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e5f8093b12574d93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30" windowWidth="18240" windowHeight="3405" activeTab="5"/>
  </bookViews>
  <sheets>
    <sheet name="Cash Flow" sheetId="1" r:id="rId1"/>
    <sheet name="Datos del Servidor" sheetId="2" r:id="rId2"/>
    <sheet name="Target" sheetId="3" r:id="rId3"/>
    <sheet name="Prediccion" sheetId="4" r:id="rId4"/>
    <sheet name="Presupuesto" sheetId="5" r:id="rId5"/>
    <sheet name="Tablas de Pago" sheetId="6" r:id="rId6"/>
  </sheets>
  <externalReferences>
    <externalReference r:id="rId7"/>
    <externalReference r:id="rId8"/>
  </externalReferences>
  <calcPr calcId="144525"/>
</workbook>
</file>

<file path=xl/calcChain.xml><?xml version="1.0" encoding="utf-8"?>
<calcChain xmlns="http://schemas.openxmlformats.org/spreadsheetml/2006/main">
  <c r="AR24" i="6" l="1"/>
  <c r="R24" i="6"/>
  <c r="N24" i="6"/>
  <c r="AR23" i="6"/>
  <c r="R23" i="6"/>
  <c r="N23" i="6"/>
  <c r="AR22" i="6"/>
  <c r="R22" i="6"/>
  <c r="N22" i="6"/>
  <c r="AR21" i="6"/>
  <c r="R21" i="6"/>
  <c r="N21" i="6"/>
  <c r="AR20" i="6"/>
  <c r="R20" i="6"/>
  <c r="N20" i="6"/>
  <c r="AR19" i="6"/>
  <c r="R19" i="6"/>
  <c r="N19" i="6"/>
  <c r="AR18" i="6"/>
  <c r="R18" i="6"/>
  <c r="N18" i="6"/>
  <c r="AR17" i="6"/>
  <c r="R17" i="6"/>
  <c r="N17" i="6"/>
  <c r="AR16" i="6"/>
  <c r="R16" i="6"/>
  <c r="N16" i="6"/>
  <c r="AN60" i="6" l="1"/>
  <c r="AR59" i="6"/>
  <c r="AR58" i="6"/>
  <c r="AR57" i="6"/>
  <c r="AR56" i="6"/>
  <c r="AR55" i="6"/>
  <c r="AR60" i="6" l="1"/>
  <c r="AR61" i="6"/>
  <c r="AD11" i="3"/>
  <c r="AC11" i="3"/>
  <c r="AC9" i="3" s="1"/>
  <c r="AB11" i="3"/>
  <c r="AB9" i="3" s="1"/>
  <c r="AA11" i="3"/>
  <c r="Z11" i="3"/>
  <c r="Y11" i="3"/>
  <c r="Y9" i="3" s="1"/>
  <c r="X11" i="3"/>
  <c r="X9" i="3" s="1"/>
  <c r="W11" i="3"/>
  <c r="V11" i="3"/>
  <c r="U11" i="3"/>
  <c r="U9" i="3" s="1"/>
  <c r="T11" i="3"/>
  <c r="T9" i="3" s="1"/>
  <c r="S11" i="3"/>
  <c r="R11" i="3"/>
  <c r="Q11" i="3"/>
  <c r="Q9" i="3" s="1"/>
  <c r="P11" i="3"/>
  <c r="P9" i="3" s="1"/>
  <c r="O11" i="3"/>
  <c r="N11" i="3"/>
  <c r="M11" i="3"/>
  <c r="M9" i="3" s="1"/>
  <c r="L11" i="3"/>
  <c r="L9" i="3" s="1"/>
  <c r="K11" i="3"/>
  <c r="J11" i="3"/>
  <c r="I11" i="3"/>
  <c r="I9" i="3" s="1"/>
  <c r="H11" i="3"/>
  <c r="H9" i="3" s="1"/>
  <c r="G11" i="3"/>
  <c r="F11" i="3"/>
  <c r="E11" i="3"/>
  <c r="E9" i="3" s="1"/>
  <c r="D11" i="3"/>
  <c r="D9" i="3" s="1"/>
  <c r="AD9" i="3"/>
  <c r="AA9" i="3"/>
  <c r="Z9" i="3"/>
  <c r="W9" i="3"/>
  <c r="V9" i="3"/>
  <c r="S9" i="3"/>
  <c r="R9" i="3"/>
  <c r="O9" i="3"/>
  <c r="N9" i="3"/>
  <c r="K9" i="3"/>
  <c r="J9" i="3"/>
  <c r="G9" i="3"/>
  <c r="F9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AC3403" i="1" l="1"/>
  <c r="AB3403" i="1"/>
  <c r="AA3403" i="1"/>
  <c r="Z3403" i="1"/>
  <c r="Y3403" i="1"/>
  <c r="X3403" i="1"/>
  <c r="W3403" i="1"/>
  <c r="V3403" i="1"/>
  <c r="U3403" i="1"/>
  <c r="T3403" i="1"/>
  <c r="S3403" i="1"/>
  <c r="R3403" i="1"/>
  <c r="Q3403" i="1"/>
  <c r="P3403" i="1"/>
  <c r="AD3403" i="1" s="1"/>
  <c r="O3403" i="1"/>
  <c r="N3403" i="1"/>
  <c r="M3403" i="1"/>
  <c r="L3403" i="1"/>
  <c r="K3403" i="1"/>
  <c r="J3403" i="1"/>
  <c r="I3403" i="1"/>
  <c r="H3403" i="1"/>
  <c r="G3403" i="1"/>
  <c r="F3403" i="1"/>
  <c r="E3403" i="1"/>
  <c r="AD3396" i="1"/>
  <c r="AC3396" i="1"/>
  <c r="AC3389" i="1"/>
  <c r="AA3389" i="1"/>
  <c r="Z3389" i="1"/>
  <c r="Z3382" i="1" s="1"/>
  <c r="Y3389" i="1"/>
  <c r="Y3382" i="1" s="1"/>
  <c r="X3389" i="1"/>
  <c r="W3389" i="1"/>
  <c r="V3389" i="1"/>
  <c r="V3382" i="1" s="1"/>
  <c r="U3389" i="1"/>
  <c r="U3382" i="1" s="1"/>
  <c r="T3389" i="1"/>
  <c r="S3389" i="1"/>
  <c r="R3389" i="1"/>
  <c r="AD3388" i="1"/>
  <c r="AC3388" i="1"/>
  <c r="AB3388" i="1"/>
  <c r="AD3387" i="1"/>
  <c r="AC3387" i="1"/>
  <c r="AB3387" i="1"/>
  <c r="AD3386" i="1"/>
  <c r="AC3386" i="1"/>
  <c r="AB3386" i="1"/>
  <c r="AD3385" i="1"/>
  <c r="AC3385" i="1"/>
  <c r="AB3385" i="1"/>
  <c r="AD3384" i="1"/>
  <c r="AC3384" i="1"/>
  <c r="AB3384" i="1"/>
  <c r="AD3383" i="1"/>
  <c r="AC3383" i="1"/>
  <c r="AB3383" i="1"/>
  <c r="I3383" i="1"/>
  <c r="AA3382" i="1"/>
  <c r="X3382" i="1"/>
  <c r="W3382" i="1"/>
  <c r="T3382" i="1"/>
  <c r="S3382" i="1"/>
  <c r="Q3382" i="1"/>
  <c r="P3382" i="1"/>
  <c r="O3382" i="1"/>
  <c r="N3382" i="1"/>
  <c r="M3382" i="1"/>
  <c r="L3382" i="1"/>
  <c r="K3382" i="1"/>
  <c r="J3382" i="1"/>
  <c r="I3382" i="1"/>
  <c r="H3382" i="1"/>
  <c r="G3382" i="1"/>
  <c r="F3382" i="1"/>
  <c r="E3382" i="1"/>
  <c r="D3382" i="1"/>
  <c r="AC3380" i="1"/>
  <c r="AB3380" i="1"/>
  <c r="AB3379" i="1"/>
  <c r="AC3379" i="1" s="1"/>
  <c r="AD3379" i="1" s="1"/>
  <c r="AA3378" i="1"/>
  <c r="Z3378" i="1"/>
  <c r="Z3366" i="1" s="1"/>
  <c r="Y3378" i="1"/>
  <c r="Y3366" i="1" s="1"/>
  <c r="Y3352" i="1" s="1"/>
  <c r="X3378" i="1"/>
  <c r="X3366" i="1" s="1"/>
  <c r="X3352" i="1" s="1"/>
  <c r="W3378" i="1"/>
  <c r="V3378" i="1"/>
  <c r="U3378" i="1"/>
  <c r="U3366" i="1" s="1"/>
  <c r="U3352" i="1" s="1"/>
  <c r="O3378" i="1"/>
  <c r="O3366" i="1" s="1"/>
  <c r="N3378" i="1"/>
  <c r="M3378" i="1"/>
  <c r="M3366" i="1" s="1"/>
  <c r="M3352" i="1" s="1"/>
  <c r="L3378" i="1"/>
  <c r="L3366" i="1" s="1"/>
  <c r="L3352" i="1" s="1"/>
  <c r="K3378" i="1"/>
  <c r="K3366" i="1" s="1"/>
  <c r="K3352" i="1" s="1"/>
  <c r="J3378" i="1"/>
  <c r="V3377" i="1"/>
  <c r="V3366" i="1" s="1"/>
  <c r="J3377" i="1"/>
  <c r="AB3376" i="1"/>
  <c r="AC3376" i="1" s="1"/>
  <c r="AD3376" i="1" s="1"/>
  <c r="AB3375" i="1"/>
  <c r="AB3374" i="1"/>
  <c r="AC3373" i="1"/>
  <c r="AB3373" i="1"/>
  <c r="AB3372" i="1"/>
  <c r="AC3372" i="1" s="1"/>
  <c r="AD3372" i="1" s="1"/>
  <c r="AC3371" i="1"/>
  <c r="AB3371" i="1"/>
  <c r="AB3370" i="1"/>
  <c r="AC3369" i="1"/>
  <c r="AB3369" i="1"/>
  <c r="AB3368" i="1"/>
  <c r="AC3368" i="1" s="1"/>
  <c r="AD3368" i="1" s="1"/>
  <c r="AB3367" i="1"/>
  <c r="AA3366" i="1"/>
  <c r="W3366" i="1"/>
  <c r="T3366" i="1"/>
  <c r="T3352" i="1" s="1"/>
  <c r="S3366" i="1"/>
  <c r="R3366" i="1"/>
  <c r="Q3366" i="1"/>
  <c r="P3366" i="1"/>
  <c r="N3366" i="1"/>
  <c r="J3366" i="1"/>
  <c r="I3366" i="1"/>
  <c r="H3366" i="1"/>
  <c r="G3366" i="1"/>
  <c r="F3366" i="1"/>
  <c r="E3366" i="1"/>
  <c r="D3366" i="1"/>
  <c r="Z3364" i="1"/>
  <c r="N3364" i="1"/>
  <c r="AB3364" i="1" s="1"/>
  <c r="AB3363" i="1"/>
  <c r="P3363" i="1"/>
  <c r="D3363" i="1"/>
  <c r="I3362" i="1"/>
  <c r="I3353" i="1" s="1"/>
  <c r="I3352" i="1" s="1"/>
  <c r="AC3361" i="1"/>
  <c r="AD3361" i="1" s="1"/>
  <c r="AB3361" i="1"/>
  <c r="AB3360" i="1"/>
  <c r="AC3359" i="1"/>
  <c r="AB3359" i="1"/>
  <c r="P3358" i="1"/>
  <c r="D3358" i="1"/>
  <c r="S3357" i="1"/>
  <c r="R3357" i="1"/>
  <c r="Q3357" i="1"/>
  <c r="P3357" i="1"/>
  <c r="G3357" i="1"/>
  <c r="F3357" i="1"/>
  <c r="E3357" i="1"/>
  <c r="D3357" i="1"/>
  <c r="R3356" i="1"/>
  <c r="F3356" i="1"/>
  <c r="R3355" i="1"/>
  <c r="Q3355" i="1"/>
  <c r="F3355" i="1"/>
  <c r="E3355" i="1"/>
  <c r="AA3354" i="1"/>
  <c r="R3354" i="1"/>
  <c r="O3354" i="1"/>
  <c r="O3353" i="1" s="1"/>
  <c r="J3354" i="1"/>
  <c r="G3354" i="1"/>
  <c r="AA3353" i="1"/>
  <c r="AA3352" i="1" s="1"/>
  <c r="Z3353" i="1"/>
  <c r="Z3352" i="1" s="1"/>
  <c r="Y3353" i="1"/>
  <c r="X3353" i="1"/>
  <c r="W3353" i="1"/>
  <c r="W3352" i="1" s="1"/>
  <c r="V3353" i="1"/>
  <c r="V3352" i="1" s="1"/>
  <c r="U3353" i="1"/>
  <c r="T3353" i="1"/>
  <c r="S3353" i="1"/>
  <c r="S3352" i="1" s="1"/>
  <c r="Q3353" i="1"/>
  <c r="P3353" i="1"/>
  <c r="M3353" i="1"/>
  <c r="L3353" i="1"/>
  <c r="K3353" i="1"/>
  <c r="J3353" i="1"/>
  <c r="H3353" i="1"/>
  <c r="E3353" i="1"/>
  <c r="E3352" i="1" s="1"/>
  <c r="D3353" i="1"/>
  <c r="Q3352" i="1"/>
  <c r="P3352" i="1"/>
  <c r="J3352" i="1"/>
  <c r="H3352" i="1"/>
  <c r="D3352" i="1"/>
  <c r="AD3350" i="1"/>
  <c r="AC3350" i="1"/>
  <c r="AB3350" i="1"/>
  <c r="AD3349" i="1"/>
  <c r="AC3349" i="1"/>
  <c r="AB3349" i="1"/>
  <c r="AD3348" i="1"/>
  <c r="G3348" i="1"/>
  <c r="AC3348" i="1" s="1"/>
  <c r="AD3347" i="1"/>
  <c r="AC3347" i="1"/>
  <c r="AB3347" i="1"/>
  <c r="AD3346" i="1"/>
  <c r="AC3346" i="1"/>
  <c r="AB3346" i="1"/>
  <c r="AD3345" i="1"/>
  <c r="AC3345" i="1"/>
  <c r="AB3345" i="1"/>
  <c r="AD3344" i="1"/>
  <c r="AC3344" i="1"/>
  <c r="AB3344" i="1"/>
  <c r="AD3343" i="1"/>
  <c r="O3343" i="1"/>
  <c r="N3343" i="1"/>
  <c r="M3343" i="1"/>
  <c r="L3343" i="1"/>
  <c r="K3343" i="1"/>
  <c r="J3343" i="1"/>
  <c r="I3343" i="1"/>
  <c r="H3343" i="1"/>
  <c r="G3343" i="1"/>
  <c r="F3343" i="1"/>
  <c r="E3343" i="1"/>
  <c r="D3343" i="1"/>
  <c r="AD3342" i="1"/>
  <c r="AC3342" i="1"/>
  <c r="AB3342" i="1"/>
  <c r="AD3341" i="1"/>
  <c r="O3341" i="1"/>
  <c r="N3341" i="1"/>
  <c r="M3341" i="1"/>
  <c r="L3341" i="1"/>
  <c r="K3341" i="1"/>
  <c r="J3341" i="1"/>
  <c r="I3341" i="1"/>
  <c r="H3341" i="1"/>
  <c r="G3341" i="1"/>
  <c r="F3341" i="1"/>
  <c r="E3341" i="1"/>
  <c r="D3341" i="1"/>
  <c r="AD3340" i="1"/>
  <c r="AC3340" i="1"/>
  <c r="AB3340" i="1"/>
  <c r="AD3339" i="1"/>
  <c r="AC3339" i="1"/>
  <c r="AB3339" i="1"/>
  <c r="AD3338" i="1"/>
  <c r="O3338" i="1"/>
  <c r="N3338" i="1"/>
  <c r="M3338" i="1"/>
  <c r="L3338" i="1"/>
  <c r="L3327" i="1" s="1"/>
  <c r="K3338" i="1"/>
  <c r="J3338" i="1"/>
  <c r="I3338" i="1"/>
  <c r="H3338" i="1"/>
  <c r="H3327" i="1" s="1"/>
  <c r="G3338" i="1"/>
  <c r="F3338" i="1"/>
  <c r="E3338" i="1"/>
  <c r="AC3338" i="1" s="1"/>
  <c r="D3338" i="1"/>
  <c r="AD3337" i="1"/>
  <c r="AC3337" i="1"/>
  <c r="AB3337" i="1"/>
  <c r="AD3336" i="1"/>
  <c r="O3336" i="1"/>
  <c r="N3336" i="1"/>
  <c r="M3336" i="1"/>
  <c r="L3336" i="1"/>
  <c r="K3336" i="1"/>
  <c r="J3336" i="1"/>
  <c r="I3336" i="1"/>
  <c r="H3336" i="1"/>
  <c r="G3336" i="1"/>
  <c r="G3327" i="1" s="1"/>
  <c r="F3336" i="1"/>
  <c r="E3336" i="1"/>
  <c r="AC3336" i="1" s="1"/>
  <c r="D3336" i="1"/>
  <c r="AD3335" i="1"/>
  <c r="AC3335" i="1"/>
  <c r="AB3335" i="1"/>
  <c r="AD3334" i="1"/>
  <c r="O3334" i="1"/>
  <c r="N3334" i="1"/>
  <c r="M3334" i="1"/>
  <c r="L3334" i="1"/>
  <c r="K3334" i="1"/>
  <c r="J3334" i="1"/>
  <c r="I3334" i="1"/>
  <c r="H3334" i="1"/>
  <c r="G3334" i="1"/>
  <c r="F3334" i="1"/>
  <c r="E3334" i="1"/>
  <c r="AC3334" i="1" s="1"/>
  <c r="D3334" i="1"/>
  <c r="AD3333" i="1"/>
  <c r="AC3333" i="1"/>
  <c r="AB3333" i="1"/>
  <c r="AD3332" i="1"/>
  <c r="AC3332" i="1"/>
  <c r="AB3332" i="1"/>
  <c r="AD3331" i="1"/>
  <c r="AC3331" i="1"/>
  <c r="AB3331" i="1"/>
  <c r="AD3330" i="1"/>
  <c r="O3330" i="1"/>
  <c r="N3330" i="1"/>
  <c r="M3330" i="1"/>
  <c r="L3330" i="1"/>
  <c r="K3330" i="1"/>
  <c r="J3330" i="1"/>
  <c r="I3330" i="1"/>
  <c r="H3330" i="1"/>
  <c r="G3330" i="1"/>
  <c r="F3330" i="1"/>
  <c r="E3330" i="1"/>
  <c r="D3330" i="1"/>
  <c r="AD3329" i="1"/>
  <c r="AC3329" i="1"/>
  <c r="AB3329" i="1"/>
  <c r="AD3328" i="1"/>
  <c r="O3328" i="1"/>
  <c r="N3328" i="1"/>
  <c r="M3328" i="1"/>
  <c r="L3328" i="1"/>
  <c r="K3328" i="1"/>
  <c r="J3328" i="1"/>
  <c r="I3328" i="1"/>
  <c r="H3328" i="1"/>
  <c r="G3328" i="1"/>
  <c r="F3328" i="1"/>
  <c r="E3328" i="1"/>
  <c r="D3328" i="1"/>
  <c r="AD3327" i="1"/>
  <c r="K3327" i="1"/>
  <c r="F3327" i="1"/>
  <c r="D3327" i="1"/>
  <c r="AD3326" i="1"/>
  <c r="AC3326" i="1"/>
  <c r="AB3326" i="1"/>
  <c r="AD3325" i="1"/>
  <c r="AC3325" i="1"/>
  <c r="AB3325" i="1"/>
  <c r="AD3324" i="1"/>
  <c r="AC3324" i="1"/>
  <c r="AB3324" i="1"/>
  <c r="AD3323" i="1"/>
  <c r="AC3323" i="1"/>
  <c r="AB3323" i="1"/>
  <c r="AD3322" i="1"/>
  <c r="O3322" i="1"/>
  <c r="N3322" i="1"/>
  <c r="M3322" i="1"/>
  <c r="L3322" i="1"/>
  <c r="K3322" i="1"/>
  <c r="J3322" i="1"/>
  <c r="I3322" i="1"/>
  <c r="H3322" i="1"/>
  <c r="G3322" i="1"/>
  <c r="F3322" i="1"/>
  <c r="E3322" i="1"/>
  <c r="D3322" i="1"/>
  <c r="AD3321" i="1"/>
  <c r="AC3321" i="1"/>
  <c r="AB3321" i="1"/>
  <c r="AD3320" i="1"/>
  <c r="AC3320" i="1"/>
  <c r="AB3320" i="1"/>
  <c r="AD3319" i="1"/>
  <c r="AC3319" i="1"/>
  <c r="AB3319" i="1"/>
  <c r="AD3318" i="1"/>
  <c r="AC3318" i="1"/>
  <c r="AB3318" i="1"/>
  <c r="AD3317" i="1"/>
  <c r="O3317" i="1"/>
  <c r="N3317" i="1"/>
  <c r="M3317" i="1"/>
  <c r="L3317" i="1"/>
  <c r="K3317" i="1"/>
  <c r="J3317" i="1"/>
  <c r="I3317" i="1"/>
  <c r="H3317" i="1"/>
  <c r="G3317" i="1"/>
  <c r="F3317" i="1"/>
  <c r="E3317" i="1"/>
  <c r="D3317" i="1"/>
  <c r="AD3316" i="1"/>
  <c r="AC3316" i="1"/>
  <c r="AB3316" i="1"/>
  <c r="AD3315" i="1"/>
  <c r="AC3315" i="1"/>
  <c r="AB3315" i="1"/>
  <c r="AD3314" i="1"/>
  <c r="AC3314" i="1"/>
  <c r="AB3314" i="1"/>
  <c r="AD3313" i="1"/>
  <c r="O3313" i="1"/>
  <c r="N3313" i="1"/>
  <c r="M3313" i="1"/>
  <c r="L3313" i="1"/>
  <c r="K3313" i="1"/>
  <c r="J3313" i="1"/>
  <c r="I3313" i="1"/>
  <c r="H3313" i="1"/>
  <c r="G3313" i="1"/>
  <c r="F3313" i="1"/>
  <c r="E3313" i="1"/>
  <c r="AC3313" i="1" s="1"/>
  <c r="D3313" i="1"/>
  <c r="AD3312" i="1"/>
  <c r="AC3312" i="1"/>
  <c r="AB3312" i="1"/>
  <c r="AD3311" i="1"/>
  <c r="AC3311" i="1"/>
  <c r="AB3311" i="1"/>
  <c r="AD3310" i="1"/>
  <c r="AC3310" i="1"/>
  <c r="AB3310" i="1"/>
  <c r="AD3309" i="1"/>
  <c r="AC3309" i="1"/>
  <c r="AB3309" i="1"/>
  <c r="AD3308" i="1"/>
  <c r="O3308" i="1"/>
  <c r="N3308" i="1"/>
  <c r="M3308" i="1"/>
  <c r="L3308" i="1"/>
  <c r="K3308" i="1"/>
  <c r="J3308" i="1"/>
  <c r="I3308" i="1"/>
  <c r="H3308" i="1"/>
  <c r="G3308" i="1"/>
  <c r="F3308" i="1"/>
  <c r="E3308" i="1"/>
  <c r="D3308" i="1"/>
  <c r="AD3307" i="1"/>
  <c r="AC3307" i="1"/>
  <c r="AB3307" i="1"/>
  <c r="AD3306" i="1"/>
  <c r="AC3306" i="1"/>
  <c r="AB3306" i="1"/>
  <c r="AD3305" i="1"/>
  <c r="AC3305" i="1"/>
  <c r="AB3305" i="1"/>
  <c r="AD3304" i="1"/>
  <c r="AC3304" i="1"/>
  <c r="AB3304" i="1"/>
  <c r="AD3303" i="1"/>
  <c r="AC3303" i="1"/>
  <c r="AB3303" i="1"/>
  <c r="AD3302" i="1"/>
  <c r="AC3302" i="1"/>
  <c r="AB3302" i="1"/>
  <c r="AD3301" i="1"/>
  <c r="O3301" i="1"/>
  <c r="N3301" i="1"/>
  <c r="M3301" i="1"/>
  <c r="L3301" i="1"/>
  <c r="K3301" i="1"/>
  <c r="J3301" i="1"/>
  <c r="I3301" i="1"/>
  <c r="H3301" i="1"/>
  <c r="G3301" i="1"/>
  <c r="F3301" i="1"/>
  <c r="E3301" i="1"/>
  <c r="AC3301" i="1" s="1"/>
  <c r="D3301" i="1"/>
  <c r="AD3300" i="1"/>
  <c r="AC3300" i="1"/>
  <c r="AB3300" i="1"/>
  <c r="AD3299" i="1"/>
  <c r="AC3299" i="1"/>
  <c r="AB3299" i="1"/>
  <c r="AD3298" i="1"/>
  <c r="AC3298" i="1"/>
  <c r="AB3298" i="1"/>
  <c r="AD3297" i="1"/>
  <c r="AC3297" i="1"/>
  <c r="AB3297" i="1"/>
  <c r="AD3296" i="1"/>
  <c r="O3296" i="1"/>
  <c r="N3296" i="1"/>
  <c r="M3296" i="1"/>
  <c r="L3296" i="1"/>
  <c r="K3296" i="1"/>
  <c r="J3296" i="1"/>
  <c r="I3296" i="1"/>
  <c r="H3296" i="1"/>
  <c r="G3296" i="1"/>
  <c r="F3296" i="1"/>
  <c r="E3296" i="1"/>
  <c r="D3296" i="1"/>
  <c r="AD3295" i="1"/>
  <c r="AC3295" i="1"/>
  <c r="AB3295" i="1"/>
  <c r="AD3294" i="1"/>
  <c r="O3294" i="1"/>
  <c r="N3294" i="1"/>
  <c r="M3294" i="1"/>
  <c r="L3294" i="1"/>
  <c r="L3292" i="1" s="1"/>
  <c r="K3294" i="1"/>
  <c r="J3294" i="1"/>
  <c r="J3292" i="1" s="1"/>
  <c r="J3291" i="1" s="1"/>
  <c r="I3294" i="1"/>
  <c r="H3294" i="1"/>
  <c r="G3294" i="1"/>
  <c r="F3294" i="1"/>
  <c r="F3292" i="1" s="1"/>
  <c r="F3291" i="1" s="1"/>
  <c r="E3294" i="1"/>
  <c r="D3294" i="1"/>
  <c r="AD3293" i="1"/>
  <c r="AC3293" i="1"/>
  <c r="AB3293" i="1"/>
  <c r="AD3292" i="1"/>
  <c r="O3292" i="1"/>
  <c r="N3292" i="1"/>
  <c r="N3291" i="1" s="1"/>
  <c r="M3292" i="1"/>
  <c r="K3292" i="1"/>
  <c r="I3292" i="1"/>
  <c r="H3292" i="1"/>
  <c r="G3292" i="1"/>
  <c r="E3292" i="1"/>
  <c r="D3292" i="1"/>
  <c r="AD3291" i="1"/>
  <c r="H3291" i="1"/>
  <c r="D3291" i="1"/>
  <c r="AD3290" i="1"/>
  <c r="AC3290" i="1"/>
  <c r="AB3290" i="1"/>
  <c r="AD3289" i="1"/>
  <c r="AC3289" i="1"/>
  <c r="AB3289" i="1"/>
  <c r="AD3288" i="1"/>
  <c r="O3288" i="1"/>
  <c r="N3288" i="1"/>
  <c r="M3288" i="1"/>
  <c r="L3288" i="1"/>
  <c r="K3288" i="1"/>
  <c r="J3288" i="1"/>
  <c r="I3288" i="1"/>
  <c r="H3288" i="1"/>
  <c r="G3288" i="1"/>
  <c r="F3288" i="1"/>
  <c r="E3288" i="1"/>
  <c r="D3288" i="1"/>
  <c r="AD3287" i="1"/>
  <c r="AC3287" i="1"/>
  <c r="AB3287" i="1"/>
  <c r="AD3286" i="1"/>
  <c r="AC3286" i="1"/>
  <c r="AB3286" i="1"/>
  <c r="AD3285" i="1"/>
  <c r="AC3285" i="1"/>
  <c r="AB3285" i="1"/>
  <c r="AD3284" i="1"/>
  <c r="AC3284" i="1"/>
  <c r="AB3284" i="1"/>
  <c r="AD3283" i="1"/>
  <c r="O3283" i="1"/>
  <c r="N3283" i="1"/>
  <c r="M3283" i="1"/>
  <c r="L3283" i="1"/>
  <c r="K3283" i="1"/>
  <c r="J3283" i="1"/>
  <c r="I3283" i="1"/>
  <c r="H3283" i="1"/>
  <c r="G3283" i="1"/>
  <c r="F3283" i="1"/>
  <c r="E3283" i="1"/>
  <c r="D3283" i="1"/>
  <c r="AB3283" i="1" s="1"/>
  <c r="AD3282" i="1"/>
  <c r="AC3282" i="1"/>
  <c r="AB3282" i="1"/>
  <c r="AD3281" i="1"/>
  <c r="AC3281" i="1"/>
  <c r="AB3281" i="1"/>
  <c r="AD3280" i="1"/>
  <c r="O3280" i="1"/>
  <c r="N3280" i="1"/>
  <c r="M3280" i="1"/>
  <c r="L3280" i="1"/>
  <c r="K3280" i="1"/>
  <c r="J3280" i="1"/>
  <c r="I3280" i="1"/>
  <c r="H3280" i="1"/>
  <c r="G3280" i="1"/>
  <c r="F3280" i="1"/>
  <c r="E3280" i="1"/>
  <c r="D3280" i="1"/>
  <c r="AD3279" i="1"/>
  <c r="AC3279" i="1"/>
  <c r="AB3279" i="1"/>
  <c r="AD3278" i="1"/>
  <c r="AC3278" i="1"/>
  <c r="AB3278" i="1"/>
  <c r="AD3277" i="1"/>
  <c r="AC3277" i="1"/>
  <c r="AB3277" i="1"/>
  <c r="AD3276" i="1"/>
  <c r="AC3276" i="1"/>
  <c r="AB3276" i="1"/>
  <c r="AD3275" i="1"/>
  <c r="O3275" i="1"/>
  <c r="N3275" i="1"/>
  <c r="M3275" i="1"/>
  <c r="L3275" i="1"/>
  <c r="K3275" i="1"/>
  <c r="J3275" i="1"/>
  <c r="I3275" i="1"/>
  <c r="H3275" i="1"/>
  <c r="G3275" i="1"/>
  <c r="F3275" i="1"/>
  <c r="E3275" i="1"/>
  <c r="D3275" i="1"/>
  <c r="AB3275" i="1" s="1"/>
  <c r="AD3274" i="1"/>
  <c r="AC3274" i="1"/>
  <c r="AB3274" i="1"/>
  <c r="AD3273" i="1"/>
  <c r="AC3273" i="1"/>
  <c r="AB3273" i="1"/>
  <c r="AD3272" i="1"/>
  <c r="AC3272" i="1"/>
  <c r="AB3272" i="1"/>
  <c r="AD3271" i="1"/>
  <c r="AC3271" i="1"/>
  <c r="AB3271" i="1"/>
  <c r="AD3270" i="1"/>
  <c r="O3270" i="1"/>
  <c r="N3270" i="1"/>
  <c r="M3270" i="1"/>
  <c r="L3270" i="1"/>
  <c r="K3270" i="1"/>
  <c r="J3270" i="1"/>
  <c r="I3270" i="1"/>
  <c r="H3270" i="1"/>
  <c r="G3270" i="1"/>
  <c r="F3270" i="1"/>
  <c r="E3270" i="1"/>
  <c r="AC3270" i="1" s="1"/>
  <c r="D3270" i="1"/>
  <c r="AD3269" i="1"/>
  <c r="AC3269" i="1"/>
  <c r="AB3269" i="1"/>
  <c r="AD3268" i="1"/>
  <c r="AC3268" i="1"/>
  <c r="AB3268" i="1"/>
  <c r="AD3267" i="1"/>
  <c r="O3267" i="1"/>
  <c r="N3267" i="1"/>
  <c r="M3267" i="1"/>
  <c r="L3267" i="1"/>
  <c r="K3267" i="1"/>
  <c r="J3267" i="1"/>
  <c r="I3267" i="1"/>
  <c r="H3267" i="1"/>
  <c r="G3267" i="1"/>
  <c r="F3267" i="1"/>
  <c r="E3267" i="1"/>
  <c r="D3267" i="1"/>
  <c r="AB3267" i="1" s="1"/>
  <c r="AD3266" i="1"/>
  <c r="AC3266" i="1"/>
  <c r="AB3266" i="1"/>
  <c r="AD3265" i="1"/>
  <c r="AC3265" i="1"/>
  <c r="AB3265" i="1"/>
  <c r="AD3264" i="1"/>
  <c r="AC3264" i="1"/>
  <c r="AB3264" i="1"/>
  <c r="AD3263" i="1"/>
  <c r="AC3263" i="1"/>
  <c r="AB3263" i="1"/>
  <c r="AD3262" i="1"/>
  <c r="AC3262" i="1"/>
  <c r="AB3262" i="1"/>
  <c r="AD3261" i="1"/>
  <c r="AC3261" i="1"/>
  <c r="AB3261" i="1"/>
  <c r="AD3260" i="1"/>
  <c r="AC3260" i="1"/>
  <c r="AB3260" i="1"/>
  <c r="AD3259" i="1"/>
  <c r="AC3259" i="1"/>
  <c r="AB3259" i="1"/>
  <c r="AD3258" i="1"/>
  <c r="O3258" i="1"/>
  <c r="N3258" i="1"/>
  <c r="M3258" i="1"/>
  <c r="L3258" i="1"/>
  <c r="K3258" i="1"/>
  <c r="J3258" i="1"/>
  <c r="I3258" i="1"/>
  <c r="H3258" i="1"/>
  <c r="G3258" i="1"/>
  <c r="F3258" i="1"/>
  <c r="E3258" i="1"/>
  <c r="D3258" i="1"/>
  <c r="AD3257" i="1"/>
  <c r="AC3257" i="1"/>
  <c r="AB3257" i="1"/>
  <c r="AD3256" i="1"/>
  <c r="AC3256" i="1"/>
  <c r="AB3256" i="1"/>
  <c r="AD3255" i="1"/>
  <c r="O3255" i="1"/>
  <c r="N3255" i="1"/>
  <c r="M3255" i="1"/>
  <c r="L3255" i="1"/>
  <c r="K3255" i="1"/>
  <c r="J3255" i="1"/>
  <c r="I3255" i="1"/>
  <c r="H3255" i="1"/>
  <c r="H3245" i="1" s="1"/>
  <c r="G3255" i="1"/>
  <c r="F3255" i="1"/>
  <c r="E3255" i="1"/>
  <c r="D3255" i="1"/>
  <c r="AB3255" i="1" s="1"/>
  <c r="AD3254" i="1"/>
  <c r="AC3254" i="1"/>
  <c r="AB3254" i="1"/>
  <c r="AD3253" i="1"/>
  <c r="AC3253" i="1"/>
  <c r="AB3253" i="1"/>
  <c r="AD3252" i="1"/>
  <c r="AC3252" i="1"/>
  <c r="AB3252" i="1"/>
  <c r="AD3251" i="1"/>
  <c r="O3251" i="1"/>
  <c r="N3251" i="1"/>
  <c r="M3251" i="1"/>
  <c r="M3245" i="1" s="1"/>
  <c r="L3251" i="1"/>
  <c r="K3251" i="1"/>
  <c r="J3251" i="1"/>
  <c r="I3251" i="1"/>
  <c r="I3245" i="1" s="1"/>
  <c r="H3251" i="1"/>
  <c r="G3251" i="1"/>
  <c r="F3251" i="1"/>
  <c r="E3251" i="1"/>
  <c r="D3251" i="1"/>
  <c r="AD3250" i="1"/>
  <c r="AC3250" i="1"/>
  <c r="AB3250" i="1"/>
  <c r="AD3249" i="1"/>
  <c r="AC3249" i="1"/>
  <c r="AB3249" i="1"/>
  <c r="AD3248" i="1"/>
  <c r="AC3248" i="1"/>
  <c r="AB3248" i="1"/>
  <c r="AD3247" i="1"/>
  <c r="AC3247" i="1"/>
  <c r="AB3247" i="1"/>
  <c r="AD3246" i="1"/>
  <c r="O3246" i="1"/>
  <c r="O3245" i="1" s="1"/>
  <c r="N3246" i="1"/>
  <c r="N3245" i="1" s="1"/>
  <c r="M3246" i="1"/>
  <c r="L3246" i="1"/>
  <c r="K3246" i="1"/>
  <c r="K3245" i="1" s="1"/>
  <c r="J3246" i="1"/>
  <c r="J3245" i="1" s="1"/>
  <c r="I3246" i="1"/>
  <c r="H3246" i="1"/>
  <c r="G3246" i="1"/>
  <c r="G3245" i="1" s="1"/>
  <c r="F3246" i="1"/>
  <c r="F3245" i="1" s="1"/>
  <c r="E3246" i="1"/>
  <c r="D3246" i="1"/>
  <c r="AD3245" i="1"/>
  <c r="L3245" i="1"/>
  <c r="AD3244" i="1"/>
  <c r="AC3244" i="1"/>
  <c r="AB3244" i="1"/>
  <c r="AD3243" i="1"/>
  <c r="AC3243" i="1"/>
  <c r="AB3243" i="1"/>
  <c r="AD3242" i="1"/>
  <c r="O3242" i="1"/>
  <c r="N3242" i="1"/>
  <c r="M3242" i="1"/>
  <c r="L3242" i="1"/>
  <c r="K3242" i="1"/>
  <c r="K3211" i="1" s="1"/>
  <c r="J3242" i="1"/>
  <c r="I3242" i="1"/>
  <c r="H3242" i="1"/>
  <c r="G3242" i="1"/>
  <c r="G3211" i="1" s="1"/>
  <c r="F3242" i="1"/>
  <c r="E3242" i="1"/>
  <c r="D3242" i="1"/>
  <c r="AD3241" i="1"/>
  <c r="AC3241" i="1"/>
  <c r="AB3241" i="1"/>
  <c r="AD3240" i="1"/>
  <c r="AC3240" i="1"/>
  <c r="AB3240" i="1"/>
  <c r="AD3239" i="1"/>
  <c r="O3239" i="1"/>
  <c r="N3239" i="1"/>
  <c r="M3239" i="1"/>
  <c r="L3239" i="1"/>
  <c r="K3239" i="1"/>
  <c r="J3239" i="1"/>
  <c r="I3239" i="1"/>
  <c r="H3239" i="1"/>
  <c r="G3239" i="1"/>
  <c r="F3239" i="1"/>
  <c r="E3239" i="1"/>
  <c r="D3239" i="1"/>
  <c r="AD3238" i="1"/>
  <c r="AC3238" i="1"/>
  <c r="AB3238" i="1"/>
  <c r="AD3237" i="1"/>
  <c r="AC3237" i="1"/>
  <c r="AB3237" i="1"/>
  <c r="AD3236" i="1"/>
  <c r="O3236" i="1"/>
  <c r="N3236" i="1"/>
  <c r="M3236" i="1"/>
  <c r="L3236" i="1"/>
  <c r="K3236" i="1"/>
  <c r="J3236" i="1"/>
  <c r="I3236" i="1"/>
  <c r="H3236" i="1"/>
  <c r="G3236" i="1"/>
  <c r="F3236" i="1"/>
  <c r="E3236" i="1"/>
  <c r="AC3236" i="1" s="1"/>
  <c r="D3236" i="1"/>
  <c r="AD3235" i="1"/>
  <c r="AC3235" i="1"/>
  <c r="AB3235" i="1"/>
  <c r="AD3234" i="1"/>
  <c r="AC3234" i="1"/>
  <c r="AB3234" i="1"/>
  <c r="AD3233" i="1"/>
  <c r="O3233" i="1"/>
  <c r="N3233" i="1"/>
  <c r="M3233" i="1"/>
  <c r="L3233" i="1"/>
  <c r="K3233" i="1"/>
  <c r="J3233" i="1"/>
  <c r="I3233" i="1"/>
  <c r="H3233" i="1"/>
  <c r="G3233" i="1"/>
  <c r="F3233" i="1"/>
  <c r="E3233" i="1"/>
  <c r="D3233" i="1"/>
  <c r="AB3233" i="1" s="1"/>
  <c r="AD3232" i="1"/>
  <c r="AC3232" i="1"/>
  <c r="AB3232" i="1"/>
  <c r="AD3231" i="1"/>
  <c r="AC3231" i="1"/>
  <c r="AB3231" i="1"/>
  <c r="AD3230" i="1"/>
  <c r="AC3230" i="1"/>
  <c r="F3230" i="1"/>
  <c r="AB3230" i="1" s="1"/>
  <c r="AD3229" i="1"/>
  <c r="AC3229" i="1"/>
  <c r="AB3229" i="1"/>
  <c r="AD3228" i="1"/>
  <c r="O3228" i="1"/>
  <c r="N3228" i="1"/>
  <c r="M3228" i="1"/>
  <c r="L3228" i="1"/>
  <c r="K3228" i="1"/>
  <c r="J3228" i="1"/>
  <c r="I3228" i="1"/>
  <c r="H3228" i="1"/>
  <c r="G3228" i="1"/>
  <c r="F3228" i="1"/>
  <c r="E3228" i="1"/>
  <c r="AC3228" i="1" s="1"/>
  <c r="D3228" i="1"/>
  <c r="AD3227" i="1"/>
  <c r="AC3227" i="1"/>
  <c r="AB3227" i="1"/>
  <c r="AD3226" i="1"/>
  <c r="AC3226" i="1"/>
  <c r="AB3226" i="1"/>
  <c r="AD3225" i="1"/>
  <c r="AC3225" i="1"/>
  <c r="AB3225" i="1"/>
  <c r="AD3224" i="1"/>
  <c r="AC3224" i="1"/>
  <c r="AB3224" i="1"/>
  <c r="AD3223" i="1"/>
  <c r="AC3223" i="1"/>
  <c r="AB3223" i="1"/>
  <c r="AD3222" i="1"/>
  <c r="O3222" i="1"/>
  <c r="N3222" i="1"/>
  <c r="M3222" i="1"/>
  <c r="M3211" i="1" s="1"/>
  <c r="L3222" i="1"/>
  <c r="K3222" i="1"/>
  <c r="J3222" i="1"/>
  <c r="I3222" i="1"/>
  <c r="I3211" i="1" s="1"/>
  <c r="H3222" i="1"/>
  <c r="G3222" i="1"/>
  <c r="F3222" i="1"/>
  <c r="E3222" i="1"/>
  <c r="AC3222" i="1" s="1"/>
  <c r="D3222" i="1"/>
  <c r="AD3221" i="1"/>
  <c r="AC3221" i="1"/>
  <c r="AB3221" i="1"/>
  <c r="AD3220" i="1"/>
  <c r="AC3220" i="1"/>
  <c r="AB3220" i="1"/>
  <c r="AD3219" i="1"/>
  <c r="AC3219" i="1"/>
  <c r="AB3219" i="1"/>
  <c r="AD3218" i="1"/>
  <c r="AC3218" i="1"/>
  <c r="AB3218" i="1"/>
  <c r="AD3217" i="1"/>
  <c r="O3217" i="1"/>
  <c r="N3217" i="1"/>
  <c r="M3217" i="1"/>
  <c r="L3217" i="1"/>
  <c r="K3217" i="1"/>
  <c r="J3217" i="1"/>
  <c r="I3217" i="1"/>
  <c r="H3217" i="1"/>
  <c r="G3217" i="1"/>
  <c r="F3217" i="1"/>
  <c r="E3217" i="1"/>
  <c r="D3217" i="1"/>
  <c r="AD3216" i="1"/>
  <c r="AC3216" i="1"/>
  <c r="AB3216" i="1"/>
  <c r="AD3215" i="1"/>
  <c r="AC3215" i="1"/>
  <c r="AB3215" i="1"/>
  <c r="AD3214" i="1"/>
  <c r="F3214" i="1"/>
  <c r="AC3214" i="1" s="1"/>
  <c r="AD3213" i="1"/>
  <c r="AC3213" i="1"/>
  <c r="AB3213" i="1"/>
  <c r="AD3212" i="1"/>
  <c r="O3212" i="1"/>
  <c r="N3212" i="1"/>
  <c r="N3211" i="1" s="1"/>
  <c r="M3212" i="1"/>
  <c r="L3212" i="1"/>
  <c r="K3212" i="1"/>
  <c r="J3212" i="1"/>
  <c r="I3212" i="1"/>
  <c r="H3212" i="1"/>
  <c r="G3212" i="1"/>
  <c r="F3212" i="1"/>
  <c r="F3211" i="1" s="1"/>
  <c r="E3212" i="1"/>
  <c r="D3212" i="1"/>
  <c r="AD3211" i="1"/>
  <c r="O3211" i="1"/>
  <c r="J3211" i="1"/>
  <c r="E3211" i="1"/>
  <c r="AD3210" i="1"/>
  <c r="AC3210" i="1"/>
  <c r="AB3210" i="1"/>
  <c r="AD3209" i="1"/>
  <c r="AC3209" i="1"/>
  <c r="AB3209" i="1"/>
  <c r="AD3208" i="1"/>
  <c r="AC3208" i="1"/>
  <c r="AB3208" i="1"/>
  <c r="AD3207" i="1"/>
  <c r="AC3207" i="1"/>
  <c r="AB3207" i="1"/>
  <c r="AD3206" i="1"/>
  <c r="AC3206" i="1"/>
  <c r="AB3206" i="1"/>
  <c r="AD3205" i="1"/>
  <c r="AC3205" i="1"/>
  <c r="AB3205" i="1"/>
  <c r="AD3204" i="1"/>
  <c r="O3204" i="1"/>
  <c r="N3204" i="1"/>
  <c r="M3204" i="1"/>
  <c r="L3204" i="1"/>
  <c r="K3204" i="1"/>
  <c r="J3204" i="1"/>
  <c r="I3204" i="1"/>
  <c r="H3204" i="1"/>
  <c r="G3204" i="1"/>
  <c r="F3204" i="1"/>
  <c r="E3204" i="1"/>
  <c r="D3204" i="1"/>
  <c r="AD3203" i="1"/>
  <c r="AD3202" i="1"/>
  <c r="AC3202" i="1"/>
  <c r="AB3202" i="1"/>
  <c r="AD3201" i="1"/>
  <c r="AC3201" i="1"/>
  <c r="AB3201" i="1"/>
  <c r="AD3200" i="1"/>
  <c r="AC3200" i="1"/>
  <c r="AB3200" i="1"/>
  <c r="AD3199" i="1"/>
  <c r="AC3199" i="1"/>
  <c r="AB3199" i="1"/>
  <c r="AD3198" i="1"/>
  <c r="O3198" i="1"/>
  <c r="N3198" i="1"/>
  <c r="M3198" i="1"/>
  <c r="L3198" i="1"/>
  <c r="K3198" i="1"/>
  <c r="J3198" i="1"/>
  <c r="I3198" i="1"/>
  <c r="H3198" i="1"/>
  <c r="G3198" i="1"/>
  <c r="F3198" i="1"/>
  <c r="E3198" i="1"/>
  <c r="D3198" i="1"/>
  <c r="AB3198" i="1" s="1"/>
  <c r="AD3197" i="1"/>
  <c r="AC3197" i="1"/>
  <c r="AB3197" i="1"/>
  <c r="AD3196" i="1"/>
  <c r="O3196" i="1"/>
  <c r="N3196" i="1"/>
  <c r="N3182" i="1" s="1"/>
  <c r="M3196" i="1"/>
  <c r="L3196" i="1"/>
  <c r="K3196" i="1"/>
  <c r="J3196" i="1"/>
  <c r="I3196" i="1"/>
  <c r="H3196" i="1"/>
  <c r="G3196" i="1"/>
  <c r="F3196" i="1"/>
  <c r="E3196" i="1"/>
  <c r="D3196" i="1"/>
  <c r="AD3195" i="1"/>
  <c r="AC3195" i="1"/>
  <c r="AB3195" i="1"/>
  <c r="AD3194" i="1"/>
  <c r="AC3194" i="1"/>
  <c r="AB3194" i="1"/>
  <c r="AD3193" i="1"/>
  <c r="O3193" i="1"/>
  <c r="N3193" i="1"/>
  <c r="M3193" i="1"/>
  <c r="L3193" i="1"/>
  <c r="K3193" i="1"/>
  <c r="J3193" i="1"/>
  <c r="I3193" i="1"/>
  <c r="H3193" i="1"/>
  <c r="AC3193" i="1" s="1"/>
  <c r="G3193" i="1"/>
  <c r="F3193" i="1"/>
  <c r="E3193" i="1"/>
  <c r="D3193" i="1"/>
  <c r="AB3193" i="1" s="1"/>
  <c r="AD3192" i="1"/>
  <c r="AC3192" i="1"/>
  <c r="AB3192" i="1"/>
  <c r="AD3191" i="1"/>
  <c r="O3191" i="1"/>
  <c r="N3191" i="1"/>
  <c r="M3191" i="1"/>
  <c r="L3191" i="1"/>
  <c r="K3191" i="1"/>
  <c r="J3191" i="1"/>
  <c r="I3191" i="1"/>
  <c r="H3191" i="1"/>
  <c r="G3191" i="1"/>
  <c r="F3191" i="1"/>
  <c r="E3191" i="1"/>
  <c r="D3191" i="1"/>
  <c r="AB3191" i="1" s="1"/>
  <c r="AD3190" i="1"/>
  <c r="AC3190" i="1"/>
  <c r="AB3190" i="1"/>
  <c r="AD3189" i="1"/>
  <c r="O3189" i="1"/>
  <c r="N3189" i="1"/>
  <c r="M3189" i="1"/>
  <c r="L3189" i="1"/>
  <c r="K3189" i="1"/>
  <c r="J3189" i="1"/>
  <c r="I3189" i="1"/>
  <c r="H3189" i="1"/>
  <c r="G3189" i="1"/>
  <c r="F3189" i="1"/>
  <c r="E3189" i="1"/>
  <c r="D3189" i="1"/>
  <c r="AD3188" i="1"/>
  <c r="AC3188" i="1"/>
  <c r="AB3188" i="1"/>
  <c r="AD3187" i="1"/>
  <c r="AC3187" i="1"/>
  <c r="AB3187" i="1"/>
  <c r="AD3186" i="1"/>
  <c r="AC3186" i="1"/>
  <c r="AB3186" i="1"/>
  <c r="AD3185" i="1"/>
  <c r="O3185" i="1"/>
  <c r="N3185" i="1"/>
  <c r="M3185" i="1"/>
  <c r="L3185" i="1"/>
  <c r="K3185" i="1"/>
  <c r="J3185" i="1"/>
  <c r="I3185" i="1"/>
  <c r="H3185" i="1"/>
  <c r="G3185" i="1"/>
  <c r="F3185" i="1"/>
  <c r="E3185" i="1"/>
  <c r="D3185" i="1"/>
  <c r="AD3184" i="1"/>
  <c r="AC3184" i="1"/>
  <c r="AB3184" i="1"/>
  <c r="AD3183" i="1"/>
  <c r="O3183" i="1"/>
  <c r="N3183" i="1"/>
  <c r="M3183" i="1"/>
  <c r="L3183" i="1"/>
  <c r="K3183" i="1"/>
  <c r="J3183" i="1"/>
  <c r="I3183" i="1"/>
  <c r="H3183" i="1"/>
  <c r="G3183" i="1"/>
  <c r="F3183" i="1"/>
  <c r="E3183" i="1"/>
  <c r="D3183" i="1"/>
  <c r="AD3182" i="1"/>
  <c r="J3182" i="1"/>
  <c r="F3182" i="1"/>
  <c r="AD3181" i="1"/>
  <c r="AC3181" i="1"/>
  <c r="AB3181" i="1"/>
  <c r="AD3180" i="1"/>
  <c r="AC3180" i="1"/>
  <c r="AB3180" i="1"/>
  <c r="AD3179" i="1"/>
  <c r="AC3179" i="1"/>
  <c r="AB3179" i="1"/>
  <c r="AD3178" i="1"/>
  <c r="AC3178" i="1"/>
  <c r="AB3178" i="1"/>
  <c r="AD3177" i="1"/>
  <c r="O3177" i="1"/>
  <c r="N3177" i="1"/>
  <c r="M3177" i="1"/>
  <c r="L3177" i="1"/>
  <c r="K3177" i="1"/>
  <c r="J3177" i="1"/>
  <c r="I3177" i="1"/>
  <c r="H3177" i="1"/>
  <c r="G3177" i="1"/>
  <c r="F3177" i="1"/>
  <c r="E3177" i="1"/>
  <c r="D3177" i="1"/>
  <c r="AD3176" i="1"/>
  <c r="AC3176" i="1"/>
  <c r="AB3176" i="1"/>
  <c r="AD3175" i="1"/>
  <c r="AC3175" i="1"/>
  <c r="AB3175" i="1"/>
  <c r="AD3174" i="1"/>
  <c r="AC3174" i="1"/>
  <c r="AB3174" i="1"/>
  <c r="AD3173" i="1"/>
  <c r="AC3173" i="1"/>
  <c r="AB3173" i="1"/>
  <c r="AD3172" i="1"/>
  <c r="O3172" i="1"/>
  <c r="N3172" i="1"/>
  <c r="M3172" i="1"/>
  <c r="L3172" i="1"/>
  <c r="K3172" i="1"/>
  <c r="J3172" i="1"/>
  <c r="J3146" i="1" s="1"/>
  <c r="I3172" i="1"/>
  <c r="H3172" i="1"/>
  <c r="G3172" i="1"/>
  <c r="F3172" i="1"/>
  <c r="F3146" i="1" s="1"/>
  <c r="E3172" i="1"/>
  <c r="D3172" i="1"/>
  <c r="AD3171" i="1"/>
  <c r="AC3171" i="1"/>
  <c r="AB3171" i="1"/>
  <c r="AD3170" i="1"/>
  <c r="AC3170" i="1"/>
  <c r="AB3170" i="1"/>
  <c r="AD3169" i="1"/>
  <c r="AC3169" i="1"/>
  <c r="AB3169" i="1"/>
  <c r="AD3168" i="1"/>
  <c r="O3168" i="1"/>
  <c r="N3168" i="1"/>
  <c r="M3168" i="1"/>
  <c r="L3168" i="1"/>
  <c r="K3168" i="1"/>
  <c r="J3168" i="1"/>
  <c r="I3168" i="1"/>
  <c r="H3168" i="1"/>
  <c r="G3168" i="1"/>
  <c r="F3168" i="1"/>
  <c r="E3168" i="1"/>
  <c r="D3168" i="1"/>
  <c r="AB3168" i="1" s="1"/>
  <c r="AD3167" i="1"/>
  <c r="AC3167" i="1"/>
  <c r="AB3167" i="1"/>
  <c r="AD3166" i="1"/>
  <c r="AC3166" i="1"/>
  <c r="AB3166" i="1"/>
  <c r="AD3165" i="1"/>
  <c r="AC3165" i="1"/>
  <c r="AB3165" i="1"/>
  <c r="AD3164" i="1"/>
  <c r="AC3164" i="1"/>
  <c r="AB3164" i="1"/>
  <c r="AD3163" i="1"/>
  <c r="O3163" i="1"/>
  <c r="N3163" i="1"/>
  <c r="M3163" i="1"/>
  <c r="L3163" i="1"/>
  <c r="K3163" i="1"/>
  <c r="J3163" i="1"/>
  <c r="I3163" i="1"/>
  <c r="H3163" i="1"/>
  <c r="G3163" i="1"/>
  <c r="F3163" i="1"/>
  <c r="E3163" i="1"/>
  <c r="AC3163" i="1" s="1"/>
  <c r="D3163" i="1"/>
  <c r="AD3162" i="1"/>
  <c r="AC3162" i="1"/>
  <c r="AB3162" i="1"/>
  <c r="AD3161" i="1"/>
  <c r="AC3161" i="1"/>
  <c r="AB3161" i="1"/>
  <c r="AD3160" i="1"/>
  <c r="AC3160" i="1"/>
  <c r="AB3160" i="1"/>
  <c r="AD3159" i="1"/>
  <c r="AC3159" i="1"/>
  <c r="AB3159" i="1"/>
  <c r="AD3158" i="1"/>
  <c r="AC3158" i="1"/>
  <c r="AB3158" i="1"/>
  <c r="AD3157" i="1"/>
  <c r="AC3157" i="1"/>
  <c r="AB3157" i="1"/>
  <c r="AD3156" i="1"/>
  <c r="O3156" i="1"/>
  <c r="N3156" i="1"/>
  <c r="M3156" i="1"/>
  <c r="L3156" i="1"/>
  <c r="L3146" i="1" s="1"/>
  <c r="K3156" i="1"/>
  <c r="J3156" i="1"/>
  <c r="I3156" i="1"/>
  <c r="H3156" i="1"/>
  <c r="H3146" i="1" s="1"/>
  <c r="G3156" i="1"/>
  <c r="F3156" i="1"/>
  <c r="E3156" i="1"/>
  <c r="D3156" i="1"/>
  <c r="D3146" i="1" s="1"/>
  <c r="AD3155" i="1"/>
  <c r="AC3155" i="1"/>
  <c r="AB3155" i="1"/>
  <c r="AD3154" i="1"/>
  <c r="AC3154" i="1"/>
  <c r="AB3154" i="1"/>
  <c r="AD3153" i="1"/>
  <c r="AC3153" i="1"/>
  <c r="AB3153" i="1"/>
  <c r="AD3152" i="1"/>
  <c r="AC3152" i="1"/>
  <c r="AB3152" i="1"/>
  <c r="AD3151" i="1"/>
  <c r="O3151" i="1"/>
  <c r="N3151" i="1"/>
  <c r="N3146" i="1" s="1"/>
  <c r="M3151" i="1"/>
  <c r="L3151" i="1"/>
  <c r="K3151" i="1"/>
  <c r="J3151" i="1"/>
  <c r="I3151" i="1"/>
  <c r="H3151" i="1"/>
  <c r="G3151" i="1"/>
  <c r="F3151" i="1"/>
  <c r="E3151" i="1"/>
  <c r="D3151" i="1"/>
  <c r="AD3150" i="1"/>
  <c r="AC3150" i="1"/>
  <c r="AB3150" i="1"/>
  <c r="AD3149" i="1"/>
  <c r="AC3149" i="1"/>
  <c r="AB3149" i="1"/>
  <c r="AD3148" i="1"/>
  <c r="AC3148" i="1"/>
  <c r="AB3148" i="1"/>
  <c r="AD3147" i="1"/>
  <c r="O3147" i="1"/>
  <c r="N3147" i="1"/>
  <c r="M3147" i="1"/>
  <c r="L3147" i="1"/>
  <c r="K3147" i="1"/>
  <c r="J3147" i="1"/>
  <c r="I3147" i="1"/>
  <c r="H3147" i="1"/>
  <c r="G3147" i="1"/>
  <c r="F3147" i="1"/>
  <c r="E3147" i="1"/>
  <c r="D3147" i="1"/>
  <c r="AD3146" i="1"/>
  <c r="AD3145" i="1"/>
  <c r="AC3145" i="1"/>
  <c r="AB3145" i="1"/>
  <c r="AD3144" i="1"/>
  <c r="AC3144" i="1"/>
  <c r="AB3144" i="1"/>
  <c r="AD3143" i="1"/>
  <c r="O3143" i="1"/>
  <c r="N3143" i="1"/>
  <c r="M3143" i="1"/>
  <c r="L3143" i="1"/>
  <c r="K3143" i="1"/>
  <c r="J3143" i="1"/>
  <c r="I3143" i="1"/>
  <c r="H3143" i="1"/>
  <c r="G3143" i="1"/>
  <c r="F3143" i="1"/>
  <c r="E3143" i="1"/>
  <c r="D3143" i="1"/>
  <c r="AD3142" i="1"/>
  <c r="AC3142" i="1"/>
  <c r="AB3142" i="1"/>
  <c r="AD3141" i="1"/>
  <c r="AC3141" i="1"/>
  <c r="AB3141" i="1"/>
  <c r="AD3140" i="1"/>
  <c r="AC3140" i="1"/>
  <c r="AB3140" i="1"/>
  <c r="AD3139" i="1"/>
  <c r="AC3139" i="1"/>
  <c r="AB3139" i="1"/>
  <c r="AD3138" i="1"/>
  <c r="O3138" i="1"/>
  <c r="N3138" i="1"/>
  <c r="M3138" i="1"/>
  <c r="L3138" i="1"/>
  <c r="K3138" i="1"/>
  <c r="J3138" i="1"/>
  <c r="I3138" i="1"/>
  <c r="H3138" i="1"/>
  <c r="G3138" i="1"/>
  <c r="F3138" i="1"/>
  <c r="E3138" i="1"/>
  <c r="D3138" i="1"/>
  <c r="AD3137" i="1"/>
  <c r="AC3137" i="1"/>
  <c r="AB3137" i="1"/>
  <c r="AD3136" i="1"/>
  <c r="AC3136" i="1"/>
  <c r="AB3136" i="1"/>
  <c r="AD3135" i="1"/>
  <c r="O3135" i="1"/>
  <c r="N3135" i="1"/>
  <c r="M3135" i="1"/>
  <c r="L3135" i="1"/>
  <c r="K3135" i="1"/>
  <c r="J3135" i="1"/>
  <c r="I3135" i="1"/>
  <c r="H3135" i="1"/>
  <c r="G3135" i="1"/>
  <c r="F3135" i="1"/>
  <c r="E3135" i="1"/>
  <c r="D3135" i="1"/>
  <c r="AD3134" i="1"/>
  <c r="AC3134" i="1"/>
  <c r="AB3134" i="1"/>
  <c r="AD3133" i="1"/>
  <c r="AC3133" i="1"/>
  <c r="AB3133" i="1"/>
  <c r="AD3132" i="1"/>
  <c r="AC3132" i="1"/>
  <c r="AB3132" i="1"/>
  <c r="AD3131" i="1"/>
  <c r="AC3131" i="1"/>
  <c r="AB3131" i="1"/>
  <c r="AD3130" i="1"/>
  <c r="O3130" i="1"/>
  <c r="N3130" i="1"/>
  <c r="M3130" i="1"/>
  <c r="L3130" i="1"/>
  <c r="K3130" i="1"/>
  <c r="J3130" i="1"/>
  <c r="I3130" i="1"/>
  <c r="H3130" i="1"/>
  <c r="G3130" i="1"/>
  <c r="F3130" i="1"/>
  <c r="E3130" i="1"/>
  <c r="D3130" i="1"/>
  <c r="AD3129" i="1"/>
  <c r="AC3129" i="1"/>
  <c r="AB3129" i="1"/>
  <c r="AD3128" i="1"/>
  <c r="AC3128" i="1"/>
  <c r="AB3128" i="1"/>
  <c r="AD3127" i="1"/>
  <c r="AC3127" i="1"/>
  <c r="AB3127" i="1"/>
  <c r="AD3126" i="1"/>
  <c r="AC3126" i="1"/>
  <c r="AB3126" i="1"/>
  <c r="AD3125" i="1"/>
  <c r="O3125" i="1"/>
  <c r="N3125" i="1"/>
  <c r="M3125" i="1"/>
  <c r="L3125" i="1"/>
  <c r="K3125" i="1"/>
  <c r="J3125" i="1"/>
  <c r="I3125" i="1"/>
  <c r="H3125" i="1"/>
  <c r="G3125" i="1"/>
  <c r="F3125" i="1"/>
  <c r="E3125" i="1"/>
  <c r="D3125" i="1"/>
  <c r="AB3125" i="1" s="1"/>
  <c r="AD3124" i="1"/>
  <c r="AC3124" i="1"/>
  <c r="AB3124" i="1"/>
  <c r="AD3123" i="1"/>
  <c r="AC3123" i="1"/>
  <c r="AB3123" i="1"/>
  <c r="AD3122" i="1"/>
  <c r="O3122" i="1"/>
  <c r="N3122" i="1"/>
  <c r="M3122" i="1"/>
  <c r="L3122" i="1"/>
  <c r="K3122" i="1"/>
  <c r="J3122" i="1"/>
  <c r="I3122" i="1"/>
  <c r="H3122" i="1"/>
  <c r="G3122" i="1"/>
  <c r="F3122" i="1"/>
  <c r="E3122" i="1"/>
  <c r="D3122" i="1"/>
  <c r="AD3121" i="1"/>
  <c r="AC3121" i="1"/>
  <c r="AB3121" i="1"/>
  <c r="AD3120" i="1"/>
  <c r="AC3120" i="1"/>
  <c r="AB3120" i="1"/>
  <c r="AD3119" i="1"/>
  <c r="AC3119" i="1"/>
  <c r="AB3119" i="1"/>
  <c r="AD3118" i="1"/>
  <c r="AC3118" i="1"/>
  <c r="AB3118" i="1"/>
  <c r="AD3117" i="1"/>
  <c r="AC3117" i="1"/>
  <c r="AB3117" i="1"/>
  <c r="AD3116" i="1"/>
  <c r="AC3116" i="1"/>
  <c r="AB3116" i="1"/>
  <c r="AD3115" i="1"/>
  <c r="AC3115" i="1"/>
  <c r="AB3115" i="1"/>
  <c r="AD3114" i="1"/>
  <c r="AC3114" i="1"/>
  <c r="AB3114" i="1"/>
  <c r="AD3113" i="1"/>
  <c r="O3113" i="1"/>
  <c r="N3113" i="1"/>
  <c r="M3113" i="1"/>
  <c r="L3113" i="1"/>
  <c r="K3113" i="1"/>
  <c r="J3113" i="1"/>
  <c r="I3113" i="1"/>
  <c r="H3113" i="1"/>
  <c r="G3113" i="1"/>
  <c r="F3113" i="1"/>
  <c r="E3113" i="1"/>
  <c r="D3113" i="1"/>
  <c r="AD3112" i="1"/>
  <c r="AC3112" i="1"/>
  <c r="AB3112" i="1"/>
  <c r="AD3111" i="1"/>
  <c r="AC3111" i="1"/>
  <c r="AB3111" i="1"/>
  <c r="AD3110" i="1"/>
  <c r="O3110" i="1"/>
  <c r="N3110" i="1"/>
  <c r="M3110" i="1"/>
  <c r="L3110" i="1"/>
  <c r="K3110" i="1"/>
  <c r="J3110" i="1"/>
  <c r="I3110" i="1"/>
  <c r="H3110" i="1"/>
  <c r="G3110" i="1"/>
  <c r="F3110" i="1"/>
  <c r="E3110" i="1"/>
  <c r="D3110" i="1"/>
  <c r="AD3109" i="1"/>
  <c r="AC3109" i="1"/>
  <c r="AB3109" i="1"/>
  <c r="AD3108" i="1"/>
  <c r="AC3108" i="1"/>
  <c r="AB3108" i="1"/>
  <c r="AD3107" i="1"/>
  <c r="AC3107" i="1"/>
  <c r="AB3107" i="1"/>
  <c r="AD3106" i="1"/>
  <c r="O3106" i="1"/>
  <c r="N3106" i="1"/>
  <c r="M3106" i="1"/>
  <c r="L3106" i="1"/>
  <c r="K3106" i="1"/>
  <c r="J3106" i="1"/>
  <c r="I3106" i="1"/>
  <c r="H3106" i="1"/>
  <c r="G3106" i="1"/>
  <c r="F3106" i="1"/>
  <c r="E3106" i="1"/>
  <c r="D3106" i="1"/>
  <c r="AD3105" i="1"/>
  <c r="AC3105" i="1"/>
  <c r="AB3105" i="1"/>
  <c r="AD3104" i="1"/>
  <c r="AC3104" i="1"/>
  <c r="AB3104" i="1"/>
  <c r="AD3103" i="1"/>
  <c r="AC3103" i="1"/>
  <c r="AB3103" i="1"/>
  <c r="AD3102" i="1"/>
  <c r="AC3102" i="1"/>
  <c r="AB3102" i="1"/>
  <c r="AD3101" i="1"/>
  <c r="O3101" i="1"/>
  <c r="N3101" i="1"/>
  <c r="M3101" i="1"/>
  <c r="L3101" i="1"/>
  <c r="K3101" i="1"/>
  <c r="J3101" i="1"/>
  <c r="J3100" i="1" s="1"/>
  <c r="I3101" i="1"/>
  <c r="H3101" i="1"/>
  <c r="G3101" i="1"/>
  <c r="F3101" i="1"/>
  <c r="F3100" i="1" s="1"/>
  <c r="E3101" i="1"/>
  <c r="D3101" i="1"/>
  <c r="AD3100" i="1"/>
  <c r="N3100" i="1"/>
  <c r="AD3099" i="1"/>
  <c r="AC3099" i="1"/>
  <c r="AB3099" i="1"/>
  <c r="AD3098" i="1"/>
  <c r="AC3098" i="1"/>
  <c r="AB3098" i="1"/>
  <c r="AD3097" i="1"/>
  <c r="O3097" i="1"/>
  <c r="N3097" i="1"/>
  <c r="M3097" i="1"/>
  <c r="L3097" i="1"/>
  <c r="K3097" i="1"/>
  <c r="J3097" i="1"/>
  <c r="I3097" i="1"/>
  <c r="H3097" i="1"/>
  <c r="G3097" i="1"/>
  <c r="F3097" i="1"/>
  <c r="E3097" i="1"/>
  <c r="AC3097" i="1" s="1"/>
  <c r="D3097" i="1"/>
  <c r="AD3096" i="1"/>
  <c r="AC3096" i="1"/>
  <c r="AB3096" i="1"/>
  <c r="AD3095" i="1"/>
  <c r="AC3095" i="1"/>
  <c r="AB3095" i="1"/>
  <c r="AD3094" i="1"/>
  <c r="O3094" i="1"/>
  <c r="N3094" i="1"/>
  <c r="M3094" i="1"/>
  <c r="L3094" i="1"/>
  <c r="K3094" i="1"/>
  <c r="J3094" i="1"/>
  <c r="I3094" i="1"/>
  <c r="H3094" i="1"/>
  <c r="G3094" i="1"/>
  <c r="F3094" i="1"/>
  <c r="E3094" i="1"/>
  <c r="D3094" i="1"/>
  <c r="AB3094" i="1" s="1"/>
  <c r="AD3093" i="1"/>
  <c r="AC3093" i="1"/>
  <c r="AB3093" i="1"/>
  <c r="AD3092" i="1"/>
  <c r="AC3092" i="1"/>
  <c r="AB3092" i="1"/>
  <c r="AD3091" i="1"/>
  <c r="O3091" i="1"/>
  <c r="N3091" i="1"/>
  <c r="M3091" i="1"/>
  <c r="L3091" i="1"/>
  <c r="K3091" i="1"/>
  <c r="J3091" i="1"/>
  <c r="I3091" i="1"/>
  <c r="H3091" i="1"/>
  <c r="AC3091" i="1" s="1"/>
  <c r="G3091" i="1"/>
  <c r="F3091" i="1"/>
  <c r="E3091" i="1"/>
  <c r="D3091" i="1"/>
  <c r="AB3091" i="1" s="1"/>
  <c r="AD3090" i="1"/>
  <c r="AC3090" i="1"/>
  <c r="AB3090" i="1"/>
  <c r="AD3089" i="1"/>
  <c r="AC3089" i="1"/>
  <c r="AB3089" i="1"/>
  <c r="AD3088" i="1"/>
  <c r="O3088" i="1"/>
  <c r="N3088" i="1"/>
  <c r="M3088" i="1"/>
  <c r="L3088" i="1"/>
  <c r="K3088" i="1"/>
  <c r="J3088" i="1"/>
  <c r="I3088" i="1"/>
  <c r="H3088" i="1"/>
  <c r="G3088" i="1"/>
  <c r="F3088" i="1"/>
  <c r="E3088" i="1"/>
  <c r="D3088" i="1"/>
  <c r="AD3087" i="1"/>
  <c r="AC3087" i="1"/>
  <c r="D3087" i="1"/>
  <c r="AB3087" i="1" s="1"/>
  <c r="AD3086" i="1"/>
  <c r="AC3086" i="1"/>
  <c r="AB3086" i="1"/>
  <c r="AD3085" i="1"/>
  <c r="AC3085" i="1"/>
  <c r="AB3085" i="1"/>
  <c r="AD3084" i="1"/>
  <c r="AC3084" i="1"/>
  <c r="AB3084" i="1"/>
  <c r="AD3083" i="1"/>
  <c r="O3083" i="1"/>
  <c r="N3083" i="1"/>
  <c r="M3083" i="1"/>
  <c r="L3083" i="1"/>
  <c r="K3083" i="1"/>
  <c r="J3083" i="1"/>
  <c r="I3083" i="1"/>
  <c r="H3083" i="1"/>
  <c r="G3083" i="1"/>
  <c r="F3083" i="1"/>
  <c r="E3083" i="1"/>
  <c r="D3083" i="1"/>
  <c r="AD3082" i="1"/>
  <c r="AC3082" i="1"/>
  <c r="AB3082" i="1"/>
  <c r="AD3081" i="1"/>
  <c r="AC3081" i="1"/>
  <c r="AB3081" i="1"/>
  <c r="AD3080" i="1"/>
  <c r="AC3080" i="1"/>
  <c r="AB3080" i="1"/>
  <c r="AD3079" i="1"/>
  <c r="AC3079" i="1"/>
  <c r="AB3079" i="1"/>
  <c r="AD3078" i="1"/>
  <c r="AC3078" i="1"/>
  <c r="AB3078" i="1"/>
  <c r="AD3077" i="1"/>
  <c r="O3077" i="1"/>
  <c r="N3077" i="1"/>
  <c r="M3077" i="1"/>
  <c r="L3077" i="1"/>
  <c r="K3077" i="1"/>
  <c r="J3077" i="1"/>
  <c r="I3077" i="1"/>
  <c r="H3077" i="1"/>
  <c r="G3077" i="1"/>
  <c r="F3077" i="1"/>
  <c r="E3077" i="1"/>
  <c r="D3077" i="1"/>
  <c r="AB3077" i="1" s="1"/>
  <c r="AD3076" i="1"/>
  <c r="AC3076" i="1"/>
  <c r="AB3076" i="1"/>
  <c r="AD3075" i="1"/>
  <c r="AC3075" i="1"/>
  <c r="AB3075" i="1"/>
  <c r="AD3074" i="1"/>
  <c r="AC3074" i="1"/>
  <c r="AB3074" i="1"/>
  <c r="AD3073" i="1"/>
  <c r="AC3073" i="1"/>
  <c r="AB3073" i="1"/>
  <c r="AD3072" i="1"/>
  <c r="O3072" i="1"/>
  <c r="N3072" i="1"/>
  <c r="M3072" i="1"/>
  <c r="L3072" i="1"/>
  <c r="K3072" i="1"/>
  <c r="J3072" i="1"/>
  <c r="I3072" i="1"/>
  <c r="I3066" i="1" s="1"/>
  <c r="H3072" i="1"/>
  <c r="G3072" i="1"/>
  <c r="F3072" i="1"/>
  <c r="E3072" i="1"/>
  <c r="E3066" i="1" s="1"/>
  <c r="D3072" i="1"/>
  <c r="AD3071" i="1"/>
  <c r="AC3071" i="1"/>
  <c r="AB3071" i="1"/>
  <c r="AD3070" i="1"/>
  <c r="AC3070" i="1"/>
  <c r="AB3070" i="1"/>
  <c r="AD3069" i="1"/>
  <c r="AC3069" i="1"/>
  <c r="AB3069" i="1"/>
  <c r="AD3068" i="1"/>
  <c r="AC3068" i="1"/>
  <c r="AB3068" i="1"/>
  <c r="AD3067" i="1"/>
  <c r="O3067" i="1"/>
  <c r="N3067" i="1"/>
  <c r="M3067" i="1"/>
  <c r="L3067" i="1"/>
  <c r="K3067" i="1"/>
  <c r="J3067" i="1"/>
  <c r="I3067" i="1"/>
  <c r="H3067" i="1"/>
  <c r="G3067" i="1"/>
  <c r="F3067" i="1"/>
  <c r="E3067" i="1"/>
  <c r="D3067" i="1"/>
  <c r="AD3066" i="1"/>
  <c r="M3066" i="1"/>
  <c r="AD3065" i="1"/>
  <c r="AC3065" i="1"/>
  <c r="AB3065" i="1"/>
  <c r="AD3064" i="1"/>
  <c r="AC3064" i="1"/>
  <c r="AB3064" i="1"/>
  <c r="AD3063" i="1"/>
  <c r="AC3063" i="1"/>
  <c r="AB3063" i="1"/>
  <c r="AD3062" i="1"/>
  <c r="AC3062" i="1"/>
  <c r="AB3062" i="1"/>
  <c r="AD3061" i="1"/>
  <c r="AC3061" i="1"/>
  <c r="AB3061" i="1"/>
  <c r="AD3060" i="1"/>
  <c r="AC3060" i="1"/>
  <c r="AB3060" i="1"/>
  <c r="AD3059" i="1"/>
  <c r="O3059" i="1"/>
  <c r="N3059" i="1"/>
  <c r="M3059" i="1"/>
  <c r="L3059" i="1"/>
  <c r="K3059" i="1"/>
  <c r="J3059" i="1"/>
  <c r="I3059" i="1"/>
  <c r="H3059" i="1"/>
  <c r="G3059" i="1"/>
  <c r="F3059" i="1"/>
  <c r="E3059" i="1"/>
  <c r="AC3059" i="1" s="1"/>
  <c r="D3059" i="1"/>
  <c r="AD3058" i="1"/>
  <c r="AD3057" i="1"/>
  <c r="AC3057" i="1"/>
  <c r="AB3057" i="1"/>
  <c r="AD3056" i="1"/>
  <c r="AC3056" i="1"/>
  <c r="AB3056" i="1"/>
  <c r="AD3055" i="1"/>
  <c r="AC3055" i="1"/>
  <c r="AB3055" i="1"/>
  <c r="AD3054" i="1"/>
  <c r="AC3054" i="1"/>
  <c r="AB3054" i="1"/>
  <c r="AD3053" i="1"/>
  <c r="O3053" i="1"/>
  <c r="N3053" i="1"/>
  <c r="M3053" i="1"/>
  <c r="L3053" i="1"/>
  <c r="K3053" i="1"/>
  <c r="J3053" i="1"/>
  <c r="I3053" i="1"/>
  <c r="H3053" i="1"/>
  <c r="G3053" i="1"/>
  <c r="F3053" i="1"/>
  <c r="E3053" i="1"/>
  <c r="D3053" i="1"/>
  <c r="AD3052" i="1"/>
  <c r="AC3052" i="1"/>
  <c r="AB3052" i="1"/>
  <c r="AD3051" i="1"/>
  <c r="O3051" i="1"/>
  <c r="N3051" i="1"/>
  <c r="M3051" i="1"/>
  <c r="L3051" i="1"/>
  <c r="K3051" i="1"/>
  <c r="J3051" i="1"/>
  <c r="I3051" i="1"/>
  <c r="H3051" i="1"/>
  <c r="G3051" i="1"/>
  <c r="F3051" i="1"/>
  <c r="E3051" i="1"/>
  <c r="D3051" i="1"/>
  <c r="AD3050" i="1"/>
  <c r="AC3050" i="1"/>
  <c r="AB3050" i="1"/>
  <c r="AD3049" i="1"/>
  <c r="AC3049" i="1"/>
  <c r="AB3049" i="1"/>
  <c r="AD3048" i="1"/>
  <c r="O3048" i="1"/>
  <c r="N3048" i="1"/>
  <c r="M3048" i="1"/>
  <c r="L3048" i="1"/>
  <c r="K3048" i="1"/>
  <c r="J3048" i="1"/>
  <c r="I3048" i="1"/>
  <c r="H3048" i="1"/>
  <c r="G3048" i="1"/>
  <c r="F3048" i="1"/>
  <c r="E3048" i="1"/>
  <c r="D3048" i="1"/>
  <c r="AD3047" i="1"/>
  <c r="AC3047" i="1"/>
  <c r="AB3047" i="1"/>
  <c r="AD3046" i="1"/>
  <c r="O3046" i="1"/>
  <c r="N3046" i="1"/>
  <c r="M3046" i="1"/>
  <c r="L3046" i="1"/>
  <c r="K3046" i="1"/>
  <c r="J3046" i="1"/>
  <c r="I3046" i="1"/>
  <c r="H3046" i="1"/>
  <c r="G3046" i="1"/>
  <c r="AC3046" i="1" s="1"/>
  <c r="F3046" i="1"/>
  <c r="E3046" i="1"/>
  <c r="D3046" i="1"/>
  <c r="AD3045" i="1"/>
  <c r="AC3045" i="1"/>
  <c r="AB3045" i="1"/>
  <c r="AD3044" i="1"/>
  <c r="O3044" i="1"/>
  <c r="N3044" i="1"/>
  <c r="M3044" i="1"/>
  <c r="L3044" i="1"/>
  <c r="K3044" i="1"/>
  <c r="J3044" i="1"/>
  <c r="I3044" i="1"/>
  <c r="H3044" i="1"/>
  <c r="G3044" i="1"/>
  <c r="F3044" i="1"/>
  <c r="E3044" i="1"/>
  <c r="D3044" i="1"/>
  <c r="AD3043" i="1"/>
  <c r="AC3043" i="1"/>
  <c r="AB3043" i="1"/>
  <c r="AD3042" i="1"/>
  <c r="AC3042" i="1"/>
  <c r="AB3042" i="1"/>
  <c r="AD3041" i="1"/>
  <c r="AC3041" i="1"/>
  <c r="AB3041" i="1"/>
  <c r="AD3040" i="1"/>
  <c r="O3040" i="1"/>
  <c r="N3040" i="1"/>
  <c r="M3040" i="1"/>
  <c r="L3040" i="1"/>
  <c r="K3040" i="1"/>
  <c r="J3040" i="1"/>
  <c r="I3040" i="1"/>
  <c r="H3040" i="1"/>
  <c r="G3040" i="1"/>
  <c r="F3040" i="1"/>
  <c r="E3040" i="1"/>
  <c r="AC3040" i="1" s="1"/>
  <c r="D3040" i="1"/>
  <c r="AD3039" i="1"/>
  <c r="AC3039" i="1"/>
  <c r="AB3039" i="1"/>
  <c r="AD3038" i="1"/>
  <c r="O3038" i="1"/>
  <c r="N3038" i="1"/>
  <c r="M3038" i="1"/>
  <c r="L3038" i="1"/>
  <c r="K3038" i="1"/>
  <c r="J3038" i="1"/>
  <c r="I3038" i="1"/>
  <c r="H3038" i="1"/>
  <c r="G3038" i="1"/>
  <c r="F3038" i="1"/>
  <c r="E3038" i="1"/>
  <c r="AC3038" i="1" s="1"/>
  <c r="D3038" i="1"/>
  <c r="AD3037" i="1"/>
  <c r="D3037" i="1"/>
  <c r="AD3036" i="1"/>
  <c r="AC3036" i="1"/>
  <c r="AB3036" i="1"/>
  <c r="AD3035" i="1"/>
  <c r="AC3035" i="1"/>
  <c r="AB3035" i="1"/>
  <c r="AD3034" i="1"/>
  <c r="AC3034" i="1"/>
  <c r="AB3034" i="1"/>
  <c r="AD3033" i="1"/>
  <c r="AC3033" i="1"/>
  <c r="AB3033" i="1"/>
  <c r="AD3032" i="1"/>
  <c r="O3032" i="1"/>
  <c r="N3032" i="1"/>
  <c r="M3032" i="1"/>
  <c r="L3032" i="1"/>
  <c r="K3032" i="1"/>
  <c r="J3032" i="1"/>
  <c r="I3032" i="1"/>
  <c r="H3032" i="1"/>
  <c r="G3032" i="1"/>
  <c r="F3032" i="1"/>
  <c r="E3032" i="1"/>
  <c r="AC3032" i="1" s="1"/>
  <c r="D3032" i="1"/>
  <c r="AD3031" i="1"/>
  <c r="AC3031" i="1"/>
  <c r="AB3031" i="1"/>
  <c r="AD3030" i="1"/>
  <c r="AC3030" i="1"/>
  <c r="AB3030" i="1"/>
  <c r="AD3029" i="1"/>
  <c r="AC3029" i="1"/>
  <c r="AB3029" i="1"/>
  <c r="AD3028" i="1"/>
  <c r="AC3028" i="1"/>
  <c r="AB3028" i="1"/>
  <c r="AD3027" i="1"/>
  <c r="O3027" i="1"/>
  <c r="N3027" i="1"/>
  <c r="M3027" i="1"/>
  <c r="L3027" i="1"/>
  <c r="K3027" i="1"/>
  <c r="J3027" i="1"/>
  <c r="I3027" i="1"/>
  <c r="H3027" i="1"/>
  <c r="G3027" i="1"/>
  <c r="F3027" i="1"/>
  <c r="E3027" i="1"/>
  <c r="D3027" i="1"/>
  <c r="AD3026" i="1"/>
  <c r="AC3026" i="1"/>
  <c r="AB3026" i="1"/>
  <c r="AD3025" i="1"/>
  <c r="AC3025" i="1"/>
  <c r="AB3025" i="1"/>
  <c r="AD3024" i="1"/>
  <c r="AC3024" i="1"/>
  <c r="AB3024" i="1"/>
  <c r="AD3023" i="1"/>
  <c r="O3023" i="1"/>
  <c r="N3023" i="1"/>
  <c r="M3023" i="1"/>
  <c r="L3023" i="1"/>
  <c r="K3023" i="1"/>
  <c r="J3023" i="1"/>
  <c r="I3023" i="1"/>
  <c r="H3023" i="1"/>
  <c r="G3023" i="1"/>
  <c r="F3023" i="1"/>
  <c r="E3023" i="1"/>
  <c r="D3023" i="1"/>
  <c r="AB3023" i="1" s="1"/>
  <c r="AD3022" i="1"/>
  <c r="AC3022" i="1"/>
  <c r="AB3022" i="1"/>
  <c r="AD3021" i="1"/>
  <c r="AC3021" i="1"/>
  <c r="AB3021" i="1"/>
  <c r="AD3020" i="1"/>
  <c r="AC3020" i="1"/>
  <c r="AB3020" i="1"/>
  <c r="AD3019" i="1"/>
  <c r="AC3019" i="1"/>
  <c r="AB3019" i="1"/>
  <c r="AD3018" i="1"/>
  <c r="O3018" i="1"/>
  <c r="N3018" i="1"/>
  <c r="M3018" i="1"/>
  <c r="L3018" i="1"/>
  <c r="K3018" i="1"/>
  <c r="J3018" i="1"/>
  <c r="I3018" i="1"/>
  <c r="H3018" i="1"/>
  <c r="G3018" i="1"/>
  <c r="F3018" i="1"/>
  <c r="E3018" i="1"/>
  <c r="D3018" i="1"/>
  <c r="AD3017" i="1"/>
  <c r="AC3017" i="1"/>
  <c r="AB3017" i="1"/>
  <c r="AD3016" i="1"/>
  <c r="AC3016" i="1"/>
  <c r="AB3016" i="1"/>
  <c r="AD3015" i="1"/>
  <c r="AC3015" i="1"/>
  <c r="AB3015" i="1"/>
  <c r="AD3014" i="1"/>
  <c r="AC3014" i="1"/>
  <c r="AB3014" i="1"/>
  <c r="AD3013" i="1"/>
  <c r="AC3013" i="1"/>
  <c r="AB3013" i="1"/>
  <c r="AD3012" i="1"/>
  <c r="AC3012" i="1"/>
  <c r="AB3012" i="1"/>
  <c r="AD3011" i="1"/>
  <c r="O3011" i="1"/>
  <c r="N3011" i="1"/>
  <c r="M3011" i="1"/>
  <c r="L3011" i="1"/>
  <c r="K3011" i="1"/>
  <c r="J3011" i="1"/>
  <c r="I3011" i="1"/>
  <c r="H3011" i="1"/>
  <c r="G3011" i="1"/>
  <c r="F3011" i="1"/>
  <c r="E3011" i="1"/>
  <c r="AC3011" i="1" s="1"/>
  <c r="D3011" i="1"/>
  <c r="AD3010" i="1"/>
  <c r="AC3010" i="1"/>
  <c r="AB3010" i="1"/>
  <c r="AD3009" i="1"/>
  <c r="AC3009" i="1"/>
  <c r="AB3009" i="1"/>
  <c r="AD3008" i="1"/>
  <c r="AC3008" i="1"/>
  <c r="AB3008" i="1"/>
  <c r="AD3007" i="1"/>
  <c r="AC3007" i="1"/>
  <c r="AB3007" i="1"/>
  <c r="AD3006" i="1"/>
  <c r="O3006" i="1"/>
  <c r="N3006" i="1"/>
  <c r="M3006" i="1"/>
  <c r="L3006" i="1"/>
  <c r="K3006" i="1"/>
  <c r="J3006" i="1"/>
  <c r="I3006" i="1"/>
  <c r="H3006" i="1"/>
  <c r="G3006" i="1"/>
  <c r="F3006" i="1"/>
  <c r="E3006" i="1"/>
  <c r="D3006" i="1"/>
  <c r="AD3005" i="1"/>
  <c r="AC3005" i="1"/>
  <c r="AB3005" i="1"/>
  <c r="AD3004" i="1"/>
  <c r="O3004" i="1"/>
  <c r="O3002" i="1" s="1"/>
  <c r="N3004" i="1"/>
  <c r="N3002" i="1" s="1"/>
  <c r="M3004" i="1"/>
  <c r="L3004" i="1"/>
  <c r="K3004" i="1"/>
  <c r="K3002" i="1" s="1"/>
  <c r="J3004" i="1"/>
  <c r="J3002" i="1" s="1"/>
  <c r="I3004" i="1"/>
  <c r="I3002" i="1" s="1"/>
  <c r="H3004" i="1"/>
  <c r="G3004" i="1"/>
  <c r="G3002" i="1" s="1"/>
  <c r="F3004" i="1"/>
  <c r="F3002" i="1" s="1"/>
  <c r="E3004" i="1"/>
  <c r="E3002" i="1" s="1"/>
  <c r="AC3002" i="1" s="1"/>
  <c r="D3004" i="1"/>
  <c r="AD3003" i="1"/>
  <c r="AC3003" i="1"/>
  <c r="AB3003" i="1"/>
  <c r="AD3002" i="1"/>
  <c r="M3002" i="1"/>
  <c r="L3002" i="1"/>
  <c r="L3001" i="1" s="1"/>
  <c r="H3002" i="1"/>
  <c r="D3002" i="1"/>
  <c r="D3001" i="1" s="1"/>
  <c r="AD3001" i="1"/>
  <c r="H3001" i="1"/>
  <c r="AD3000" i="1"/>
  <c r="AC3000" i="1"/>
  <c r="AB3000" i="1"/>
  <c r="AD2999" i="1"/>
  <c r="AC2999" i="1"/>
  <c r="AB2999" i="1"/>
  <c r="AD2998" i="1"/>
  <c r="O2998" i="1"/>
  <c r="N2998" i="1"/>
  <c r="M2998" i="1"/>
  <c r="L2998" i="1"/>
  <c r="K2998" i="1"/>
  <c r="J2998" i="1"/>
  <c r="I2998" i="1"/>
  <c r="H2998" i="1"/>
  <c r="G2998" i="1"/>
  <c r="F2998" i="1"/>
  <c r="E2998" i="1"/>
  <c r="D2998" i="1"/>
  <c r="AD2997" i="1"/>
  <c r="AC2997" i="1"/>
  <c r="AB2997" i="1"/>
  <c r="AD2996" i="1"/>
  <c r="AC2996" i="1"/>
  <c r="AB2996" i="1"/>
  <c r="AD2995" i="1"/>
  <c r="AC2995" i="1"/>
  <c r="AB2995" i="1"/>
  <c r="AD2994" i="1"/>
  <c r="AC2994" i="1"/>
  <c r="AB2994" i="1"/>
  <c r="AD2993" i="1"/>
  <c r="O2993" i="1"/>
  <c r="N2993" i="1"/>
  <c r="M2993" i="1"/>
  <c r="L2993" i="1"/>
  <c r="K2993" i="1"/>
  <c r="J2993" i="1"/>
  <c r="I2993" i="1"/>
  <c r="H2993" i="1"/>
  <c r="G2993" i="1"/>
  <c r="F2993" i="1"/>
  <c r="E2993" i="1"/>
  <c r="AC2993" i="1" s="1"/>
  <c r="D2993" i="1"/>
  <c r="AD2992" i="1"/>
  <c r="AC2992" i="1"/>
  <c r="AB2992" i="1"/>
  <c r="AD2991" i="1"/>
  <c r="AC2991" i="1"/>
  <c r="AB2991" i="1"/>
  <c r="AD2990" i="1"/>
  <c r="O2990" i="1"/>
  <c r="N2990" i="1"/>
  <c r="M2990" i="1"/>
  <c r="L2990" i="1"/>
  <c r="K2990" i="1"/>
  <c r="J2990" i="1"/>
  <c r="I2990" i="1"/>
  <c r="H2990" i="1"/>
  <c r="G2990" i="1"/>
  <c r="F2990" i="1"/>
  <c r="E2990" i="1"/>
  <c r="D2990" i="1"/>
  <c r="AD2989" i="1"/>
  <c r="AC2989" i="1"/>
  <c r="AB2989" i="1"/>
  <c r="AD2988" i="1"/>
  <c r="AC2988" i="1"/>
  <c r="AB2988" i="1"/>
  <c r="AD2987" i="1"/>
  <c r="AC2987" i="1"/>
  <c r="AB2987" i="1"/>
  <c r="AD2986" i="1"/>
  <c r="AC2986" i="1"/>
  <c r="AB2986" i="1"/>
  <c r="AD2985" i="1"/>
  <c r="O2985" i="1"/>
  <c r="N2985" i="1"/>
  <c r="M2985" i="1"/>
  <c r="L2985" i="1"/>
  <c r="K2985" i="1"/>
  <c r="J2985" i="1"/>
  <c r="I2985" i="1"/>
  <c r="H2985" i="1"/>
  <c r="G2985" i="1"/>
  <c r="F2985" i="1"/>
  <c r="E2985" i="1"/>
  <c r="AC2985" i="1" s="1"/>
  <c r="D2985" i="1"/>
  <c r="AD2984" i="1"/>
  <c r="AC2984" i="1"/>
  <c r="AB2984" i="1"/>
  <c r="AD2983" i="1"/>
  <c r="AC2983" i="1"/>
  <c r="AB2983" i="1"/>
  <c r="AD2982" i="1"/>
  <c r="AC2982" i="1"/>
  <c r="AB2982" i="1"/>
  <c r="AD2981" i="1"/>
  <c r="AC2981" i="1"/>
  <c r="AB2981" i="1"/>
  <c r="AD2980" i="1"/>
  <c r="O2980" i="1"/>
  <c r="N2980" i="1"/>
  <c r="M2980" i="1"/>
  <c r="L2980" i="1"/>
  <c r="K2980" i="1"/>
  <c r="J2980" i="1"/>
  <c r="I2980" i="1"/>
  <c r="H2980" i="1"/>
  <c r="G2980" i="1"/>
  <c r="F2980" i="1"/>
  <c r="E2980" i="1"/>
  <c r="D2980" i="1"/>
  <c r="AD2979" i="1"/>
  <c r="AC2979" i="1"/>
  <c r="AB2979" i="1"/>
  <c r="AD2978" i="1"/>
  <c r="AC2978" i="1"/>
  <c r="AB2978" i="1"/>
  <c r="AD2977" i="1"/>
  <c r="O2977" i="1"/>
  <c r="N2977" i="1"/>
  <c r="M2977" i="1"/>
  <c r="L2977" i="1"/>
  <c r="K2977" i="1"/>
  <c r="J2977" i="1"/>
  <c r="I2977" i="1"/>
  <c r="H2977" i="1"/>
  <c r="G2977" i="1"/>
  <c r="F2977" i="1"/>
  <c r="E2977" i="1"/>
  <c r="D2977" i="1"/>
  <c r="AD2976" i="1"/>
  <c r="AC2976" i="1"/>
  <c r="AB2976" i="1"/>
  <c r="AD2975" i="1"/>
  <c r="AC2975" i="1"/>
  <c r="AB2975" i="1"/>
  <c r="AD2974" i="1"/>
  <c r="AC2974" i="1"/>
  <c r="AB2974" i="1"/>
  <c r="AD2973" i="1"/>
  <c r="AC2973" i="1"/>
  <c r="AB2973" i="1"/>
  <c r="AD2972" i="1"/>
  <c r="AC2972" i="1"/>
  <c r="AB2972" i="1"/>
  <c r="AD2971" i="1"/>
  <c r="AC2971" i="1"/>
  <c r="AB2971" i="1"/>
  <c r="AD2970" i="1"/>
  <c r="AC2970" i="1"/>
  <c r="AB2970" i="1"/>
  <c r="AD2969" i="1"/>
  <c r="AC2969" i="1"/>
  <c r="AB2969" i="1"/>
  <c r="AD2968" i="1"/>
  <c r="O2968" i="1"/>
  <c r="N2968" i="1"/>
  <c r="M2968" i="1"/>
  <c r="L2968" i="1"/>
  <c r="K2968" i="1"/>
  <c r="J2968" i="1"/>
  <c r="I2968" i="1"/>
  <c r="H2968" i="1"/>
  <c r="G2968" i="1"/>
  <c r="F2968" i="1"/>
  <c r="E2968" i="1"/>
  <c r="D2968" i="1"/>
  <c r="AD2967" i="1"/>
  <c r="AC2967" i="1"/>
  <c r="AB2967" i="1"/>
  <c r="AD2966" i="1"/>
  <c r="AC2966" i="1"/>
  <c r="AB2966" i="1"/>
  <c r="AD2965" i="1"/>
  <c r="O2965" i="1"/>
  <c r="N2965" i="1"/>
  <c r="M2965" i="1"/>
  <c r="L2965" i="1"/>
  <c r="K2965" i="1"/>
  <c r="J2965" i="1"/>
  <c r="J2955" i="1" s="1"/>
  <c r="I2965" i="1"/>
  <c r="H2965" i="1"/>
  <c r="G2965" i="1"/>
  <c r="F2965" i="1"/>
  <c r="E2965" i="1"/>
  <c r="D2965" i="1"/>
  <c r="AD2964" i="1"/>
  <c r="AC2964" i="1"/>
  <c r="AB2964" i="1"/>
  <c r="AD2963" i="1"/>
  <c r="AC2963" i="1"/>
  <c r="AB2963" i="1"/>
  <c r="AD2962" i="1"/>
  <c r="AC2962" i="1"/>
  <c r="AB2962" i="1"/>
  <c r="AD2961" i="1"/>
  <c r="O2961" i="1"/>
  <c r="N2961" i="1"/>
  <c r="M2961" i="1"/>
  <c r="L2961" i="1"/>
  <c r="K2961" i="1"/>
  <c r="J2961" i="1"/>
  <c r="I2961" i="1"/>
  <c r="H2961" i="1"/>
  <c r="G2961" i="1"/>
  <c r="F2961" i="1"/>
  <c r="E2961" i="1"/>
  <c r="D2961" i="1"/>
  <c r="AD2960" i="1"/>
  <c r="AC2960" i="1"/>
  <c r="AB2960" i="1"/>
  <c r="AD2959" i="1"/>
  <c r="AC2959" i="1"/>
  <c r="AB2959" i="1"/>
  <c r="AD2958" i="1"/>
  <c r="AC2958" i="1"/>
  <c r="AB2958" i="1"/>
  <c r="AD2957" i="1"/>
  <c r="AC2957" i="1"/>
  <c r="AB2957" i="1"/>
  <c r="AD2956" i="1"/>
  <c r="O2956" i="1"/>
  <c r="N2956" i="1"/>
  <c r="M2956" i="1"/>
  <c r="L2956" i="1"/>
  <c r="K2956" i="1"/>
  <c r="J2956" i="1"/>
  <c r="I2956" i="1"/>
  <c r="H2956" i="1"/>
  <c r="G2956" i="1"/>
  <c r="F2956" i="1"/>
  <c r="E2956" i="1"/>
  <c r="D2956" i="1"/>
  <c r="AD2955" i="1"/>
  <c r="F2955" i="1"/>
  <c r="AD2954" i="1"/>
  <c r="AC2954" i="1"/>
  <c r="AB2954" i="1"/>
  <c r="AD2953" i="1"/>
  <c r="AC2953" i="1"/>
  <c r="AB2953" i="1"/>
  <c r="AD2952" i="1"/>
  <c r="O2952" i="1"/>
  <c r="N2952" i="1"/>
  <c r="M2952" i="1"/>
  <c r="L2952" i="1"/>
  <c r="K2952" i="1"/>
  <c r="J2952" i="1"/>
  <c r="I2952" i="1"/>
  <c r="H2952" i="1"/>
  <c r="G2952" i="1"/>
  <c r="F2952" i="1"/>
  <c r="E2952" i="1"/>
  <c r="D2952" i="1"/>
  <c r="AD2951" i="1"/>
  <c r="AC2951" i="1"/>
  <c r="AB2951" i="1"/>
  <c r="AD2950" i="1"/>
  <c r="AC2950" i="1"/>
  <c r="AB2950" i="1"/>
  <c r="AD2949" i="1"/>
  <c r="O2949" i="1"/>
  <c r="N2949" i="1"/>
  <c r="M2949" i="1"/>
  <c r="L2949" i="1"/>
  <c r="K2949" i="1"/>
  <c r="J2949" i="1"/>
  <c r="I2949" i="1"/>
  <c r="H2949" i="1"/>
  <c r="G2949" i="1"/>
  <c r="F2949" i="1"/>
  <c r="E2949" i="1"/>
  <c r="D2949" i="1"/>
  <c r="AD2948" i="1"/>
  <c r="AC2948" i="1"/>
  <c r="AB2948" i="1"/>
  <c r="AD2947" i="1"/>
  <c r="AC2947" i="1"/>
  <c r="AB2947" i="1"/>
  <c r="AD2946" i="1"/>
  <c r="O2946" i="1"/>
  <c r="N2946" i="1"/>
  <c r="M2946" i="1"/>
  <c r="L2946" i="1"/>
  <c r="K2946" i="1"/>
  <c r="J2946" i="1"/>
  <c r="I2946" i="1"/>
  <c r="H2946" i="1"/>
  <c r="G2946" i="1"/>
  <c r="F2946" i="1"/>
  <c r="E2946" i="1"/>
  <c r="AC2946" i="1" s="1"/>
  <c r="D2946" i="1"/>
  <c r="AD2945" i="1"/>
  <c r="AC2945" i="1"/>
  <c r="AB2945" i="1"/>
  <c r="AD2944" i="1"/>
  <c r="AC2944" i="1"/>
  <c r="AB2944" i="1"/>
  <c r="AD2943" i="1"/>
  <c r="O2943" i="1"/>
  <c r="N2943" i="1"/>
  <c r="M2943" i="1"/>
  <c r="L2943" i="1"/>
  <c r="K2943" i="1"/>
  <c r="J2943" i="1"/>
  <c r="I2943" i="1"/>
  <c r="H2943" i="1"/>
  <c r="G2943" i="1"/>
  <c r="F2943" i="1"/>
  <c r="E2943" i="1"/>
  <c r="D2943" i="1"/>
  <c r="AD2942" i="1"/>
  <c r="AC2942" i="1"/>
  <c r="AB2942" i="1"/>
  <c r="AD2941" i="1"/>
  <c r="AC2941" i="1"/>
  <c r="AB2941" i="1"/>
  <c r="AD2940" i="1"/>
  <c r="AC2940" i="1"/>
  <c r="AB2940" i="1"/>
  <c r="AD2939" i="1"/>
  <c r="AC2939" i="1"/>
  <c r="AB2939" i="1"/>
  <c r="AD2938" i="1"/>
  <c r="O2938" i="1"/>
  <c r="N2938" i="1"/>
  <c r="M2938" i="1"/>
  <c r="L2938" i="1"/>
  <c r="K2938" i="1"/>
  <c r="J2938" i="1"/>
  <c r="I2938" i="1"/>
  <c r="H2938" i="1"/>
  <c r="G2938" i="1"/>
  <c r="F2938" i="1"/>
  <c r="E2938" i="1"/>
  <c r="AC2938" i="1" s="1"/>
  <c r="D2938" i="1"/>
  <c r="AD2937" i="1"/>
  <c r="AC2937" i="1"/>
  <c r="AB2937" i="1"/>
  <c r="AD2936" i="1"/>
  <c r="AC2936" i="1"/>
  <c r="AB2936" i="1"/>
  <c r="AD2935" i="1"/>
  <c r="AC2935" i="1"/>
  <c r="AB2935" i="1"/>
  <c r="AD2934" i="1"/>
  <c r="AC2934" i="1"/>
  <c r="AB2934" i="1"/>
  <c r="AD2933" i="1"/>
  <c r="AC2933" i="1"/>
  <c r="AB2933" i="1"/>
  <c r="AD2932" i="1"/>
  <c r="O2932" i="1"/>
  <c r="N2932" i="1"/>
  <c r="M2932" i="1"/>
  <c r="L2932" i="1"/>
  <c r="K2932" i="1"/>
  <c r="J2932" i="1"/>
  <c r="I2932" i="1"/>
  <c r="H2932" i="1"/>
  <c r="G2932" i="1"/>
  <c r="F2932" i="1"/>
  <c r="E2932" i="1"/>
  <c r="AC2932" i="1" s="1"/>
  <c r="D2932" i="1"/>
  <c r="AD2931" i="1"/>
  <c r="AC2931" i="1"/>
  <c r="AB2931" i="1"/>
  <c r="AD2930" i="1"/>
  <c r="AC2930" i="1"/>
  <c r="AB2930" i="1"/>
  <c r="AD2929" i="1"/>
  <c r="AC2929" i="1"/>
  <c r="AB2929" i="1"/>
  <c r="AD2928" i="1"/>
  <c r="AC2928" i="1"/>
  <c r="AB2928" i="1"/>
  <c r="AD2927" i="1"/>
  <c r="O2927" i="1"/>
  <c r="N2927" i="1"/>
  <c r="N2921" i="1" s="1"/>
  <c r="M2927" i="1"/>
  <c r="L2927" i="1"/>
  <c r="K2927" i="1"/>
  <c r="J2927" i="1"/>
  <c r="J2921" i="1" s="1"/>
  <c r="I2927" i="1"/>
  <c r="H2927" i="1"/>
  <c r="G2927" i="1"/>
  <c r="F2927" i="1"/>
  <c r="F2921" i="1" s="1"/>
  <c r="E2927" i="1"/>
  <c r="D2927" i="1"/>
  <c r="AD2926" i="1"/>
  <c r="AC2926" i="1"/>
  <c r="AB2926" i="1"/>
  <c r="AD2925" i="1"/>
  <c r="AC2925" i="1"/>
  <c r="AB2925" i="1"/>
  <c r="AD2924" i="1"/>
  <c r="AC2924" i="1"/>
  <c r="AB2924" i="1"/>
  <c r="AD2923" i="1"/>
  <c r="AC2923" i="1"/>
  <c r="AB2923" i="1"/>
  <c r="AD2922" i="1"/>
  <c r="O2922" i="1"/>
  <c r="N2922" i="1"/>
  <c r="M2922" i="1"/>
  <c r="L2922" i="1"/>
  <c r="K2922" i="1"/>
  <c r="J2922" i="1"/>
  <c r="I2922" i="1"/>
  <c r="H2922" i="1"/>
  <c r="H2921" i="1" s="1"/>
  <c r="G2922" i="1"/>
  <c r="F2922" i="1"/>
  <c r="E2922" i="1"/>
  <c r="D2922" i="1"/>
  <c r="AB2922" i="1" s="1"/>
  <c r="AD2921" i="1"/>
  <c r="AD2920" i="1"/>
  <c r="AC2920" i="1"/>
  <c r="AB2920" i="1"/>
  <c r="AD2919" i="1"/>
  <c r="AC2919" i="1"/>
  <c r="AB2919" i="1"/>
  <c r="AD2918" i="1"/>
  <c r="AC2918" i="1"/>
  <c r="AB2918" i="1"/>
  <c r="AD2917" i="1"/>
  <c r="AC2917" i="1"/>
  <c r="AB2917" i="1"/>
  <c r="AD2916" i="1"/>
  <c r="AC2916" i="1"/>
  <c r="AB2916" i="1"/>
  <c r="AD2915" i="1"/>
  <c r="AC2915" i="1"/>
  <c r="AB2915" i="1"/>
  <c r="AD2914" i="1"/>
  <c r="O2914" i="1"/>
  <c r="N2914" i="1"/>
  <c r="M2914" i="1"/>
  <c r="L2914" i="1"/>
  <c r="K2914" i="1"/>
  <c r="J2914" i="1"/>
  <c r="I2914" i="1"/>
  <c r="H2914" i="1"/>
  <c r="G2914" i="1"/>
  <c r="F2914" i="1"/>
  <c r="E2914" i="1"/>
  <c r="AC2914" i="1" s="1"/>
  <c r="D2914" i="1"/>
  <c r="AD2913" i="1"/>
  <c r="AC2912" i="1"/>
  <c r="AB2912" i="1"/>
  <c r="AC2911" i="1"/>
  <c r="AB2911" i="1"/>
  <c r="AC2910" i="1"/>
  <c r="AB2910" i="1"/>
  <c r="AC2909" i="1"/>
  <c r="AB2909" i="1"/>
  <c r="O2908" i="1"/>
  <c r="N2908" i="1"/>
  <c r="M2908" i="1"/>
  <c r="L2908" i="1"/>
  <c r="K2908" i="1"/>
  <c r="J2908" i="1"/>
  <c r="I2908" i="1"/>
  <c r="H2908" i="1"/>
  <c r="G2908" i="1"/>
  <c r="F2908" i="1"/>
  <c r="E2908" i="1"/>
  <c r="D2908" i="1"/>
  <c r="AD2907" i="1"/>
  <c r="AC2907" i="1"/>
  <c r="AB2907" i="1"/>
  <c r="O2906" i="1"/>
  <c r="N2906" i="1"/>
  <c r="M2906" i="1"/>
  <c r="L2906" i="1"/>
  <c r="K2906" i="1"/>
  <c r="J2906" i="1"/>
  <c r="I2906" i="1"/>
  <c r="H2906" i="1"/>
  <c r="G2906" i="1"/>
  <c r="F2906" i="1"/>
  <c r="E2906" i="1"/>
  <c r="D2906" i="1"/>
  <c r="AC2905" i="1"/>
  <c r="AB2905" i="1"/>
  <c r="AD2905" i="1" s="1"/>
  <c r="AC2904" i="1"/>
  <c r="AB2904" i="1"/>
  <c r="O2903" i="1"/>
  <c r="N2903" i="1"/>
  <c r="M2903" i="1"/>
  <c r="L2903" i="1"/>
  <c r="K2903" i="1"/>
  <c r="J2903" i="1"/>
  <c r="I2903" i="1"/>
  <c r="H2903" i="1"/>
  <c r="G2903" i="1"/>
  <c r="F2903" i="1"/>
  <c r="E2903" i="1"/>
  <c r="D2903" i="1"/>
  <c r="AC2902" i="1"/>
  <c r="AB2902" i="1"/>
  <c r="AD2902" i="1" s="1"/>
  <c r="O2901" i="1"/>
  <c r="N2901" i="1"/>
  <c r="M2901" i="1"/>
  <c r="L2901" i="1"/>
  <c r="K2901" i="1"/>
  <c r="J2901" i="1"/>
  <c r="I2901" i="1"/>
  <c r="H2901" i="1"/>
  <c r="G2901" i="1"/>
  <c r="F2901" i="1"/>
  <c r="E2901" i="1"/>
  <c r="D2901" i="1"/>
  <c r="AB2901" i="1" s="1"/>
  <c r="AC2900" i="1"/>
  <c r="AB2900" i="1"/>
  <c r="AD2900" i="1" s="1"/>
  <c r="O2899" i="1"/>
  <c r="N2899" i="1"/>
  <c r="M2899" i="1"/>
  <c r="L2899" i="1"/>
  <c r="K2899" i="1"/>
  <c r="J2899" i="1"/>
  <c r="I2899" i="1"/>
  <c r="H2899" i="1"/>
  <c r="G2899" i="1"/>
  <c r="F2899" i="1"/>
  <c r="E2899" i="1"/>
  <c r="D2899" i="1"/>
  <c r="AC2898" i="1"/>
  <c r="AB2898" i="1"/>
  <c r="AD2898" i="1" s="1"/>
  <c r="AC2897" i="1"/>
  <c r="AB2897" i="1"/>
  <c r="AC2896" i="1"/>
  <c r="AD2896" i="1" s="1"/>
  <c r="AB2896" i="1"/>
  <c r="O2895" i="1"/>
  <c r="N2895" i="1"/>
  <c r="M2895" i="1"/>
  <c r="L2895" i="1"/>
  <c r="K2895" i="1"/>
  <c r="K2892" i="1" s="1"/>
  <c r="J2895" i="1"/>
  <c r="I2895" i="1"/>
  <c r="H2895" i="1"/>
  <c r="G2895" i="1"/>
  <c r="F2895" i="1"/>
  <c r="E2895" i="1"/>
  <c r="D2895" i="1"/>
  <c r="AC2894" i="1"/>
  <c r="AB2894" i="1"/>
  <c r="O2893" i="1"/>
  <c r="N2893" i="1"/>
  <c r="M2893" i="1"/>
  <c r="L2893" i="1"/>
  <c r="K2893" i="1"/>
  <c r="J2893" i="1"/>
  <c r="I2893" i="1"/>
  <c r="I2892" i="1" s="1"/>
  <c r="H2893" i="1"/>
  <c r="G2893" i="1"/>
  <c r="F2893" i="1"/>
  <c r="E2893" i="1"/>
  <c r="D2893" i="1"/>
  <c r="AC2891" i="1"/>
  <c r="AB2891" i="1"/>
  <c r="AD2891" i="1" s="1"/>
  <c r="AC2890" i="1"/>
  <c r="AB2890" i="1"/>
  <c r="AC2889" i="1"/>
  <c r="AB2889" i="1"/>
  <c r="AD2889" i="1" s="1"/>
  <c r="AC2888" i="1"/>
  <c r="AB2888" i="1"/>
  <c r="O2887" i="1"/>
  <c r="N2887" i="1"/>
  <c r="M2887" i="1"/>
  <c r="L2887" i="1"/>
  <c r="K2887" i="1"/>
  <c r="J2887" i="1"/>
  <c r="I2887" i="1"/>
  <c r="H2887" i="1"/>
  <c r="G2887" i="1"/>
  <c r="F2887" i="1"/>
  <c r="E2887" i="1"/>
  <c r="D2887" i="1"/>
  <c r="AC2886" i="1"/>
  <c r="AB2886" i="1"/>
  <c r="AC2885" i="1"/>
  <c r="AB2885" i="1"/>
  <c r="AD2885" i="1" s="1"/>
  <c r="AC2884" i="1"/>
  <c r="AB2884" i="1"/>
  <c r="AC2883" i="1"/>
  <c r="AB2883" i="1"/>
  <c r="O2882" i="1"/>
  <c r="N2882" i="1"/>
  <c r="M2882" i="1"/>
  <c r="L2882" i="1"/>
  <c r="K2882" i="1"/>
  <c r="J2882" i="1"/>
  <c r="I2882" i="1"/>
  <c r="H2882" i="1"/>
  <c r="G2882" i="1"/>
  <c r="F2882" i="1"/>
  <c r="E2882" i="1"/>
  <c r="D2882" i="1"/>
  <c r="AC2881" i="1"/>
  <c r="AB2881" i="1"/>
  <c r="AC2880" i="1"/>
  <c r="AD2880" i="1" s="1"/>
  <c r="AB2880" i="1"/>
  <c r="AD2879" i="1"/>
  <c r="AC2879" i="1"/>
  <c r="AB2879" i="1"/>
  <c r="O2878" i="1"/>
  <c r="N2878" i="1"/>
  <c r="M2878" i="1"/>
  <c r="L2878" i="1"/>
  <c r="K2878" i="1"/>
  <c r="J2878" i="1"/>
  <c r="I2878" i="1"/>
  <c r="H2878" i="1"/>
  <c r="G2878" i="1"/>
  <c r="F2878" i="1"/>
  <c r="E2878" i="1"/>
  <c r="D2878" i="1"/>
  <c r="AC2877" i="1"/>
  <c r="AB2877" i="1"/>
  <c r="AD2877" i="1" s="1"/>
  <c r="AC2876" i="1"/>
  <c r="AB2876" i="1"/>
  <c r="AC2875" i="1"/>
  <c r="AB2875" i="1"/>
  <c r="AD2875" i="1" s="1"/>
  <c r="AC2874" i="1"/>
  <c r="AB2874" i="1"/>
  <c r="AD2874" i="1" s="1"/>
  <c r="O2873" i="1"/>
  <c r="N2873" i="1"/>
  <c r="M2873" i="1"/>
  <c r="L2873" i="1"/>
  <c r="K2873" i="1"/>
  <c r="J2873" i="1"/>
  <c r="I2873" i="1"/>
  <c r="H2873" i="1"/>
  <c r="G2873" i="1"/>
  <c r="F2873" i="1"/>
  <c r="E2873" i="1"/>
  <c r="D2873" i="1"/>
  <c r="AC2872" i="1"/>
  <c r="AB2872" i="1"/>
  <c r="AC2871" i="1"/>
  <c r="AB2871" i="1"/>
  <c r="AC2870" i="1"/>
  <c r="AB2870" i="1"/>
  <c r="AD2870" i="1" s="1"/>
  <c r="AD2869" i="1"/>
  <c r="AC2869" i="1"/>
  <c r="AB2869" i="1"/>
  <c r="AC2868" i="1"/>
  <c r="AB2868" i="1"/>
  <c r="AC2867" i="1"/>
  <c r="AB2867" i="1"/>
  <c r="O2866" i="1"/>
  <c r="N2866" i="1"/>
  <c r="M2866" i="1"/>
  <c r="L2866" i="1"/>
  <c r="K2866" i="1"/>
  <c r="J2866" i="1"/>
  <c r="I2866" i="1"/>
  <c r="H2866" i="1"/>
  <c r="G2866" i="1"/>
  <c r="F2866" i="1"/>
  <c r="E2866" i="1"/>
  <c r="D2866" i="1"/>
  <c r="AC2865" i="1"/>
  <c r="AB2865" i="1"/>
  <c r="AD2865" i="1" s="1"/>
  <c r="AC2864" i="1"/>
  <c r="AD2864" i="1" s="1"/>
  <c r="AB2864" i="1"/>
  <c r="AC2863" i="1"/>
  <c r="AB2863" i="1"/>
  <c r="AD2863" i="1" s="1"/>
  <c r="AC2862" i="1"/>
  <c r="AB2862" i="1"/>
  <c r="O2861" i="1"/>
  <c r="N2861" i="1"/>
  <c r="M2861" i="1"/>
  <c r="L2861" i="1"/>
  <c r="K2861" i="1"/>
  <c r="J2861" i="1"/>
  <c r="I2861" i="1"/>
  <c r="H2861" i="1"/>
  <c r="G2861" i="1"/>
  <c r="F2861" i="1"/>
  <c r="E2861" i="1"/>
  <c r="D2861" i="1"/>
  <c r="AC2860" i="1"/>
  <c r="AB2860" i="1"/>
  <c r="O2859" i="1"/>
  <c r="N2859" i="1"/>
  <c r="M2859" i="1"/>
  <c r="M2857" i="1" s="1"/>
  <c r="L2859" i="1"/>
  <c r="L2857" i="1" s="1"/>
  <c r="L2856" i="1" s="1"/>
  <c r="K2859" i="1"/>
  <c r="J2859" i="1"/>
  <c r="I2859" i="1"/>
  <c r="I2857" i="1" s="1"/>
  <c r="H2859" i="1"/>
  <c r="H2857" i="1" s="1"/>
  <c r="H2856" i="1" s="1"/>
  <c r="G2859" i="1"/>
  <c r="F2859" i="1"/>
  <c r="F2857" i="1" s="1"/>
  <c r="E2859" i="1"/>
  <c r="E2857" i="1" s="1"/>
  <c r="D2859" i="1"/>
  <c r="AC2858" i="1"/>
  <c r="AB2858" i="1"/>
  <c r="O2857" i="1"/>
  <c r="O2856" i="1" s="1"/>
  <c r="N2857" i="1"/>
  <c r="N2856" i="1" s="1"/>
  <c r="K2857" i="1"/>
  <c r="J2857" i="1"/>
  <c r="G2857" i="1"/>
  <c r="I2856" i="1"/>
  <c r="G2856" i="1"/>
  <c r="AC2855" i="1"/>
  <c r="AB2855" i="1"/>
  <c r="AD2855" i="1" s="1"/>
  <c r="AC2854" i="1"/>
  <c r="AB2854" i="1"/>
  <c r="O2853" i="1"/>
  <c r="N2853" i="1"/>
  <c r="M2853" i="1"/>
  <c r="L2853" i="1"/>
  <c r="K2853" i="1"/>
  <c r="J2853" i="1"/>
  <c r="I2853" i="1"/>
  <c r="H2853" i="1"/>
  <c r="G2853" i="1"/>
  <c r="F2853" i="1"/>
  <c r="E2853" i="1"/>
  <c r="D2853" i="1"/>
  <c r="AC2852" i="1"/>
  <c r="AB2852" i="1"/>
  <c r="AC2851" i="1"/>
  <c r="AB2851" i="1"/>
  <c r="AC2850" i="1"/>
  <c r="AB2850" i="1"/>
  <c r="AC2849" i="1"/>
  <c r="AB2849" i="1"/>
  <c r="O2848" i="1"/>
  <c r="N2848" i="1"/>
  <c r="M2848" i="1"/>
  <c r="L2848" i="1"/>
  <c r="K2848" i="1"/>
  <c r="J2848" i="1"/>
  <c r="I2848" i="1"/>
  <c r="H2848" i="1"/>
  <c r="G2848" i="1"/>
  <c r="F2848" i="1"/>
  <c r="E2848" i="1"/>
  <c r="D2848" i="1"/>
  <c r="AC2847" i="1"/>
  <c r="AB2847" i="1"/>
  <c r="AD2847" i="1" s="1"/>
  <c r="AC2846" i="1"/>
  <c r="AB2846" i="1"/>
  <c r="O2845" i="1"/>
  <c r="N2845" i="1"/>
  <c r="M2845" i="1"/>
  <c r="L2845" i="1"/>
  <c r="K2845" i="1"/>
  <c r="J2845" i="1"/>
  <c r="I2845" i="1"/>
  <c r="H2845" i="1"/>
  <c r="G2845" i="1"/>
  <c r="F2845" i="1"/>
  <c r="E2845" i="1"/>
  <c r="D2845" i="1"/>
  <c r="AC2844" i="1"/>
  <c r="AB2844" i="1"/>
  <c r="AC2843" i="1"/>
  <c r="AB2843" i="1"/>
  <c r="AC2842" i="1"/>
  <c r="AB2842" i="1"/>
  <c r="AC2841" i="1"/>
  <c r="AB2841" i="1"/>
  <c r="O2840" i="1"/>
  <c r="N2840" i="1"/>
  <c r="M2840" i="1"/>
  <c r="L2840" i="1"/>
  <c r="K2840" i="1"/>
  <c r="J2840" i="1"/>
  <c r="I2840" i="1"/>
  <c r="H2840" i="1"/>
  <c r="G2840" i="1"/>
  <c r="F2840" i="1"/>
  <c r="E2840" i="1"/>
  <c r="D2840" i="1"/>
  <c r="AC2839" i="1"/>
  <c r="AD2839" i="1" s="1"/>
  <c r="AB2839" i="1"/>
  <c r="AC2838" i="1"/>
  <c r="AB2838" i="1"/>
  <c r="AD2838" i="1" s="1"/>
  <c r="AD2837" i="1"/>
  <c r="AC2837" i="1"/>
  <c r="AB2837" i="1"/>
  <c r="AC2836" i="1"/>
  <c r="AD2836" i="1" s="1"/>
  <c r="AB2836" i="1"/>
  <c r="O2835" i="1"/>
  <c r="N2835" i="1"/>
  <c r="M2835" i="1"/>
  <c r="L2835" i="1"/>
  <c r="K2835" i="1"/>
  <c r="J2835" i="1"/>
  <c r="I2835" i="1"/>
  <c r="H2835" i="1"/>
  <c r="G2835" i="1"/>
  <c r="F2835" i="1"/>
  <c r="E2835" i="1"/>
  <c r="AC2835" i="1" s="1"/>
  <c r="D2835" i="1"/>
  <c r="AC2834" i="1"/>
  <c r="AB2834" i="1"/>
  <c r="AD2834" i="1" s="1"/>
  <c r="AD2833" i="1"/>
  <c r="AC2833" i="1"/>
  <c r="AB2833" i="1"/>
  <c r="O2832" i="1"/>
  <c r="N2832" i="1"/>
  <c r="M2832" i="1"/>
  <c r="L2832" i="1"/>
  <c r="K2832" i="1"/>
  <c r="J2832" i="1"/>
  <c r="I2832" i="1"/>
  <c r="H2832" i="1"/>
  <c r="G2832" i="1"/>
  <c r="F2832" i="1"/>
  <c r="E2832" i="1"/>
  <c r="D2832" i="1"/>
  <c r="AC2831" i="1"/>
  <c r="AB2831" i="1"/>
  <c r="AD2831" i="1" s="1"/>
  <c r="AC2830" i="1"/>
  <c r="AB2830" i="1"/>
  <c r="AD2830" i="1" s="1"/>
  <c r="AD2829" i="1"/>
  <c r="AC2829" i="1"/>
  <c r="AB2829" i="1"/>
  <c r="AC2828" i="1"/>
  <c r="AB2828" i="1"/>
  <c r="AD2828" i="1" s="1"/>
  <c r="AC2827" i="1"/>
  <c r="AB2827" i="1"/>
  <c r="AD2827" i="1" s="1"/>
  <c r="AC2826" i="1"/>
  <c r="AD2826" i="1" s="1"/>
  <c r="AB2826" i="1"/>
  <c r="AC2825" i="1"/>
  <c r="AB2825" i="1"/>
  <c r="AD2825" i="1" s="1"/>
  <c r="AC2824" i="1"/>
  <c r="AB2824" i="1"/>
  <c r="AD2824" i="1" s="1"/>
  <c r="O2823" i="1"/>
  <c r="N2823" i="1"/>
  <c r="M2823" i="1"/>
  <c r="L2823" i="1"/>
  <c r="K2823" i="1"/>
  <c r="J2823" i="1"/>
  <c r="I2823" i="1"/>
  <c r="H2823" i="1"/>
  <c r="G2823" i="1"/>
  <c r="F2823" i="1"/>
  <c r="E2823" i="1"/>
  <c r="D2823" i="1"/>
  <c r="AC2822" i="1"/>
  <c r="AD2822" i="1" s="1"/>
  <c r="AB2822" i="1"/>
  <c r="AC2821" i="1"/>
  <c r="AB2821" i="1"/>
  <c r="AD2821" i="1" s="1"/>
  <c r="O2820" i="1"/>
  <c r="N2820" i="1"/>
  <c r="M2820" i="1"/>
  <c r="L2820" i="1"/>
  <c r="K2820" i="1"/>
  <c r="J2820" i="1"/>
  <c r="I2820" i="1"/>
  <c r="H2820" i="1"/>
  <c r="G2820" i="1"/>
  <c r="F2820" i="1"/>
  <c r="E2820" i="1"/>
  <c r="D2820" i="1"/>
  <c r="AB2820" i="1" s="1"/>
  <c r="AC2819" i="1"/>
  <c r="AB2819" i="1"/>
  <c r="AD2819" i="1" s="1"/>
  <c r="AC2818" i="1"/>
  <c r="AD2818" i="1" s="1"/>
  <c r="AB2818" i="1"/>
  <c r="AC2817" i="1"/>
  <c r="AB2817" i="1"/>
  <c r="AD2817" i="1" s="1"/>
  <c r="O2816" i="1"/>
  <c r="N2816" i="1"/>
  <c r="M2816" i="1"/>
  <c r="L2816" i="1"/>
  <c r="K2816" i="1"/>
  <c r="J2816" i="1"/>
  <c r="I2816" i="1"/>
  <c r="H2816" i="1"/>
  <c r="G2816" i="1"/>
  <c r="F2816" i="1"/>
  <c r="E2816" i="1"/>
  <c r="D2816" i="1"/>
  <c r="AB2816" i="1" s="1"/>
  <c r="AC2815" i="1"/>
  <c r="AB2815" i="1"/>
  <c r="AD2815" i="1" s="1"/>
  <c r="AC2814" i="1"/>
  <c r="AD2814" i="1" s="1"/>
  <c r="AB2814" i="1"/>
  <c r="AC2813" i="1"/>
  <c r="AB2813" i="1"/>
  <c r="AD2813" i="1" s="1"/>
  <c r="AC2812" i="1"/>
  <c r="AB2812" i="1"/>
  <c r="AD2812" i="1" s="1"/>
  <c r="O2811" i="1"/>
  <c r="N2811" i="1"/>
  <c r="M2811" i="1"/>
  <c r="L2811" i="1"/>
  <c r="K2811" i="1"/>
  <c r="J2811" i="1"/>
  <c r="I2811" i="1"/>
  <c r="H2811" i="1"/>
  <c r="G2811" i="1"/>
  <c r="G2810" i="1" s="1"/>
  <c r="F2811" i="1"/>
  <c r="E2811" i="1"/>
  <c r="D2811" i="1"/>
  <c r="O2810" i="1"/>
  <c r="K2810" i="1"/>
  <c r="AC2809" i="1"/>
  <c r="AB2809" i="1"/>
  <c r="AD2809" i="1" s="1"/>
  <c r="AC2808" i="1"/>
  <c r="AB2808" i="1"/>
  <c r="AD2808" i="1" s="1"/>
  <c r="O2807" i="1"/>
  <c r="N2807" i="1"/>
  <c r="M2807" i="1"/>
  <c r="L2807" i="1"/>
  <c r="K2807" i="1"/>
  <c r="J2807" i="1"/>
  <c r="I2807" i="1"/>
  <c r="H2807" i="1"/>
  <c r="G2807" i="1"/>
  <c r="F2807" i="1"/>
  <c r="E2807" i="1"/>
  <c r="D2807" i="1"/>
  <c r="AC2806" i="1"/>
  <c r="AD2806" i="1" s="1"/>
  <c r="AB2806" i="1"/>
  <c r="AC2805" i="1"/>
  <c r="AB2805" i="1"/>
  <c r="AD2805" i="1" s="1"/>
  <c r="O2804" i="1"/>
  <c r="N2804" i="1"/>
  <c r="M2804" i="1"/>
  <c r="L2804" i="1"/>
  <c r="K2804" i="1"/>
  <c r="J2804" i="1"/>
  <c r="I2804" i="1"/>
  <c r="H2804" i="1"/>
  <c r="G2804" i="1"/>
  <c r="F2804" i="1"/>
  <c r="E2804" i="1"/>
  <c r="D2804" i="1"/>
  <c r="AB2804" i="1" s="1"/>
  <c r="AC2803" i="1"/>
  <c r="AB2803" i="1"/>
  <c r="AD2803" i="1" s="1"/>
  <c r="AC2802" i="1"/>
  <c r="AD2802" i="1" s="1"/>
  <c r="AB2802" i="1"/>
  <c r="O2801" i="1"/>
  <c r="N2801" i="1"/>
  <c r="M2801" i="1"/>
  <c r="L2801" i="1"/>
  <c r="K2801" i="1"/>
  <c r="J2801" i="1"/>
  <c r="I2801" i="1"/>
  <c r="H2801" i="1"/>
  <c r="G2801" i="1"/>
  <c r="F2801" i="1"/>
  <c r="E2801" i="1"/>
  <c r="AC2801" i="1" s="1"/>
  <c r="D2801" i="1"/>
  <c r="AC2800" i="1"/>
  <c r="AB2800" i="1"/>
  <c r="AD2800" i="1" s="1"/>
  <c r="AC2799" i="1"/>
  <c r="AB2799" i="1"/>
  <c r="O2798" i="1"/>
  <c r="N2798" i="1"/>
  <c r="M2798" i="1"/>
  <c r="L2798" i="1"/>
  <c r="K2798" i="1"/>
  <c r="J2798" i="1"/>
  <c r="I2798" i="1"/>
  <c r="H2798" i="1"/>
  <c r="G2798" i="1"/>
  <c r="F2798" i="1"/>
  <c r="E2798" i="1"/>
  <c r="AC2798" i="1" s="1"/>
  <c r="D2798" i="1"/>
  <c r="AC2797" i="1"/>
  <c r="AB2797" i="1"/>
  <c r="AD2797" i="1" s="1"/>
  <c r="AC2796" i="1"/>
  <c r="AB2796" i="1"/>
  <c r="AD2796" i="1" s="1"/>
  <c r="AC2795" i="1"/>
  <c r="AB2795" i="1"/>
  <c r="AD2795" i="1" s="1"/>
  <c r="AC2794" i="1"/>
  <c r="AB2794" i="1"/>
  <c r="AD2794" i="1" s="1"/>
  <c r="O2793" i="1"/>
  <c r="N2793" i="1"/>
  <c r="M2793" i="1"/>
  <c r="L2793" i="1"/>
  <c r="K2793" i="1"/>
  <c r="J2793" i="1"/>
  <c r="I2793" i="1"/>
  <c r="H2793" i="1"/>
  <c r="G2793" i="1"/>
  <c r="F2793" i="1"/>
  <c r="E2793" i="1"/>
  <c r="D2793" i="1"/>
  <c r="AC2792" i="1"/>
  <c r="AB2792" i="1"/>
  <c r="AC2791" i="1"/>
  <c r="AB2791" i="1"/>
  <c r="AD2791" i="1" s="1"/>
  <c r="AD2790" i="1"/>
  <c r="AC2790" i="1"/>
  <c r="AB2790" i="1"/>
  <c r="AC2789" i="1"/>
  <c r="AD2789" i="1" s="1"/>
  <c r="AB2789" i="1"/>
  <c r="AC2788" i="1"/>
  <c r="AB2788" i="1"/>
  <c r="AD2788" i="1" s="1"/>
  <c r="O2787" i="1"/>
  <c r="N2787" i="1"/>
  <c r="M2787" i="1"/>
  <c r="L2787" i="1"/>
  <c r="K2787" i="1"/>
  <c r="J2787" i="1"/>
  <c r="I2787" i="1"/>
  <c r="H2787" i="1"/>
  <c r="G2787" i="1"/>
  <c r="F2787" i="1"/>
  <c r="E2787" i="1"/>
  <c r="D2787" i="1"/>
  <c r="AC2786" i="1"/>
  <c r="AB2786" i="1"/>
  <c r="AC2785" i="1"/>
  <c r="AB2785" i="1"/>
  <c r="AD2785" i="1" s="1"/>
  <c r="AC2784" i="1"/>
  <c r="AB2784" i="1"/>
  <c r="AC2783" i="1"/>
  <c r="AB2783" i="1"/>
  <c r="AD2783" i="1" s="1"/>
  <c r="O2782" i="1"/>
  <c r="N2782" i="1"/>
  <c r="M2782" i="1"/>
  <c r="L2782" i="1"/>
  <c r="K2782" i="1"/>
  <c r="J2782" i="1"/>
  <c r="I2782" i="1"/>
  <c r="H2782" i="1"/>
  <c r="G2782" i="1"/>
  <c r="F2782" i="1"/>
  <c r="E2782" i="1"/>
  <c r="D2782" i="1"/>
  <c r="AB2782" i="1" s="1"/>
  <c r="AC2781" i="1"/>
  <c r="AB2781" i="1"/>
  <c r="AD2781" i="1" s="1"/>
  <c r="AC2780" i="1"/>
  <c r="AD2780" i="1" s="1"/>
  <c r="AB2780" i="1"/>
  <c r="AC2779" i="1"/>
  <c r="AB2779" i="1"/>
  <c r="AD2779" i="1" s="1"/>
  <c r="AC2778" i="1"/>
  <c r="AB2778" i="1"/>
  <c r="O2777" i="1"/>
  <c r="N2777" i="1"/>
  <c r="M2777" i="1"/>
  <c r="M2776" i="1" s="1"/>
  <c r="L2777" i="1"/>
  <c r="K2777" i="1"/>
  <c r="J2777" i="1"/>
  <c r="I2777" i="1"/>
  <c r="I2776" i="1" s="1"/>
  <c r="H2777" i="1"/>
  <c r="G2777" i="1"/>
  <c r="F2777" i="1"/>
  <c r="E2777" i="1"/>
  <c r="AC2777" i="1" s="1"/>
  <c r="D2777" i="1"/>
  <c r="E2776" i="1"/>
  <c r="AC2775" i="1"/>
  <c r="AB2775" i="1"/>
  <c r="AD2775" i="1" s="1"/>
  <c r="AC2774" i="1"/>
  <c r="AB2774" i="1"/>
  <c r="AD2774" i="1" s="1"/>
  <c r="AC2773" i="1"/>
  <c r="AB2773" i="1"/>
  <c r="AD2773" i="1" s="1"/>
  <c r="AC2772" i="1"/>
  <c r="AD2772" i="1" s="1"/>
  <c r="AB2772" i="1"/>
  <c r="AC2771" i="1"/>
  <c r="AB2771" i="1"/>
  <c r="AD2771" i="1" s="1"/>
  <c r="AC2770" i="1"/>
  <c r="AB2770" i="1"/>
  <c r="O2769" i="1"/>
  <c r="N2769" i="1"/>
  <c r="M2769" i="1"/>
  <c r="L2769" i="1"/>
  <c r="K2769" i="1"/>
  <c r="J2769" i="1"/>
  <c r="I2769" i="1"/>
  <c r="H2769" i="1"/>
  <c r="G2769" i="1"/>
  <c r="F2769" i="1"/>
  <c r="E2769" i="1"/>
  <c r="AC2769" i="1" s="1"/>
  <c r="D2769" i="1"/>
  <c r="AD2768" i="1"/>
  <c r="AD2767" i="1"/>
  <c r="AC2767" i="1"/>
  <c r="AB2767" i="1"/>
  <c r="AD2766" i="1"/>
  <c r="AC2766" i="1"/>
  <c r="AB2766" i="1"/>
  <c r="AD2765" i="1"/>
  <c r="AC2765" i="1"/>
  <c r="AB2765" i="1"/>
  <c r="AD2764" i="1"/>
  <c r="AC2764" i="1"/>
  <c r="AB2764" i="1"/>
  <c r="AD2763" i="1"/>
  <c r="O2763" i="1"/>
  <c r="N2763" i="1"/>
  <c r="M2763" i="1"/>
  <c r="L2763" i="1"/>
  <c r="K2763" i="1"/>
  <c r="J2763" i="1"/>
  <c r="I2763" i="1"/>
  <c r="H2763" i="1"/>
  <c r="H2747" i="1" s="1"/>
  <c r="G2763" i="1"/>
  <c r="F2763" i="1"/>
  <c r="E2763" i="1"/>
  <c r="D2763" i="1"/>
  <c r="AD2762" i="1"/>
  <c r="AC2762" i="1"/>
  <c r="AB2762" i="1"/>
  <c r="AD2761" i="1"/>
  <c r="O2761" i="1"/>
  <c r="N2761" i="1"/>
  <c r="M2761" i="1"/>
  <c r="L2761" i="1"/>
  <c r="K2761" i="1"/>
  <c r="J2761" i="1"/>
  <c r="I2761" i="1"/>
  <c r="H2761" i="1"/>
  <c r="G2761" i="1"/>
  <c r="F2761" i="1"/>
  <c r="E2761" i="1"/>
  <c r="D2761" i="1"/>
  <c r="AD2760" i="1"/>
  <c r="AC2760" i="1"/>
  <c r="AB2760" i="1"/>
  <c r="AD2759" i="1"/>
  <c r="AC2759" i="1"/>
  <c r="AB2759" i="1"/>
  <c r="AD2758" i="1"/>
  <c r="O2758" i="1"/>
  <c r="N2758" i="1"/>
  <c r="M2758" i="1"/>
  <c r="L2758" i="1"/>
  <c r="K2758" i="1"/>
  <c r="J2758" i="1"/>
  <c r="I2758" i="1"/>
  <c r="H2758" i="1"/>
  <c r="G2758" i="1"/>
  <c r="F2758" i="1"/>
  <c r="E2758" i="1"/>
  <c r="D2758" i="1"/>
  <c r="AD2757" i="1"/>
  <c r="AC2757" i="1"/>
  <c r="AB2757" i="1"/>
  <c r="AD2756" i="1"/>
  <c r="O2756" i="1"/>
  <c r="N2756" i="1"/>
  <c r="M2756" i="1"/>
  <c r="L2756" i="1"/>
  <c r="K2756" i="1"/>
  <c r="J2756" i="1"/>
  <c r="I2756" i="1"/>
  <c r="H2756" i="1"/>
  <c r="G2756" i="1"/>
  <c r="F2756" i="1"/>
  <c r="E2756" i="1"/>
  <c r="D2756" i="1"/>
  <c r="AD2755" i="1"/>
  <c r="AC2755" i="1"/>
  <c r="AB2755" i="1"/>
  <c r="AD2754" i="1"/>
  <c r="O2754" i="1"/>
  <c r="N2754" i="1"/>
  <c r="M2754" i="1"/>
  <c r="L2754" i="1"/>
  <c r="K2754" i="1"/>
  <c r="J2754" i="1"/>
  <c r="I2754" i="1"/>
  <c r="H2754" i="1"/>
  <c r="G2754" i="1"/>
  <c r="F2754" i="1"/>
  <c r="E2754" i="1"/>
  <c r="D2754" i="1"/>
  <c r="AD2753" i="1"/>
  <c r="AC2753" i="1"/>
  <c r="AB2753" i="1"/>
  <c r="AD2752" i="1"/>
  <c r="AC2752" i="1"/>
  <c r="AB2752" i="1"/>
  <c r="AD2751" i="1"/>
  <c r="AC2751" i="1"/>
  <c r="AB2751" i="1"/>
  <c r="AD2750" i="1"/>
  <c r="O2750" i="1"/>
  <c r="N2750" i="1"/>
  <c r="M2750" i="1"/>
  <c r="L2750" i="1"/>
  <c r="K2750" i="1"/>
  <c r="J2750" i="1"/>
  <c r="I2750" i="1"/>
  <c r="H2750" i="1"/>
  <c r="G2750" i="1"/>
  <c r="F2750" i="1"/>
  <c r="E2750" i="1"/>
  <c r="D2750" i="1"/>
  <c r="AD2749" i="1"/>
  <c r="AC2749" i="1"/>
  <c r="AB2749" i="1"/>
  <c r="AD2748" i="1"/>
  <c r="O2748" i="1"/>
  <c r="N2748" i="1"/>
  <c r="M2748" i="1"/>
  <c r="M2747" i="1" s="1"/>
  <c r="L2748" i="1"/>
  <c r="K2748" i="1"/>
  <c r="J2748" i="1"/>
  <c r="I2748" i="1"/>
  <c r="I2747" i="1" s="1"/>
  <c r="H2748" i="1"/>
  <c r="G2748" i="1"/>
  <c r="F2748" i="1"/>
  <c r="E2748" i="1"/>
  <c r="E2747" i="1" s="1"/>
  <c r="D2748" i="1"/>
  <c r="AB2748" i="1" s="1"/>
  <c r="AD2747" i="1"/>
  <c r="J2747" i="1"/>
  <c r="AD2746" i="1"/>
  <c r="AC2746" i="1"/>
  <c r="AB2746" i="1"/>
  <c r="AD2745" i="1"/>
  <c r="AC2745" i="1"/>
  <c r="AB2745" i="1"/>
  <c r="AD2744" i="1"/>
  <c r="AC2744" i="1"/>
  <c r="AB2744" i="1"/>
  <c r="AD2743" i="1"/>
  <c r="AC2743" i="1"/>
  <c r="AB2743" i="1"/>
  <c r="AD2742" i="1"/>
  <c r="O2742" i="1"/>
  <c r="N2742" i="1"/>
  <c r="M2742" i="1"/>
  <c r="L2742" i="1"/>
  <c r="K2742" i="1"/>
  <c r="J2742" i="1"/>
  <c r="I2742" i="1"/>
  <c r="H2742" i="1"/>
  <c r="G2742" i="1"/>
  <c r="F2742" i="1"/>
  <c r="E2742" i="1"/>
  <c r="D2742" i="1"/>
  <c r="AB2742" i="1" s="1"/>
  <c r="AD2741" i="1"/>
  <c r="AC2741" i="1"/>
  <c r="AB2741" i="1"/>
  <c r="AD2740" i="1"/>
  <c r="AC2740" i="1"/>
  <c r="AB2740" i="1"/>
  <c r="AD2739" i="1"/>
  <c r="AC2739" i="1"/>
  <c r="AB2739" i="1"/>
  <c r="AD2738" i="1"/>
  <c r="AC2738" i="1"/>
  <c r="AB2738" i="1"/>
  <c r="AD2737" i="1"/>
  <c r="O2737" i="1"/>
  <c r="N2737" i="1"/>
  <c r="M2737" i="1"/>
  <c r="L2737" i="1"/>
  <c r="K2737" i="1"/>
  <c r="J2737" i="1"/>
  <c r="I2737" i="1"/>
  <c r="H2737" i="1"/>
  <c r="G2737" i="1"/>
  <c r="F2737" i="1"/>
  <c r="E2737" i="1"/>
  <c r="AC2737" i="1" s="1"/>
  <c r="D2737" i="1"/>
  <c r="AD2736" i="1"/>
  <c r="AC2736" i="1"/>
  <c r="AB2736" i="1"/>
  <c r="AD2735" i="1"/>
  <c r="AC2735" i="1"/>
  <c r="AB2735" i="1"/>
  <c r="AD2734" i="1"/>
  <c r="AC2734" i="1"/>
  <c r="AB2734" i="1"/>
  <c r="AD2733" i="1"/>
  <c r="O2733" i="1"/>
  <c r="N2733" i="1"/>
  <c r="M2733" i="1"/>
  <c r="L2733" i="1"/>
  <c r="K2733" i="1"/>
  <c r="J2733" i="1"/>
  <c r="I2733" i="1"/>
  <c r="H2733" i="1"/>
  <c r="G2733" i="1"/>
  <c r="F2733" i="1"/>
  <c r="E2733" i="1"/>
  <c r="D2733" i="1"/>
  <c r="AB2733" i="1" s="1"/>
  <c r="AD2732" i="1"/>
  <c r="AC2732" i="1"/>
  <c r="AB2732" i="1"/>
  <c r="AD2731" i="1"/>
  <c r="AC2731" i="1"/>
  <c r="AB2731" i="1"/>
  <c r="AD2730" i="1"/>
  <c r="AC2730" i="1"/>
  <c r="AB2730" i="1"/>
  <c r="AD2729" i="1"/>
  <c r="AC2729" i="1"/>
  <c r="AB2729" i="1"/>
  <c r="AD2728" i="1"/>
  <c r="O2728" i="1"/>
  <c r="N2728" i="1"/>
  <c r="M2728" i="1"/>
  <c r="L2728" i="1"/>
  <c r="K2728" i="1"/>
  <c r="J2728" i="1"/>
  <c r="I2728" i="1"/>
  <c r="H2728" i="1"/>
  <c r="G2728" i="1"/>
  <c r="F2728" i="1"/>
  <c r="E2728" i="1"/>
  <c r="AC2728" i="1" s="1"/>
  <c r="D2728" i="1"/>
  <c r="AD2727" i="1"/>
  <c r="AC2727" i="1"/>
  <c r="AB2727" i="1"/>
  <c r="AD2726" i="1"/>
  <c r="AC2726" i="1"/>
  <c r="AB2726" i="1"/>
  <c r="AD2725" i="1"/>
  <c r="AC2725" i="1"/>
  <c r="AB2725" i="1"/>
  <c r="AD2724" i="1"/>
  <c r="AC2724" i="1"/>
  <c r="AB2724" i="1"/>
  <c r="AD2723" i="1"/>
  <c r="AC2723" i="1"/>
  <c r="AB2723" i="1"/>
  <c r="AD2722" i="1"/>
  <c r="AC2722" i="1"/>
  <c r="AB2722" i="1"/>
  <c r="AD2721" i="1"/>
  <c r="O2721" i="1"/>
  <c r="N2721" i="1"/>
  <c r="M2721" i="1"/>
  <c r="L2721" i="1"/>
  <c r="K2721" i="1"/>
  <c r="J2721" i="1"/>
  <c r="I2721" i="1"/>
  <c r="H2721" i="1"/>
  <c r="G2721" i="1"/>
  <c r="F2721" i="1"/>
  <c r="E2721" i="1"/>
  <c r="D2721" i="1"/>
  <c r="AD2720" i="1"/>
  <c r="AC2720" i="1"/>
  <c r="AB2720" i="1"/>
  <c r="AD2719" i="1"/>
  <c r="AC2719" i="1"/>
  <c r="AB2719" i="1"/>
  <c r="AD2718" i="1"/>
  <c r="AC2718" i="1"/>
  <c r="AB2718" i="1"/>
  <c r="AD2717" i="1"/>
  <c r="AC2717" i="1"/>
  <c r="AB2717" i="1"/>
  <c r="AD2716" i="1"/>
  <c r="O2716" i="1"/>
  <c r="N2716" i="1"/>
  <c r="M2716" i="1"/>
  <c r="L2716" i="1"/>
  <c r="K2716" i="1"/>
  <c r="J2716" i="1"/>
  <c r="I2716" i="1"/>
  <c r="H2716" i="1"/>
  <c r="G2716" i="1"/>
  <c r="F2716" i="1"/>
  <c r="E2716" i="1"/>
  <c r="AC2716" i="1" s="1"/>
  <c r="D2716" i="1"/>
  <c r="AD2715" i="1"/>
  <c r="AC2715" i="1"/>
  <c r="AB2715" i="1"/>
  <c r="AD2714" i="1"/>
  <c r="AC2714" i="1"/>
  <c r="AB2714" i="1"/>
  <c r="AD2713" i="1"/>
  <c r="AC2713" i="1"/>
  <c r="AB2713" i="1"/>
  <c r="AD2712" i="1"/>
  <c r="O2712" i="1"/>
  <c r="O2711" i="1" s="1"/>
  <c r="N2712" i="1"/>
  <c r="N2711" i="1" s="1"/>
  <c r="M2712" i="1"/>
  <c r="L2712" i="1"/>
  <c r="K2712" i="1"/>
  <c r="K2711" i="1" s="1"/>
  <c r="J2712" i="1"/>
  <c r="I2712" i="1"/>
  <c r="H2712" i="1"/>
  <c r="G2712" i="1"/>
  <c r="G2711" i="1" s="1"/>
  <c r="F2712" i="1"/>
  <c r="E2712" i="1"/>
  <c r="D2712" i="1"/>
  <c r="AD2711" i="1"/>
  <c r="J2711" i="1"/>
  <c r="F2711" i="1"/>
  <c r="AD2710" i="1"/>
  <c r="AC2710" i="1"/>
  <c r="AB2710" i="1"/>
  <c r="AD2709" i="1"/>
  <c r="AC2709" i="1"/>
  <c r="AB2709" i="1"/>
  <c r="AD2708" i="1"/>
  <c r="O2708" i="1"/>
  <c r="N2708" i="1"/>
  <c r="M2708" i="1"/>
  <c r="L2708" i="1"/>
  <c r="K2708" i="1"/>
  <c r="J2708" i="1"/>
  <c r="I2708" i="1"/>
  <c r="H2708" i="1"/>
  <c r="G2708" i="1"/>
  <c r="F2708" i="1"/>
  <c r="E2708" i="1"/>
  <c r="D2708" i="1"/>
  <c r="AB2708" i="1" s="1"/>
  <c r="AD2707" i="1"/>
  <c r="AC2707" i="1"/>
  <c r="AB2707" i="1"/>
  <c r="AD2706" i="1"/>
  <c r="AC2706" i="1"/>
  <c r="AB2706" i="1"/>
  <c r="AD2705" i="1"/>
  <c r="AC2705" i="1"/>
  <c r="AB2705" i="1"/>
  <c r="AD2704" i="1"/>
  <c r="AC2704" i="1"/>
  <c r="AB2704" i="1"/>
  <c r="AD2703" i="1"/>
  <c r="O2703" i="1"/>
  <c r="N2703" i="1"/>
  <c r="M2703" i="1"/>
  <c r="L2703" i="1"/>
  <c r="K2703" i="1"/>
  <c r="J2703" i="1"/>
  <c r="I2703" i="1"/>
  <c r="H2703" i="1"/>
  <c r="G2703" i="1"/>
  <c r="F2703" i="1"/>
  <c r="E2703" i="1"/>
  <c r="AC2703" i="1" s="1"/>
  <c r="D2703" i="1"/>
  <c r="AD2702" i="1"/>
  <c r="AC2702" i="1"/>
  <c r="AB2702" i="1"/>
  <c r="AD2701" i="1"/>
  <c r="AC2701" i="1"/>
  <c r="AB2701" i="1"/>
  <c r="AD2700" i="1"/>
  <c r="O2700" i="1"/>
  <c r="N2700" i="1"/>
  <c r="M2700" i="1"/>
  <c r="L2700" i="1"/>
  <c r="K2700" i="1"/>
  <c r="J2700" i="1"/>
  <c r="I2700" i="1"/>
  <c r="H2700" i="1"/>
  <c r="G2700" i="1"/>
  <c r="F2700" i="1"/>
  <c r="E2700" i="1"/>
  <c r="D2700" i="1"/>
  <c r="AB2700" i="1" s="1"/>
  <c r="AD2699" i="1"/>
  <c r="AC2699" i="1"/>
  <c r="AB2699" i="1"/>
  <c r="AD2698" i="1"/>
  <c r="AC2698" i="1"/>
  <c r="AB2698" i="1"/>
  <c r="AD2697" i="1"/>
  <c r="AC2697" i="1"/>
  <c r="AB2697" i="1"/>
  <c r="AD2696" i="1"/>
  <c r="AC2696" i="1"/>
  <c r="AB2696" i="1"/>
  <c r="AD2695" i="1"/>
  <c r="O2695" i="1"/>
  <c r="N2695" i="1"/>
  <c r="M2695" i="1"/>
  <c r="L2695" i="1"/>
  <c r="K2695" i="1"/>
  <c r="J2695" i="1"/>
  <c r="I2695" i="1"/>
  <c r="H2695" i="1"/>
  <c r="G2695" i="1"/>
  <c r="F2695" i="1"/>
  <c r="E2695" i="1"/>
  <c r="AC2695" i="1" s="1"/>
  <c r="D2695" i="1"/>
  <c r="AD2694" i="1"/>
  <c r="AC2694" i="1"/>
  <c r="AB2694" i="1"/>
  <c r="AD2693" i="1"/>
  <c r="AC2693" i="1"/>
  <c r="AB2693" i="1"/>
  <c r="AD2692" i="1"/>
  <c r="AC2692" i="1"/>
  <c r="AB2692" i="1"/>
  <c r="AD2691" i="1"/>
  <c r="AC2691" i="1"/>
  <c r="AB2691" i="1"/>
  <c r="AD2690" i="1"/>
  <c r="O2690" i="1"/>
  <c r="N2690" i="1"/>
  <c r="M2690" i="1"/>
  <c r="L2690" i="1"/>
  <c r="K2690" i="1"/>
  <c r="J2690" i="1"/>
  <c r="I2690" i="1"/>
  <c r="H2690" i="1"/>
  <c r="G2690" i="1"/>
  <c r="F2690" i="1"/>
  <c r="E2690" i="1"/>
  <c r="D2690" i="1"/>
  <c r="AD2689" i="1"/>
  <c r="AC2689" i="1"/>
  <c r="AB2689" i="1"/>
  <c r="AD2688" i="1"/>
  <c r="AC2688" i="1"/>
  <c r="AB2688" i="1"/>
  <c r="AD2687" i="1"/>
  <c r="O2687" i="1"/>
  <c r="N2687" i="1"/>
  <c r="M2687" i="1"/>
  <c r="L2687" i="1"/>
  <c r="K2687" i="1"/>
  <c r="J2687" i="1"/>
  <c r="I2687" i="1"/>
  <c r="H2687" i="1"/>
  <c r="G2687" i="1"/>
  <c r="F2687" i="1"/>
  <c r="E2687" i="1"/>
  <c r="AC2687" i="1" s="1"/>
  <c r="D2687" i="1"/>
  <c r="AD2686" i="1"/>
  <c r="AC2686" i="1"/>
  <c r="AB2686" i="1"/>
  <c r="AD2685" i="1"/>
  <c r="AC2685" i="1"/>
  <c r="AB2685" i="1"/>
  <c r="AD2684" i="1"/>
  <c r="AC2684" i="1"/>
  <c r="AB2684" i="1"/>
  <c r="AD2683" i="1"/>
  <c r="AC2683" i="1"/>
  <c r="AB2683" i="1"/>
  <c r="AD2682" i="1"/>
  <c r="AC2682" i="1"/>
  <c r="AB2682" i="1"/>
  <c r="AD2681" i="1"/>
  <c r="AC2681" i="1"/>
  <c r="AB2681" i="1"/>
  <c r="AD2680" i="1"/>
  <c r="AC2680" i="1"/>
  <c r="AB2680" i="1"/>
  <c r="AD2679" i="1"/>
  <c r="AC2679" i="1"/>
  <c r="AB2679" i="1"/>
  <c r="AD2678" i="1"/>
  <c r="O2678" i="1"/>
  <c r="N2678" i="1"/>
  <c r="M2678" i="1"/>
  <c r="L2678" i="1"/>
  <c r="K2678" i="1"/>
  <c r="J2678" i="1"/>
  <c r="I2678" i="1"/>
  <c r="H2678" i="1"/>
  <c r="G2678" i="1"/>
  <c r="F2678" i="1"/>
  <c r="E2678" i="1"/>
  <c r="D2678" i="1"/>
  <c r="AD2677" i="1"/>
  <c r="AC2677" i="1"/>
  <c r="AB2677" i="1"/>
  <c r="AD2676" i="1"/>
  <c r="AC2676" i="1"/>
  <c r="AB2676" i="1"/>
  <c r="AD2675" i="1"/>
  <c r="O2675" i="1"/>
  <c r="N2675" i="1"/>
  <c r="M2675" i="1"/>
  <c r="M2665" i="1" s="1"/>
  <c r="L2675" i="1"/>
  <c r="K2675" i="1"/>
  <c r="J2675" i="1"/>
  <c r="I2675" i="1"/>
  <c r="I2665" i="1" s="1"/>
  <c r="H2675" i="1"/>
  <c r="G2675" i="1"/>
  <c r="F2675" i="1"/>
  <c r="E2675" i="1"/>
  <c r="D2675" i="1"/>
  <c r="AD2674" i="1"/>
  <c r="AC2674" i="1"/>
  <c r="AB2674" i="1"/>
  <c r="AD2673" i="1"/>
  <c r="AC2673" i="1"/>
  <c r="AB2673" i="1"/>
  <c r="AD2672" i="1"/>
  <c r="AC2672" i="1"/>
  <c r="AB2672" i="1"/>
  <c r="AD2671" i="1"/>
  <c r="O2671" i="1"/>
  <c r="N2671" i="1"/>
  <c r="M2671" i="1"/>
  <c r="L2671" i="1"/>
  <c r="K2671" i="1"/>
  <c r="J2671" i="1"/>
  <c r="I2671" i="1"/>
  <c r="H2671" i="1"/>
  <c r="G2671" i="1"/>
  <c r="F2671" i="1"/>
  <c r="E2671" i="1"/>
  <c r="D2671" i="1"/>
  <c r="AD2670" i="1"/>
  <c r="AC2670" i="1"/>
  <c r="AB2670" i="1"/>
  <c r="AD2669" i="1"/>
  <c r="AC2669" i="1"/>
  <c r="AB2669" i="1"/>
  <c r="AD2668" i="1"/>
  <c r="AC2668" i="1"/>
  <c r="AB2668" i="1"/>
  <c r="AD2667" i="1"/>
  <c r="AC2667" i="1"/>
  <c r="AB2667" i="1"/>
  <c r="AD2666" i="1"/>
  <c r="O2666" i="1"/>
  <c r="N2666" i="1"/>
  <c r="M2666" i="1"/>
  <c r="L2666" i="1"/>
  <c r="L2665" i="1" s="1"/>
  <c r="K2666" i="1"/>
  <c r="J2666" i="1"/>
  <c r="I2666" i="1"/>
  <c r="H2666" i="1"/>
  <c r="H2665" i="1" s="1"/>
  <c r="G2666" i="1"/>
  <c r="F2666" i="1"/>
  <c r="E2666" i="1"/>
  <c r="D2666" i="1"/>
  <c r="AD2665" i="1"/>
  <c r="AD2664" i="1"/>
  <c r="AC2664" i="1"/>
  <c r="AB2664" i="1"/>
  <c r="AD2663" i="1"/>
  <c r="AC2663" i="1"/>
  <c r="AB2663" i="1"/>
  <c r="AD2662" i="1"/>
  <c r="O2662" i="1"/>
  <c r="N2662" i="1"/>
  <c r="M2662" i="1"/>
  <c r="L2662" i="1"/>
  <c r="K2662" i="1"/>
  <c r="J2662" i="1"/>
  <c r="I2662" i="1"/>
  <c r="H2662" i="1"/>
  <c r="G2662" i="1"/>
  <c r="F2662" i="1"/>
  <c r="E2662" i="1"/>
  <c r="D2662" i="1"/>
  <c r="AD2661" i="1"/>
  <c r="AC2661" i="1"/>
  <c r="AB2661" i="1"/>
  <c r="AD2660" i="1"/>
  <c r="AC2660" i="1"/>
  <c r="AB2660" i="1"/>
  <c r="AD2659" i="1"/>
  <c r="O2659" i="1"/>
  <c r="N2659" i="1"/>
  <c r="M2659" i="1"/>
  <c r="L2659" i="1"/>
  <c r="K2659" i="1"/>
  <c r="J2659" i="1"/>
  <c r="I2659" i="1"/>
  <c r="H2659" i="1"/>
  <c r="G2659" i="1"/>
  <c r="F2659" i="1"/>
  <c r="E2659" i="1"/>
  <c r="D2659" i="1"/>
  <c r="AD2658" i="1"/>
  <c r="AC2658" i="1"/>
  <c r="AB2658" i="1"/>
  <c r="AD2657" i="1"/>
  <c r="AC2657" i="1"/>
  <c r="AB2657" i="1"/>
  <c r="AD2656" i="1"/>
  <c r="O2656" i="1"/>
  <c r="N2656" i="1"/>
  <c r="M2656" i="1"/>
  <c r="L2656" i="1"/>
  <c r="K2656" i="1"/>
  <c r="J2656" i="1"/>
  <c r="I2656" i="1"/>
  <c r="H2656" i="1"/>
  <c r="G2656" i="1"/>
  <c r="F2656" i="1"/>
  <c r="E2656" i="1"/>
  <c r="AC2656" i="1" s="1"/>
  <c r="D2656" i="1"/>
  <c r="AD2655" i="1"/>
  <c r="AC2655" i="1"/>
  <c r="AB2655" i="1"/>
  <c r="AD2654" i="1"/>
  <c r="AC2654" i="1"/>
  <c r="AB2654" i="1"/>
  <c r="AD2653" i="1"/>
  <c r="O2653" i="1"/>
  <c r="N2653" i="1"/>
  <c r="M2653" i="1"/>
  <c r="L2653" i="1"/>
  <c r="L2631" i="1" s="1"/>
  <c r="K2653" i="1"/>
  <c r="J2653" i="1"/>
  <c r="I2653" i="1"/>
  <c r="H2653" i="1"/>
  <c r="G2653" i="1"/>
  <c r="F2653" i="1"/>
  <c r="E2653" i="1"/>
  <c r="D2653" i="1"/>
  <c r="AB2653" i="1" s="1"/>
  <c r="AD2652" i="1"/>
  <c r="AC2652" i="1"/>
  <c r="AB2652" i="1"/>
  <c r="AD2651" i="1"/>
  <c r="AC2651" i="1"/>
  <c r="AB2651" i="1"/>
  <c r="AD2650" i="1"/>
  <c r="AC2650" i="1"/>
  <c r="AB2650" i="1"/>
  <c r="AD2649" i="1"/>
  <c r="AC2649" i="1"/>
  <c r="AB2649" i="1"/>
  <c r="AD2648" i="1"/>
  <c r="O2648" i="1"/>
  <c r="N2648" i="1"/>
  <c r="M2648" i="1"/>
  <c r="L2648" i="1"/>
  <c r="K2648" i="1"/>
  <c r="J2648" i="1"/>
  <c r="I2648" i="1"/>
  <c r="H2648" i="1"/>
  <c r="G2648" i="1"/>
  <c r="F2648" i="1"/>
  <c r="E2648" i="1"/>
  <c r="AC2648" i="1" s="1"/>
  <c r="D2648" i="1"/>
  <c r="AD2647" i="1"/>
  <c r="AC2647" i="1"/>
  <c r="AB2647" i="1"/>
  <c r="AD2646" i="1"/>
  <c r="AC2646" i="1"/>
  <c r="AB2646" i="1"/>
  <c r="AD2645" i="1"/>
  <c r="AC2645" i="1"/>
  <c r="AB2645" i="1"/>
  <c r="AD2644" i="1"/>
  <c r="AC2644" i="1"/>
  <c r="AB2644" i="1"/>
  <c r="AD2643" i="1"/>
  <c r="AC2643" i="1"/>
  <c r="AB2643" i="1"/>
  <c r="AD2642" i="1"/>
  <c r="O2642" i="1"/>
  <c r="N2642" i="1"/>
  <c r="M2642" i="1"/>
  <c r="L2642" i="1"/>
  <c r="K2642" i="1"/>
  <c r="J2642" i="1"/>
  <c r="I2642" i="1"/>
  <c r="H2642" i="1"/>
  <c r="G2642" i="1"/>
  <c r="F2642" i="1"/>
  <c r="E2642" i="1"/>
  <c r="AC2642" i="1" s="1"/>
  <c r="D2642" i="1"/>
  <c r="AD2641" i="1"/>
  <c r="AC2641" i="1"/>
  <c r="AB2641" i="1"/>
  <c r="AD2640" i="1"/>
  <c r="AC2640" i="1"/>
  <c r="AB2640" i="1"/>
  <c r="AD2639" i="1"/>
  <c r="AC2639" i="1"/>
  <c r="AB2639" i="1"/>
  <c r="AD2638" i="1"/>
  <c r="AC2638" i="1"/>
  <c r="AB2638" i="1"/>
  <c r="AD2637" i="1"/>
  <c r="O2637" i="1"/>
  <c r="N2637" i="1"/>
  <c r="M2637" i="1"/>
  <c r="L2637" i="1"/>
  <c r="K2637" i="1"/>
  <c r="J2637" i="1"/>
  <c r="J2631" i="1" s="1"/>
  <c r="I2637" i="1"/>
  <c r="H2637" i="1"/>
  <c r="G2637" i="1"/>
  <c r="F2637" i="1"/>
  <c r="F2631" i="1" s="1"/>
  <c r="E2637" i="1"/>
  <c r="D2637" i="1"/>
  <c r="AD2636" i="1"/>
  <c r="AC2636" i="1"/>
  <c r="AB2636" i="1"/>
  <c r="AD2635" i="1"/>
  <c r="AC2635" i="1"/>
  <c r="AB2635" i="1"/>
  <c r="AD2634" i="1"/>
  <c r="AC2634" i="1"/>
  <c r="AB2634" i="1"/>
  <c r="AD2633" i="1"/>
  <c r="AC2633" i="1"/>
  <c r="AB2633" i="1"/>
  <c r="AD2632" i="1"/>
  <c r="O2632" i="1"/>
  <c r="O2631" i="1" s="1"/>
  <c r="N2632" i="1"/>
  <c r="M2632" i="1"/>
  <c r="L2632" i="1"/>
  <c r="K2632" i="1"/>
  <c r="K2631" i="1" s="1"/>
  <c r="J2632" i="1"/>
  <c r="I2632" i="1"/>
  <c r="H2632" i="1"/>
  <c r="G2632" i="1"/>
  <c r="F2632" i="1"/>
  <c r="E2632" i="1"/>
  <c r="D2632" i="1"/>
  <c r="AD2631" i="1"/>
  <c r="N2631" i="1"/>
  <c r="H2631" i="1"/>
  <c r="G2631" i="1"/>
  <c r="AD2630" i="1"/>
  <c r="AC2630" i="1"/>
  <c r="AB2630" i="1"/>
  <c r="AD2629" i="1"/>
  <c r="AC2629" i="1"/>
  <c r="AB2629" i="1"/>
  <c r="AD2628" i="1"/>
  <c r="AC2628" i="1"/>
  <c r="AB2628" i="1"/>
  <c r="AD2627" i="1"/>
  <c r="AC2627" i="1"/>
  <c r="AB2627" i="1"/>
  <c r="AD2626" i="1"/>
  <c r="AC2626" i="1"/>
  <c r="AB2626" i="1"/>
  <c r="AD2625" i="1"/>
  <c r="AC2625" i="1"/>
  <c r="AB2625" i="1"/>
  <c r="AD2624" i="1"/>
  <c r="O2624" i="1"/>
  <c r="N2624" i="1"/>
  <c r="M2624" i="1"/>
  <c r="L2624" i="1"/>
  <c r="K2624" i="1"/>
  <c r="J2624" i="1"/>
  <c r="I2624" i="1"/>
  <c r="H2624" i="1"/>
  <c r="G2624" i="1"/>
  <c r="F2624" i="1"/>
  <c r="E2624" i="1"/>
  <c r="D2624" i="1"/>
  <c r="AB2624" i="1" s="1"/>
  <c r="AD2623" i="1"/>
  <c r="AD2622" i="1"/>
  <c r="AC2622" i="1"/>
  <c r="AB2622" i="1"/>
  <c r="AD2621" i="1"/>
  <c r="E2621" i="1"/>
  <c r="AD2620" i="1"/>
  <c r="AC2620" i="1"/>
  <c r="AB2620" i="1"/>
  <c r="AD2619" i="1"/>
  <c r="AC2619" i="1"/>
  <c r="AB2619" i="1"/>
  <c r="AD2618" i="1"/>
  <c r="O2618" i="1"/>
  <c r="N2618" i="1"/>
  <c r="M2618" i="1"/>
  <c r="L2618" i="1"/>
  <c r="K2618" i="1"/>
  <c r="J2618" i="1"/>
  <c r="I2618" i="1"/>
  <c r="H2618" i="1"/>
  <c r="G2618" i="1"/>
  <c r="F2618" i="1"/>
  <c r="E2618" i="1"/>
  <c r="D2618" i="1"/>
  <c r="AD2617" i="1"/>
  <c r="AC2617" i="1"/>
  <c r="AB2617" i="1"/>
  <c r="AD2616" i="1"/>
  <c r="O2616" i="1"/>
  <c r="N2616" i="1"/>
  <c r="M2616" i="1"/>
  <c r="L2616" i="1"/>
  <c r="K2616" i="1"/>
  <c r="J2616" i="1"/>
  <c r="I2616" i="1"/>
  <c r="H2616" i="1"/>
  <c r="G2616" i="1"/>
  <c r="F2616" i="1"/>
  <c r="E2616" i="1"/>
  <c r="D2616" i="1"/>
  <c r="AD2615" i="1"/>
  <c r="AC2615" i="1"/>
  <c r="AB2615" i="1"/>
  <c r="AD2614" i="1"/>
  <c r="AC2614" i="1"/>
  <c r="AB2614" i="1"/>
  <c r="AD2613" i="1"/>
  <c r="O2613" i="1"/>
  <c r="N2613" i="1"/>
  <c r="M2613" i="1"/>
  <c r="L2613" i="1"/>
  <c r="K2613" i="1"/>
  <c r="J2613" i="1"/>
  <c r="I2613" i="1"/>
  <c r="H2613" i="1"/>
  <c r="G2613" i="1"/>
  <c r="F2613" i="1"/>
  <c r="E2613" i="1"/>
  <c r="D2613" i="1"/>
  <c r="AD2612" i="1"/>
  <c r="AC2612" i="1"/>
  <c r="AB2612" i="1"/>
  <c r="AD2611" i="1"/>
  <c r="O2611" i="1"/>
  <c r="N2611" i="1"/>
  <c r="M2611" i="1"/>
  <c r="L2611" i="1"/>
  <c r="K2611" i="1"/>
  <c r="J2611" i="1"/>
  <c r="I2611" i="1"/>
  <c r="H2611" i="1"/>
  <c r="G2611" i="1"/>
  <c r="F2611" i="1"/>
  <c r="E2611" i="1"/>
  <c r="D2611" i="1"/>
  <c r="AD2610" i="1"/>
  <c r="AC2610" i="1"/>
  <c r="AB2610" i="1"/>
  <c r="AD2609" i="1"/>
  <c r="O2609" i="1"/>
  <c r="N2609" i="1"/>
  <c r="N2602" i="1" s="1"/>
  <c r="M2609" i="1"/>
  <c r="L2609" i="1"/>
  <c r="K2609" i="1"/>
  <c r="J2609" i="1"/>
  <c r="J2602" i="1" s="1"/>
  <c r="I2609" i="1"/>
  <c r="H2609" i="1"/>
  <c r="G2609" i="1"/>
  <c r="F2609" i="1"/>
  <c r="F2602" i="1" s="1"/>
  <c r="E2609" i="1"/>
  <c r="D2609" i="1"/>
  <c r="AD2608" i="1"/>
  <c r="AC2608" i="1"/>
  <c r="AB2608" i="1"/>
  <c r="AD2607" i="1"/>
  <c r="AC2607" i="1"/>
  <c r="AB2607" i="1"/>
  <c r="AD2606" i="1"/>
  <c r="AC2606" i="1"/>
  <c r="AB2606" i="1"/>
  <c r="AD2605" i="1"/>
  <c r="O2605" i="1"/>
  <c r="N2605" i="1"/>
  <c r="M2605" i="1"/>
  <c r="L2605" i="1"/>
  <c r="K2605" i="1"/>
  <c r="J2605" i="1"/>
  <c r="I2605" i="1"/>
  <c r="H2605" i="1"/>
  <c r="G2605" i="1"/>
  <c r="F2605" i="1"/>
  <c r="E2605" i="1"/>
  <c r="D2605" i="1"/>
  <c r="AB2605" i="1" s="1"/>
  <c r="AD2604" i="1"/>
  <c r="AC2604" i="1"/>
  <c r="AB2604" i="1"/>
  <c r="AD2603" i="1"/>
  <c r="O2603" i="1"/>
  <c r="N2603" i="1"/>
  <c r="M2603" i="1"/>
  <c r="L2603" i="1"/>
  <c r="K2603" i="1"/>
  <c r="J2603" i="1"/>
  <c r="I2603" i="1"/>
  <c r="H2603" i="1"/>
  <c r="G2603" i="1"/>
  <c r="F2603" i="1"/>
  <c r="E2603" i="1"/>
  <c r="D2603" i="1"/>
  <c r="AB2603" i="1" s="1"/>
  <c r="AD2602" i="1"/>
  <c r="M2602" i="1"/>
  <c r="I2602" i="1"/>
  <c r="H2602" i="1"/>
  <c r="AD2601" i="1"/>
  <c r="AC2601" i="1"/>
  <c r="AB2601" i="1"/>
  <c r="AD2600" i="1"/>
  <c r="AC2600" i="1"/>
  <c r="AB2600" i="1"/>
  <c r="AD2599" i="1"/>
  <c r="AC2599" i="1"/>
  <c r="AB2599" i="1"/>
  <c r="AD2598" i="1"/>
  <c r="AC2598" i="1"/>
  <c r="AB2598" i="1"/>
  <c r="AD2597" i="1"/>
  <c r="O2597" i="1"/>
  <c r="N2597" i="1"/>
  <c r="M2597" i="1"/>
  <c r="L2597" i="1"/>
  <c r="K2597" i="1"/>
  <c r="J2597" i="1"/>
  <c r="I2597" i="1"/>
  <c r="H2597" i="1"/>
  <c r="G2597" i="1"/>
  <c r="F2597" i="1"/>
  <c r="E2597" i="1"/>
  <c r="D2597" i="1"/>
  <c r="AD2596" i="1"/>
  <c r="AC2596" i="1"/>
  <c r="AB2596" i="1"/>
  <c r="AD2595" i="1"/>
  <c r="AC2595" i="1"/>
  <c r="AB2595" i="1"/>
  <c r="AD2594" i="1"/>
  <c r="AC2594" i="1"/>
  <c r="AB2594" i="1"/>
  <c r="AD2593" i="1"/>
  <c r="AC2593" i="1"/>
  <c r="AB2593" i="1"/>
  <c r="AD2592" i="1"/>
  <c r="O2592" i="1"/>
  <c r="N2592" i="1"/>
  <c r="M2592" i="1"/>
  <c r="L2592" i="1"/>
  <c r="K2592" i="1"/>
  <c r="J2592" i="1"/>
  <c r="I2592" i="1"/>
  <c r="H2592" i="1"/>
  <c r="G2592" i="1"/>
  <c r="F2592" i="1"/>
  <c r="E2592" i="1"/>
  <c r="D2592" i="1"/>
  <c r="AD2591" i="1"/>
  <c r="AC2591" i="1"/>
  <c r="AB2591" i="1"/>
  <c r="AD2590" i="1"/>
  <c r="AC2590" i="1"/>
  <c r="AB2590" i="1"/>
  <c r="AD2589" i="1"/>
  <c r="AC2589" i="1"/>
  <c r="AB2589" i="1"/>
  <c r="AD2588" i="1"/>
  <c r="O2588" i="1"/>
  <c r="N2588" i="1"/>
  <c r="M2588" i="1"/>
  <c r="L2588" i="1"/>
  <c r="K2588" i="1"/>
  <c r="J2588" i="1"/>
  <c r="I2588" i="1"/>
  <c r="H2588" i="1"/>
  <c r="G2588" i="1"/>
  <c r="F2588" i="1"/>
  <c r="E2588" i="1"/>
  <c r="AC2588" i="1" s="1"/>
  <c r="D2588" i="1"/>
  <c r="AD2587" i="1"/>
  <c r="AC2587" i="1"/>
  <c r="AB2587" i="1"/>
  <c r="AD2586" i="1"/>
  <c r="AC2586" i="1"/>
  <c r="AB2586" i="1"/>
  <c r="AD2585" i="1"/>
  <c r="AC2585" i="1"/>
  <c r="AB2585" i="1"/>
  <c r="AD2584" i="1"/>
  <c r="AC2584" i="1"/>
  <c r="AB2584" i="1"/>
  <c r="AD2583" i="1"/>
  <c r="O2583" i="1"/>
  <c r="N2583" i="1"/>
  <c r="M2583" i="1"/>
  <c r="L2583" i="1"/>
  <c r="K2583" i="1"/>
  <c r="J2583" i="1"/>
  <c r="I2583" i="1"/>
  <c r="H2583" i="1"/>
  <c r="G2583" i="1"/>
  <c r="F2583" i="1"/>
  <c r="E2583" i="1"/>
  <c r="D2583" i="1"/>
  <c r="AD2582" i="1"/>
  <c r="AC2582" i="1"/>
  <c r="AB2582" i="1"/>
  <c r="AD2581" i="1"/>
  <c r="AC2581" i="1"/>
  <c r="AB2581" i="1"/>
  <c r="AD2580" i="1"/>
  <c r="AC2580" i="1"/>
  <c r="AB2580" i="1"/>
  <c r="AD2579" i="1"/>
  <c r="AC2579" i="1"/>
  <c r="AB2579" i="1"/>
  <c r="AD2578" i="1"/>
  <c r="AC2578" i="1"/>
  <c r="AB2578" i="1"/>
  <c r="AD2577" i="1"/>
  <c r="AC2577" i="1"/>
  <c r="AB2577" i="1"/>
  <c r="AD2576" i="1"/>
  <c r="O2576" i="1"/>
  <c r="N2576" i="1"/>
  <c r="M2576" i="1"/>
  <c r="L2576" i="1"/>
  <c r="K2576" i="1"/>
  <c r="J2576" i="1"/>
  <c r="I2576" i="1"/>
  <c r="I2566" i="1" s="1"/>
  <c r="H2576" i="1"/>
  <c r="G2576" i="1"/>
  <c r="F2576" i="1"/>
  <c r="E2576" i="1"/>
  <c r="D2576" i="1"/>
  <c r="AD2575" i="1"/>
  <c r="AC2575" i="1"/>
  <c r="AB2575" i="1"/>
  <c r="AD2574" i="1"/>
  <c r="AC2574" i="1"/>
  <c r="AB2574" i="1"/>
  <c r="AD2573" i="1"/>
  <c r="AC2573" i="1"/>
  <c r="AB2573" i="1"/>
  <c r="AD2572" i="1"/>
  <c r="AC2572" i="1"/>
  <c r="AB2572" i="1"/>
  <c r="AD2571" i="1"/>
  <c r="O2571" i="1"/>
  <c r="N2571" i="1"/>
  <c r="M2571" i="1"/>
  <c r="L2571" i="1"/>
  <c r="K2571" i="1"/>
  <c r="J2571" i="1"/>
  <c r="I2571" i="1"/>
  <c r="H2571" i="1"/>
  <c r="G2571" i="1"/>
  <c r="F2571" i="1"/>
  <c r="E2571" i="1"/>
  <c r="D2571" i="1"/>
  <c r="AD2570" i="1"/>
  <c r="AC2570" i="1"/>
  <c r="AB2570" i="1"/>
  <c r="AD2569" i="1"/>
  <c r="O2569" i="1"/>
  <c r="N2569" i="1"/>
  <c r="M2569" i="1"/>
  <c r="L2569" i="1"/>
  <c r="K2569" i="1"/>
  <c r="J2569" i="1"/>
  <c r="I2569" i="1"/>
  <c r="H2569" i="1"/>
  <c r="G2569" i="1"/>
  <c r="F2569" i="1"/>
  <c r="E2569" i="1"/>
  <c r="D2569" i="1"/>
  <c r="AD2568" i="1"/>
  <c r="AC2568" i="1"/>
  <c r="AB2568" i="1"/>
  <c r="AD2567" i="1"/>
  <c r="O2567" i="1"/>
  <c r="N2567" i="1"/>
  <c r="N2566" i="1" s="1"/>
  <c r="M2567" i="1"/>
  <c r="L2567" i="1"/>
  <c r="K2567" i="1"/>
  <c r="J2567" i="1"/>
  <c r="J2566" i="1" s="1"/>
  <c r="I2567" i="1"/>
  <c r="H2567" i="1"/>
  <c r="G2567" i="1"/>
  <c r="F2567" i="1"/>
  <c r="F2566" i="1" s="1"/>
  <c r="E2567" i="1"/>
  <c r="D2567" i="1"/>
  <c r="AD2566" i="1"/>
  <c r="M2566" i="1"/>
  <c r="AD2565" i="1"/>
  <c r="AC2565" i="1"/>
  <c r="AB2565" i="1"/>
  <c r="AD2564" i="1"/>
  <c r="AC2564" i="1"/>
  <c r="AB2564" i="1"/>
  <c r="AD2563" i="1"/>
  <c r="O2563" i="1"/>
  <c r="N2563" i="1"/>
  <c r="M2563" i="1"/>
  <c r="L2563" i="1"/>
  <c r="K2563" i="1"/>
  <c r="J2563" i="1"/>
  <c r="I2563" i="1"/>
  <c r="H2563" i="1"/>
  <c r="G2563" i="1"/>
  <c r="F2563" i="1"/>
  <c r="E2563" i="1"/>
  <c r="AC2563" i="1" s="1"/>
  <c r="D2563" i="1"/>
  <c r="AD2562" i="1"/>
  <c r="AC2562" i="1"/>
  <c r="AB2562" i="1"/>
  <c r="AD2561" i="1"/>
  <c r="AC2561" i="1"/>
  <c r="AB2561" i="1"/>
  <c r="AD2560" i="1"/>
  <c r="AC2560" i="1"/>
  <c r="AB2560" i="1"/>
  <c r="AD2559" i="1"/>
  <c r="AC2559" i="1"/>
  <c r="AB2559" i="1"/>
  <c r="AD2558" i="1"/>
  <c r="O2558" i="1"/>
  <c r="N2558" i="1"/>
  <c r="M2558" i="1"/>
  <c r="L2558" i="1"/>
  <c r="K2558" i="1"/>
  <c r="J2558" i="1"/>
  <c r="I2558" i="1"/>
  <c r="H2558" i="1"/>
  <c r="G2558" i="1"/>
  <c r="F2558" i="1"/>
  <c r="E2558" i="1"/>
  <c r="D2558" i="1"/>
  <c r="AD2557" i="1"/>
  <c r="AC2557" i="1"/>
  <c r="AB2557" i="1"/>
  <c r="AD2556" i="1"/>
  <c r="AC2556" i="1"/>
  <c r="AB2556" i="1"/>
  <c r="AD2555" i="1"/>
  <c r="O2555" i="1"/>
  <c r="N2555" i="1"/>
  <c r="M2555" i="1"/>
  <c r="L2555" i="1"/>
  <c r="K2555" i="1"/>
  <c r="J2555" i="1"/>
  <c r="I2555" i="1"/>
  <c r="H2555" i="1"/>
  <c r="G2555" i="1"/>
  <c r="F2555" i="1"/>
  <c r="E2555" i="1"/>
  <c r="AC2555" i="1" s="1"/>
  <c r="D2555" i="1"/>
  <c r="AD2554" i="1"/>
  <c r="AC2554" i="1"/>
  <c r="AB2554" i="1"/>
  <c r="AD2553" i="1"/>
  <c r="AC2553" i="1"/>
  <c r="AB2553" i="1"/>
  <c r="AD2552" i="1"/>
  <c r="AC2552" i="1"/>
  <c r="AB2552" i="1"/>
  <c r="AD2551" i="1"/>
  <c r="AC2551" i="1"/>
  <c r="AB2551" i="1"/>
  <c r="AD2550" i="1"/>
  <c r="O2550" i="1"/>
  <c r="N2550" i="1"/>
  <c r="M2550" i="1"/>
  <c r="L2550" i="1"/>
  <c r="K2550" i="1"/>
  <c r="J2550" i="1"/>
  <c r="I2550" i="1"/>
  <c r="H2550" i="1"/>
  <c r="G2550" i="1"/>
  <c r="F2550" i="1"/>
  <c r="E2550" i="1"/>
  <c r="D2550" i="1"/>
  <c r="AD2549" i="1"/>
  <c r="AC2549" i="1"/>
  <c r="AB2549" i="1"/>
  <c r="AD2548" i="1"/>
  <c r="AC2548" i="1"/>
  <c r="AB2548" i="1"/>
  <c r="AD2547" i="1"/>
  <c r="AC2547" i="1"/>
  <c r="AB2547" i="1"/>
  <c r="AD2546" i="1"/>
  <c r="AC2546" i="1"/>
  <c r="AB2546" i="1"/>
  <c r="AD2545" i="1"/>
  <c r="O2545" i="1"/>
  <c r="O2520" i="1" s="1"/>
  <c r="N2545" i="1"/>
  <c r="M2545" i="1"/>
  <c r="L2545" i="1"/>
  <c r="K2545" i="1"/>
  <c r="J2545" i="1"/>
  <c r="I2545" i="1"/>
  <c r="H2545" i="1"/>
  <c r="G2545" i="1"/>
  <c r="G2520" i="1" s="1"/>
  <c r="F2545" i="1"/>
  <c r="E2545" i="1"/>
  <c r="D2545" i="1"/>
  <c r="AD2544" i="1"/>
  <c r="AC2544" i="1"/>
  <c r="AB2544" i="1"/>
  <c r="AD2543" i="1"/>
  <c r="AC2543" i="1"/>
  <c r="AB2543" i="1"/>
  <c r="AD2542" i="1"/>
  <c r="O2542" i="1"/>
  <c r="N2542" i="1"/>
  <c r="M2542" i="1"/>
  <c r="L2542" i="1"/>
  <c r="K2542" i="1"/>
  <c r="J2542" i="1"/>
  <c r="I2542" i="1"/>
  <c r="H2542" i="1"/>
  <c r="G2542" i="1"/>
  <c r="F2542" i="1"/>
  <c r="E2542" i="1"/>
  <c r="D2542" i="1"/>
  <c r="AD2541" i="1"/>
  <c r="AC2541" i="1"/>
  <c r="AB2541" i="1"/>
  <c r="AD2540" i="1"/>
  <c r="AC2540" i="1"/>
  <c r="AB2540" i="1"/>
  <c r="AD2539" i="1"/>
  <c r="AC2539" i="1"/>
  <c r="AB2539" i="1"/>
  <c r="AD2538" i="1"/>
  <c r="AC2538" i="1"/>
  <c r="AB2538" i="1"/>
  <c r="AD2537" i="1"/>
  <c r="AC2537" i="1"/>
  <c r="D2537" i="1"/>
  <c r="AB2537" i="1" s="1"/>
  <c r="AD2536" i="1"/>
  <c r="AC2536" i="1"/>
  <c r="AB2536" i="1"/>
  <c r="AD2535" i="1"/>
  <c r="AC2535" i="1"/>
  <c r="AB2535" i="1"/>
  <c r="AD2534" i="1"/>
  <c r="AC2534" i="1"/>
  <c r="AB2534" i="1"/>
  <c r="AD2533" i="1"/>
  <c r="O2533" i="1"/>
  <c r="N2533" i="1"/>
  <c r="M2533" i="1"/>
  <c r="L2533" i="1"/>
  <c r="K2533" i="1"/>
  <c r="J2533" i="1"/>
  <c r="I2533" i="1"/>
  <c r="H2533" i="1"/>
  <c r="H2520" i="1" s="1"/>
  <c r="G2533" i="1"/>
  <c r="F2533" i="1"/>
  <c r="E2533" i="1"/>
  <c r="D2533" i="1"/>
  <c r="AB2533" i="1" s="1"/>
  <c r="AD2532" i="1"/>
  <c r="AC2532" i="1"/>
  <c r="AB2532" i="1"/>
  <c r="AD2531" i="1"/>
  <c r="AC2531" i="1"/>
  <c r="AB2531" i="1"/>
  <c r="AD2530" i="1"/>
  <c r="O2530" i="1"/>
  <c r="N2530" i="1"/>
  <c r="M2530" i="1"/>
  <c r="L2530" i="1"/>
  <c r="K2530" i="1"/>
  <c r="J2530" i="1"/>
  <c r="I2530" i="1"/>
  <c r="H2530" i="1"/>
  <c r="G2530" i="1"/>
  <c r="F2530" i="1"/>
  <c r="E2530" i="1"/>
  <c r="D2530" i="1"/>
  <c r="AD2529" i="1"/>
  <c r="AC2529" i="1"/>
  <c r="AB2529" i="1"/>
  <c r="AD2528" i="1"/>
  <c r="AC2528" i="1"/>
  <c r="AB2528" i="1"/>
  <c r="AD2527" i="1"/>
  <c r="AC2527" i="1"/>
  <c r="AB2527" i="1"/>
  <c r="AD2526" i="1"/>
  <c r="O2526" i="1"/>
  <c r="N2526" i="1"/>
  <c r="M2526" i="1"/>
  <c r="L2526" i="1"/>
  <c r="K2526" i="1"/>
  <c r="J2526" i="1"/>
  <c r="I2526" i="1"/>
  <c r="H2526" i="1"/>
  <c r="G2526" i="1"/>
  <c r="F2526" i="1"/>
  <c r="E2526" i="1"/>
  <c r="AC2526" i="1" s="1"/>
  <c r="D2526" i="1"/>
  <c r="AD2525" i="1"/>
  <c r="AC2525" i="1"/>
  <c r="AB2525" i="1"/>
  <c r="AD2524" i="1"/>
  <c r="AC2524" i="1"/>
  <c r="AB2524" i="1"/>
  <c r="AD2523" i="1"/>
  <c r="AC2523" i="1"/>
  <c r="AB2523" i="1"/>
  <c r="AD2522" i="1"/>
  <c r="AC2522" i="1"/>
  <c r="AB2522" i="1"/>
  <c r="AD2521" i="1"/>
  <c r="O2521" i="1"/>
  <c r="N2521" i="1"/>
  <c r="M2521" i="1"/>
  <c r="L2521" i="1"/>
  <c r="L2520" i="1" s="1"/>
  <c r="K2521" i="1"/>
  <c r="J2521" i="1"/>
  <c r="I2521" i="1"/>
  <c r="H2521" i="1"/>
  <c r="G2521" i="1"/>
  <c r="F2521" i="1"/>
  <c r="E2521" i="1"/>
  <c r="D2521" i="1"/>
  <c r="D2520" i="1" s="1"/>
  <c r="AD2520" i="1"/>
  <c r="AD2519" i="1"/>
  <c r="AC2519" i="1"/>
  <c r="AB2519" i="1"/>
  <c r="AD2518" i="1"/>
  <c r="AC2518" i="1"/>
  <c r="AB2518" i="1"/>
  <c r="AD2517" i="1"/>
  <c r="O2517" i="1"/>
  <c r="N2517" i="1"/>
  <c r="M2517" i="1"/>
  <c r="L2517" i="1"/>
  <c r="K2517" i="1"/>
  <c r="J2517" i="1"/>
  <c r="I2517" i="1"/>
  <c r="H2517" i="1"/>
  <c r="G2517" i="1"/>
  <c r="F2517" i="1"/>
  <c r="E2517" i="1"/>
  <c r="D2517" i="1"/>
  <c r="AB2517" i="1" s="1"/>
  <c r="AD2516" i="1"/>
  <c r="AC2516" i="1"/>
  <c r="AB2516" i="1"/>
  <c r="AD2515" i="1"/>
  <c r="AC2515" i="1"/>
  <c r="AB2515" i="1"/>
  <c r="AD2514" i="1"/>
  <c r="O2514" i="1"/>
  <c r="N2514" i="1"/>
  <c r="M2514" i="1"/>
  <c r="L2514" i="1"/>
  <c r="K2514" i="1"/>
  <c r="J2514" i="1"/>
  <c r="I2514" i="1"/>
  <c r="H2514" i="1"/>
  <c r="G2514" i="1"/>
  <c r="F2514" i="1"/>
  <c r="E2514" i="1"/>
  <c r="D2514" i="1"/>
  <c r="AD2513" i="1"/>
  <c r="AC2513" i="1"/>
  <c r="AB2513" i="1"/>
  <c r="AD2512" i="1"/>
  <c r="AC2512" i="1"/>
  <c r="AB2512" i="1"/>
  <c r="AD2511" i="1"/>
  <c r="O2511" i="1"/>
  <c r="N2511" i="1"/>
  <c r="M2511" i="1"/>
  <c r="L2511" i="1"/>
  <c r="K2511" i="1"/>
  <c r="J2511" i="1"/>
  <c r="I2511" i="1"/>
  <c r="H2511" i="1"/>
  <c r="G2511" i="1"/>
  <c r="F2511" i="1"/>
  <c r="E2511" i="1"/>
  <c r="D2511" i="1"/>
  <c r="AD2510" i="1"/>
  <c r="AC2510" i="1"/>
  <c r="AB2510" i="1"/>
  <c r="AD2509" i="1"/>
  <c r="AC2509" i="1"/>
  <c r="AB2509" i="1"/>
  <c r="AD2508" i="1"/>
  <c r="O2508" i="1"/>
  <c r="N2508" i="1"/>
  <c r="M2508" i="1"/>
  <c r="L2508" i="1"/>
  <c r="K2508" i="1"/>
  <c r="J2508" i="1"/>
  <c r="I2508" i="1"/>
  <c r="H2508" i="1"/>
  <c r="G2508" i="1"/>
  <c r="F2508" i="1"/>
  <c r="E2508" i="1"/>
  <c r="AC2508" i="1" s="1"/>
  <c r="D2508" i="1"/>
  <c r="AD2507" i="1"/>
  <c r="AC2507" i="1"/>
  <c r="AB2507" i="1"/>
  <c r="AD2506" i="1"/>
  <c r="AC2506" i="1"/>
  <c r="AB2506" i="1"/>
  <c r="AD2505" i="1"/>
  <c r="AC2505" i="1"/>
  <c r="AB2505" i="1"/>
  <c r="AD2504" i="1"/>
  <c r="AC2504" i="1"/>
  <c r="AB2504" i="1"/>
  <c r="AD2503" i="1"/>
  <c r="O2503" i="1"/>
  <c r="N2503" i="1"/>
  <c r="M2503" i="1"/>
  <c r="L2503" i="1"/>
  <c r="K2503" i="1"/>
  <c r="J2503" i="1"/>
  <c r="I2503" i="1"/>
  <c r="H2503" i="1"/>
  <c r="G2503" i="1"/>
  <c r="F2503" i="1"/>
  <c r="E2503" i="1"/>
  <c r="D2503" i="1"/>
  <c r="AD2502" i="1"/>
  <c r="AC2502" i="1"/>
  <c r="AB2502" i="1"/>
  <c r="AD2501" i="1"/>
  <c r="AC2501" i="1"/>
  <c r="AB2501" i="1"/>
  <c r="AD2500" i="1"/>
  <c r="F2500" i="1"/>
  <c r="AC2500" i="1" s="1"/>
  <c r="AD2499" i="1"/>
  <c r="AC2499" i="1"/>
  <c r="AB2499" i="1"/>
  <c r="AD2498" i="1"/>
  <c r="AC2498" i="1"/>
  <c r="AB2498" i="1"/>
  <c r="AD2497" i="1"/>
  <c r="O2497" i="1"/>
  <c r="N2497" i="1"/>
  <c r="N2486" i="1" s="1"/>
  <c r="M2497" i="1"/>
  <c r="L2497" i="1"/>
  <c r="K2497" i="1"/>
  <c r="J2497" i="1"/>
  <c r="J2486" i="1" s="1"/>
  <c r="I2497" i="1"/>
  <c r="H2497" i="1"/>
  <c r="G2497" i="1"/>
  <c r="F2497" i="1"/>
  <c r="F2486" i="1" s="1"/>
  <c r="E2497" i="1"/>
  <c r="D2497" i="1"/>
  <c r="AD2496" i="1"/>
  <c r="AC2496" i="1"/>
  <c r="AB2496" i="1"/>
  <c r="AD2495" i="1"/>
  <c r="AC2495" i="1"/>
  <c r="AB2495" i="1"/>
  <c r="AD2494" i="1"/>
  <c r="AC2494" i="1"/>
  <c r="AB2494" i="1"/>
  <c r="AD2493" i="1"/>
  <c r="AC2493" i="1"/>
  <c r="AB2493" i="1"/>
  <c r="AD2492" i="1"/>
  <c r="O2492" i="1"/>
  <c r="O2486" i="1" s="1"/>
  <c r="N2492" i="1"/>
  <c r="M2492" i="1"/>
  <c r="L2492" i="1"/>
  <c r="K2492" i="1"/>
  <c r="K2486" i="1" s="1"/>
  <c r="J2492" i="1"/>
  <c r="I2492" i="1"/>
  <c r="H2492" i="1"/>
  <c r="G2492" i="1"/>
  <c r="F2492" i="1"/>
  <c r="E2492" i="1"/>
  <c r="D2492" i="1"/>
  <c r="AD2491" i="1"/>
  <c r="AC2491" i="1"/>
  <c r="AB2491" i="1"/>
  <c r="AD2490" i="1"/>
  <c r="AC2490" i="1"/>
  <c r="AB2490" i="1"/>
  <c r="AD2489" i="1"/>
  <c r="AC2489" i="1"/>
  <c r="AB2489" i="1"/>
  <c r="AD2488" i="1"/>
  <c r="AC2488" i="1"/>
  <c r="AB2488" i="1"/>
  <c r="AD2487" i="1"/>
  <c r="O2487" i="1"/>
  <c r="N2487" i="1"/>
  <c r="M2487" i="1"/>
  <c r="L2487" i="1"/>
  <c r="L2486" i="1" s="1"/>
  <c r="K2487" i="1"/>
  <c r="J2487" i="1"/>
  <c r="I2487" i="1"/>
  <c r="H2487" i="1"/>
  <c r="H2486" i="1" s="1"/>
  <c r="G2487" i="1"/>
  <c r="F2487" i="1"/>
  <c r="E2487" i="1"/>
  <c r="D2487" i="1"/>
  <c r="D2486" i="1" s="1"/>
  <c r="AD2486" i="1"/>
  <c r="G2486" i="1"/>
  <c r="AD2485" i="1"/>
  <c r="AC2485" i="1"/>
  <c r="AB2485" i="1"/>
  <c r="AD2484" i="1"/>
  <c r="AC2484" i="1"/>
  <c r="AB2484" i="1"/>
  <c r="AD2483" i="1"/>
  <c r="AC2483" i="1"/>
  <c r="AB2483" i="1"/>
  <c r="AD2482" i="1"/>
  <c r="AC2482" i="1"/>
  <c r="AB2482" i="1"/>
  <c r="AD2481" i="1"/>
  <c r="AC2481" i="1"/>
  <c r="AB2481" i="1"/>
  <c r="AD2480" i="1"/>
  <c r="AC2480" i="1"/>
  <c r="AB2480" i="1"/>
  <c r="AD2479" i="1"/>
  <c r="O2479" i="1"/>
  <c r="N2479" i="1"/>
  <c r="M2479" i="1"/>
  <c r="L2479" i="1"/>
  <c r="K2479" i="1"/>
  <c r="J2479" i="1"/>
  <c r="I2479" i="1"/>
  <c r="H2479" i="1"/>
  <c r="G2479" i="1"/>
  <c r="F2479" i="1"/>
  <c r="E2479" i="1"/>
  <c r="D2479" i="1"/>
  <c r="AD2478" i="1"/>
  <c r="AD2477" i="1"/>
  <c r="AC2477" i="1"/>
  <c r="AB2477" i="1"/>
  <c r="AD2476" i="1"/>
  <c r="AC2476" i="1"/>
  <c r="AB2476" i="1"/>
  <c r="AD2475" i="1"/>
  <c r="AC2475" i="1"/>
  <c r="AB2475" i="1"/>
  <c r="AD2474" i="1"/>
  <c r="AC2474" i="1"/>
  <c r="AB2474" i="1"/>
  <c r="AD2473" i="1"/>
  <c r="O2473" i="1"/>
  <c r="N2473" i="1"/>
  <c r="M2473" i="1"/>
  <c r="L2473" i="1"/>
  <c r="K2473" i="1"/>
  <c r="J2473" i="1"/>
  <c r="I2473" i="1"/>
  <c r="H2473" i="1"/>
  <c r="G2473" i="1"/>
  <c r="F2473" i="1"/>
  <c r="E2473" i="1"/>
  <c r="AC2473" i="1" s="1"/>
  <c r="D2473" i="1"/>
  <c r="AD2472" i="1"/>
  <c r="AC2472" i="1"/>
  <c r="AB2472" i="1"/>
  <c r="AD2471" i="1"/>
  <c r="O2471" i="1"/>
  <c r="N2471" i="1"/>
  <c r="M2471" i="1"/>
  <c r="L2471" i="1"/>
  <c r="K2471" i="1"/>
  <c r="J2471" i="1"/>
  <c r="I2471" i="1"/>
  <c r="H2471" i="1"/>
  <c r="G2471" i="1"/>
  <c r="F2471" i="1"/>
  <c r="E2471" i="1"/>
  <c r="AC2471" i="1" s="1"/>
  <c r="D2471" i="1"/>
  <c r="AD2470" i="1"/>
  <c r="AC2470" i="1"/>
  <c r="AB2470" i="1"/>
  <c r="AD2469" i="1"/>
  <c r="AC2469" i="1"/>
  <c r="AB2469" i="1"/>
  <c r="AD2468" i="1"/>
  <c r="O2468" i="1"/>
  <c r="N2468" i="1"/>
  <c r="M2468" i="1"/>
  <c r="L2468" i="1"/>
  <c r="K2468" i="1"/>
  <c r="J2468" i="1"/>
  <c r="I2468" i="1"/>
  <c r="H2468" i="1"/>
  <c r="G2468" i="1"/>
  <c r="F2468" i="1"/>
  <c r="E2468" i="1"/>
  <c r="D2468" i="1"/>
  <c r="AB2468" i="1" s="1"/>
  <c r="AD2467" i="1"/>
  <c r="AC2467" i="1"/>
  <c r="AB2467" i="1"/>
  <c r="AD2466" i="1"/>
  <c r="O2466" i="1"/>
  <c r="N2466" i="1"/>
  <c r="M2466" i="1"/>
  <c r="L2466" i="1"/>
  <c r="K2466" i="1"/>
  <c r="J2466" i="1"/>
  <c r="I2466" i="1"/>
  <c r="H2466" i="1"/>
  <c r="G2466" i="1"/>
  <c r="F2466" i="1"/>
  <c r="E2466" i="1"/>
  <c r="D2466" i="1"/>
  <c r="AB2466" i="1" s="1"/>
  <c r="AD2465" i="1"/>
  <c r="AC2465" i="1"/>
  <c r="AB2465" i="1"/>
  <c r="AD2464" i="1"/>
  <c r="O2464" i="1"/>
  <c r="N2464" i="1"/>
  <c r="M2464" i="1"/>
  <c r="L2464" i="1"/>
  <c r="K2464" i="1"/>
  <c r="J2464" i="1"/>
  <c r="I2464" i="1"/>
  <c r="H2464" i="1"/>
  <c r="G2464" i="1"/>
  <c r="F2464" i="1"/>
  <c r="E2464" i="1"/>
  <c r="D2464" i="1"/>
  <c r="AB2464" i="1" s="1"/>
  <c r="AD2463" i="1"/>
  <c r="AC2463" i="1"/>
  <c r="AB2463" i="1"/>
  <c r="AD2462" i="1"/>
  <c r="AC2462" i="1"/>
  <c r="AB2462" i="1"/>
  <c r="AD2461" i="1"/>
  <c r="AC2461" i="1"/>
  <c r="AB2461" i="1"/>
  <c r="AD2460" i="1"/>
  <c r="O2460" i="1"/>
  <c r="N2460" i="1"/>
  <c r="M2460" i="1"/>
  <c r="L2460" i="1"/>
  <c r="K2460" i="1"/>
  <c r="J2460" i="1"/>
  <c r="I2460" i="1"/>
  <c r="H2460" i="1"/>
  <c r="G2460" i="1"/>
  <c r="F2460" i="1"/>
  <c r="E2460" i="1"/>
  <c r="D2460" i="1"/>
  <c r="AD2459" i="1"/>
  <c r="AC2459" i="1"/>
  <c r="AB2459" i="1"/>
  <c r="AD2458" i="1"/>
  <c r="O2458" i="1"/>
  <c r="N2458" i="1"/>
  <c r="M2458" i="1"/>
  <c r="L2458" i="1"/>
  <c r="K2458" i="1"/>
  <c r="J2458" i="1"/>
  <c r="I2458" i="1"/>
  <c r="H2458" i="1"/>
  <c r="G2458" i="1"/>
  <c r="F2458" i="1"/>
  <c r="E2458" i="1"/>
  <c r="D2458" i="1"/>
  <c r="AD2457" i="1"/>
  <c r="N2457" i="1"/>
  <c r="AD2456" i="1"/>
  <c r="AC2456" i="1"/>
  <c r="AB2456" i="1"/>
  <c r="AD2455" i="1"/>
  <c r="AC2455" i="1"/>
  <c r="AB2455" i="1"/>
  <c r="AD2454" i="1"/>
  <c r="AC2454" i="1"/>
  <c r="AB2454" i="1"/>
  <c r="AD2453" i="1"/>
  <c r="AC2453" i="1"/>
  <c r="AB2453" i="1"/>
  <c r="AD2452" i="1"/>
  <c r="O2452" i="1"/>
  <c r="N2452" i="1"/>
  <c r="M2452" i="1"/>
  <c r="L2452" i="1"/>
  <c r="K2452" i="1"/>
  <c r="J2452" i="1"/>
  <c r="I2452" i="1"/>
  <c r="H2452" i="1"/>
  <c r="G2452" i="1"/>
  <c r="F2452" i="1"/>
  <c r="E2452" i="1"/>
  <c r="D2452" i="1"/>
  <c r="AD2451" i="1"/>
  <c r="AC2451" i="1"/>
  <c r="AB2451" i="1"/>
  <c r="AD2450" i="1"/>
  <c r="AC2450" i="1"/>
  <c r="AB2450" i="1"/>
  <c r="AD2449" i="1"/>
  <c r="AC2449" i="1"/>
  <c r="AB2449" i="1"/>
  <c r="AD2448" i="1"/>
  <c r="AC2448" i="1"/>
  <c r="AB2448" i="1"/>
  <c r="AD2447" i="1"/>
  <c r="O2447" i="1"/>
  <c r="N2447" i="1"/>
  <c r="M2447" i="1"/>
  <c r="L2447" i="1"/>
  <c r="K2447" i="1"/>
  <c r="J2447" i="1"/>
  <c r="I2447" i="1"/>
  <c r="H2447" i="1"/>
  <c r="G2447" i="1"/>
  <c r="F2447" i="1"/>
  <c r="E2447" i="1"/>
  <c r="D2447" i="1"/>
  <c r="AB2447" i="1" s="1"/>
  <c r="AD2446" i="1"/>
  <c r="AC2446" i="1"/>
  <c r="AB2446" i="1"/>
  <c r="AD2445" i="1"/>
  <c r="AC2445" i="1"/>
  <c r="AB2445" i="1"/>
  <c r="AD2444" i="1"/>
  <c r="AC2444" i="1"/>
  <c r="AB2444" i="1"/>
  <c r="AD2443" i="1"/>
  <c r="O2443" i="1"/>
  <c r="N2443" i="1"/>
  <c r="M2443" i="1"/>
  <c r="L2443" i="1"/>
  <c r="K2443" i="1"/>
  <c r="J2443" i="1"/>
  <c r="I2443" i="1"/>
  <c r="H2443" i="1"/>
  <c r="G2443" i="1"/>
  <c r="F2443" i="1"/>
  <c r="E2443" i="1"/>
  <c r="D2443" i="1"/>
  <c r="AD2442" i="1"/>
  <c r="AC2442" i="1"/>
  <c r="AB2442" i="1"/>
  <c r="AD2441" i="1"/>
  <c r="AC2441" i="1"/>
  <c r="AB2441" i="1"/>
  <c r="AD2440" i="1"/>
  <c r="AC2440" i="1"/>
  <c r="AB2440" i="1"/>
  <c r="AD2439" i="1"/>
  <c r="AC2439" i="1"/>
  <c r="AB2439" i="1"/>
  <c r="AD2438" i="1"/>
  <c r="O2438" i="1"/>
  <c r="N2438" i="1"/>
  <c r="M2438" i="1"/>
  <c r="L2438" i="1"/>
  <c r="K2438" i="1"/>
  <c r="J2438" i="1"/>
  <c r="I2438" i="1"/>
  <c r="H2438" i="1"/>
  <c r="G2438" i="1"/>
  <c r="F2438" i="1"/>
  <c r="E2438" i="1"/>
  <c r="D2438" i="1"/>
  <c r="AD2437" i="1"/>
  <c r="AC2437" i="1"/>
  <c r="AB2437" i="1"/>
  <c r="AD2436" i="1"/>
  <c r="AC2436" i="1"/>
  <c r="AB2436" i="1"/>
  <c r="AD2435" i="1"/>
  <c r="AC2435" i="1"/>
  <c r="AB2435" i="1"/>
  <c r="AD2434" i="1"/>
  <c r="AC2434" i="1"/>
  <c r="AB2434" i="1"/>
  <c r="AD2433" i="1"/>
  <c r="AC2433" i="1"/>
  <c r="AB2433" i="1"/>
  <c r="AD2432" i="1"/>
  <c r="AC2432" i="1"/>
  <c r="AB2432" i="1"/>
  <c r="AD2431" i="1"/>
  <c r="O2431" i="1"/>
  <c r="N2431" i="1"/>
  <c r="N2421" i="1" s="1"/>
  <c r="M2431" i="1"/>
  <c r="L2431" i="1"/>
  <c r="K2431" i="1"/>
  <c r="J2431" i="1"/>
  <c r="I2431" i="1"/>
  <c r="H2431" i="1"/>
  <c r="G2431" i="1"/>
  <c r="F2431" i="1"/>
  <c r="F2421" i="1" s="1"/>
  <c r="E2431" i="1"/>
  <c r="D2431" i="1"/>
  <c r="AD2430" i="1"/>
  <c r="AC2430" i="1"/>
  <c r="AB2430" i="1"/>
  <c r="AD2429" i="1"/>
  <c r="AC2429" i="1"/>
  <c r="AB2429" i="1"/>
  <c r="AD2428" i="1"/>
  <c r="AC2428" i="1"/>
  <c r="AB2428" i="1"/>
  <c r="AD2427" i="1"/>
  <c r="AC2427" i="1"/>
  <c r="AB2427" i="1"/>
  <c r="AD2426" i="1"/>
  <c r="O2426" i="1"/>
  <c r="N2426" i="1"/>
  <c r="M2426" i="1"/>
  <c r="L2426" i="1"/>
  <c r="K2426" i="1"/>
  <c r="J2426" i="1"/>
  <c r="I2426" i="1"/>
  <c r="H2426" i="1"/>
  <c r="G2426" i="1"/>
  <c r="F2426" i="1"/>
  <c r="E2426" i="1"/>
  <c r="D2426" i="1"/>
  <c r="AD2425" i="1"/>
  <c r="AC2425" i="1"/>
  <c r="AB2425" i="1"/>
  <c r="AD2424" i="1"/>
  <c r="O2424" i="1"/>
  <c r="N2424" i="1"/>
  <c r="M2424" i="1"/>
  <c r="M2422" i="1" s="1"/>
  <c r="L2424" i="1"/>
  <c r="L2422" i="1" s="1"/>
  <c r="K2424" i="1"/>
  <c r="K2422" i="1" s="1"/>
  <c r="K2421" i="1" s="1"/>
  <c r="J2424" i="1"/>
  <c r="I2424" i="1"/>
  <c r="I2422" i="1" s="1"/>
  <c r="H2424" i="1"/>
  <c r="H2422" i="1" s="1"/>
  <c r="G2424" i="1"/>
  <c r="G2422" i="1" s="1"/>
  <c r="G2421" i="1" s="1"/>
  <c r="F2424" i="1"/>
  <c r="E2424" i="1"/>
  <c r="E2422" i="1" s="1"/>
  <c r="D2424" i="1"/>
  <c r="D2422" i="1" s="1"/>
  <c r="AD2423" i="1"/>
  <c r="AC2423" i="1"/>
  <c r="AB2423" i="1"/>
  <c r="AD2422" i="1"/>
  <c r="O2422" i="1"/>
  <c r="O2421" i="1" s="1"/>
  <c r="N2422" i="1"/>
  <c r="J2422" i="1"/>
  <c r="F2422" i="1"/>
  <c r="AD2421" i="1"/>
  <c r="J2421" i="1"/>
  <c r="AD2420" i="1"/>
  <c r="AC2420" i="1"/>
  <c r="AB2420" i="1"/>
  <c r="AD2419" i="1"/>
  <c r="AC2419" i="1"/>
  <c r="AB2419" i="1"/>
  <c r="AD2418" i="1"/>
  <c r="O2418" i="1"/>
  <c r="N2418" i="1"/>
  <c r="M2418" i="1"/>
  <c r="L2418" i="1"/>
  <c r="K2418" i="1"/>
  <c r="J2418" i="1"/>
  <c r="I2418" i="1"/>
  <c r="H2418" i="1"/>
  <c r="G2418" i="1"/>
  <c r="F2418" i="1"/>
  <c r="E2418" i="1"/>
  <c r="D2418" i="1"/>
  <c r="AB2418" i="1" s="1"/>
  <c r="AD2417" i="1"/>
  <c r="AC2417" i="1"/>
  <c r="AB2417" i="1"/>
  <c r="AD2416" i="1"/>
  <c r="AC2416" i="1"/>
  <c r="AB2416" i="1"/>
  <c r="AD2415" i="1"/>
  <c r="AC2415" i="1"/>
  <c r="AB2415" i="1"/>
  <c r="AD2414" i="1"/>
  <c r="AC2414" i="1"/>
  <c r="AB2414" i="1"/>
  <c r="AD2413" i="1"/>
  <c r="O2413" i="1"/>
  <c r="N2413" i="1"/>
  <c r="M2413" i="1"/>
  <c r="L2413" i="1"/>
  <c r="K2413" i="1"/>
  <c r="J2413" i="1"/>
  <c r="I2413" i="1"/>
  <c r="H2413" i="1"/>
  <c r="G2413" i="1"/>
  <c r="F2413" i="1"/>
  <c r="E2413" i="1"/>
  <c r="AC2413" i="1" s="1"/>
  <c r="D2413" i="1"/>
  <c r="AD2412" i="1"/>
  <c r="AC2412" i="1"/>
  <c r="AB2412" i="1"/>
  <c r="AD2411" i="1"/>
  <c r="AC2411" i="1"/>
  <c r="AB2411" i="1"/>
  <c r="AD2410" i="1"/>
  <c r="O2410" i="1"/>
  <c r="N2410" i="1"/>
  <c r="M2410" i="1"/>
  <c r="L2410" i="1"/>
  <c r="K2410" i="1"/>
  <c r="J2410" i="1"/>
  <c r="I2410" i="1"/>
  <c r="H2410" i="1"/>
  <c r="G2410" i="1"/>
  <c r="F2410" i="1"/>
  <c r="E2410" i="1"/>
  <c r="D2410" i="1"/>
  <c r="AB2410" i="1" s="1"/>
  <c r="AD2409" i="1"/>
  <c r="AC2409" i="1"/>
  <c r="AB2409" i="1"/>
  <c r="AD2408" i="1"/>
  <c r="AC2408" i="1"/>
  <c r="AB2408" i="1"/>
  <c r="AD2407" i="1"/>
  <c r="AC2407" i="1"/>
  <c r="AB2407" i="1"/>
  <c r="AD2406" i="1"/>
  <c r="AC2406" i="1"/>
  <c r="AB2406" i="1"/>
  <c r="AD2405" i="1"/>
  <c r="O2405" i="1"/>
  <c r="N2405" i="1"/>
  <c r="M2405" i="1"/>
  <c r="L2405" i="1"/>
  <c r="K2405" i="1"/>
  <c r="J2405" i="1"/>
  <c r="I2405" i="1"/>
  <c r="H2405" i="1"/>
  <c r="G2405" i="1"/>
  <c r="F2405" i="1"/>
  <c r="E2405" i="1"/>
  <c r="AC2405" i="1" s="1"/>
  <c r="D2405" i="1"/>
  <c r="AD2404" i="1"/>
  <c r="AC2404" i="1"/>
  <c r="AB2404" i="1"/>
  <c r="AD2403" i="1"/>
  <c r="AC2403" i="1"/>
  <c r="AB2403" i="1"/>
  <c r="AD2402" i="1"/>
  <c r="AC2402" i="1"/>
  <c r="AB2402" i="1"/>
  <c r="AD2401" i="1"/>
  <c r="AC2401" i="1"/>
  <c r="AB2401" i="1"/>
  <c r="AD2400" i="1"/>
  <c r="O2400" i="1"/>
  <c r="N2400" i="1"/>
  <c r="M2400" i="1"/>
  <c r="L2400" i="1"/>
  <c r="K2400" i="1"/>
  <c r="J2400" i="1"/>
  <c r="I2400" i="1"/>
  <c r="H2400" i="1"/>
  <c r="G2400" i="1"/>
  <c r="F2400" i="1"/>
  <c r="E2400" i="1"/>
  <c r="D2400" i="1"/>
  <c r="AD2399" i="1"/>
  <c r="AC2399" i="1"/>
  <c r="AB2399" i="1"/>
  <c r="AD2398" i="1"/>
  <c r="AC2398" i="1"/>
  <c r="AB2398" i="1"/>
  <c r="AD2397" i="1"/>
  <c r="O2397" i="1"/>
  <c r="N2397" i="1"/>
  <c r="M2397" i="1"/>
  <c r="L2397" i="1"/>
  <c r="K2397" i="1"/>
  <c r="J2397" i="1"/>
  <c r="I2397" i="1"/>
  <c r="H2397" i="1"/>
  <c r="G2397" i="1"/>
  <c r="F2397" i="1"/>
  <c r="E2397" i="1"/>
  <c r="AC2397" i="1" s="1"/>
  <c r="D2397" i="1"/>
  <c r="AD2396" i="1"/>
  <c r="AC2396" i="1"/>
  <c r="AB2396" i="1"/>
  <c r="AD2395" i="1"/>
  <c r="AC2395" i="1"/>
  <c r="AB2395" i="1"/>
  <c r="AD2394" i="1"/>
  <c r="AC2394" i="1"/>
  <c r="AB2394" i="1"/>
  <c r="AD2393" i="1"/>
  <c r="AC2393" i="1"/>
  <c r="AB2393" i="1"/>
  <c r="AD2392" i="1"/>
  <c r="AC2392" i="1"/>
  <c r="AB2392" i="1"/>
  <c r="AD2391" i="1"/>
  <c r="AC2391" i="1"/>
  <c r="AB2391" i="1"/>
  <c r="AD2390" i="1"/>
  <c r="AC2390" i="1"/>
  <c r="AB2390" i="1"/>
  <c r="AD2389" i="1"/>
  <c r="AC2389" i="1"/>
  <c r="AB2389" i="1"/>
  <c r="AD2388" i="1"/>
  <c r="O2388" i="1"/>
  <c r="N2388" i="1"/>
  <c r="M2388" i="1"/>
  <c r="L2388" i="1"/>
  <c r="K2388" i="1"/>
  <c r="J2388" i="1"/>
  <c r="I2388" i="1"/>
  <c r="H2388" i="1"/>
  <c r="G2388" i="1"/>
  <c r="F2388" i="1"/>
  <c r="E2388" i="1"/>
  <c r="D2388" i="1"/>
  <c r="AD2387" i="1"/>
  <c r="AC2387" i="1"/>
  <c r="AB2387" i="1"/>
  <c r="AD2386" i="1"/>
  <c r="AC2386" i="1"/>
  <c r="AB2386" i="1"/>
  <c r="AD2385" i="1"/>
  <c r="O2385" i="1"/>
  <c r="N2385" i="1"/>
  <c r="M2385" i="1"/>
  <c r="L2385" i="1"/>
  <c r="K2385" i="1"/>
  <c r="J2385" i="1"/>
  <c r="I2385" i="1"/>
  <c r="H2385" i="1"/>
  <c r="G2385" i="1"/>
  <c r="F2385" i="1"/>
  <c r="E2385" i="1"/>
  <c r="AC2385" i="1" s="1"/>
  <c r="D2385" i="1"/>
  <c r="AD2384" i="1"/>
  <c r="AC2384" i="1"/>
  <c r="AB2384" i="1"/>
  <c r="AD2383" i="1"/>
  <c r="AC2383" i="1"/>
  <c r="AB2383" i="1"/>
  <c r="AD2382" i="1"/>
  <c r="AC2382" i="1"/>
  <c r="AB2382" i="1"/>
  <c r="AD2381" i="1"/>
  <c r="O2381" i="1"/>
  <c r="N2381" i="1"/>
  <c r="M2381" i="1"/>
  <c r="L2381" i="1"/>
  <c r="K2381" i="1"/>
  <c r="J2381" i="1"/>
  <c r="I2381" i="1"/>
  <c r="H2381" i="1"/>
  <c r="G2381" i="1"/>
  <c r="F2381" i="1"/>
  <c r="E2381" i="1"/>
  <c r="D2381" i="1"/>
  <c r="AD2380" i="1"/>
  <c r="AC2380" i="1"/>
  <c r="AB2380" i="1"/>
  <c r="AD2379" i="1"/>
  <c r="AC2379" i="1"/>
  <c r="AB2379" i="1"/>
  <c r="AD2378" i="1"/>
  <c r="AC2378" i="1"/>
  <c r="AB2378" i="1"/>
  <c r="AD2377" i="1"/>
  <c r="AC2377" i="1"/>
  <c r="AB2377" i="1"/>
  <c r="AD2376" i="1"/>
  <c r="O2376" i="1"/>
  <c r="N2376" i="1"/>
  <c r="M2376" i="1"/>
  <c r="L2376" i="1"/>
  <c r="L2375" i="1" s="1"/>
  <c r="K2376" i="1"/>
  <c r="J2376" i="1"/>
  <c r="I2376" i="1"/>
  <c r="H2376" i="1"/>
  <c r="H2375" i="1" s="1"/>
  <c r="G2376" i="1"/>
  <c r="F2376" i="1"/>
  <c r="E2376" i="1"/>
  <c r="D2376" i="1"/>
  <c r="AB2376" i="1" s="1"/>
  <c r="AD2375" i="1"/>
  <c r="AD2374" i="1"/>
  <c r="AC2374" i="1"/>
  <c r="AB2374" i="1"/>
  <c r="AD2373" i="1"/>
  <c r="AC2373" i="1"/>
  <c r="AB2373" i="1"/>
  <c r="AD2372" i="1"/>
  <c r="O2372" i="1"/>
  <c r="N2372" i="1"/>
  <c r="M2372" i="1"/>
  <c r="L2372" i="1"/>
  <c r="K2372" i="1"/>
  <c r="J2372" i="1"/>
  <c r="I2372" i="1"/>
  <c r="H2372" i="1"/>
  <c r="G2372" i="1"/>
  <c r="F2372" i="1"/>
  <c r="E2372" i="1"/>
  <c r="D2372" i="1"/>
  <c r="AD2371" i="1"/>
  <c r="AC2371" i="1"/>
  <c r="AB2371" i="1"/>
  <c r="AD2370" i="1"/>
  <c r="AC2370" i="1"/>
  <c r="AB2370" i="1"/>
  <c r="AD2369" i="1"/>
  <c r="O2369" i="1"/>
  <c r="N2369" i="1"/>
  <c r="M2369" i="1"/>
  <c r="L2369" i="1"/>
  <c r="K2369" i="1"/>
  <c r="J2369" i="1"/>
  <c r="I2369" i="1"/>
  <c r="H2369" i="1"/>
  <c r="G2369" i="1"/>
  <c r="F2369" i="1"/>
  <c r="E2369" i="1"/>
  <c r="D2369" i="1"/>
  <c r="AD2368" i="1"/>
  <c r="AC2368" i="1"/>
  <c r="AB2368" i="1"/>
  <c r="AD2367" i="1"/>
  <c r="AC2367" i="1"/>
  <c r="AB2367" i="1"/>
  <c r="AD2366" i="1"/>
  <c r="O2366" i="1"/>
  <c r="N2366" i="1"/>
  <c r="M2366" i="1"/>
  <c r="L2366" i="1"/>
  <c r="K2366" i="1"/>
  <c r="J2366" i="1"/>
  <c r="I2366" i="1"/>
  <c r="H2366" i="1"/>
  <c r="G2366" i="1"/>
  <c r="F2366" i="1"/>
  <c r="E2366" i="1"/>
  <c r="AC2366" i="1" s="1"/>
  <c r="D2366" i="1"/>
  <c r="AD2365" i="1"/>
  <c r="AC2365" i="1"/>
  <c r="AB2365" i="1"/>
  <c r="AD2364" i="1"/>
  <c r="AC2364" i="1"/>
  <c r="AB2364" i="1"/>
  <c r="AD2363" i="1"/>
  <c r="O2363" i="1"/>
  <c r="N2363" i="1"/>
  <c r="M2363" i="1"/>
  <c r="L2363" i="1"/>
  <c r="K2363" i="1"/>
  <c r="J2363" i="1"/>
  <c r="I2363" i="1"/>
  <c r="H2363" i="1"/>
  <c r="G2363" i="1"/>
  <c r="F2363" i="1"/>
  <c r="E2363" i="1"/>
  <c r="D2363" i="1"/>
  <c r="AB2363" i="1" s="1"/>
  <c r="AD2362" i="1"/>
  <c r="AC2362" i="1"/>
  <c r="AB2362" i="1"/>
  <c r="AD2361" i="1"/>
  <c r="AC2361" i="1"/>
  <c r="AB2361" i="1"/>
  <c r="AD2360" i="1"/>
  <c r="AC2360" i="1"/>
  <c r="AB2360" i="1"/>
  <c r="AD2359" i="1"/>
  <c r="AC2359" i="1"/>
  <c r="AB2359" i="1"/>
  <c r="AD2358" i="1"/>
  <c r="O2358" i="1"/>
  <c r="N2358" i="1"/>
  <c r="M2358" i="1"/>
  <c r="L2358" i="1"/>
  <c r="K2358" i="1"/>
  <c r="J2358" i="1"/>
  <c r="I2358" i="1"/>
  <c r="H2358" i="1"/>
  <c r="G2358" i="1"/>
  <c r="F2358" i="1"/>
  <c r="E2358" i="1"/>
  <c r="AC2358" i="1" s="1"/>
  <c r="D2358" i="1"/>
  <c r="AD2357" i="1"/>
  <c r="AC2357" i="1"/>
  <c r="AB2357" i="1"/>
  <c r="AD2356" i="1"/>
  <c r="AC2356" i="1"/>
  <c r="AB2356" i="1"/>
  <c r="AD2355" i="1"/>
  <c r="AC2355" i="1"/>
  <c r="AB2355" i="1"/>
  <c r="AD2354" i="1"/>
  <c r="AC2354" i="1"/>
  <c r="AB2354" i="1"/>
  <c r="AD2353" i="1"/>
  <c r="AC2353" i="1"/>
  <c r="AB2353" i="1"/>
  <c r="AD2352" i="1"/>
  <c r="O2352" i="1"/>
  <c r="N2352" i="1"/>
  <c r="M2352" i="1"/>
  <c r="M2341" i="1" s="1"/>
  <c r="L2352" i="1"/>
  <c r="K2352" i="1"/>
  <c r="J2352" i="1"/>
  <c r="I2352" i="1"/>
  <c r="I2341" i="1" s="1"/>
  <c r="H2352" i="1"/>
  <c r="G2352" i="1"/>
  <c r="F2352" i="1"/>
  <c r="E2352" i="1"/>
  <c r="AC2352" i="1" s="1"/>
  <c r="D2352" i="1"/>
  <c r="AD2351" i="1"/>
  <c r="AC2351" i="1"/>
  <c r="AB2351" i="1"/>
  <c r="AD2350" i="1"/>
  <c r="AC2350" i="1"/>
  <c r="AB2350" i="1"/>
  <c r="AD2349" i="1"/>
  <c r="AC2349" i="1"/>
  <c r="AB2349" i="1"/>
  <c r="AD2348" i="1"/>
  <c r="AC2348" i="1"/>
  <c r="AB2348" i="1"/>
  <c r="AD2347" i="1"/>
  <c r="O2347" i="1"/>
  <c r="N2347" i="1"/>
  <c r="N2341" i="1" s="1"/>
  <c r="M2347" i="1"/>
  <c r="L2347" i="1"/>
  <c r="K2347" i="1"/>
  <c r="J2347" i="1"/>
  <c r="J2341" i="1" s="1"/>
  <c r="I2347" i="1"/>
  <c r="H2347" i="1"/>
  <c r="G2347" i="1"/>
  <c r="F2347" i="1"/>
  <c r="F2341" i="1" s="1"/>
  <c r="E2347" i="1"/>
  <c r="D2347" i="1"/>
  <c r="AD2346" i="1"/>
  <c r="AC2346" i="1"/>
  <c r="AB2346" i="1"/>
  <c r="AD2345" i="1"/>
  <c r="AC2345" i="1"/>
  <c r="AB2345" i="1"/>
  <c r="AD2344" i="1"/>
  <c r="AC2344" i="1"/>
  <c r="AB2344" i="1"/>
  <c r="AD2343" i="1"/>
  <c r="AC2343" i="1"/>
  <c r="AB2343" i="1"/>
  <c r="AD2342" i="1"/>
  <c r="O2342" i="1"/>
  <c r="O2341" i="1" s="1"/>
  <c r="N2342" i="1"/>
  <c r="M2342" i="1"/>
  <c r="L2342" i="1"/>
  <c r="K2342" i="1"/>
  <c r="K2341" i="1" s="1"/>
  <c r="J2342" i="1"/>
  <c r="I2342" i="1"/>
  <c r="H2342" i="1"/>
  <c r="G2342" i="1"/>
  <c r="G2341" i="1" s="1"/>
  <c r="F2342" i="1"/>
  <c r="E2342" i="1"/>
  <c r="D2342" i="1"/>
  <c r="AD2341" i="1"/>
  <c r="AD2340" i="1"/>
  <c r="AC2340" i="1"/>
  <c r="AB2340" i="1"/>
  <c r="AD2339" i="1"/>
  <c r="AC2339" i="1"/>
  <c r="AB2339" i="1"/>
  <c r="AD2338" i="1"/>
  <c r="AC2338" i="1"/>
  <c r="AB2338" i="1"/>
  <c r="AD2337" i="1"/>
  <c r="AC2337" i="1"/>
  <c r="AB2337" i="1"/>
  <c r="AD2336" i="1"/>
  <c r="AC2336" i="1"/>
  <c r="AB2336" i="1"/>
  <c r="AD2335" i="1"/>
  <c r="AC2335" i="1"/>
  <c r="AB2335" i="1"/>
  <c r="AD2334" i="1"/>
  <c r="O2334" i="1"/>
  <c r="N2334" i="1"/>
  <c r="M2334" i="1"/>
  <c r="L2334" i="1"/>
  <c r="K2334" i="1"/>
  <c r="J2334" i="1"/>
  <c r="I2334" i="1"/>
  <c r="H2334" i="1"/>
  <c r="G2334" i="1"/>
  <c r="F2334" i="1"/>
  <c r="E2334" i="1"/>
  <c r="D2334" i="1"/>
  <c r="AD2333" i="1"/>
  <c r="AD2332" i="1"/>
  <c r="AC2332" i="1"/>
  <c r="AB2332" i="1"/>
  <c r="AD2331" i="1"/>
  <c r="AC2331" i="1"/>
  <c r="AB2331" i="1"/>
  <c r="AD2330" i="1"/>
  <c r="AC2330" i="1"/>
  <c r="AB2330" i="1"/>
  <c r="AD2329" i="1"/>
  <c r="AC2329" i="1"/>
  <c r="AB2329" i="1"/>
  <c r="AD2328" i="1"/>
  <c r="O2328" i="1"/>
  <c r="N2328" i="1"/>
  <c r="M2328" i="1"/>
  <c r="L2328" i="1"/>
  <c r="K2328" i="1"/>
  <c r="J2328" i="1"/>
  <c r="J2312" i="1" s="1"/>
  <c r="I2328" i="1"/>
  <c r="H2328" i="1"/>
  <c r="G2328" i="1"/>
  <c r="F2328" i="1"/>
  <c r="F2312" i="1" s="1"/>
  <c r="E2328" i="1"/>
  <c r="D2328" i="1"/>
  <c r="AD2327" i="1"/>
  <c r="AC2327" i="1"/>
  <c r="AB2327" i="1"/>
  <c r="AD2326" i="1"/>
  <c r="O2326" i="1"/>
  <c r="N2326" i="1"/>
  <c r="M2326" i="1"/>
  <c r="L2326" i="1"/>
  <c r="K2326" i="1"/>
  <c r="J2326" i="1"/>
  <c r="I2326" i="1"/>
  <c r="H2326" i="1"/>
  <c r="G2326" i="1"/>
  <c r="F2326" i="1"/>
  <c r="E2326" i="1"/>
  <c r="D2326" i="1"/>
  <c r="AB2326" i="1" s="1"/>
  <c r="AD2325" i="1"/>
  <c r="AC2325" i="1"/>
  <c r="AB2325" i="1"/>
  <c r="AD2324" i="1"/>
  <c r="AC2324" i="1"/>
  <c r="AB2324" i="1"/>
  <c r="AD2323" i="1"/>
  <c r="O2323" i="1"/>
  <c r="N2323" i="1"/>
  <c r="M2323" i="1"/>
  <c r="L2323" i="1"/>
  <c r="K2323" i="1"/>
  <c r="J2323" i="1"/>
  <c r="I2323" i="1"/>
  <c r="H2323" i="1"/>
  <c r="G2323" i="1"/>
  <c r="G2312" i="1" s="1"/>
  <c r="F2323" i="1"/>
  <c r="E2323" i="1"/>
  <c r="D2323" i="1"/>
  <c r="AD2322" i="1"/>
  <c r="AC2322" i="1"/>
  <c r="AB2322" i="1"/>
  <c r="AD2321" i="1"/>
  <c r="O2321" i="1"/>
  <c r="N2321" i="1"/>
  <c r="M2321" i="1"/>
  <c r="L2321" i="1"/>
  <c r="K2321" i="1"/>
  <c r="J2321" i="1"/>
  <c r="I2321" i="1"/>
  <c r="H2321" i="1"/>
  <c r="G2321" i="1"/>
  <c r="F2321" i="1"/>
  <c r="E2321" i="1"/>
  <c r="D2321" i="1"/>
  <c r="AD2320" i="1"/>
  <c r="AC2320" i="1"/>
  <c r="AB2320" i="1"/>
  <c r="AD2319" i="1"/>
  <c r="O2319" i="1"/>
  <c r="N2319" i="1"/>
  <c r="M2319" i="1"/>
  <c r="L2319" i="1"/>
  <c r="K2319" i="1"/>
  <c r="J2319" i="1"/>
  <c r="I2319" i="1"/>
  <c r="H2319" i="1"/>
  <c r="G2319" i="1"/>
  <c r="F2319" i="1"/>
  <c r="E2319" i="1"/>
  <c r="D2319" i="1"/>
  <c r="AD2318" i="1"/>
  <c r="AC2318" i="1"/>
  <c r="AB2318" i="1"/>
  <c r="AD2317" i="1"/>
  <c r="AC2317" i="1"/>
  <c r="AB2317" i="1"/>
  <c r="AD2316" i="1"/>
  <c r="AC2316" i="1"/>
  <c r="AB2316" i="1"/>
  <c r="AD2315" i="1"/>
  <c r="O2315" i="1"/>
  <c r="N2315" i="1"/>
  <c r="M2315" i="1"/>
  <c r="L2315" i="1"/>
  <c r="K2315" i="1"/>
  <c r="J2315" i="1"/>
  <c r="I2315" i="1"/>
  <c r="H2315" i="1"/>
  <c r="G2315" i="1"/>
  <c r="F2315" i="1"/>
  <c r="E2315" i="1"/>
  <c r="AC2315" i="1" s="1"/>
  <c r="D2315" i="1"/>
  <c r="AD2314" i="1"/>
  <c r="AC2314" i="1"/>
  <c r="AB2314" i="1"/>
  <c r="AD2313" i="1"/>
  <c r="O2313" i="1"/>
  <c r="N2313" i="1"/>
  <c r="M2313" i="1"/>
  <c r="L2313" i="1"/>
  <c r="K2313" i="1"/>
  <c r="J2313" i="1"/>
  <c r="I2313" i="1"/>
  <c r="H2313" i="1"/>
  <c r="G2313" i="1"/>
  <c r="F2313" i="1"/>
  <c r="E2313" i="1"/>
  <c r="AC2313" i="1" s="1"/>
  <c r="D2313" i="1"/>
  <c r="AD2312" i="1"/>
  <c r="AD2311" i="1"/>
  <c r="AC2311" i="1"/>
  <c r="AB2311" i="1"/>
  <c r="AD2310" i="1"/>
  <c r="AC2310" i="1"/>
  <c r="AB2310" i="1"/>
  <c r="AD2309" i="1"/>
  <c r="AC2309" i="1"/>
  <c r="AB2309" i="1"/>
  <c r="AD2308" i="1"/>
  <c r="AC2308" i="1"/>
  <c r="AB2308" i="1"/>
  <c r="AD2307" i="1"/>
  <c r="O2307" i="1"/>
  <c r="N2307" i="1"/>
  <c r="M2307" i="1"/>
  <c r="L2307" i="1"/>
  <c r="K2307" i="1"/>
  <c r="J2307" i="1"/>
  <c r="I2307" i="1"/>
  <c r="H2307" i="1"/>
  <c r="G2307" i="1"/>
  <c r="F2307" i="1"/>
  <c r="E2307" i="1"/>
  <c r="D2307" i="1"/>
  <c r="AB2307" i="1" s="1"/>
  <c r="AD2306" i="1"/>
  <c r="AC2306" i="1"/>
  <c r="AB2306" i="1"/>
  <c r="AD2305" i="1"/>
  <c r="AC2305" i="1"/>
  <c r="AB2305" i="1"/>
  <c r="AD2304" i="1"/>
  <c r="AC2304" i="1"/>
  <c r="AB2304" i="1"/>
  <c r="AD2303" i="1"/>
  <c r="AC2303" i="1"/>
  <c r="AB2303" i="1"/>
  <c r="AD2302" i="1"/>
  <c r="O2302" i="1"/>
  <c r="N2302" i="1"/>
  <c r="M2302" i="1"/>
  <c r="L2302" i="1"/>
  <c r="K2302" i="1"/>
  <c r="J2302" i="1"/>
  <c r="I2302" i="1"/>
  <c r="H2302" i="1"/>
  <c r="G2302" i="1"/>
  <c r="F2302" i="1"/>
  <c r="E2302" i="1"/>
  <c r="AC2302" i="1" s="1"/>
  <c r="D2302" i="1"/>
  <c r="AD2301" i="1"/>
  <c r="AC2301" i="1"/>
  <c r="AB2301" i="1"/>
  <c r="AD2300" i="1"/>
  <c r="AC2300" i="1"/>
  <c r="AB2300" i="1"/>
  <c r="AD2299" i="1"/>
  <c r="AC2299" i="1"/>
  <c r="AB2299" i="1"/>
  <c r="AD2298" i="1"/>
  <c r="O2298" i="1"/>
  <c r="N2298" i="1"/>
  <c r="M2298" i="1"/>
  <c r="L2298" i="1"/>
  <c r="K2298" i="1"/>
  <c r="J2298" i="1"/>
  <c r="I2298" i="1"/>
  <c r="H2298" i="1"/>
  <c r="G2298" i="1"/>
  <c r="F2298" i="1"/>
  <c r="E2298" i="1"/>
  <c r="D2298" i="1"/>
  <c r="AD2297" i="1"/>
  <c r="AC2297" i="1"/>
  <c r="AB2297" i="1"/>
  <c r="AD2296" i="1"/>
  <c r="AC2296" i="1"/>
  <c r="AB2296" i="1"/>
  <c r="AD2295" i="1"/>
  <c r="AC2295" i="1"/>
  <c r="AB2295" i="1"/>
  <c r="AD2294" i="1"/>
  <c r="AC2294" i="1"/>
  <c r="AB2294" i="1"/>
  <c r="AD2293" i="1"/>
  <c r="O2293" i="1"/>
  <c r="N2293" i="1"/>
  <c r="M2293" i="1"/>
  <c r="L2293" i="1"/>
  <c r="K2293" i="1"/>
  <c r="J2293" i="1"/>
  <c r="I2293" i="1"/>
  <c r="H2293" i="1"/>
  <c r="G2293" i="1"/>
  <c r="F2293" i="1"/>
  <c r="E2293" i="1"/>
  <c r="D2293" i="1"/>
  <c r="AB2293" i="1" s="1"/>
  <c r="AD2292" i="1"/>
  <c r="AC2292" i="1"/>
  <c r="AB2292" i="1"/>
  <c r="AD2291" i="1"/>
  <c r="AC2291" i="1"/>
  <c r="AB2291" i="1"/>
  <c r="AD2290" i="1"/>
  <c r="AC2290" i="1"/>
  <c r="AB2290" i="1"/>
  <c r="AD2289" i="1"/>
  <c r="AC2289" i="1"/>
  <c r="AB2289" i="1"/>
  <c r="AD2288" i="1"/>
  <c r="AC2288" i="1"/>
  <c r="AB2288" i="1"/>
  <c r="AD2287" i="1"/>
  <c r="AC2287" i="1"/>
  <c r="AB2287" i="1"/>
  <c r="AD2286" i="1"/>
  <c r="O2286" i="1"/>
  <c r="N2286" i="1"/>
  <c r="M2286" i="1"/>
  <c r="L2286" i="1"/>
  <c r="K2286" i="1"/>
  <c r="J2286" i="1"/>
  <c r="I2286" i="1"/>
  <c r="H2286" i="1"/>
  <c r="G2286" i="1"/>
  <c r="F2286" i="1"/>
  <c r="E2286" i="1"/>
  <c r="D2286" i="1"/>
  <c r="AD2285" i="1"/>
  <c r="AC2285" i="1"/>
  <c r="AB2285" i="1"/>
  <c r="AD2284" i="1"/>
  <c r="AC2284" i="1"/>
  <c r="AB2284" i="1"/>
  <c r="AD2283" i="1"/>
  <c r="AC2283" i="1"/>
  <c r="AB2283" i="1"/>
  <c r="AD2282" i="1"/>
  <c r="AC2282" i="1"/>
  <c r="AB2282" i="1"/>
  <c r="AD2281" i="1"/>
  <c r="O2281" i="1"/>
  <c r="N2281" i="1"/>
  <c r="M2281" i="1"/>
  <c r="L2281" i="1"/>
  <c r="K2281" i="1"/>
  <c r="J2281" i="1"/>
  <c r="I2281" i="1"/>
  <c r="H2281" i="1"/>
  <c r="G2281" i="1"/>
  <c r="F2281" i="1"/>
  <c r="E2281" i="1"/>
  <c r="D2281" i="1"/>
  <c r="AB2281" i="1" s="1"/>
  <c r="AD2280" i="1"/>
  <c r="AC2280" i="1"/>
  <c r="AB2280" i="1"/>
  <c r="AD2279" i="1"/>
  <c r="O2279" i="1"/>
  <c r="O2277" i="1" s="1"/>
  <c r="N2279" i="1"/>
  <c r="N2277" i="1" s="1"/>
  <c r="N2276" i="1" s="1"/>
  <c r="M2279" i="1"/>
  <c r="M2277" i="1" s="1"/>
  <c r="M2276" i="1" s="1"/>
  <c r="L2279" i="1"/>
  <c r="L2277" i="1" s="1"/>
  <c r="L2276" i="1" s="1"/>
  <c r="K2279" i="1"/>
  <c r="K2277" i="1" s="1"/>
  <c r="J2279" i="1"/>
  <c r="I2279" i="1"/>
  <c r="H2279" i="1"/>
  <c r="H2277" i="1" s="1"/>
  <c r="H2276" i="1" s="1"/>
  <c r="G2279" i="1"/>
  <c r="G2277" i="1" s="1"/>
  <c r="F2279" i="1"/>
  <c r="F2277" i="1" s="1"/>
  <c r="F2276" i="1" s="1"/>
  <c r="E2279" i="1"/>
  <c r="D2279" i="1"/>
  <c r="D2277" i="1" s="1"/>
  <c r="AD2278" i="1"/>
  <c r="AC2278" i="1"/>
  <c r="AB2278" i="1"/>
  <c r="AD2277" i="1"/>
  <c r="J2277" i="1"/>
  <c r="J2276" i="1" s="1"/>
  <c r="I2277" i="1"/>
  <c r="AD2276" i="1"/>
  <c r="AD2275" i="1"/>
  <c r="AC2275" i="1"/>
  <c r="AB2275" i="1"/>
  <c r="AD2274" i="1"/>
  <c r="AC2274" i="1"/>
  <c r="AB2274" i="1"/>
  <c r="AD2273" i="1"/>
  <c r="O2273" i="1"/>
  <c r="N2273" i="1"/>
  <c r="M2273" i="1"/>
  <c r="L2273" i="1"/>
  <c r="K2273" i="1"/>
  <c r="J2273" i="1"/>
  <c r="I2273" i="1"/>
  <c r="H2273" i="1"/>
  <c r="G2273" i="1"/>
  <c r="F2273" i="1"/>
  <c r="E2273" i="1"/>
  <c r="D2273" i="1"/>
  <c r="AD2272" i="1"/>
  <c r="AC2272" i="1"/>
  <c r="AB2272" i="1"/>
  <c r="AD2271" i="1"/>
  <c r="AC2271" i="1"/>
  <c r="AB2271" i="1"/>
  <c r="AD2270" i="1"/>
  <c r="AC2270" i="1"/>
  <c r="AB2270" i="1"/>
  <c r="AD2269" i="1"/>
  <c r="AC2269" i="1"/>
  <c r="AB2269" i="1"/>
  <c r="AD2268" i="1"/>
  <c r="O2268" i="1"/>
  <c r="N2268" i="1"/>
  <c r="M2268" i="1"/>
  <c r="L2268" i="1"/>
  <c r="K2268" i="1"/>
  <c r="J2268" i="1"/>
  <c r="I2268" i="1"/>
  <c r="H2268" i="1"/>
  <c r="G2268" i="1"/>
  <c r="F2268" i="1"/>
  <c r="E2268" i="1"/>
  <c r="D2268" i="1"/>
  <c r="AB2268" i="1" s="1"/>
  <c r="AD2267" i="1"/>
  <c r="AC2267" i="1"/>
  <c r="AB2267" i="1"/>
  <c r="AD2266" i="1"/>
  <c r="AC2266" i="1"/>
  <c r="AB2266" i="1"/>
  <c r="AD2265" i="1"/>
  <c r="O2265" i="1"/>
  <c r="N2265" i="1"/>
  <c r="M2265" i="1"/>
  <c r="L2265" i="1"/>
  <c r="K2265" i="1"/>
  <c r="J2265" i="1"/>
  <c r="I2265" i="1"/>
  <c r="H2265" i="1"/>
  <c r="G2265" i="1"/>
  <c r="F2265" i="1"/>
  <c r="E2265" i="1"/>
  <c r="D2265" i="1"/>
  <c r="AD2264" i="1"/>
  <c r="AC2264" i="1"/>
  <c r="AB2264" i="1"/>
  <c r="AD2263" i="1"/>
  <c r="AC2263" i="1"/>
  <c r="AB2263" i="1"/>
  <c r="AD2262" i="1"/>
  <c r="AC2262" i="1"/>
  <c r="AB2262" i="1"/>
  <c r="AD2261" i="1"/>
  <c r="AC2261" i="1"/>
  <c r="AB2261" i="1"/>
  <c r="AD2260" i="1"/>
  <c r="O2260" i="1"/>
  <c r="N2260" i="1"/>
  <c r="M2260" i="1"/>
  <c r="L2260" i="1"/>
  <c r="K2260" i="1"/>
  <c r="J2260" i="1"/>
  <c r="I2260" i="1"/>
  <c r="H2260" i="1"/>
  <c r="G2260" i="1"/>
  <c r="F2260" i="1"/>
  <c r="E2260" i="1"/>
  <c r="D2260" i="1"/>
  <c r="AB2260" i="1" s="1"/>
  <c r="AD2259" i="1"/>
  <c r="AC2259" i="1"/>
  <c r="AB2259" i="1"/>
  <c r="AD2258" i="1"/>
  <c r="AC2258" i="1"/>
  <c r="AB2258" i="1"/>
  <c r="AD2257" i="1"/>
  <c r="AC2257" i="1"/>
  <c r="AB2257" i="1"/>
  <c r="AD2256" i="1"/>
  <c r="AC2256" i="1"/>
  <c r="AB2256" i="1"/>
  <c r="AD2255" i="1"/>
  <c r="O2255" i="1"/>
  <c r="N2255" i="1"/>
  <c r="M2255" i="1"/>
  <c r="L2255" i="1"/>
  <c r="K2255" i="1"/>
  <c r="J2255" i="1"/>
  <c r="I2255" i="1"/>
  <c r="H2255" i="1"/>
  <c r="G2255" i="1"/>
  <c r="F2255" i="1"/>
  <c r="E2255" i="1"/>
  <c r="AC2255" i="1" s="1"/>
  <c r="D2255" i="1"/>
  <c r="AD2254" i="1"/>
  <c r="AC2254" i="1"/>
  <c r="AB2254" i="1"/>
  <c r="AD2253" i="1"/>
  <c r="AC2253" i="1"/>
  <c r="AB2253" i="1"/>
  <c r="AD2252" i="1"/>
  <c r="O2252" i="1"/>
  <c r="N2252" i="1"/>
  <c r="M2252" i="1"/>
  <c r="L2252" i="1"/>
  <c r="K2252" i="1"/>
  <c r="J2252" i="1"/>
  <c r="I2252" i="1"/>
  <c r="H2252" i="1"/>
  <c r="G2252" i="1"/>
  <c r="F2252" i="1"/>
  <c r="E2252" i="1"/>
  <c r="D2252" i="1"/>
  <c r="AB2252" i="1" s="1"/>
  <c r="AD2251" i="1"/>
  <c r="AC2251" i="1"/>
  <c r="AB2251" i="1"/>
  <c r="AD2250" i="1"/>
  <c r="AC2250" i="1"/>
  <c r="AB2250" i="1"/>
  <c r="AD2249" i="1"/>
  <c r="AC2249" i="1"/>
  <c r="AB2249" i="1"/>
  <c r="AD2248" i="1"/>
  <c r="AC2248" i="1"/>
  <c r="AB2248" i="1"/>
  <c r="AD2247" i="1"/>
  <c r="AC2247" i="1"/>
  <c r="AB2247" i="1"/>
  <c r="AD2246" i="1"/>
  <c r="AC2246" i="1"/>
  <c r="AB2246" i="1"/>
  <c r="AD2245" i="1"/>
  <c r="AC2245" i="1"/>
  <c r="AB2245" i="1"/>
  <c r="AD2244" i="1"/>
  <c r="AC2244" i="1"/>
  <c r="AB2244" i="1"/>
  <c r="AD2243" i="1"/>
  <c r="O2243" i="1"/>
  <c r="N2243" i="1"/>
  <c r="M2243" i="1"/>
  <c r="L2243" i="1"/>
  <c r="K2243" i="1"/>
  <c r="J2243" i="1"/>
  <c r="I2243" i="1"/>
  <c r="H2243" i="1"/>
  <c r="G2243" i="1"/>
  <c r="F2243" i="1"/>
  <c r="E2243" i="1"/>
  <c r="AC2243" i="1" s="1"/>
  <c r="D2243" i="1"/>
  <c r="AD2242" i="1"/>
  <c r="AC2242" i="1"/>
  <c r="AB2242" i="1"/>
  <c r="AD2241" i="1"/>
  <c r="AC2241" i="1"/>
  <c r="AB2241" i="1"/>
  <c r="AD2240" i="1"/>
  <c r="O2240" i="1"/>
  <c r="N2240" i="1"/>
  <c r="M2240" i="1"/>
  <c r="L2240" i="1"/>
  <c r="K2240" i="1"/>
  <c r="J2240" i="1"/>
  <c r="I2240" i="1"/>
  <c r="H2240" i="1"/>
  <c r="G2240" i="1"/>
  <c r="F2240" i="1"/>
  <c r="E2240" i="1"/>
  <c r="D2240" i="1"/>
  <c r="AB2240" i="1" s="1"/>
  <c r="AD2239" i="1"/>
  <c r="AC2239" i="1"/>
  <c r="AB2239" i="1"/>
  <c r="AD2238" i="1"/>
  <c r="AC2238" i="1"/>
  <c r="AB2238" i="1"/>
  <c r="AD2237" i="1"/>
  <c r="AC2237" i="1"/>
  <c r="AB2237" i="1"/>
  <c r="AD2236" i="1"/>
  <c r="O2236" i="1"/>
  <c r="N2236" i="1"/>
  <c r="N2230" i="1" s="1"/>
  <c r="M2236" i="1"/>
  <c r="L2236" i="1"/>
  <c r="K2236" i="1"/>
  <c r="J2236" i="1"/>
  <c r="J2230" i="1" s="1"/>
  <c r="I2236" i="1"/>
  <c r="H2236" i="1"/>
  <c r="G2236" i="1"/>
  <c r="F2236" i="1"/>
  <c r="F2230" i="1" s="1"/>
  <c r="E2236" i="1"/>
  <c r="D2236" i="1"/>
  <c r="AD2235" i="1"/>
  <c r="AC2235" i="1"/>
  <c r="AB2235" i="1"/>
  <c r="AD2234" i="1"/>
  <c r="AC2234" i="1"/>
  <c r="AB2234" i="1"/>
  <c r="AD2233" i="1"/>
  <c r="AC2233" i="1"/>
  <c r="AB2233" i="1"/>
  <c r="AD2232" i="1"/>
  <c r="AC2232" i="1"/>
  <c r="AB2232" i="1"/>
  <c r="AD2231" i="1"/>
  <c r="O2231" i="1"/>
  <c r="O2230" i="1" s="1"/>
  <c r="N2231" i="1"/>
  <c r="M2231" i="1"/>
  <c r="L2231" i="1"/>
  <c r="K2231" i="1"/>
  <c r="K2230" i="1" s="1"/>
  <c r="J2231" i="1"/>
  <c r="I2231" i="1"/>
  <c r="H2231" i="1"/>
  <c r="G2231" i="1"/>
  <c r="G2230" i="1" s="1"/>
  <c r="F2231" i="1"/>
  <c r="E2231" i="1"/>
  <c r="D2231" i="1"/>
  <c r="AD2230" i="1"/>
  <c r="E2230" i="1"/>
  <c r="AD2229" i="1"/>
  <c r="AC2229" i="1"/>
  <c r="AB2229" i="1"/>
  <c r="AD2228" i="1"/>
  <c r="AC2228" i="1"/>
  <c r="AB2228" i="1"/>
  <c r="AD2227" i="1"/>
  <c r="O2227" i="1"/>
  <c r="N2227" i="1"/>
  <c r="M2227" i="1"/>
  <c r="L2227" i="1"/>
  <c r="K2227" i="1"/>
  <c r="J2227" i="1"/>
  <c r="I2227" i="1"/>
  <c r="H2227" i="1"/>
  <c r="G2227" i="1"/>
  <c r="F2227" i="1"/>
  <c r="E2227" i="1"/>
  <c r="D2227" i="1"/>
  <c r="AB2227" i="1" s="1"/>
  <c r="AD2226" i="1"/>
  <c r="AC2226" i="1"/>
  <c r="AB2226" i="1"/>
  <c r="AD2225" i="1"/>
  <c r="AC2225" i="1"/>
  <c r="AB2225" i="1"/>
  <c r="AD2224" i="1"/>
  <c r="O2224" i="1"/>
  <c r="O2196" i="1" s="1"/>
  <c r="N2224" i="1"/>
  <c r="M2224" i="1"/>
  <c r="L2224" i="1"/>
  <c r="K2224" i="1"/>
  <c r="K2196" i="1" s="1"/>
  <c r="J2224" i="1"/>
  <c r="I2224" i="1"/>
  <c r="H2224" i="1"/>
  <c r="G2224" i="1"/>
  <c r="G2196" i="1" s="1"/>
  <c r="F2224" i="1"/>
  <c r="E2224" i="1"/>
  <c r="D2224" i="1"/>
  <c r="AD2223" i="1"/>
  <c r="AC2223" i="1"/>
  <c r="AB2223" i="1"/>
  <c r="AD2222" i="1"/>
  <c r="AC2222" i="1"/>
  <c r="AB2222" i="1"/>
  <c r="AD2221" i="1"/>
  <c r="O2221" i="1"/>
  <c r="N2221" i="1"/>
  <c r="M2221" i="1"/>
  <c r="L2221" i="1"/>
  <c r="K2221" i="1"/>
  <c r="J2221" i="1"/>
  <c r="I2221" i="1"/>
  <c r="H2221" i="1"/>
  <c r="G2221" i="1"/>
  <c r="F2221" i="1"/>
  <c r="E2221" i="1"/>
  <c r="D2221" i="1"/>
  <c r="AD2220" i="1"/>
  <c r="AC2220" i="1"/>
  <c r="AB2220" i="1"/>
  <c r="AD2219" i="1"/>
  <c r="AC2219" i="1"/>
  <c r="AB2219" i="1"/>
  <c r="AD2218" i="1"/>
  <c r="O2218" i="1"/>
  <c r="N2218" i="1"/>
  <c r="M2218" i="1"/>
  <c r="L2218" i="1"/>
  <c r="K2218" i="1"/>
  <c r="J2218" i="1"/>
  <c r="I2218" i="1"/>
  <c r="H2218" i="1"/>
  <c r="G2218" i="1"/>
  <c r="F2218" i="1"/>
  <c r="E2218" i="1"/>
  <c r="AC2218" i="1" s="1"/>
  <c r="D2218" i="1"/>
  <c r="AD2217" i="1"/>
  <c r="AC2217" i="1"/>
  <c r="AB2217" i="1"/>
  <c r="AD2216" i="1"/>
  <c r="O2216" i="1"/>
  <c r="N2216" i="1"/>
  <c r="M2216" i="1"/>
  <c r="L2216" i="1"/>
  <c r="K2216" i="1"/>
  <c r="J2216" i="1"/>
  <c r="I2216" i="1"/>
  <c r="H2216" i="1"/>
  <c r="G2216" i="1"/>
  <c r="F2216" i="1"/>
  <c r="E2216" i="1"/>
  <c r="AC2216" i="1" s="1"/>
  <c r="D2216" i="1"/>
  <c r="AD2215" i="1"/>
  <c r="AC2215" i="1"/>
  <c r="AB2215" i="1"/>
  <c r="AD2214" i="1"/>
  <c r="AC2214" i="1"/>
  <c r="AB2214" i="1"/>
  <c r="AD2213" i="1"/>
  <c r="O2213" i="1"/>
  <c r="N2213" i="1"/>
  <c r="M2213" i="1"/>
  <c r="L2213" i="1"/>
  <c r="K2213" i="1"/>
  <c r="J2213" i="1"/>
  <c r="I2213" i="1"/>
  <c r="H2213" i="1"/>
  <c r="G2213" i="1"/>
  <c r="F2213" i="1"/>
  <c r="E2213" i="1"/>
  <c r="D2213" i="1"/>
  <c r="AB2213" i="1" s="1"/>
  <c r="AD2212" i="1"/>
  <c r="AC2212" i="1"/>
  <c r="AB2212" i="1"/>
  <c r="AD2211" i="1"/>
  <c r="AC2211" i="1"/>
  <c r="AB2211" i="1"/>
  <c r="AD2210" i="1"/>
  <c r="AC2210" i="1"/>
  <c r="AB2210" i="1"/>
  <c r="AD2209" i="1"/>
  <c r="AC2209" i="1"/>
  <c r="AB2209" i="1"/>
  <c r="AD2208" i="1"/>
  <c r="AC2208" i="1"/>
  <c r="AB2208" i="1"/>
  <c r="AD2207" i="1"/>
  <c r="O2207" i="1"/>
  <c r="N2207" i="1"/>
  <c r="M2207" i="1"/>
  <c r="L2207" i="1"/>
  <c r="L2196" i="1" s="1"/>
  <c r="K2207" i="1"/>
  <c r="J2207" i="1"/>
  <c r="I2207" i="1"/>
  <c r="H2207" i="1"/>
  <c r="H2196" i="1" s="1"/>
  <c r="G2207" i="1"/>
  <c r="F2207" i="1"/>
  <c r="E2207" i="1"/>
  <c r="D2207" i="1"/>
  <c r="AD2206" i="1"/>
  <c r="AC2206" i="1"/>
  <c r="AB2206" i="1"/>
  <c r="AD2205" i="1"/>
  <c r="AC2205" i="1"/>
  <c r="AB2205" i="1"/>
  <c r="AD2204" i="1"/>
  <c r="AC2204" i="1"/>
  <c r="AB2204" i="1"/>
  <c r="AD2203" i="1"/>
  <c r="AC2203" i="1"/>
  <c r="AB2203" i="1"/>
  <c r="AD2202" i="1"/>
  <c r="O2202" i="1"/>
  <c r="N2202" i="1"/>
  <c r="M2202" i="1"/>
  <c r="L2202" i="1"/>
  <c r="K2202" i="1"/>
  <c r="J2202" i="1"/>
  <c r="I2202" i="1"/>
  <c r="H2202" i="1"/>
  <c r="G2202" i="1"/>
  <c r="F2202" i="1"/>
  <c r="E2202" i="1"/>
  <c r="AC2202" i="1" s="1"/>
  <c r="D2202" i="1"/>
  <c r="AD2201" i="1"/>
  <c r="AC2201" i="1"/>
  <c r="AB2201" i="1"/>
  <c r="AD2200" i="1"/>
  <c r="AC2200" i="1"/>
  <c r="AB2200" i="1"/>
  <c r="AD2199" i="1"/>
  <c r="F2199" i="1"/>
  <c r="AC2199" i="1" s="1"/>
  <c r="AD2198" i="1"/>
  <c r="AC2198" i="1"/>
  <c r="AB2198" i="1"/>
  <c r="AD2197" i="1"/>
  <c r="O2197" i="1"/>
  <c r="N2197" i="1"/>
  <c r="M2197" i="1"/>
  <c r="M2196" i="1" s="1"/>
  <c r="L2197" i="1"/>
  <c r="K2197" i="1"/>
  <c r="J2197" i="1"/>
  <c r="I2197" i="1"/>
  <c r="I2196" i="1" s="1"/>
  <c r="H2197" i="1"/>
  <c r="G2197" i="1"/>
  <c r="F2197" i="1"/>
  <c r="E2197" i="1"/>
  <c r="D2197" i="1"/>
  <c r="AD2196" i="1"/>
  <c r="N2196" i="1"/>
  <c r="J2196" i="1"/>
  <c r="F2196" i="1"/>
  <c r="AD2195" i="1"/>
  <c r="AC2195" i="1"/>
  <c r="AB2195" i="1"/>
  <c r="AD2194" i="1"/>
  <c r="AC2194" i="1"/>
  <c r="AB2194" i="1"/>
  <c r="AD2193" i="1"/>
  <c r="AC2193" i="1"/>
  <c r="AB2193" i="1"/>
  <c r="AD2192" i="1"/>
  <c r="AC2192" i="1"/>
  <c r="AB2192" i="1"/>
  <c r="AD2191" i="1"/>
  <c r="AC2191" i="1"/>
  <c r="AB2191" i="1"/>
  <c r="AD2190" i="1"/>
  <c r="AC2190" i="1"/>
  <c r="AB2190" i="1"/>
  <c r="AD2189" i="1"/>
  <c r="O2189" i="1"/>
  <c r="N2189" i="1"/>
  <c r="M2189" i="1"/>
  <c r="L2189" i="1"/>
  <c r="K2189" i="1"/>
  <c r="J2189" i="1"/>
  <c r="I2189" i="1"/>
  <c r="H2189" i="1"/>
  <c r="G2189" i="1"/>
  <c r="F2189" i="1"/>
  <c r="E2189" i="1"/>
  <c r="AC2189" i="1" s="1"/>
  <c r="D2189" i="1"/>
  <c r="AD2188" i="1"/>
  <c r="AD2187" i="1"/>
  <c r="AC2187" i="1"/>
  <c r="AB2187" i="1"/>
  <c r="AD2186" i="1"/>
  <c r="AC2186" i="1"/>
  <c r="AB2186" i="1"/>
  <c r="AD2185" i="1"/>
  <c r="AC2185" i="1"/>
  <c r="AB2185" i="1"/>
  <c r="AD2184" i="1"/>
  <c r="AC2184" i="1"/>
  <c r="AB2184" i="1"/>
  <c r="AA2183" i="1"/>
  <c r="Z2183" i="1"/>
  <c r="Y2183" i="1"/>
  <c r="X2183" i="1"/>
  <c r="W2183" i="1"/>
  <c r="V2183" i="1"/>
  <c r="U2183" i="1"/>
  <c r="T2183" i="1"/>
  <c r="S2183" i="1"/>
  <c r="R2183" i="1"/>
  <c r="Q2183" i="1"/>
  <c r="P2183" i="1"/>
  <c r="O2183" i="1"/>
  <c r="N2183" i="1"/>
  <c r="M2183" i="1"/>
  <c r="L2183" i="1"/>
  <c r="K2183" i="1"/>
  <c r="J2183" i="1"/>
  <c r="I2183" i="1"/>
  <c r="H2183" i="1"/>
  <c r="G2183" i="1"/>
  <c r="F2183" i="1"/>
  <c r="E2183" i="1"/>
  <c r="AC2183" i="1" s="1"/>
  <c r="D2183" i="1"/>
  <c r="AD2182" i="1"/>
  <c r="AC2182" i="1"/>
  <c r="AB2182" i="1"/>
  <c r="AA2181" i="1"/>
  <c r="Z2181" i="1"/>
  <c r="Y2181" i="1"/>
  <c r="X2181" i="1"/>
  <c r="W2181" i="1"/>
  <c r="V2181" i="1"/>
  <c r="U2181" i="1"/>
  <c r="T2181" i="1"/>
  <c r="S2181" i="1"/>
  <c r="R2181" i="1"/>
  <c r="Q2181" i="1"/>
  <c r="P2181" i="1"/>
  <c r="AD2181" i="1" s="1"/>
  <c r="O2181" i="1"/>
  <c r="N2181" i="1"/>
  <c r="M2181" i="1"/>
  <c r="L2181" i="1"/>
  <c r="K2181" i="1"/>
  <c r="J2181" i="1"/>
  <c r="I2181" i="1"/>
  <c r="H2181" i="1"/>
  <c r="G2181" i="1"/>
  <c r="F2181" i="1"/>
  <c r="E2181" i="1"/>
  <c r="D2181" i="1"/>
  <c r="AB2181" i="1" s="1"/>
  <c r="AD2180" i="1"/>
  <c r="AC2180" i="1"/>
  <c r="AB2180" i="1"/>
  <c r="AD2179" i="1"/>
  <c r="AC2179" i="1"/>
  <c r="AB2179" i="1"/>
  <c r="AA2178" i="1"/>
  <c r="Z2178" i="1"/>
  <c r="Y2178" i="1"/>
  <c r="X2178" i="1"/>
  <c r="W2178" i="1"/>
  <c r="V2178" i="1"/>
  <c r="U2178" i="1"/>
  <c r="T2178" i="1"/>
  <c r="S2178" i="1"/>
  <c r="R2178" i="1"/>
  <c r="R2167" i="1" s="1"/>
  <c r="Q2178" i="1"/>
  <c r="P2178" i="1"/>
  <c r="O2178" i="1"/>
  <c r="N2178" i="1"/>
  <c r="M2178" i="1"/>
  <c r="L2178" i="1"/>
  <c r="K2178" i="1"/>
  <c r="J2178" i="1"/>
  <c r="I2178" i="1"/>
  <c r="H2178" i="1"/>
  <c r="G2178" i="1"/>
  <c r="F2178" i="1"/>
  <c r="E2178" i="1"/>
  <c r="D2178" i="1"/>
  <c r="AD2177" i="1"/>
  <c r="AC2177" i="1"/>
  <c r="AB2177" i="1"/>
  <c r="AA2176" i="1"/>
  <c r="Z2176" i="1"/>
  <c r="Y2176" i="1"/>
  <c r="X2176" i="1"/>
  <c r="W2176" i="1"/>
  <c r="V2176" i="1"/>
  <c r="U2176" i="1"/>
  <c r="T2176" i="1"/>
  <c r="S2176" i="1"/>
  <c r="R2176" i="1"/>
  <c r="Q2176" i="1"/>
  <c r="P2176" i="1"/>
  <c r="O2176" i="1"/>
  <c r="N2176" i="1"/>
  <c r="M2176" i="1"/>
  <c r="L2176" i="1"/>
  <c r="K2176" i="1"/>
  <c r="J2176" i="1"/>
  <c r="I2176" i="1"/>
  <c r="H2176" i="1"/>
  <c r="G2176" i="1"/>
  <c r="F2176" i="1"/>
  <c r="E2176" i="1"/>
  <c r="AC2176" i="1" s="1"/>
  <c r="D2176" i="1"/>
  <c r="AD2175" i="1"/>
  <c r="AC2175" i="1"/>
  <c r="AB2175" i="1"/>
  <c r="AA2174" i="1"/>
  <c r="Z2174" i="1"/>
  <c r="Y2174" i="1"/>
  <c r="X2174" i="1"/>
  <c r="W2174" i="1"/>
  <c r="V2174" i="1"/>
  <c r="U2174" i="1"/>
  <c r="T2174" i="1"/>
  <c r="S2174" i="1"/>
  <c r="R2174" i="1"/>
  <c r="Q2174" i="1"/>
  <c r="P2174" i="1"/>
  <c r="AD2174" i="1" s="1"/>
  <c r="O2174" i="1"/>
  <c r="N2174" i="1"/>
  <c r="M2174" i="1"/>
  <c r="L2174" i="1"/>
  <c r="K2174" i="1"/>
  <c r="J2174" i="1"/>
  <c r="I2174" i="1"/>
  <c r="H2174" i="1"/>
  <c r="G2174" i="1"/>
  <c r="F2174" i="1"/>
  <c r="E2174" i="1"/>
  <c r="D2174" i="1"/>
  <c r="AB2174" i="1" s="1"/>
  <c r="AD2173" i="1"/>
  <c r="AC2173" i="1"/>
  <c r="AB2173" i="1"/>
  <c r="AD2172" i="1"/>
  <c r="AC2172" i="1"/>
  <c r="AB2172" i="1"/>
  <c r="AD2171" i="1"/>
  <c r="AC2171" i="1"/>
  <c r="AB2171" i="1"/>
  <c r="AA2170" i="1"/>
  <c r="Z2170" i="1"/>
  <c r="Y2170" i="1"/>
  <c r="X2170" i="1"/>
  <c r="W2170" i="1"/>
  <c r="V2170" i="1"/>
  <c r="U2170" i="1"/>
  <c r="T2170" i="1"/>
  <c r="S2170" i="1"/>
  <c r="R2170" i="1"/>
  <c r="Q2170" i="1"/>
  <c r="P2170" i="1"/>
  <c r="O2170" i="1"/>
  <c r="N2170" i="1"/>
  <c r="M2170" i="1"/>
  <c r="L2170" i="1"/>
  <c r="K2170" i="1"/>
  <c r="J2170" i="1"/>
  <c r="I2170" i="1"/>
  <c r="H2170" i="1"/>
  <c r="G2170" i="1"/>
  <c r="F2170" i="1"/>
  <c r="E2170" i="1"/>
  <c r="AC2170" i="1" s="1"/>
  <c r="D2170" i="1"/>
  <c r="AD2169" i="1"/>
  <c r="AC2169" i="1"/>
  <c r="AB2169" i="1"/>
  <c r="AA2168" i="1"/>
  <c r="Z2168" i="1"/>
  <c r="Y2168" i="1"/>
  <c r="X2168" i="1"/>
  <c r="W2168" i="1"/>
  <c r="V2168" i="1"/>
  <c r="U2168" i="1"/>
  <c r="T2168" i="1"/>
  <c r="S2168" i="1"/>
  <c r="R2168" i="1"/>
  <c r="Q2168" i="1"/>
  <c r="P2168" i="1"/>
  <c r="AD2168" i="1" s="1"/>
  <c r="O2168" i="1"/>
  <c r="N2168" i="1"/>
  <c r="M2168" i="1"/>
  <c r="L2168" i="1"/>
  <c r="K2168" i="1"/>
  <c r="J2168" i="1"/>
  <c r="I2168" i="1"/>
  <c r="H2168" i="1"/>
  <c r="G2168" i="1"/>
  <c r="F2168" i="1"/>
  <c r="E2168" i="1"/>
  <c r="D2168" i="1"/>
  <c r="AB2168" i="1" s="1"/>
  <c r="N2167" i="1"/>
  <c r="AD2166" i="1"/>
  <c r="AC2166" i="1"/>
  <c r="AB2166" i="1"/>
  <c r="AD2165" i="1"/>
  <c r="AC2165" i="1"/>
  <c r="AB2165" i="1"/>
  <c r="AD2164" i="1"/>
  <c r="AC2164" i="1"/>
  <c r="AB2164" i="1"/>
  <c r="AD2163" i="1"/>
  <c r="AC2163" i="1"/>
  <c r="AB2163" i="1"/>
  <c r="AA2162" i="1"/>
  <c r="Z2162" i="1"/>
  <c r="Y2162" i="1"/>
  <c r="X2162" i="1"/>
  <c r="W2162" i="1"/>
  <c r="V2162" i="1"/>
  <c r="U2162" i="1"/>
  <c r="T2162" i="1"/>
  <c r="S2162" i="1"/>
  <c r="R2162" i="1"/>
  <c r="Q2162" i="1"/>
  <c r="P2162" i="1"/>
  <c r="O2162" i="1"/>
  <c r="N2162" i="1"/>
  <c r="M2162" i="1"/>
  <c r="L2162" i="1"/>
  <c r="K2162" i="1"/>
  <c r="J2162" i="1"/>
  <c r="I2162" i="1"/>
  <c r="H2162" i="1"/>
  <c r="G2162" i="1"/>
  <c r="F2162" i="1"/>
  <c r="E2162" i="1"/>
  <c r="D2162" i="1"/>
  <c r="AD2161" i="1"/>
  <c r="AC2161" i="1"/>
  <c r="AB2161" i="1"/>
  <c r="AD2160" i="1"/>
  <c r="AC2160" i="1"/>
  <c r="AB2160" i="1"/>
  <c r="AD2159" i="1"/>
  <c r="AC2159" i="1"/>
  <c r="AB2159" i="1"/>
  <c r="AD2158" i="1"/>
  <c r="AC2158" i="1"/>
  <c r="AB2158" i="1"/>
  <c r="AA2157" i="1"/>
  <c r="Z2157" i="1"/>
  <c r="Y2157" i="1"/>
  <c r="X2157" i="1"/>
  <c r="W2157" i="1"/>
  <c r="V2157" i="1"/>
  <c r="U2157" i="1"/>
  <c r="T2157" i="1"/>
  <c r="S2157" i="1"/>
  <c r="R2157" i="1"/>
  <c r="Q2157" i="1"/>
  <c r="P2157" i="1"/>
  <c r="O2157" i="1"/>
  <c r="N2157" i="1"/>
  <c r="M2157" i="1"/>
  <c r="L2157" i="1"/>
  <c r="K2157" i="1"/>
  <c r="J2157" i="1"/>
  <c r="I2157" i="1"/>
  <c r="H2157" i="1"/>
  <c r="G2157" i="1"/>
  <c r="F2157" i="1"/>
  <c r="E2157" i="1"/>
  <c r="D2157" i="1"/>
  <c r="AD2156" i="1"/>
  <c r="AC2156" i="1"/>
  <c r="AB2156" i="1"/>
  <c r="AD2155" i="1"/>
  <c r="AC2155" i="1"/>
  <c r="AB2155" i="1"/>
  <c r="AD2154" i="1"/>
  <c r="AC2154" i="1"/>
  <c r="AB2154" i="1"/>
  <c r="AA2153" i="1"/>
  <c r="Z2153" i="1"/>
  <c r="Y2153" i="1"/>
  <c r="X2153" i="1"/>
  <c r="W2153" i="1"/>
  <c r="V2153" i="1"/>
  <c r="U2153" i="1"/>
  <c r="T2153" i="1"/>
  <c r="S2153" i="1"/>
  <c r="R2153" i="1"/>
  <c r="Q2153" i="1"/>
  <c r="P2153" i="1"/>
  <c r="O2153" i="1"/>
  <c r="N2153" i="1"/>
  <c r="M2153" i="1"/>
  <c r="L2153" i="1"/>
  <c r="K2153" i="1"/>
  <c r="J2153" i="1"/>
  <c r="I2153" i="1"/>
  <c r="H2153" i="1"/>
  <c r="G2153" i="1"/>
  <c r="F2153" i="1"/>
  <c r="E2153" i="1"/>
  <c r="D2153" i="1"/>
  <c r="AD2152" i="1"/>
  <c r="AC2152" i="1"/>
  <c r="AB2152" i="1"/>
  <c r="AD2151" i="1"/>
  <c r="AC2151" i="1"/>
  <c r="AB2151" i="1"/>
  <c r="AD2150" i="1"/>
  <c r="AC2150" i="1"/>
  <c r="AB2150" i="1"/>
  <c r="AD2149" i="1"/>
  <c r="AC2149" i="1"/>
  <c r="AB2149" i="1"/>
  <c r="AA2148" i="1"/>
  <c r="Z2148" i="1"/>
  <c r="Y2148" i="1"/>
  <c r="X2148" i="1"/>
  <c r="W2148" i="1"/>
  <c r="V2148" i="1"/>
  <c r="U2148" i="1"/>
  <c r="T2148" i="1"/>
  <c r="S2148" i="1"/>
  <c r="R2148" i="1"/>
  <c r="Q2148" i="1"/>
  <c r="P2148" i="1"/>
  <c r="O2148" i="1"/>
  <c r="N2148" i="1"/>
  <c r="M2148" i="1"/>
  <c r="L2148" i="1"/>
  <c r="K2148" i="1"/>
  <c r="J2148" i="1"/>
  <c r="I2148" i="1"/>
  <c r="H2148" i="1"/>
  <c r="G2148" i="1"/>
  <c r="F2148" i="1"/>
  <c r="E2148" i="1"/>
  <c r="D2148" i="1"/>
  <c r="AD2147" i="1"/>
  <c r="AC2147" i="1"/>
  <c r="AB2147" i="1"/>
  <c r="AD2146" i="1"/>
  <c r="AC2146" i="1"/>
  <c r="AB2146" i="1"/>
  <c r="AD2145" i="1"/>
  <c r="AC2145" i="1"/>
  <c r="AB2145" i="1"/>
  <c r="AD2144" i="1"/>
  <c r="AC2144" i="1"/>
  <c r="AB2144" i="1"/>
  <c r="AD2143" i="1"/>
  <c r="AC2143" i="1"/>
  <c r="AB2143" i="1"/>
  <c r="AD2142" i="1"/>
  <c r="AC2142" i="1"/>
  <c r="AB2142" i="1"/>
  <c r="AA2141" i="1"/>
  <c r="Z2141" i="1"/>
  <c r="Y2141" i="1"/>
  <c r="X2141" i="1"/>
  <c r="W2141" i="1"/>
  <c r="V2141" i="1"/>
  <c r="U2141" i="1"/>
  <c r="T2141" i="1"/>
  <c r="S2141" i="1"/>
  <c r="R2141" i="1"/>
  <c r="Q2141" i="1"/>
  <c r="P2141" i="1"/>
  <c r="O2141" i="1"/>
  <c r="N2141" i="1"/>
  <c r="M2141" i="1"/>
  <c r="L2141" i="1"/>
  <c r="K2141" i="1"/>
  <c r="J2141" i="1"/>
  <c r="I2141" i="1"/>
  <c r="H2141" i="1"/>
  <c r="G2141" i="1"/>
  <c r="F2141" i="1"/>
  <c r="E2141" i="1"/>
  <c r="AC2141" i="1" s="1"/>
  <c r="D2141" i="1"/>
  <c r="AD2140" i="1"/>
  <c r="AC2140" i="1"/>
  <c r="AB2140" i="1"/>
  <c r="AD2139" i="1"/>
  <c r="AC2139" i="1"/>
  <c r="AB2139" i="1"/>
  <c r="AD2138" i="1"/>
  <c r="AC2138" i="1"/>
  <c r="AB2138" i="1"/>
  <c r="AD2137" i="1"/>
  <c r="AC2137" i="1"/>
  <c r="AB2137" i="1"/>
  <c r="AA2136" i="1"/>
  <c r="Z2136" i="1"/>
  <c r="Y2136" i="1"/>
  <c r="X2136" i="1"/>
  <c r="W2136" i="1"/>
  <c r="V2136" i="1"/>
  <c r="U2136" i="1"/>
  <c r="T2136" i="1"/>
  <c r="S2136" i="1"/>
  <c r="R2136" i="1"/>
  <c r="Q2136" i="1"/>
  <c r="P2136" i="1"/>
  <c r="O2136" i="1"/>
  <c r="N2136" i="1"/>
  <c r="M2136" i="1"/>
  <c r="L2136" i="1"/>
  <c r="K2136" i="1"/>
  <c r="J2136" i="1"/>
  <c r="I2136" i="1"/>
  <c r="H2136" i="1"/>
  <c r="G2136" i="1"/>
  <c r="F2136" i="1"/>
  <c r="E2136" i="1"/>
  <c r="AC2136" i="1" s="1"/>
  <c r="D2136" i="1"/>
  <c r="AD2135" i="1"/>
  <c r="AC2135" i="1"/>
  <c r="AB2135" i="1"/>
  <c r="AA2134" i="1"/>
  <c r="Z2134" i="1"/>
  <c r="Z2132" i="1" s="1"/>
  <c r="Z2131" i="1" s="1"/>
  <c r="Y2134" i="1"/>
  <c r="Y2132" i="1" s="1"/>
  <c r="X2134" i="1"/>
  <c r="X2132" i="1" s="1"/>
  <c r="X2131" i="1" s="1"/>
  <c r="W2134" i="1"/>
  <c r="V2134" i="1"/>
  <c r="U2134" i="1"/>
  <c r="U2132" i="1" s="1"/>
  <c r="T2134" i="1"/>
  <c r="T2132" i="1" s="1"/>
  <c r="T2131" i="1" s="1"/>
  <c r="S2134" i="1"/>
  <c r="R2134" i="1"/>
  <c r="R2132" i="1" s="1"/>
  <c r="R2131" i="1" s="1"/>
  <c r="Q2134" i="1"/>
  <c r="Q2132" i="1" s="1"/>
  <c r="P2134" i="1"/>
  <c r="AD2134" i="1" s="1"/>
  <c r="O2134" i="1"/>
  <c r="N2134" i="1"/>
  <c r="M2134" i="1"/>
  <c r="M2132" i="1" s="1"/>
  <c r="L2134" i="1"/>
  <c r="L2132" i="1" s="1"/>
  <c r="L2131" i="1" s="1"/>
  <c r="K2134" i="1"/>
  <c r="J2134" i="1"/>
  <c r="J2132" i="1" s="1"/>
  <c r="J2131" i="1" s="1"/>
  <c r="I2134" i="1"/>
  <c r="I2132" i="1" s="1"/>
  <c r="H2134" i="1"/>
  <c r="H2132" i="1" s="1"/>
  <c r="H2131" i="1" s="1"/>
  <c r="G2134" i="1"/>
  <c r="F2134" i="1"/>
  <c r="E2134" i="1"/>
  <c r="D2134" i="1"/>
  <c r="D2132" i="1" s="1"/>
  <c r="AD2133" i="1"/>
  <c r="AC2133" i="1"/>
  <c r="AB2133" i="1"/>
  <c r="AA2132" i="1"/>
  <c r="AA2131" i="1" s="1"/>
  <c r="W2132" i="1"/>
  <c r="V2132" i="1"/>
  <c r="V2131" i="1" s="1"/>
  <c r="S2132" i="1"/>
  <c r="O2132" i="1"/>
  <c r="N2132" i="1"/>
  <c r="K2132" i="1"/>
  <c r="K2131" i="1" s="1"/>
  <c r="G2132" i="1"/>
  <c r="F2132" i="1"/>
  <c r="F2131" i="1" s="1"/>
  <c r="N2131" i="1"/>
  <c r="AD2130" i="1"/>
  <c r="AC2130" i="1"/>
  <c r="AB2130" i="1"/>
  <c r="AD2129" i="1"/>
  <c r="AC2129" i="1"/>
  <c r="AB2129" i="1"/>
  <c r="AA2128" i="1"/>
  <c r="Z2128" i="1"/>
  <c r="Y2128" i="1"/>
  <c r="X2128" i="1"/>
  <c r="W2128" i="1"/>
  <c r="V2128" i="1"/>
  <c r="U2128" i="1"/>
  <c r="T2128" i="1"/>
  <c r="S2128" i="1"/>
  <c r="R2128" i="1"/>
  <c r="Q2128" i="1"/>
  <c r="P2128" i="1"/>
  <c r="O2128" i="1"/>
  <c r="N2128" i="1"/>
  <c r="M2128" i="1"/>
  <c r="L2128" i="1"/>
  <c r="K2128" i="1"/>
  <c r="J2128" i="1"/>
  <c r="I2128" i="1"/>
  <c r="H2128" i="1"/>
  <c r="G2128" i="1"/>
  <c r="F2128" i="1"/>
  <c r="E2128" i="1"/>
  <c r="D2128" i="1"/>
  <c r="AD2127" i="1"/>
  <c r="AC2127" i="1"/>
  <c r="AB2127" i="1"/>
  <c r="AD2126" i="1"/>
  <c r="AC2126" i="1"/>
  <c r="AB2126" i="1"/>
  <c r="AD2125" i="1"/>
  <c r="AC2125" i="1"/>
  <c r="AB2125" i="1"/>
  <c r="AD2124" i="1"/>
  <c r="AC2124" i="1"/>
  <c r="AB2124" i="1"/>
  <c r="AA2123" i="1"/>
  <c r="Z2123" i="1"/>
  <c r="Y2123" i="1"/>
  <c r="X2123" i="1"/>
  <c r="W2123" i="1"/>
  <c r="V2123" i="1"/>
  <c r="U2123" i="1"/>
  <c r="T2123" i="1"/>
  <c r="S2123" i="1"/>
  <c r="R2123" i="1"/>
  <c r="Q2123" i="1"/>
  <c r="P2123" i="1"/>
  <c r="O2123" i="1"/>
  <c r="N2123" i="1"/>
  <c r="M2123" i="1"/>
  <c r="L2123" i="1"/>
  <c r="K2123" i="1"/>
  <c r="J2123" i="1"/>
  <c r="I2123" i="1"/>
  <c r="H2123" i="1"/>
  <c r="G2123" i="1"/>
  <c r="F2123" i="1"/>
  <c r="E2123" i="1"/>
  <c r="D2123" i="1"/>
  <c r="AD2122" i="1"/>
  <c r="AC2122" i="1"/>
  <c r="AB2122" i="1"/>
  <c r="AD2121" i="1"/>
  <c r="AC2121" i="1"/>
  <c r="AB2121" i="1"/>
  <c r="AA2120" i="1"/>
  <c r="Z2120" i="1"/>
  <c r="Y2120" i="1"/>
  <c r="X2120" i="1"/>
  <c r="W2120" i="1"/>
  <c r="V2120" i="1"/>
  <c r="U2120" i="1"/>
  <c r="T2120" i="1"/>
  <c r="S2120" i="1"/>
  <c r="R2120" i="1"/>
  <c r="Q2120" i="1"/>
  <c r="P2120" i="1"/>
  <c r="O2120" i="1"/>
  <c r="N2120" i="1"/>
  <c r="M2120" i="1"/>
  <c r="L2120" i="1"/>
  <c r="K2120" i="1"/>
  <c r="J2120" i="1"/>
  <c r="I2120" i="1"/>
  <c r="H2120" i="1"/>
  <c r="G2120" i="1"/>
  <c r="F2120" i="1"/>
  <c r="E2120" i="1"/>
  <c r="AC2120" i="1" s="1"/>
  <c r="D2120" i="1"/>
  <c r="AD2119" i="1"/>
  <c r="AC2119" i="1"/>
  <c r="AB2119" i="1"/>
  <c r="AD2118" i="1"/>
  <c r="AC2118" i="1"/>
  <c r="AB2118" i="1"/>
  <c r="AD2117" i="1"/>
  <c r="AC2117" i="1"/>
  <c r="AB2117" i="1"/>
  <c r="AD2116" i="1"/>
  <c r="AC2116" i="1"/>
  <c r="AB2116" i="1"/>
  <c r="AA2115" i="1"/>
  <c r="Z2115" i="1"/>
  <c r="Y2115" i="1"/>
  <c r="X2115" i="1"/>
  <c r="W2115" i="1"/>
  <c r="V2115" i="1"/>
  <c r="U2115" i="1"/>
  <c r="T2115" i="1"/>
  <c r="S2115" i="1"/>
  <c r="R2115" i="1"/>
  <c r="Q2115" i="1"/>
  <c r="P2115" i="1"/>
  <c r="O2115" i="1"/>
  <c r="N2115" i="1"/>
  <c r="M2115" i="1"/>
  <c r="L2115" i="1"/>
  <c r="K2115" i="1"/>
  <c r="J2115" i="1"/>
  <c r="I2115" i="1"/>
  <c r="H2115" i="1"/>
  <c r="G2115" i="1"/>
  <c r="F2115" i="1"/>
  <c r="E2115" i="1"/>
  <c r="AC2115" i="1" s="1"/>
  <c r="D2115" i="1"/>
  <c r="AD2114" i="1"/>
  <c r="AC2114" i="1"/>
  <c r="AB2114" i="1"/>
  <c r="AD2113" i="1"/>
  <c r="AC2113" i="1"/>
  <c r="AB2113" i="1"/>
  <c r="AD2112" i="1"/>
  <c r="AC2112" i="1"/>
  <c r="AB2112" i="1"/>
  <c r="AD2111" i="1"/>
  <c r="AC2111" i="1"/>
  <c r="AB2111" i="1"/>
  <c r="AA2110" i="1"/>
  <c r="Z2110" i="1"/>
  <c r="Y2110" i="1"/>
  <c r="X2110" i="1"/>
  <c r="W2110" i="1"/>
  <c r="V2110" i="1"/>
  <c r="U2110" i="1"/>
  <c r="T2110" i="1"/>
  <c r="S2110" i="1"/>
  <c r="R2110" i="1"/>
  <c r="Q2110" i="1"/>
  <c r="P2110" i="1"/>
  <c r="O2110" i="1"/>
  <c r="N2110" i="1"/>
  <c r="M2110" i="1"/>
  <c r="L2110" i="1"/>
  <c r="K2110" i="1"/>
  <c r="J2110" i="1"/>
  <c r="I2110" i="1"/>
  <c r="H2110" i="1"/>
  <c r="G2110" i="1"/>
  <c r="F2110" i="1"/>
  <c r="E2110" i="1"/>
  <c r="AC2110" i="1" s="1"/>
  <c r="D2110" i="1"/>
  <c r="AD2109" i="1"/>
  <c r="AC2109" i="1"/>
  <c r="AB2109" i="1"/>
  <c r="AD2108" i="1"/>
  <c r="AC2108" i="1"/>
  <c r="AB2108" i="1"/>
  <c r="AA2107" i="1"/>
  <c r="Z2107" i="1"/>
  <c r="Y2107" i="1"/>
  <c r="X2107" i="1"/>
  <c r="W2107" i="1"/>
  <c r="V2107" i="1"/>
  <c r="U2107" i="1"/>
  <c r="T2107" i="1"/>
  <c r="S2107" i="1"/>
  <c r="R2107" i="1"/>
  <c r="Q2107" i="1"/>
  <c r="P2107" i="1"/>
  <c r="O2107" i="1"/>
  <c r="N2107" i="1"/>
  <c r="M2107" i="1"/>
  <c r="L2107" i="1"/>
  <c r="K2107" i="1"/>
  <c r="J2107" i="1"/>
  <c r="I2107" i="1"/>
  <c r="H2107" i="1"/>
  <c r="G2107" i="1"/>
  <c r="F2107" i="1"/>
  <c r="E2107" i="1"/>
  <c r="D2107" i="1"/>
  <c r="AD2106" i="1"/>
  <c r="AC2106" i="1"/>
  <c r="AB2106" i="1"/>
  <c r="AD2105" i="1"/>
  <c r="AC2105" i="1"/>
  <c r="AB2105" i="1"/>
  <c r="AD2104" i="1"/>
  <c r="AC2104" i="1"/>
  <c r="AB2104" i="1"/>
  <c r="AD2103" i="1"/>
  <c r="AC2103" i="1"/>
  <c r="AB2103" i="1"/>
  <c r="AD2102" i="1"/>
  <c r="AC2102" i="1"/>
  <c r="AB2102" i="1"/>
  <c r="AD2101" i="1"/>
  <c r="AC2101" i="1"/>
  <c r="AB2101" i="1"/>
  <c r="AD2100" i="1"/>
  <c r="AC2100" i="1"/>
  <c r="AB2100" i="1"/>
  <c r="AD2099" i="1"/>
  <c r="AC2099" i="1"/>
  <c r="AB2099" i="1"/>
  <c r="AA2098" i="1"/>
  <c r="Z2098" i="1"/>
  <c r="Y2098" i="1"/>
  <c r="X2098" i="1"/>
  <c r="W2098" i="1"/>
  <c r="V2098" i="1"/>
  <c r="U2098" i="1"/>
  <c r="T2098" i="1"/>
  <c r="S2098" i="1"/>
  <c r="R2098" i="1"/>
  <c r="Q2098" i="1"/>
  <c r="P2098" i="1"/>
  <c r="O2098" i="1"/>
  <c r="N2098" i="1"/>
  <c r="M2098" i="1"/>
  <c r="L2098" i="1"/>
  <c r="K2098" i="1"/>
  <c r="J2098" i="1"/>
  <c r="I2098" i="1"/>
  <c r="H2098" i="1"/>
  <c r="G2098" i="1"/>
  <c r="F2098" i="1"/>
  <c r="E2098" i="1"/>
  <c r="D2098" i="1"/>
  <c r="AD2097" i="1"/>
  <c r="AC2097" i="1"/>
  <c r="AB2097" i="1"/>
  <c r="AD2096" i="1"/>
  <c r="AC2096" i="1"/>
  <c r="AB2096" i="1"/>
  <c r="AA2095" i="1"/>
  <c r="Z2095" i="1"/>
  <c r="Y2095" i="1"/>
  <c r="X2095" i="1"/>
  <c r="W2095" i="1"/>
  <c r="V2095" i="1"/>
  <c r="U2095" i="1"/>
  <c r="T2095" i="1"/>
  <c r="S2095" i="1"/>
  <c r="R2095" i="1"/>
  <c r="Q2095" i="1"/>
  <c r="P2095" i="1"/>
  <c r="O2095" i="1"/>
  <c r="N2095" i="1"/>
  <c r="M2095" i="1"/>
  <c r="L2095" i="1"/>
  <c r="K2095" i="1"/>
  <c r="J2095" i="1"/>
  <c r="I2095" i="1"/>
  <c r="H2095" i="1"/>
  <c r="G2095" i="1"/>
  <c r="F2095" i="1"/>
  <c r="E2095" i="1"/>
  <c r="AC2095" i="1" s="1"/>
  <c r="D2095" i="1"/>
  <c r="AD2094" i="1"/>
  <c r="AC2094" i="1"/>
  <c r="AB2094" i="1"/>
  <c r="AD2093" i="1"/>
  <c r="AC2093" i="1"/>
  <c r="AB2093" i="1"/>
  <c r="AD2092" i="1"/>
  <c r="AC2092" i="1"/>
  <c r="AB2092" i="1"/>
  <c r="AA2091" i="1"/>
  <c r="Z2091" i="1"/>
  <c r="Y2091" i="1"/>
  <c r="X2091" i="1"/>
  <c r="W2091" i="1"/>
  <c r="V2091" i="1"/>
  <c r="U2091" i="1"/>
  <c r="T2091" i="1"/>
  <c r="S2091" i="1"/>
  <c r="R2091" i="1"/>
  <c r="AD2091" i="1" s="1"/>
  <c r="Q2091" i="1"/>
  <c r="P2091" i="1"/>
  <c r="O2091" i="1"/>
  <c r="N2091" i="1"/>
  <c r="M2091" i="1"/>
  <c r="L2091" i="1"/>
  <c r="K2091" i="1"/>
  <c r="J2091" i="1"/>
  <c r="I2091" i="1"/>
  <c r="H2091" i="1"/>
  <c r="G2091" i="1"/>
  <c r="F2091" i="1"/>
  <c r="E2091" i="1"/>
  <c r="D2091" i="1"/>
  <c r="AD2090" i="1"/>
  <c r="AC2090" i="1"/>
  <c r="AB2090" i="1"/>
  <c r="AD2089" i="1"/>
  <c r="AC2089" i="1"/>
  <c r="AB2089" i="1"/>
  <c r="AD2088" i="1"/>
  <c r="AC2088" i="1"/>
  <c r="AB2088" i="1"/>
  <c r="AD2087" i="1"/>
  <c r="AC2087" i="1"/>
  <c r="AB2087" i="1"/>
  <c r="T2086" i="1"/>
  <c r="S2086" i="1"/>
  <c r="R2086" i="1"/>
  <c r="Q2086" i="1"/>
  <c r="P2086" i="1"/>
  <c r="H2086" i="1"/>
  <c r="H2085" i="1" s="1"/>
  <c r="G2086" i="1"/>
  <c r="F2086" i="1"/>
  <c r="E2086" i="1"/>
  <c r="D2086" i="1"/>
  <c r="D2085" i="1" s="1"/>
  <c r="AA2085" i="1"/>
  <c r="Z2085" i="1"/>
  <c r="Y2085" i="1"/>
  <c r="X2085" i="1"/>
  <c r="W2085" i="1"/>
  <c r="V2085" i="1"/>
  <c r="U2085" i="1"/>
  <c r="T2085" i="1"/>
  <c r="S2085" i="1"/>
  <c r="R2085" i="1"/>
  <c r="Q2085" i="1"/>
  <c r="P2085" i="1"/>
  <c r="AD2084" i="1"/>
  <c r="AC2084" i="1"/>
  <c r="AB2084" i="1"/>
  <c r="AD2083" i="1"/>
  <c r="AC2083" i="1"/>
  <c r="AB2083" i="1"/>
  <c r="AA2082" i="1"/>
  <c r="Z2082" i="1"/>
  <c r="Y2082" i="1"/>
  <c r="X2082" i="1"/>
  <c r="W2082" i="1"/>
  <c r="V2082" i="1"/>
  <c r="U2082" i="1"/>
  <c r="T2082" i="1"/>
  <c r="S2082" i="1"/>
  <c r="R2082" i="1"/>
  <c r="Q2082" i="1"/>
  <c r="P2082" i="1"/>
  <c r="AD2082" i="1" s="1"/>
  <c r="O2082" i="1"/>
  <c r="N2082" i="1"/>
  <c r="M2082" i="1"/>
  <c r="L2082" i="1"/>
  <c r="K2082" i="1"/>
  <c r="J2082" i="1"/>
  <c r="I2082" i="1"/>
  <c r="H2082" i="1"/>
  <c r="G2082" i="1"/>
  <c r="F2082" i="1"/>
  <c r="E2082" i="1"/>
  <c r="D2082" i="1"/>
  <c r="AB2082" i="1" s="1"/>
  <c r="AD2081" i="1"/>
  <c r="AC2081" i="1"/>
  <c r="AB2081" i="1"/>
  <c r="AD2080" i="1"/>
  <c r="AC2080" i="1"/>
  <c r="AB2080" i="1"/>
  <c r="AA2079" i="1"/>
  <c r="Z2079" i="1"/>
  <c r="Y2079" i="1"/>
  <c r="X2079" i="1"/>
  <c r="W2079" i="1"/>
  <c r="V2079" i="1"/>
  <c r="U2079" i="1"/>
  <c r="T2079" i="1"/>
  <c r="S2079" i="1"/>
  <c r="R2079" i="1"/>
  <c r="AD2079" i="1" s="1"/>
  <c r="Q2079" i="1"/>
  <c r="P2079" i="1"/>
  <c r="O2079" i="1"/>
  <c r="N2079" i="1"/>
  <c r="M2079" i="1"/>
  <c r="L2079" i="1"/>
  <c r="K2079" i="1"/>
  <c r="J2079" i="1"/>
  <c r="I2079" i="1"/>
  <c r="H2079" i="1"/>
  <c r="G2079" i="1"/>
  <c r="F2079" i="1"/>
  <c r="E2079" i="1"/>
  <c r="D2079" i="1"/>
  <c r="AD2078" i="1"/>
  <c r="AC2078" i="1"/>
  <c r="AB2078" i="1"/>
  <c r="AD2077" i="1"/>
  <c r="AC2077" i="1"/>
  <c r="AB2077" i="1"/>
  <c r="AA2076" i="1"/>
  <c r="Z2076" i="1"/>
  <c r="Y2076" i="1"/>
  <c r="X2076" i="1"/>
  <c r="W2076" i="1"/>
  <c r="V2076" i="1"/>
  <c r="U2076" i="1"/>
  <c r="T2076" i="1"/>
  <c r="S2076" i="1"/>
  <c r="R2076" i="1"/>
  <c r="Q2076" i="1"/>
  <c r="P2076" i="1"/>
  <c r="O2076" i="1"/>
  <c r="N2076" i="1"/>
  <c r="M2076" i="1"/>
  <c r="L2076" i="1"/>
  <c r="K2076" i="1"/>
  <c r="J2076" i="1"/>
  <c r="I2076" i="1"/>
  <c r="H2076" i="1"/>
  <c r="G2076" i="1"/>
  <c r="F2076" i="1"/>
  <c r="E2076" i="1"/>
  <c r="D2076" i="1"/>
  <c r="AB2076" i="1" s="1"/>
  <c r="AD2075" i="1"/>
  <c r="AC2075" i="1"/>
  <c r="AB2075" i="1"/>
  <c r="AD2074" i="1"/>
  <c r="AC2074" i="1"/>
  <c r="AB2074" i="1"/>
  <c r="AA2073" i="1"/>
  <c r="Z2073" i="1"/>
  <c r="Y2073" i="1"/>
  <c r="X2073" i="1"/>
  <c r="W2073" i="1"/>
  <c r="V2073" i="1"/>
  <c r="U2073" i="1"/>
  <c r="T2073" i="1"/>
  <c r="S2073" i="1"/>
  <c r="R2073" i="1"/>
  <c r="R2051" i="1" s="1"/>
  <c r="Q2073" i="1"/>
  <c r="P2073" i="1"/>
  <c r="O2073" i="1"/>
  <c r="N2073" i="1"/>
  <c r="M2073" i="1"/>
  <c r="L2073" i="1"/>
  <c r="K2073" i="1"/>
  <c r="J2073" i="1"/>
  <c r="J2051" i="1" s="1"/>
  <c r="I2073" i="1"/>
  <c r="H2073" i="1"/>
  <c r="G2073" i="1"/>
  <c r="F2073" i="1"/>
  <c r="E2073" i="1"/>
  <c r="D2073" i="1"/>
  <c r="AD2072" i="1"/>
  <c r="AC2072" i="1"/>
  <c r="AB2072" i="1"/>
  <c r="AA2071" i="1"/>
  <c r="AA2051" i="1" s="1"/>
  <c r="Z2071" i="1"/>
  <c r="Y2071" i="1"/>
  <c r="X2071" i="1"/>
  <c r="W2071" i="1"/>
  <c r="V2071" i="1"/>
  <c r="U2071" i="1"/>
  <c r="T2071" i="1"/>
  <c r="S2071" i="1"/>
  <c r="R2071" i="1"/>
  <c r="Q2071" i="1"/>
  <c r="P2071" i="1"/>
  <c r="O2071" i="1"/>
  <c r="N2071" i="1"/>
  <c r="M2071" i="1"/>
  <c r="L2071" i="1"/>
  <c r="K2071" i="1"/>
  <c r="J2071" i="1"/>
  <c r="I2071" i="1"/>
  <c r="H2071" i="1"/>
  <c r="G2071" i="1"/>
  <c r="F2071" i="1"/>
  <c r="E2071" i="1"/>
  <c r="D2071" i="1"/>
  <c r="AD2070" i="1"/>
  <c r="AC2070" i="1"/>
  <c r="AB2070" i="1"/>
  <c r="AD2069" i="1"/>
  <c r="AC2069" i="1"/>
  <c r="AB2069" i="1"/>
  <c r="AA2068" i="1"/>
  <c r="Z2068" i="1"/>
  <c r="Y2068" i="1"/>
  <c r="X2068" i="1"/>
  <c r="W2068" i="1"/>
  <c r="V2068" i="1"/>
  <c r="U2068" i="1"/>
  <c r="U2051" i="1" s="1"/>
  <c r="T2068" i="1"/>
  <c r="S2068" i="1"/>
  <c r="R2068" i="1"/>
  <c r="Q2068" i="1"/>
  <c r="P2068" i="1"/>
  <c r="O2068" i="1"/>
  <c r="N2068" i="1"/>
  <c r="M2068" i="1"/>
  <c r="L2068" i="1"/>
  <c r="K2068" i="1"/>
  <c r="J2068" i="1"/>
  <c r="I2068" i="1"/>
  <c r="H2068" i="1"/>
  <c r="G2068" i="1"/>
  <c r="F2068" i="1"/>
  <c r="E2068" i="1"/>
  <c r="E2051" i="1" s="1"/>
  <c r="D2068" i="1"/>
  <c r="AD2067" i="1"/>
  <c r="AC2067" i="1"/>
  <c r="AB2067" i="1"/>
  <c r="AD2066" i="1"/>
  <c r="AC2066" i="1"/>
  <c r="AB2066" i="1"/>
  <c r="AD2065" i="1"/>
  <c r="AC2065" i="1"/>
  <c r="AB2065" i="1"/>
  <c r="AD2064" i="1"/>
  <c r="AC2064" i="1"/>
  <c r="AB2064" i="1"/>
  <c r="AD2063" i="1"/>
  <c r="AC2063" i="1"/>
  <c r="AB2063" i="1"/>
  <c r="AA2062" i="1"/>
  <c r="Z2062" i="1"/>
  <c r="Y2062" i="1"/>
  <c r="X2062" i="1"/>
  <c r="W2062" i="1"/>
  <c r="V2062" i="1"/>
  <c r="U2062" i="1"/>
  <c r="T2062" i="1"/>
  <c r="S2062" i="1"/>
  <c r="R2062" i="1"/>
  <c r="Q2062" i="1"/>
  <c r="P2062" i="1"/>
  <c r="AD2062" i="1" s="1"/>
  <c r="O2062" i="1"/>
  <c r="N2062" i="1"/>
  <c r="M2062" i="1"/>
  <c r="L2062" i="1"/>
  <c r="K2062" i="1"/>
  <c r="J2062" i="1"/>
  <c r="I2062" i="1"/>
  <c r="H2062" i="1"/>
  <c r="G2062" i="1"/>
  <c r="F2062" i="1"/>
  <c r="E2062" i="1"/>
  <c r="D2062" i="1"/>
  <c r="AB2062" i="1" s="1"/>
  <c r="AD2061" i="1"/>
  <c r="AC2061" i="1"/>
  <c r="AB2061" i="1"/>
  <c r="AD2060" i="1"/>
  <c r="AC2060" i="1"/>
  <c r="AB2060" i="1"/>
  <c r="AD2059" i="1"/>
  <c r="AC2059" i="1"/>
  <c r="AB2059" i="1"/>
  <c r="AD2058" i="1"/>
  <c r="AC2058" i="1"/>
  <c r="AB2058" i="1"/>
  <c r="AA2057" i="1"/>
  <c r="Z2057" i="1"/>
  <c r="Y2057" i="1"/>
  <c r="X2057" i="1"/>
  <c r="W2057" i="1"/>
  <c r="V2057" i="1"/>
  <c r="U2057" i="1"/>
  <c r="T2057" i="1"/>
  <c r="S2057" i="1"/>
  <c r="R2057" i="1"/>
  <c r="Q2057" i="1"/>
  <c r="P2057" i="1"/>
  <c r="O2057" i="1"/>
  <c r="N2057" i="1"/>
  <c r="M2057" i="1"/>
  <c r="L2057" i="1"/>
  <c r="K2057" i="1"/>
  <c r="J2057" i="1"/>
  <c r="I2057" i="1"/>
  <c r="H2057" i="1"/>
  <c r="G2057" i="1"/>
  <c r="F2057" i="1"/>
  <c r="E2057" i="1"/>
  <c r="D2057" i="1"/>
  <c r="AB2057" i="1" s="1"/>
  <c r="AD2056" i="1"/>
  <c r="AC2056" i="1"/>
  <c r="AB2056" i="1"/>
  <c r="AD2055" i="1"/>
  <c r="AC2055" i="1"/>
  <c r="AB2055" i="1"/>
  <c r="AD2054" i="1"/>
  <c r="AC2054" i="1"/>
  <c r="AB2054" i="1"/>
  <c r="AD2053" i="1"/>
  <c r="AC2053" i="1"/>
  <c r="AB2053" i="1"/>
  <c r="AA2052" i="1"/>
  <c r="Z2052" i="1"/>
  <c r="Y2052" i="1"/>
  <c r="X2052" i="1"/>
  <c r="W2052" i="1"/>
  <c r="V2052" i="1"/>
  <c r="U2052" i="1"/>
  <c r="T2052" i="1"/>
  <c r="S2052" i="1"/>
  <c r="R2052" i="1"/>
  <c r="Q2052" i="1"/>
  <c r="P2052" i="1"/>
  <c r="O2052" i="1"/>
  <c r="N2052" i="1"/>
  <c r="M2052" i="1"/>
  <c r="L2052" i="1"/>
  <c r="K2052" i="1"/>
  <c r="J2052" i="1"/>
  <c r="I2052" i="1"/>
  <c r="H2052" i="1"/>
  <c r="G2052" i="1"/>
  <c r="F2052" i="1"/>
  <c r="E2052" i="1"/>
  <c r="D2052" i="1"/>
  <c r="K2051" i="1"/>
  <c r="AD2050" i="1"/>
  <c r="AC2050" i="1"/>
  <c r="AB2050" i="1"/>
  <c r="AD2049" i="1"/>
  <c r="AC2049" i="1"/>
  <c r="AB2049" i="1"/>
  <c r="AD2048" i="1"/>
  <c r="AC2048" i="1"/>
  <c r="AB2048" i="1"/>
  <c r="AD2047" i="1"/>
  <c r="AC2047" i="1"/>
  <c r="AB2047" i="1"/>
  <c r="AD2046" i="1"/>
  <c r="AC2046" i="1"/>
  <c r="AB2046" i="1"/>
  <c r="AD2045" i="1"/>
  <c r="AC2045" i="1"/>
  <c r="AB2045" i="1"/>
  <c r="AA2044" i="1"/>
  <c r="Z2044" i="1"/>
  <c r="Y2044" i="1"/>
  <c r="X2044" i="1"/>
  <c r="W2044" i="1"/>
  <c r="V2044" i="1"/>
  <c r="U2044" i="1"/>
  <c r="T2044" i="1"/>
  <c r="S2044" i="1"/>
  <c r="R2044" i="1"/>
  <c r="Q2044" i="1"/>
  <c r="P2044" i="1"/>
  <c r="O2044" i="1"/>
  <c r="N2044" i="1"/>
  <c r="M2044" i="1"/>
  <c r="L2044" i="1"/>
  <c r="K2044" i="1"/>
  <c r="J2044" i="1"/>
  <c r="I2044" i="1"/>
  <c r="H2044" i="1"/>
  <c r="G2044" i="1"/>
  <c r="F2044" i="1"/>
  <c r="E2044" i="1"/>
  <c r="D2044" i="1"/>
  <c r="AD2043" i="1"/>
  <c r="AD2042" i="1"/>
  <c r="AC2042" i="1"/>
  <c r="AB2042" i="1"/>
  <c r="AD2041" i="1"/>
  <c r="AC2041" i="1"/>
  <c r="AB2041" i="1"/>
  <c r="AD2040" i="1"/>
  <c r="AC2040" i="1"/>
  <c r="AB2040" i="1"/>
  <c r="AD2039" i="1"/>
  <c r="AC2039" i="1"/>
  <c r="AB2039" i="1"/>
  <c r="AA2038" i="1"/>
  <c r="Z2038" i="1"/>
  <c r="Y2038" i="1"/>
  <c r="X2038" i="1"/>
  <c r="W2038" i="1"/>
  <c r="V2038" i="1"/>
  <c r="U2038" i="1"/>
  <c r="T2038" i="1"/>
  <c r="S2038" i="1"/>
  <c r="R2038" i="1"/>
  <c r="Q2038" i="1"/>
  <c r="P2038" i="1"/>
  <c r="O2038" i="1"/>
  <c r="N2038" i="1"/>
  <c r="M2038" i="1"/>
  <c r="L2038" i="1"/>
  <c r="K2038" i="1"/>
  <c r="J2038" i="1"/>
  <c r="I2038" i="1"/>
  <c r="H2038" i="1"/>
  <c r="G2038" i="1"/>
  <c r="F2038" i="1"/>
  <c r="E2038" i="1"/>
  <c r="D2038" i="1"/>
  <c r="AD2037" i="1"/>
  <c r="AC2037" i="1"/>
  <c r="AB2037" i="1"/>
  <c r="AA2036" i="1"/>
  <c r="Z2036" i="1"/>
  <c r="Y2036" i="1"/>
  <c r="X2036" i="1"/>
  <c r="W2036" i="1"/>
  <c r="V2036" i="1"/>
  <c r="U2036" i="1"/>
  <c r="T2036" i="1"/>
  <c r="S2036" i="1"/>
  <c r="R2036" i="1"/>
  <c r="R2022" i="1" s="1"/>
  <c r="Q2036" i="1"/>
  <c r="P2036" i="1"/>
  <c r="O2036" i="1"/>
  <c r="N2036" i="1"/>
  <c r="M2036" i="1"/>
  <c r="L2036" i="1"/>
  <c r="K2036" i="1"/>
  <c r="J2036" i="1"/>
  <c r="I2036" i="1"/>
  <c r="H2036" i="1"/>
  <c r="G2036" i="1"/>
  <c r="F2036" i="1"/>
  <c r="F2022" i="1" s="1"/>
  <c r="E2036" i="1"/>
  <c r="D2036" i="1"/>
  <c r="AD2035" i="1"/>
  <c r="AC2035" i="1"/>
  <c r="AB2035" i="1"/>
  <c r="AD2034" i="1"/>
  <c r="AC2034" i="1"/>
  <c r="AB2034" i="1"/>
  <c r="AA2033" i="1"/>
  <c r="Z2033" i="1"/>
  <c r="Y2033" i="1"/>
  <c r="X2033" i="1"/>
  <c r="W2033" i="1"/>
  <c r="V2033" i="1"/>
  <c r="U2033" i="1"/>
  <c r="T2033" i="1"/>
  <c r="S2033" i="1"/>
  <c r="R2033" i="1"/>
  <c r="Q2033" i="1"/>
  <c r="P2033" i="1"/>
  <c r="O2033" i="1"/>
  <c r="N2033" i="1"/>
  <c r="M2033" i="1"/>
  <c r="L2033" i="1"/>
  <c r="K2033" i="1"/>
  <c r="J2033" i="1"/>
  <c r="I2033" i="1"/>
  <c r="H2033" i="1"/>
  <c r="G2033" i="1"/>
  <c r="F2033" i="1"/>
  <c r="E2033" i="1"/>
  <c r="D2033" i="1"/>
  <c r="AB2033" i="1" s="1"/>
  <c r="AD2032" i="1"/>
  <c r="AC2032" i="1"/>
  <c r="AB2032" i="1"/>
  <c r="AA2031" i="1"/>
  <c r="Z2031" i="1"/>
  <c r="Y2031" i="1"/>
  <c r="X2031" i="1"/>
  <c r="W2031" i="1"/>
  <c r="V2031" i="1"/>
  <c r="U2031" i="1"/>
  <c r="T2031" i="1"/>
  <c r="S2031" i="1"/>
  <c r="R2031" i="1"/>
  <c r="Q2031" i="1"/>
  <c r="P2031" i="1"/>
  <c r="O2031" i="1"/>
  <c r="N2031" i="1"/>
  <c r="M2031" i="1"/>
  <c r="L2031" i="1"/>
  <c r="K2031" i="1"/>
  <c r="J2031" i="1"/>
  <c r="I2031" i="1"/>
  <c r="H2031" i="1"/>
  <c r="AC2031" i="1" s="1"/>
  <c r="G2031" i="1"/>
  <c r="F2031" i="1"/>
  <c r="E2031" i="1"/>
  <c r="D2031" i="1"/>
  <c r="AB2031" i="1" s="1"/>
  <c r="AD2030" i="1"/>
  <c r="AC2030" i="1"/>
  <c r="AB2030" i="1"/>
  <c r="AA2029" i="1"/>
  <c r="Z2029" i="1"/>
  <c r="Y2029" i="1"/>
  <c r="X2029" i="1"/>
  <c r="W2029" i="1"/>
  <c r="V2029" i="1"/>
  <c r="U2029" i="1"/>
  <c r="T2029" i="1"/>
  <c r="S2029" i="1"/>
  <c r="R2029" i="1"/>
  <c r="Q2029" i="1"/>
  <c r="P2029" i="1"/>
  <c r="O2029" i="1"/>
  <c r="N2029" i="1"/>
  <c r="M2029" i="1"/>
  <c r="L2029" i="1"/>
  <c r="K2029" i="1"/>
  <c r="J2029" i="1"/>
  <c r="I2029" i="1"/>
  <c r="H2029" i="1"/>
  <c r="G2029" i="1"/>
  <c r="F2029" i="1"/>
  <c r="E2029" i="1"/>
  <c r="D2029" i="1"/>
  <c r="AD2028" i="1"/>
  <c r="AC2028" i="1"/>
  <c r="AB2028" i="1"/>
  <c r="AD2027" i="1"/>
  <c r="AC2027" i="1"/>
  <c r="AB2027" i="1"/>
  <c r="AD2026" i="1"/>
  <c r="AC2026" i="1"/>
  <c r="AB2026" i="1"/>
  <c r="AA2025" i="1"/>
  <c r="Z2025" i="1"/>
  <c r="Y2025" i="1"/>
  <c r="X2025" i="1"/>
  <c r="X2022" i="1" s="1"/>
  <c r="W2025" i="1"/>
  <c r="V2025" i="1"/>
  <c r="U2025" i="1"/>
  <c r="T2025" i="1"/>
  <c r="S2025" i="1"/>
  <c r="R2025" i="1"/>
  <c r="Q2025" i="1"/>
  <c r="P2025" i="1"/>
  <c r="AD2025" i="1" s="1"/>
  <c r="O2025" i="1"/>
  <c r="N2025" i="1"/>
  <c r="M2025" i="1"/>
  <c r="L2025" i="1"/>
  <c r="K2025" i="1"/>
  <c r="J2025" i="1"/>
  <c r="I2025" i="1"/>
  <c r="H2025" i="1"/>
  <c r="H2022" i="1" s="1"/>
  <c r="G2025" i="1"/>
  <c r="F2025" i="1"/>
  <c r="E2025" i="1"/>
  <c r="D2025" i="1"/>
  <c r="AB2025" i="1" s="1"/>
  <c r="AD2024" i="1"/>
  <c r="AC2024" i="1"/>
  <c r="AB2024" i="1"/>
  <c r="AA2023" i="1"/>
  <c r="Z2023" i="1"/>
  <c r="Y2023" i="1"/>
  <c r="X2023" i="1"/>
  <c r="W2023" i="1"/>
  <c r="V2023" i="1"/>
  <c r="U2023" i="1"/>
  <c r="T2023" i="1"/>
  <c r="S2023" i="1"/>
  <c r="R2023" i="1"/>
  <c r="Q2023" i="1"/>
  <c r="P2023" i="1"/>
  <c r="O2023" i="1"/>
  <c r="N2023" i="1"/>
  <c r="M2023" i="1"/>
  <c r="L2023" i="1"/>
  <c r="K2023" i="1"/>
  <c r="J2023" i="1"/>
  <c r="I2023" i="1"/>
  <c r="H2023" i="1"/>
  <c r="G2023" i="1"/>
  <c r="F2023" i="1"/>
  <c r="E2023" i="1"/>
  <c r="D2023" i="1"/>
  <c r="V2022" i="1"/>
  <c r="AD2021" i="1"/>
  <c r="AC2021" i="1"/>
  <c r="AB2021" i="1"/>
  <c r="AD2020" i="1"/>
  <c r="AC2020" i="1"/>
  <c r="AB2020" i="1"/>
  <c r="AD2019" i="1"/>
  <c r="AC2019" i="1"/>
  <c r="AB2019" i="1"/>
  <c r="AD2018" i="1"/>
  <c r="AC2018" i="1"/>
  <c r="AB2018" i="1"/>
  <c r="AA2017" i="1"/>
  <c r="Z2017" i="1"/>
  <c r="Y2017" i="1"/>
  <c r="X2017" i="1"/>
  <c r="W2017" i="1"/>
  <c r="V2017" i="1"/>
  <c r="U2017" i="1"/>
  <c r="T2017" i="1"/>
  <c r="S2017" i="1"/>
  <c r="R2017" i="1"/>
  <c r="Q2017" i="1"/>
  <c r="P2017" i="1"/>
  <c r="AD2017" i="1" s="1"/>
  <c r="O2017" i="1"/>
  <c r="N2017" i="1"/>
  <c r="M2017" i="1"/>
  <c r="L2017" i="1"/>
  <c r="K2017" i="1"/>
  <c r="J2017" i="1"/>
  <c r="I2017" i="1"/>
  <c r="H2017" i="1"/>
  <c r="G2017" i="1"/>
  <c r="F2017" i="1"/>
  <c r="E2017" i="1"/>
  <c r="D2017" i="1"/>
  <c r="AB2017" i="1" s="1"/>
  <c r="AD2016" i="1"/>
  <c r="AC2016" i="1"/>
  <c r="AB2016" i="1"/>
  <c r="AD2015" i="1"/>
  <c r="AC2015" i="1"/>
  <c r="AB2015" i="1"/>
  <c r="AD2014" i="1"/>
  <c r="AC2014" i="1"/>
  <c r="AB2014" i="1"/>
  <c r="AD2013" i="1"/>
  <c r="AC2013" i="1"/>
  <c r="AB2013" i="1"/>
  <c r="AA2012" i="1"/>
  <c r="Z2012" i="1"/>
  <c r="Y2012" i="1"/>
  <c r="X2012" i="1"/>
  <c r="W2012" i="1"/>
  <c r="V2012" i="1"/>
  <c r="U2012" i="1"/>
  <c r="T2012" i="1"/>
  <c r="S2012" i="1"/>
  <c r="R2012" i="1"/>
  <c r="Q2012" i="1"/>
  <c r="P2012" i="1"/>
  <c r="AD2012" i="1" s="1"/>
  <c r="O2012" i="1"/>
  <c r="N2012" i="1"/>
  <c r="M2012" i="1"/>
  <c r="L2012" i="1"/>
  <c r="K2012" i="1"/>
  <c r="J2012" i="1"/>
  <c r="I2012" i="1"/>
  <c r="H2012" i="1"/>
  <c r="G2012" i="1"/>
  <c r="F2012" i="1"/>
  <c r="E2012" i="1"/>
  <c r="D2012" i="1"/>
  <c r="AB2012" i="1" s="1"/>
  <c r="AD2011" i="1"/>
  <c r="AC2011" i="1"/>
  <c r="AB2011" i="1"/>
  <c r="AD2010" i="1"/>
  <c r="AC2010" i="1"/>
  <c r="AB2010" i="1"/>
  <c r="AD2009" i="1"/>
  <c r="AC2009" i="1"/>
  <c r="AB2009" i="1"/>
  <c r="AA2008" i="1"/>
  <c r="Z2008" i="1"/>
  <c r="Y2008" i="1"/>
  <c r="X2008" i="1"/>
  <c r="W2008" i="1"/>
  <c r="V2008" i="1"/>
  <c r="U2008" i="1"/>
  <c r="T2008" i="1"/>
  <c r="S2008" i="1"/>
  <c r="R2008" i="1"/>
  <c r="Q2008" i="1"/>
  <c r="P2008" i="1"/>
  <c r="O2008" i="1"/>
  <c r="N2008" i="1"/>
  <c r="M2008" i="1"/>
  <c r="L2008" i="1"/>
  <c r="K2008" i="1"/>
  <c r="J2008" i="1"/>
  <c r="I2008" i="1"/>
  <c r="H2008" i="1"/>
  <c r="G2008" i="1"/>
  <c r="F2008" i="1"/>
  <c r="E2008" i="1"/>
  <c r="AC2008" i="1" s="1"/>
  <c r="D2008" i="1"/>
  <c r="AD2007" i="1"/>
  <c r="AC2007" i="1"/>
  <c r="AB2007" i="1"/>
  <c r="AD2006" i="1"/>
  <c r="AC2006" i="1"/>
  <c r="AB2006" i="1"/>
  <c r="AD2005" i="1"/>
  <c r="AC2005" i="1"/>
  <c r="AB2005" i="1"/>
  <c r="AD2004" i="1"/>
  <c r="AC2004" i="1"/>
  <c r="AB2004" i="1"/>
  <c r="AA2003" i="1"/>
  <c r="Z2003" i="1"/>
  <c r="Y2003" i="1"/>
  <c r="X2003" i="1"/>
  <c r="W2003" i="1"/>
  <c r="V2003" i="1"/>
  <c r="U2003" i="1"/>
  <c r="T2003" i="1"/>
  <c r="S2003" i="1"/>
  <c r="R2003" i="1"/>
  <c r="Q2003" i="1"/>
  <c r="AD2003" i="1" s="1"/>
  <c r="P2003" i="1"/>
  <c r="O2003" i="1"/>
  <c r="N2003" i="1"/>
  <c r="M2003" i="1"/>
  <c r="L2003" i="1"/>
  <c r="K2003" i="1"/>
  <c r="J2003" i="1"/>
  <c r="I2003" i="1"/>
  <c r="H2003" i="1"/>
  <c r="G2003" i="1"/>
  <c r="F2003" i="1"/>
  <c r="E2003" i="1"/>
  <c r="AC2003" i="1" s="1"/>
  <c r="D2003" i="1"/>
  <c r="AD2002" i="1"/>
  <c r="AC2002" i="1"/>
  <c r="AB2002" i="1"/>
  <c r="AD2001" i="1"/>
  <c r="AC2001" i="1"/>
  <c r="AB2001" i="1"/>
  <c r="AD2000" i="1"/>
  <c r="AC2000" i="1"/>
  <c r="AB2000" i="1"/>
  <c r="AD1999" i="1"/>
  <c r="AC1999" i="1"/>
  <c r="AB1999" i="1"/>
  <c r="AD1998" i="1"/>
  <c r="AC1998" i="1"/>
  <c r="AB1998" i="1"/>
  <c r="AD1997" i="1"/>
  <c r="AC1997" i="1"/>
  <c r="AB1997" i="1"/>
  <c r="AA1996" i="1"/>
  <c r="Z1996" i="1"/>
  <c r="Y1996" i="1"/>
  <c r="X1996" i="1"/>
  <c r="W1996" i="1"/>
  <c r="V1996" i="1"/>
  <c r="U1996" i="1"/>
  <c r="T1996" i="1"/>
  <c r="S1996" i="1"/>
  <c r="R1996" i="1"/>
  <c r="Q1996" i="1"/>
  <c r="P1996" i="1"/>
  <c r="O1996" i="1"/>
  <c r="N1996" i="1"/>
  <c r="M1996" i="1"/>
  <c r="L1996" i="1"/>
  <c r="K1996" i="1"/>
  <c r="J1996" i="1"/>
  <c r="I1996" i="1"/>
  <c r="H1996" i="1"/>
  <c r="G1996" i="1"/>
  <c r="F1996" i="1"/>
  <c r="E1996" i="1"/>
  <c r="D1996" i="1"/>
  <c r="AD1995" i="1"/>
  <c r="AC1995" i="1"/>
  <c r="AB1995" i="1"/>
  <c r="AD1994" i="1"/>
  <c r="AC1994" i="1"/>
  <c r="AB1994" i="1"/>
  <c r="AD1993" i="1"/>
  <c r="AC1993" i="1"/>
  <c r="AB1993" i="1"/>
  <c r="AD1992" i="1"/>
  <c r="AC1992" i="1"/>
  <c r="AB1992" i="1"/>
  <c r="AA1991" i="1"/>
  <c r="Z1991" i="1"/>
  <c r="Y1991" i="1"/>
  <c r="X1991" i="1"/>
  <c r="W1991" i="1"/>
  <c r="V1991" i="1"/>
  <c r="U1991" i="1"/>
  <c r="T1991" i="1"/>
  <c r="S1991" i="1"/>
  <c r="R1991" i="1"/>
  <c r="Q1991" i="1"/>
  <c r="P1991" i="1"/>
  <c r="O1991" i="1"/>
  <c r="N1991" i="1"/>
  <c r="M1991" i="1"/>
  <c r="L1991" i="1"/>
  <c r="K1991" i="1"/>
  <c r="J1991" i="1"/>
  <c r="I1991" i="1"/>
  <c r="H1991" i="1"/>
  <c r="G1991" i="1"/>
  <c r="F1991" i="1"/>
  <c r="E1991" i="1"/>
  <c r="D1991" i="1"/>
  <c r="AD1990" i="1"/>
  <c r="AC1990" i="1"/>
  <c r="AB1990" i="1"/>
  <c r="AD1989" i="1"/>
  <c r="AC1989" i="1"/>
  <c r="AB1989" i="1"/>
  <c r="AD1988" i="1"/>
  <c r="AC1988" i="1"/>
  <c r="AB1988" i="1"/>
  <c r="AA1987" i="1"/>
  <c r="Z1987" i="1"/>
  <c r="Y1987" i="1"/>
  <c r="X1987" i="1"/>
  <c r="X1986" i="1" s="1"/>
  <c r="W1987" i="1"/>
  <c r="V1987" i="1"/>
  <c r="U1987" i="1"/>
  <c r="T1987" i="1"/>
  <c r="T1986" i="1" s="1"/>
  <c r="S1987" i="1"/>
  <c r="R1987" i="1"/>
  <c r="Q1987" i="1"/>
  <c r="P1987" i="1"/>
  <c r="P1986" i="1" s="1"/>
  <c r="O1987" i="1"/>
  <c r="N1987" i="1"/>
  <c r="M1987" i="1"/>
  <c r="L1987" i="1"/>
  <c r="K1987" i="1"/>
  <c r="J1987" i="1"/>
  <c r="I1987" i="1"/>
  <c r="H1987" i="1"/>
  <c r="H1986" i="1" s="1"/>
  <c r="G1987" i="1"/>
  <c r="F1987" i="1"/>
  <c r="E1987" i="1"/>
  <c r="D1987" i="1"/>
  <c r="L1986" i="1"/>
  <c r="AD1985" i="1"/>
  <c r="AC1985" i="1"/>
  <c r="AB1985" i="1"/>
  <c r="AD1984" i="1"/>
  <c r="AC1984" i="1"/>
  <c r="AB1984" i="1"/>
  <c r="AA1983" i="1"/>
  <c r="Z1983" i="1"/>
  <c r="Y1983" i="1"/>
  <c r="X1983" i="1"/>
  <c r="W1983" i="1"/>
  <c r="V1983" i="1"/>
  <c r="U1983" i="1"/>
  <c r="T1983" i="1"/>
  <c r="S1983" i="1"/>
  <c r="R1983" i="1"/>
  <c r="Q1983" i="1"/>
  <c r="P1983" i="1"/>
  <c r="O1983" i="1"/>
  <c r="N1983" i="1"/>
  <c r="M1983" i="1"/>
  <c r="L1983" i="1"/>
  <c r="K1983" i="1"/>
  <c r="J1983" i="1"/>
  <c r="I1983" i="1"/>
  <c r="H1983" i="1"/>
  <c r="G1983" i="1"/>
  <c r="F1983" i="1"/>
  <c r="E1983" i="1"/>
  <c r="D1983" i="1"/>
  <c r="AB1983" i="1" s="1"/>
  <c r="AD1982" i="1"/>
  <c r="AC1982" i="1"/>
  <c r="AB1982" i="1"/>
  <c r="AD1981" i="1"/>
  <c r="AC1981" i="1"/>
  <c r="AB1981" i="1"/>
  <c r="AD1980" i="1"/>
  <c r="AC1980" i="1"/>
  <c r="AB1980" i="1"/>
  <c r="AD1979" i="1"/>
  <c r="AC1979" i="1"/>
  <c r="AB1979" i="1"/>
  <c r="AA1978" i="1"/>
  <c r="Z1978" i="1"/>
  <c r="Y1978" i="1"/>
  <c r="X1978" i="1"/>
  <c r="W1978" i="1"/>
  <c r="V1978" i="1"/>
  <c r="U1978" i="1"/>
  <c r="T1978" i="1"/>
  <c r="S1978" i="1"/>
  <c r="R1978" i="1"/>
  <c r="Q1978" i="1"/>
  <c r="P1978" i="1"/>
  <c r="AD1978" i="1" s="1"/>
  <c r="O1978" i="1"/>
  <c r="N1978" i="1"/>
  <c r="M1978" i="1"/>
  <c r="L1978" i="1"/>
  <c r="K1978" i="1"/>
  <c r="J1978" i="1"/>
  <c r="I1978" i="1"/>
  <c r="H1978" i="1"/>
  <c r="G1978" i="1"/>
  <c r="F1978" i="1"/>
  <c r="E1978" i="1"/>
  <c r="D1978" i="1"/>
  <c r="AB1978" i="1" s="1"/>
  <c r="AD1977" i="1"/>
  <c r="AC1977" i="1"/>
  <c r="AB1977" i="1"/>
  <c r="AD1976" i="1"/>
  <c r="AC1976" i="1"/>
  <c r="AB1976" i="1"/>
  <c r="AA1975" i="1"/>
  <c r="Z1975" i="1"/>
  <c r="Y1975" i="1"/>
  <c r="X1975" i="1"/>
  <c r="W1975" i="1"/>
  <c r="V1975" i="1"/>
  <c r="U1975" i="1"/>
  <c r="T1975" i="1"/>
  <c r="S1975" i="1"/>
  <c r="R1975" i="1"/>
  <c r="Q1975" i="1"/>
  <c r="P1975" i="1"/>
  <c r="O1975" i="1"/>
  <c r="N1975" i="1"/>
  <c r="M1975" i="1"/>
  <c r="L1975" i="1"/>
  <c r="K1975" i="1"/>
  <c r="J1975" i="1"/>
  <c r="I1975" i="1"/>
  <c r="H1975" i="1"/>
  <c r="G1975" i="1"/>
  <c r="F1975" i="1"/>
  <c r="E1975" i="1"/>
  <c r="D1975" i="1"/>
  <c r="AD1974" i="1"/>
  <c r="AC1974" i="1"/>
  <c r="AB1974" i="1"/>
  <c r="AD1973" i="1"/>
  <c r="AC1973" i="1"/>
  <c r="AB1973" i="1"/>
  <c r="AD1972" i="1"/>
  <c r="AC1972" i="1"/>
  <c r="AB1972" i="1"/>
  <c r="AD1971" i="1"/>
  <c r="AC1971" i="1"/>
  <c r="AB1971" i="1"/>
  <c r="AA1970" i="1"/>
  <c r="Z1970" i="1"/>
  <c r="Y1970" i="1"/>
  <c r="X1970" i="1"/>
  <c r="W1970" i="1"/>
  <c r="V1970" i="1"/>
  <c r="U1970" i="1"/>
  <c r="T1970" i="1"/>
  <c r="S1970" i="1"/>
  <c r="R1970" i="1"/>
  <c r="Q1970" i="1"/>
  <c r="P1970" i="1"/>
  <c r="O1970" i="1"/>
  <c r="N1970" i="1"/>
  <c r="M1970" i="1"/>
  <c r="L1970" i="1"/>
  <c r="K1970" i="1"/>
  <c r="J1970" i="1"/>
  <c r="I1970" i="1"/>
  <c r="H1970" i="1"/>
  <c r="G1970" i="1"/>
  <c r="F1970" i="1"/>
  <c r="E1970" i="1"/>
  <c r="D1970" i="1"/>
  <c r="AD1969" i="1"/>
  <c r="AC1969" i="1"/>
  <c r="AB1969" i="1"/>
  <c r="AD1968" i="1"/>
  <c r="AC1968" i="1"/>
  <c r="AB1968" i="1"/>
  <c r="AD1967" i="1"/>
  <c r="AC1967" i="1"/>
  <c r="AB1967" i="1"/>
  <c r="AD1966" i="1"/>
  <c r="AC1966" i="1"/>
  <c r="AB1966" i="1"/>
  <c r="AA1965" i="1"/>
  <c r="Z1965" i="1"/>
  <c r="Y1965" i="1"/>
  <c r="X1965" i="1"/>
  <c r="W1965" i="1"/>
  <c r="V1965" i="1"/>
  <c r="U1965" i="1"/>
  <c r="T1965" i="1"/>
  <c r="S1965" i="1"/>
  <c r="R1965" i="1"/>
  <c r="Q1965" i="1"/>
  <c r="P1965" i="1"/>
  <c r="O1965" i="1"/>
  <c r="N1965" i="1"/>
  <c r="M1965" i="1"/>
  <c r="L1965" i="1"/>
  <c r="K1965" i="1"/>
  <c r="J1965" i="1"/>
  <c r="I1965" i="1"/>
  <c r="H1965" i="1"/>
  <c r="G1965" i="1"/>
  <c r="F1965" i="1"/>
  <c r="E1965" i="1"/>
  <c r="D1965" i="1"/>
  <c r="AD1964" i="1"/>
  <c r="AC1964" i="1"/>
  <c r="AB1964" i="1"/>
  <c r="AD1963" i="1"/>
  <c r="AC1963" i="1"/>
  <c r="AB1963" i="1"/>
  <c r="AA1962" i="1"/>
  <c r="Z1962" i="1"/>
  <c r="Y1962" i="1"/>
  <c r="X1962" i="1"/>
  <c r="W1962" i="1"/>
  <c r="V1962" i="1"/>
  <c r="U1962" i="1"/>
  <c r="T1962" i="1"/>
  <c r="S1962" i="1"/>
  <c r="R1962" i="1"/>
  <c r="Q1962" i="1"/>
  <c r="P1962" i="1"/>
  <c r="AD1962" i="1" s="1"/>
  <c r="O1962" i="1"/>
  <c r="N1962" i="1"/>
  <c r="M1962" i="1"/>
  <c r="L1962" i="1"/>
  <c r="K1962" i="1"/>
  <c r="J1962" i="1"/>
  <c r="I1962" i="1"/>
  <c r="H1962" i="1"/>
  <c r="G1962" i="1"/>
  <c r="F1962" i="1"/>
  <c r="E1962" i="1"/>
  <c r="D1962" i="1"/>
  <c r="AB1962" i="1" s="1"/>
  <c r="AD1961" i="1"/>
  <c r="AC1961" i="1"/>
  <c r="AB1961" i="1"/>
  <c r="AD1960" i="1"/>
  <c r="AC1960" i="1"/>
  <c r="AB1960" i="1"/>
  <c r="AD1959" i="1"/>
  <c r="AC1959" i="1"/>
  <c r="AB1959" i="1"/>
  <c r="AD1958" i="1"/>
  <c r="AC1958" i="1"/>
  <c r="AB1958" i="1"/>
  <c r="AD1957" i="1"/>
  <c r="AC1957" i="1"/>
  <c r="AB1957" i="1"/>
  <c r="AD1956" i="1"/>
  <c r="AC1956" i="1"/>
  <c r="AB1956" i="1"/>
  <c r="AD1955" i="1"/>
  <c r="AC1955" i="1"/>
  <c r="AB1955" i="1"/>
  <c r="AD1954" i="1"/>
  <c r="AC1954" i="1"/>
  <c r="AB1954" i="1"/>
  <c r="AA1953" i="1"/>
  <c r="Z1953" i="1"/>
  <c r="Y1953" i="1"/>
  <c r="X1953" i="1"/>
  <c r="W1953" i="1"/>
  <c r="V1953" i="1"/>
  <c r="U1953" i="1"/>
  <c r="T1953" i="1"/>
  <c r="S1953" i="1"/>
  <c r="R1953" i="1"/>
  <c r="Q1953" i="1"/>
  <c r="P1953" i="1"/>
  <c r="AD1953" i="1" s="1"/>
  <c r="O1953" i="1"/>
  <c r="N1953" i="1"/>
  <c r="M1953" i="1"/>
  <c r="L1953" i="1"/>
  <c r="K1953" i="1"/>
  <c r="J1953" i="1"/>
  <c r="I1953" i="1"/>
  <c r="H1953" i="1"/>
  <c r="G1953" i="1"/>
  <c r="F1953" i="1"/>
  <c r="E1953" i="1"/>
  <c r="D1953" i="1"/>
  <c r="AB1953" i="1" s="1"/>
  <c r="AD1952" i="1"/>
  <c r="AC1952" i="1"/>
  <c r="AB1952" i="1"/>
  <c r="AD1951" i="1"/>
  <c r="AC1951" i="1"/>
  <c r="AB1951" i="1"/>
  <c r="AA1950" i="1"/>
  <c r="Z1950" i="1"/>
  <c r="Y1950" i="1"/>
  <c r="X1950" i="1"/>
  <c r="W1950" i="1"/>
  <c r="V1950" i="1"/>
  <c r="V1940" i="1" s="1"/>
  <c r="U1950" i="1"/>
  <c r="T1950" i="1"/>
  <c r="S1950" i="1"/>
  <c r="R1950" i="1"/>
  <c r="R1940" i="1" s="1"/>
  <c r="Q1950" i="1"/>
  <c r="P1950" i="1"/>
  <c r="O1950" i="1"/>
  <c r="N1950" i="1"/>
  <c r="N1940" i="1" s="1"/>
  <c r="M1950" i="1"/>
  <c r="L1950" i="1"/>
  <c r="K1950" i="1"/>
  <c r="J1950" i="1"/>
  <c r="J1940" i="1" s="1"/>
  <c r="I1950" i="1"/>
  <c r="H1950" i="1"/>
  <c r="G1950" i="1"/>
  <c r="F1950" i="1"/>
  <c r="F1940" i="1" s="1"/>
  <c r="E1950" i="1"/>
  <c r="D1950" i="1"/>
  <c r="AD1949" i="1"/>
  <c r="AC1949" i="1"/>
  <c r="AB1949" i="1"/>
  <c r="AD1948" i="1"/>
  <c r="AC1948" i="1"/>
  <c r="AB1948" i="1"/>
  <c r="AD1947" i="1"/>
  <c r="AC1947" i="1"/>
  <c r="AB1947" i="1"/>
  <c r="AA1946" i="1"/>
  <c r="Z1946" i="1"/>
  <c r="Y1946" i="1"/>
  <c r="X1946" i="1"/>
  <c r="W1946" i="1"/>
  <c r="V1946" i="1"/>
  <c r="U1946" i="1"/>
  <c r="T1946" i="1"/>
  <c r="S1946" i="1"/>
  <c r="R1946" i="1"/>
  <c r="Q1946" i="1"/>
  <c r="P1946" i="1"/>
  <c r="O1946" i="1"/>
  <c r="N1946" i="1"/>
  <c r="M1946" i="1"/>
  <c r="L1946" i="1"/>
  <c r="K1946" i="1"/>
  <c r="J1946" i="1"/>
  <c r="I1946" i="1"/>
  <c r="H1946" i="1"/>
  <c r="G1946" i="1"/>
  <c r="F1946" i="1"/>
  <c r="E1946" i="1"/>
  <c r="D1946" i="1"/>
  <c r="AD1945" i="1"/>
  <c r="AC1945" i="1"/>
  <c r="AB1945" i="1"/>
  <c r="AD1944" i="1"/>
  <c r="AC1944" i="1"/>
  <c r="AB1944" i="1"/>
  <c r="AD1943" i="1"/>
  <c r="AC1943" i="1"/>
  <c r="AB1943" i="1"/>
  <c r="AD1942" i="1"/>
  <c r="AC1942" i="1"/>
  <c r="AB1942" i="1"/>
  <c r="AA1941" i="1"/>
  <c r="AA1940" i="1" s="1"/>
  <c r="Z1941" i="1"/>
  <c r="Y1941" i="1"/>
  <c r="X1941" i="1"/>
  <c r="W1941" i="1"/>
  <c r="W1940" i="1" s="1"/>
  <c r="V1941" i="1"/>
  <c r="U1941" i="1"/>
  <c r="T1941" i="1"/>
  <c r="S1941" i="1"/>
  <c r="S1940" i="1" s="1"/>
  <c r="R1941" i="1"/>
  <c r="Q1941" i="1"/>
  <c r="P1941" i="1"/>
  <c r="O1941" i="1"/>
  <c r="O1940" i="1" s="1"/>
  <c r="N1941" i="1"/>
  <c r="M1941" i="1"/>
  <c r="L1941" i="1"/>
  <c r="K1941" i="1"/>
  <c r="K1940" i="1" s="1"/>
  <c r="J1941" i="1"/>
  <c r="I1941" i="1"/>
  <c r="H1941" i="1"/>
  <c r="G1941" i="1"/>
  <c r="G1940" i="1" s="1"/>
  <c r="F1941" i="1"/>
  <c r="E1941" i="1"/>
  <c r="D1941" i="1"/>
  <c r="Z1940" i="1"/>
  <c r="AD1939" i="1"/>
  <c r="AC1939" i="1"/>
  <c r="AB1939" i="1"/>
  <c r="AD1938" i="1"/>
  <c r="AC1938" i="1"/>
  <c r="AB1938" i="1"/>
  <c r="AA1937" i="1"/>
  <c r="Z1937" i="1"/>
  <c r="Y1937" i="1"/>
  <c r="X1937" i="1"/>
  <c r="W1937" i="1"/>
  <c r="V1937" i="1"/>
  <c r="U1937" i="1"/>
  <c r="T1937" i="1"/>
  <c r="S1937" i="1"/>
  <c r="R1937" i="1"/>
  <c r="Q1937" i="1"/>
  <c r="P1937" i="1"/>
  <c r="O1937" i="1"/>
  <c r="N1937" i="1"/>
  <c r="M1937" i="1"/>
  <c r="L1937" i="1"/>
  <c r="K1937" i="1"/>
  <c r="J1937" i="1"/>
  <c r="I1937" i="1"/>
  <c r="H1937" i="1"/>
  <c r="G1937" i="1"/>
  <c r="F1937" i="1"/>
  <c r="E1937" i="1"/>
  <c r="D1937" i="1"/>
  <c r="AD1936" i="1"/>
  <c r="AC1936" i="1"/>
  <c r="AB1936" i="1"/>
  <c r="AD1935" i="1"/>
  <c r="AC1935" i="1"/>
  <c r="AB1935" i="1"/>
  <c r="AA1934" i="1"/>
  <c r="Z1934" i="1"/>
  <c r="Y1934" i="1"/>
  <c r="X1934" i="1"/>
  <c r="W1934" i="1"/>
  <c r="V1934" i="1"/>
  <c r="U1934" i="1"/>
  <c r="T1934" i="1"/>
  <c r="S1934" i="1"/>
  <c r="R1934" i="1"/>
  <c r="Q1934" i="1"/>
  <c r="P1934" i="1"/>
  <c r="O1934" i="1"/>
  <c r="N1934" i="1"/>
  <c r="M1934" i="1"/>
  <c r="L1934" i="1"/>
  <c r="K1934" i="1"/>
  <c r="J1934" i="1"/>
  <c r="I1934" i="1"/>
  <c r="H1934" i="1"/>
  <c r="G1934" i="1"/>
  <c r="F1934" i="1"/>
  <c r="E1934" i="1"/>
  <c r="AC1934" i="1" s="1"/>
  <c r="D1934" i="1"/>
  <c r="AD1933" i="1"/>
  <c r="AC1933" i="1"/>
  <c r="AB1933" i="1"/>
  <c r="AD1932" i="1"/>
  <c r="AC1932" i="1"/>
  <c r="AB1932" i="1"/>
  <c r="AA1931" i="1"/>
  <c r="AA1906" i="1" s="1"/>
  <c r="Z1931" i="1"/>
  <c r="Y1931" i="1"/>
  <c r="X1931" i="1"/>
  <c r="W1931" i="1"/>
  <c r="V1931" i="1"/>
  <c r="U1931" i="1"/>
  <c r="T1931" i="1"/>
  <c r="S1931" i="1"/>
  <c r="R1931" i="1"/>
  <c r="Q1931" i="1"/>
  <c r="P1931" i="1"/>
  <c r="O1931" i="1"/>
  <c r="N1931" i="1"/>
  <c r="M1931" i="1"/>
  <c r="L1931" i="1"/>
  <c r="K1931" i="1"/>
  <c r="J1931" i="1"/>
  <c r="I1931" i="1"/>
  <c r="H1931" i="1"/>
  <c r="G1931" i="1"/>
  <c r="F1931" i="1"/>
  <c r="E1931" i="1"/>
  <c r="D1931" i="1"/>
  <c r="AD1930" i="1"/>
  <c r="AC1930" i="1"/>
  <c r="AB1930" i="1"/>
  <c r="AD1929" i="1"/>
  <c r="AC1929" i="1"/>
  <c r="AB1929" i="1"/>
  <c r="AA1928" i="1"/>
  <c r="Z1928" i="1"/>
  <c r="Y1928" i="1"/>
  <c r="X1928" i="1"/>
  <c r="W1928" i="1"/>
  <c r="V1928" i="1"/>
  <c r="U1928" i="1"/>
  <c r="T1928" i="1"/>
  <c r="S1928" i="1"/>
  <c r="R1928" i="1"/>
  <c r="Q1928" i="1"/>
  <c r="P1928" i="1"/>
  <c r="O1928" i="1"/>
  <c r="N1928" i="1"/>
  <c r="M1928" i="1"/>
  <c r="L1928" i="1"/>
  <c r="K1928" i="1"/>
  <c r="J1928" i="1"/>
  <c r="I1928" i="1"/>
  <c r="H1928" i="1"/>
  <c r="G1928" i="1"/>
  <c r="F1928" i="1"/>
  <c r="E1928" i="1"/>
  <c r="AC1928" i="1" s="1"/>
  <c r="D1928" i="1"/>
  <c r="AD1927" i="1"/>
  <c r="AC1927" i="1"/>
  <c r="AB1927" i="1"/>
  <c r="AD1926" i="1"/>
  <c r="AC1926" i="1"/>
  <c r="AB1926" i="1"/>
  <c r="AD1925" i="1"/>
  <c r="AC1925" i="1"/>
  <c r="AB1925" i="1"/>
  <c r="AD1924" i="1"/>
  <c r="AC1924" i="1"/>
  <c r="AB1924" i="1"/>
  <c r="AA1923" i="1"/>
  <c r="Z1923" i="1"/>
  <c r="Y1923" i="1"/>
  <c r="X1923" i="1"/>
  <c r="W1923" i="1"/>
  <c r="V1923" i="1"/>
  <c r="U1923" i="1"/>
  <c r="T1923" i="1"/>
  <c r="S1923" i="1"/>
  <c r="R1923" i="1"/>
  <c r="Q1923" i="1"/>
  <c r="AD1923" i="1" s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AC1923" i="1" s="1"/>
  <c r="D1923" i="1"/>
  <c r="AD1922" i="1"/>
  <c r="AC1922" i="1"/>
  <c r="AB1922" i="1"/>
  <c r="AD1921" i="1"/>
  <c r="AC1921" i="1"/>
  <c r="AB1921" i="1"/>
  <c r="AD1920" i="1"/>
  <c r="AC1920" i="1"/>
  <c r="AB1920" i="1"/>
  <c r="AD1919" i="1"/>
  <c r="AC1919" i="1"/>
  <c r="AB1919" i="1"/>
  <c r="AD1918" i="1"/>
  <c r="AC1918" i="1"/>
  <c r="AB1918" i="1"/>
  <c r="AA1917" i="1"/>
  <c r="Z1917" i="1"/>
  <c r="Y1917" i="1"/>
  <c r="X1917" i="1"/>
  <c r="W1917" i="1"/>
  <c r="V1917" i="1"/>
  <c r="U1917" i="1"/>
  <c r="T1917" i="1"/>
  <c r="S1917" i="1"/>
  <c r="R1917" i="1"/>
  <c r="Q1917" i="1"/>
  <c r="P1917" i="1"/>
  <c r="AD1917" i="1" s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AB1917" i="1" s="1"/>
  <c r="AD1916" i="1"/>
  <c r="AC1916" i="1"/>
  <c r="AB1916" i="1"/>
  <c r="AD1915" i="1"/>
  <c r="AC1915" i="1"/>
  <c r="AB1915" i="1"/>
  <c r="AD1914" i="1"/>
  <c r="AC1914" i="1"/>
  <c r="AB1914" i="1"/>
  <c r="AD1913" i="1"/>
  <c r="AC1913" i="1"/>
  <c r="AB1913" i="1"/>
  <c r="AA1912" i="1"/>
  <c r="Z1912" i="1"/>
  <c r="Y1912" i="1"/>
  <c r="X1912" i="1"/>
  <c r="X1906" i="1" s="1"/>
  <c r="W1912" i="1"/>
  <c r="V1912" i="1"/>
  <c r="U1912" i="1"/>
  <c r="T1912" i="1"/>
  <c r="S1912" i="1"/>
  <c r="R1912" i="1"/>
  <c r="Q1912" i="1"/>
  <c r="P1912" i="1"/>
  <c r="O1912" i="1"/>
  <c r="N1912" i="1"/>
  <c r="M1912" i="1"/>
  <c r="L1912" i="1"/>
  <c r="K1912" i="1"/>
  <c r="J1912" i="1"/>
  <c r="I1912" i="1"/>
  <c r="H1912" i="1"/>
  <c r="G1912" i="1"/>
  <c r="F1912" i="1"/>
  <c r="F1906" i="1" s="1"/>
  <c r="E1912" i="1"/>
  <c r="D1912" i="1"/>
  <c r="AB1912" i="1" s="1"/>
  <c r="AD1911" i="1"/>
  <c r="AC1911" i="1"/>
  <c r="AB1911" i="1"/>
  <c r="AD1910" i="1"/>
  <c r="AC1910" i="1"/>
  <c r="AB1910" i="1"/>
  <c r="AD1909" i="1"/>
  <c r="AC1909" i="1"/>
  <c r="AB1909" i="1"/>
  <c r="Z1908" i="1"/>
  <c r="Z1907" i="1" s="1"/>
  <c r="Z1906" i="1" s="1"/>
  <c r="Y1908" i="1"/>
  <c r="W1908" i="1"/>
  <c r="W1907" i="1" s="1"/>
  <c r="W1906" i="1" s="1"/>
  <c r="V1908" i="1"/>
  <c r="V1907" i="1" s="1"/>
  <c r="N1908" i="1"/>
  <c r="N1907" i="1" s="1"/>
  <c r="N1906" i="1" s="1"/>
  <c r="M1908" i="1"/>
  <c r="K1908" i="1"/>
  <c r="K1907" i="1" s="1"/>
  <c r="K1906" i="1" s="1"/>
  <c r="J1908" i="1"/>
  <c r="J1907" i="1" s="1"/>
  <c r="AA1907" i="1"/>
  <c r="Y1907" i="1"/>
  <c r="X1907" i="1"/>
  <c r="U1907" i="1"/>
  <c r="T1907" i="1"/>
  <c r="S1907" i="1"/>
  <c r="S1906" i="1" s="1"/>
  <c r="R1907" i="1"/>
  <c r="Q1907" i="1"/>
  <c r="P1907" i="1"/>
  <c r="O1907" i="1"/>
  <c r="O1906" i="1" s="1"/>
  <c r="M1907" i="1"/>
  <c r="L1907" i="1"/>
  <c r="I1907" i="1"/>
  <c r="I1906" i="1" s="1"/>
  <c r="H1907" i="1"/>
  <c r="G1907" i="1"/>
  <c r="G1906" i="1" s="1"/>
  <c r="F1907" i="1"/>
  <c r="E1907" i="1"/>
  <c r="D1907" i="1"/>
  <c r="U1906" i="1"/>
  <c r="M1906" i="1"/>
  <c r="E1906" i="1"/>
  <c r="AD1905" i="1"/>
  <c r="AC1905" i="1"/>
  <c r="AB1905" i="1"/>
  <c r="AD1904" i="1"/>
  <c r="AC1904" i="1"/>
  <c r="AB1904" i="1"/>
  <c r="AD1903" i="1"/>
  <c r="AC1903" i="1"/>
  <c r="AB1903" i="1"/>
  <c r="AD1902" i="1"/>
  <c r="AC1902" i="1"/>
  <c r="AB1902" i="1"/>
  <c r="AD1901" i="1"/>
  <c r="AC1901" i="1"/>
  <c r="AB1901" i="1"/>
  <c r="AD1900" i="1"/>
  <c r="AC1900" i="1"/>
  <c r="AB1900" i="1"/>
  <c r="AA1899" i="1"/>
  <c r="Z1899" i="1"/>
  <c r="Y1899" i="1"/>
  <c r="X1899" i="1"/>
  <c r="W1899" i="1"/>
  <c r="V1899" i="1"/>
  <c r="U1899" i="1"/>
  <c r="T1899" i="1"/>
  <c r="S1899" i="1"/>
  <c r="R1899" i="1"/>
  <c r="Q1899" i="1"/>
  <c r="P1899" i="1"/>
  <c r="O1899" i="1"/>
  <c r="N1899" i="1"/>
  <c r="M1899" i="1"/>
  <c r="L1899" i="1"/>
  <c r="K1899" i="1"/>
  <c r="J1899" i="1"/>
  <c r="I1899" i="1"/>
  <c r="H1899" i="1"/>
  <c r="G1899" i="1"/>
  <c r="F1899" i="1"/>
  <c r="E1899" i="1"/>
  <c r="D1899" i="1"/>
  <c r="AD1898" i="1"/>
  <c r="AD1897" i="1"/>
  <c r="AC1897" i="1"/>
  <c r="AB1897" i="1"/>
  <c r="AD1896" i="1"/>
  <c r="AC1896" i="1"/>
  <c r="AB1896" i="1"/>
  <c r="AD1895" i="1"/>
  <c r="AC1895" i="1"/>
  <c r="AB1895" i="1"/>
  <c r="AD1894" i="1"/>
  <c r="AC1894" i="1"/>
  <c r="AB1894" i="1"/>
  <c r="AA1893" i="1"/>
  <c r="Z1893" i="1"/>
  <c r="Y1893" i="1"/>
  <c r="Y1877" i="1" s="1"/>
  <c r="X1893" i="1"/>
  <c r="W1893" i="1"/>
  <c r="V1893" i="1"/>
  <c r="U1893" i="1"/>
  <c r="U1877" i="1" s="1"/>
  <c r="T1893" i="1"/>
  <c r="T1877" i="1" s="1"/>
  <c r="S1893" i="1"/>
  <c r="R1893" i="1"/>
  <c r="Q1893" i="1"/>
  <c r="P1893" i="1"/>
  <c r="O1893" i="1"/>
  <c r="N1893" i="1"/>
  <c r="M1893" i="1"/>
  <c r="L1893" i="1"/>
  <c r="L1877" i="1" s="1"/>
  <c r="K1893" i="1"/>
  <c r="J1893" i="1"/>
  <c r="I1893" i="1"/>
  <c r="H1893" i="1"/>
  <c r="H1877" i="1" s="1"/>
  <c r="G1893" i="1"/>
  <c r="F1893" i="1"/>
  <c r="E1893" i="1"/>
  <c r="D1893" i="1"/>
  <c r="AD1892" i="1"/>
  <c r="AC1892" i="1"/>
  <c r="AB1892" i="1"/>
  <c r="AA1891" i="1"/>
  <c r="Z1891" i="1"/>
  <c r="Y1891" i="1"/>
  <c r="X1891" i="1"/>
  <c r="W1891" i="1"/>
  <c r="V1891" i="1"/>
  <c r="U1891" i="1"/>
  <c r="T1891" i="1"/>
  <c r="S1891" i="1"/>
  <c r="R1891" i="1"/>
  <c r="Q1891" i="1"/>
  <c r="P1891" i="1"/>
  <c r="O1891" i="1"/>
  <c r="N1891" i="1"/>
  <c r="M1891" i="1"/>
  <c r="L1891" i="1"/>
  <c r="K1891" i="1"/>
  <c r="K1877" i="1" s="1"/>
  <c r="J1891" i="1"/>
  <c r="I1891" i="1"/>
  <c r="H1891" i="1"/>
  <c r="G1891" i="1"/>
  <c r="F1891" i="1"/>
  <c r="E1891" i="1"/>
  <c r="D1891" i="1"/>
  <c r="AD1890" i="1"/>
  <c r="AC1890" i="1"/>
  <c r="AB1890" i="1"/>
  <c r="AD1889" i="1"/>
  <c r="AC1889" i="1"/>
  <c r="AB1889" i="1"/>
  <c r="AA1888" i="1"/>
  <c r="Z1888" i="1"/>
  <c r="Y1888" i="1"/>
  <c r="X1888" i="1"/>
  <c r="W1888" i="1"/>
  <c r="V1888" i="1"/>
  <c r="U1888" i="1"/>
  <c r="T1888" i="1"/>
  <c r="S1888" i="1"/>
  <c r="R1888" i="1"/>
  <c r="Q1888" i="1"/>
  <c r="P1888" i="1"/>
  <c r="O1888" i="1"/>
  <c r="N1888" i="1"/>
  <c r="M1888" i="1"/>
  <c r="L1888" i="1"/>
  <c r="K1888" i="1"/>
  <c r="J1888" i="1"/>
  <c r="I1888" i="1"/>
  <c r="H1888" i="1"/>
  <c r="G1888" i="1"/>
  <c r="F1888" i="1"/>
  <c r="E1888" i="1"/>
  <c r="AC1888" i="1" s="1"/>
  <c r="D1888" i="1"/>
  <c r="Q1887" i="1"/>
  <c r="Q1886" i="1" s="1"/>
  <c r="E1887" i="1"/>
  <c r="AB1887" i="1" s="1"/>
  <c r="AA1886" i="1"/>
  <c r="Z1886" i="1"/>
  <c r="Y1886" i="1"/>
  <c r="X1886" i="1"/>
  <c r="W1886" i="1"/>
  <c r="V1886" i="1"/>
  <c r="U1886" i="1"/>
  <c r="T1886" i="1"/>
  <c r="S1886" i="1"/>
  <c r="R1886" i="1"/>
  <c r="P1886" i="1"/>
  <c r="O1886" i="1"/>
  <c r="N1886" i="1"/>
  <c r="M1886" i="1"/>
  <c r="L1886" i="1"/>
  <c r="K1886" i="1"/>
  <c r="J1886" i="1"/>
  <c r="I1886" i="1"/>
  <c r="H1886" i="1"/>
  <c r="G1886" i="1"/>
  <c r="F1886" i="1"/>
  <c r="D1886" i="1"/>
  <c r="AD1885" i="1"/>
  <c r="AC1885" i="1"/>
  <c r="AB1885" i="1"/>
  <c r="AA1884" i="1"/>
  <c r="Z1884" i="1"/>
  <c r="Y1884" i="1"/>
  <c r="X1884" i="1"/>
  <c r="W1884" i="1"/>
  <c r="V1884" i="1"/>
  <c r="U1884" i="1"/>
  <c r="T1884" i="1"/>
  <c r="S1884" i="1"/>
  <c r="R1884" i="1"/>
  <c r="Q1884" i="1"/>
  <c r="P1884" i="1"/>
  <c r="O1884" i="1"/>
  <c r="N1884" i="1"/>
  <c r="M1884" i="1"/>
  <c r="L1884" i="1"/>
  <c r="K1884" i="1"/>
  <c r="J1884" i="1"/>
  <c r="I1884" i="1"/>
  <c r="H1884" i="1"/>
  <c r="G1884" i="1"/>
  <c r="F1884" i="1"/>
  <c r="E1884" i="1"/>
  <c r="D1884" i="1"/>
  <c r="AD1883" i="1"/>
  <c r="AC1883" i="1"/>
  <c r="AB1883" i="1"/>
  <c r="AD1882" i="1"/>
  <c r="AC1882" i="1"/>
  <c r="AB1882" i="1"/>
  <c r="AD1881" i="1"/>
  <c r="AC1881" i="1"/>
  <c r="AB1881" i="1"/>
  <c r="AA1880" i="1"/>
  <c r="Z1880" i="1"/>
  <c r="Y1880" i="1"/>
  <c r="X1880" i="1"/>
  <c r="W1880" i="1"/>
  <c r="V1880" i="1"/>
  <c r="U1880" i="1"/>
  <c r="T1880" i="1"/>
  <c r="S1880" i="1"/>
  <c r="R1880" i="1"/>
  <c r="Q1880" i="1"/>
  <c r="P1880" i="1"/>
  <c r="O1880" i="1"/>
  <c r="N1880" i="1"/>
  <c r="M1880" i="1"/>
  <c r="L1880" i="1"/>
  <c r="K1880" i="1"/>
  <c r="J1880" i="1"/>
  <c r="I1880" i="1"/>
  <c r="H1880" i="1"/>
  <c r="G1880" i="1"/>
  <c r="F1880" i="1"/>
  <c r="E1880" i="1"/>
  <c r="D1880" i="1"/>
  <c r="AD1879" i="1"/>
  <c r="AC1879" i="1"/>
  <c r="AB1879" i="1"/>
  <c r="AA1878" i="1"/>
  <c r="Z1878" i="1"/>
  <c r="Y1878" i="1"/>
  <c r="X1878" i="1"/>
  <c r="W1878" i="1"/>
  <c r="V1878" i="1"/>
  <c r="U1878" i="1"/>
  <c r="T1878" i="1"/>
  <c r="S1878" i="1"/>
  <c r="R1878" i="1"/>
  <c r="Q1878" i="1"/>
  <c r="P1878" i="1"/>
  <c r="O1878" i="1"/>
  <c r="N1878" i="1"/>
  <c r="M1878" i="1"/>
  <c r="L1878" i="1"/>
  <c r="K1878" i="1"/>
  <c r="J1878" i="1"/>
  <c r="I1878" i="1"/>
  <c r="H1878" i="1"/>
  <c r="G1878" i="1"/>
  <c r="F1878" i="1"/>
  <c r="E1878" i="1"/>
  <c r="D1878" i="1"/>
  <c r="Z1877" i="1"/>
  <c r="X1877" i="1"/>
  <c r="V1877" i="1"/>
  <c r="R1877" i="1"/>
  <c r="O1877" i="1"/>
  <c r="M1877" i="1"/>
  <c r="I1877" i="1"/>
  <c r="G1877" i="1"/>
  <c r="AD1876" i="1"/>
  <c r="AC1876" i="1"/>
  <c r="AB1876" i="1"/>
  <c r="AD1875" i="1"/>
  <c r="AC1875" i="1"/>
  <c r="AB1875" i="1"/>
  <c r="AD1874" i="1"/>
  <c r="AC1874" i="1"/>
  <c r="AB1874" i="1"/>
  <c r="AD1873" i="1"/>
  <c r="AC1873" i="1"/>
  <c r="AB1873" i="1"/>
  <c r="AA1872" i="1"/>
  <c r="Z1872" i="1"/>
  <c r="Y1872" i="1"/>
  <c r="X1872" i="1"/>
  <c r="W1872" i="1"/>
  <c r="V1872" i="1"/>
  <c r="U1872" i="1"/>
  <c r="T1872" i="1"/>
  <c r="S1872" i="1"/>
  <c r="R1872" i="1"/>
  <c r="Q1872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AC1872" i="1" s="1"/>
  <c r="D1872" i="1"/>
  <c r="AD1871" i="1"/>
  <c r="AC1871" i="1"/>
  <c r="AB1871" i="1"/>
  <c r="AD1870" i="1"/>
  <c r="AC1870" i="1"/>
  <c r="AB1870" i="1"/>
  <c r="AD1869" i="1"/>
  <c r="AC1869" i="1"/>
  <c r="AB1869" i="1"/>
  <c r="AD1868" i="1"/>
  <c r="AC1868" i="1"/>
  <c r="AB1868" i="1"/>
  <c r="AA1867" i="1"/>
  <c r="Z1867" i="1"/>
  <c r="Y1867" i="1"/>
  <c r="X1867" i="1"/>
  <c r="W1867" i="1"/>
  <c r="V1867" i="1"/>
  <c r="U1867" i="1"/>
  <c r="T1867" i="1"/>
  <c r="S1867" i="1"/>
  <c r="R1867" i="1"/>
  <c r="Q1867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AC1867" i="1" s="1"/>
  <c r="D1867" i="1"/>
  <c r="AD1866" i="1"/>
  <c r="AC1866" i="1"/>
  <c r="AB1866" i="1"/>
  <c r="AD1865" i="1"/>
  <c r="AC1865" i="1"/>
  <c r="AB1865" i="1"/>
  <c r="AD1864" i="1"/>
  <c r="AC1864" i="1"/>
  <c r="AB1864" i="1"/>
  <c r="AA1863" i="1"/>
  <c r="Z1863" i="1"/>
  <c r="Y1863" i="1"/>
  <c r="X1863" i="1"/>
  <c r="W1863" i="1"/>
  <c r="V1863" i="1"/>
  <c r="U1863" i="1"/>
  <c r="T1863" i="1"/>
  <c r="S1863" i="1"/>
  <c r="R1863" i="1"/>
  <c r="Q1863" i="1"/>
  <c r="P1863" i="1"/>
  <c r="O1863" i="1"/>
  <c r="N1863" i="1"/>
  <c r="M1863" i="1"/>
  <c r="L1863" i="1"/>
  <c r="K1863" i="1"/>
  <c r="J1863" i="1"/>
  <c r="I1863" i="1"/>
  <c r="H1863" i="1"/>
  <c r="G1863" i="1"/>
  <c r="F1863" i="1"/>
  <c r="E1863" i="1"/>
  <c r="D1863" i="1"/>
  <c r="AD1862" i="1"/>
  <c r="AC1862" i="1"/>
  <c r="AB1862" i="1"/>
  <c r="AD1861" i="1"/>
  <c r="AC1861" i="1"/>
  <c r="AB1861" i="1"/>
  <c r="AD1860" i="1"/>
  <c r="AC1860" i="1"/>
  <c r="AB1860" i="1"/>
  <c r="AD1859" i="1"/>
  <c r="AC1859" i="1"/>
  <c r="AB1859" i="1"/>
  <c r="AA1858" i="1"/>
  <c r="AA1841" i="1" s="1"/>
  <c r="Z1858" i="1"/>
  <c r="Y1858" i="1"/>
  <c r="X1858" i="1"/>
  <c r="W1858" i="1"/>
  <c r="W1841" i="1" s="1"/>
  <c r="V1858" i="1"/>
  <c r="U1858" i="1"/>
  <c r="T1858" i="1"/>
  <c r="S1858" i="1"/>
  <c r="R1858" i="1"/>
  <c r="Q1858" i="1"/>
  <c r="P1858" i="1"/>
  <c r="O1858" i="1"/>
  <c r="O1841" i="1" s="1"/>
  <c r="N1858" i="1"/>
  <c r="M1858" i="1"/>
  <c r="L1858" i="1"/>
  <c r="K1858" i="1"/>
  <c r="K1841" i="1" s="1"/>
  <c r="J1858" i="1"/>
  <c r="I1858" i="1"/>
  <c r="H1858" i="1"/>
  <c r="G1858" i="1"/>
  <c r="G1841" i="1" s="1"/>
  <c r="F1858" i="1"/>
  <c r="E1858" i="1"/>
  <c r="D1858" i="1"/>
  <c r="AD1857" i="1"/>
  <c r="AC1857" i="1"/>
  <c r="AB1857" i="1"/>
  <c r="AD1856" i="1"/>
  <c r="AC1856" i="1"/>
  <c r="AB1856" i="1"/>
  <c r="AD1855" i="1"/>
  <c r="AC1855" i="1"/>
  <c r="AB1855" i="1"/>
  <c r="AD1854" i="1"/>
  <c r="AC1854" i="1"/>
  <c r="AB1854" i="1"/>
  <c r="AD1853" i="1"/>
  <c r="AC1853" i="1"/>
  <c r="AB1853" i="1"/>
  <c r="AD1852" i="1"/>
  <c r="AC1852" i="1"/>
  <c r="AB1852" i="1"/>
  <c r="AA1851" i="1"/>
  <c r="Z1851" i="1"/>
  <c r="Y1851" i="1"/>
  <c r="X1851" i="1"/>
  <c r="W1851" i="1"/>
  <c r="V1851" i="1"/>
  <c r="U1851" i="1"/>
  <c r="T1851" i="1"/>
  <c r="S1851" i="1"/>
  <c r="R1851" i="1"/>
  <c r="Q1851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AC1851" i="1" s="1"/>
  <c r="D1851" i="1"/>
  <c r="AD1850" i="1"/>
  <c r="AC1850" i="1"/>
  <c r="AB1850" i="1"/>
  <c r="AD1849" i="1"/>
  <c r="AC1849" i="1"/>
  <c r="AB1849" i="1"/>
  <c r="AD1848" i="1"/>
  <c r="AC1848" i="1"/>
  <c r="AB1848" i="1"/>
  <c r="AD1847" i="1"/>
  <c r="AC1847" i="1"/>
  <c r="AB1847" i="1"/>
  <c r="AA1846" i="1"/>
  <c r="Z1846" i="1"/>
  <c r="Y1846" i="1"/>
  <c r="X1846" i="1"/>
  <c r="W1846" i="1"/>
  <c r="V1846" i="1"/>
  <c r="U1846" i="1"/>
  <c r="T1846" i="1"/>
  <c r="T1841" i="1" s="1"/>
  <c r="S1846" i="1"/>
  <c r="R1846" i="1"/>
  <c r="Q1846" i="1"/>
  <c r="Q1841" i="1" s="1"/>
  <c r="P1846" i="1"/>
  <c r="O1846" i="1"/>
  <c r="N1846" i="1"/>
  <c r="M1846" i="1"/>
  <c r="M1841" i="1" s="1"/>
  <c r="L1846" i="1"/>
  <c r="K1846" i="1"/>
  <c r="J1846" i="1"/>
  <c r="I1846" i="1"/>
  <c r="I1841" i="1" s="1"/>
  <c r="H1846" i="1"/>
  <c r="G1846" i="1"/>
  <c r="F1846" i="1"/>
  <c r="E1846" i="1"/>
  <c r="AC1846" i="1" s="1"/>
  <c r="D1846" i="1"/>
  <c r="AD1845" i="1"/>
  <c r="AC1845" i="1"/>
  <c r="AB1845" i="1"/>
  <c r="AD1844" i="1"/>
  <c r="AC1844" i="1"/>
  <c r="AB1844" i="1"/>
  <c r="AD1843" i="1"/>
  <c r="AC1843" i="1"/>
  <c r="AB1843" i="1"/>
  <c r="AA1842" i="1"/>
  <c r="Z1842" i="1"/>
  <c r="Z1841" i="1" s="1"/>
  <c r="Y1842" i="1"/>
  <c r="X1842" i="1"/>
  <c r="W1842" i="1"/>
  <c r="V1842" i="1"/>
  <c r="V1841" i="1" s="1"/>
  <c r="U1842" i="1"/>
  <c r="T1842" i="1"/>
  <c r="S1842" i="1"/>
  <c r="R1842" i="1"/>
  <c r="R1841" i="1" s="1"/>
  <c r="Q1842" i="1"/>
  <c r="P1842" i="1"/>
  <c r="O1842" i="1"/>
  <c r="N1842" i="1"/>
  <c r="M1842" i="1"/>
  <c r="L1842" i="1"/>
  <c r="K1842" i="1"/>
  <c r="J1842" i="1"/>
  <c r="I1842" i="1"/>
  <c r="H1842" i="1"/>
  <c r="G1842" i="1"/>
  <c r="F1842" i="1"/>
  <c r="E1842" i="1"/>
  <c r="D1842" i="1"/>
  <c r="Y1841" i="1"/>
  <c r="U1841" i="1"/>
  <c r="S1841" i="1"/>
  <c r="P1841" i="1"/>
  <c r="N1841" i="1"/>
  <c r="L1841" i="1"/>
  <c r="J1841" i="1"/>
  <c r="H1841" i="1"/>
  <c r="F1841" i="1"/>
  <c r="D1841" i="1"/>
  <c r="AD1840" i="1"/>
  <c r="AC1840" i="1"/>
  <c r="AB1840" i="1"/>
  <c r="AD1839" i="1"/>
  <c r="AC1839" i="1"/>
  <c r="AB1839" i="1"/>
  <c r="AA1838" i="1"/>
  <c r="Z1838" i="1"/>
  <c r="Y1838" i="1"/>
  <c r="X1838" i="1"/>
  <c r="W1838" i="1"/>
  <c r="V1838" i="1"/>
  <c r="U1838" i="1"/>
  <c r="T1838" i="1"/>
  <c r="S1838" i="1"/>
  <c r="R1838" i="1"/>
  <c r="Q1838" i="1"/>
  <c r="P1838" i="1"/>
  <c r="O1838" i="1"/>
  <c r="N1838" i="1"/>
  <c r="M1838" i="1"/>
  <c r="L1838" i="1"/>
  <c r="K1838" i="1"/>
  <c r="J1838" i="1"/>
  <c r="I1838" i="1"/>
  <c r="H1838" i="1"/>
  <c r="G1838" i="1"/>
  <c r="F1838" i="1"/>
  <c r="E1838" i="1"/>
  <c r="D1838" i="1"/>
  <c r="AD1837" i="1"/>
  <c r="AC1837" i="1"/>
  <c r="AB1837" i="1"/>
  <c r="AD1836" i="1"/>
  <c r="AC1836" i="1"/>
  <c r="AB1836" i="1"/>
  <c r="AD1835" i="1"/>
  <c r="AC1835" i="1"/>
  <c r="AB1835" i="1"/>
  <c r="AD1834" i="1"/>
  <c r="AC1834" i="1"/>
  <c r="AB1834" i="1"/>
  <c r="AA1833" i="1"/>
  <c r="Z1833" i="1"/>
  <c r="Y1833" i="1"/>
  <c r="X1833" i="1"/>
  <c r="W1833" i="1"/>
  <c r="V1833" i="1"/>
  <c r="U1833" i="1"/>
  <c r="T1833" i="1"/>
  <c r="S1833" i="1"/>
  <c r="R1833" i="1"/>
  <c r="AD1833" i="1" s="1"/>
  <c r="Q1833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AD1832" i="1"/>
  <c r="AC1832" i="1"/>
  <c r="AB1832" i="1"/>
  <c r="AD1831" i="1"/>
  <c r="AC1831" i="1"/>
  <c r="AB1831" i="1"/>
  <c r="AA1830" i="1"/>
  <c r="Z1830" i="1"/>
  <c r="Y1830" i="1"/>
  <c r="X1830" i="1"/>
  <c r="W1830" i="1"/>
  <c r="V1830" i="1"/>
  <c r="U1830" i="1"/>
  <c r="T1830" i="1"/>
  <c r="S1830" i="1"/>
  <c r="R1830" i="1"/>
  <c r="Q1830" i="1"/>
  <c r="P1830" i="1"/>
  <c r="O1830" i="1"/>
  <c r="N1830" i="1"/>
  <c r="M1830" i="1"/>
  <c r="L1830" i="1"/>
  <c r="K1830" i="1"/>
  <c r="J1830" i="1"/>
  <c r="I1830" i="1"/>
  <c r="H1830" i="1"/>
  <c r="G1830" i="1"/>
  <c r="F1830" i="1"/>
  <c r="E1830" i="1"/>
  <c r="D1830" i="1"/>
  <c r="AB1830" i="1" s="1"/>
  <c r="AD1829" i="1"/>
  <c r="AC1829" i="1"/>
  <c r="AB1829" i="1"/>
  <c r="AD1828" i="1"/>
  <c r="AC1828" i="1"/>
  <c r="AB1828" i="1"/>
  <c r="AD1827" i="1"/>
  <c r="AC1827" i="1"/>
  <c r="AB1827" i="1"/>
  <c r="AD1826" i="1"/>
  <c r="AC1826" i="1"/>
  <c r="AB1826" i="1"/>
  <c r="AA1825" i="1"/>
  <c r="Z1825" i="1"/>
  <c r="Y1825" i="1"/>
  <c r="X1825" i="1"/>
  <c r="W1825" i="1"/>
  <c r="V1825" i="1"/>
  <c r="U1825" i="1"/>
  <c r="T1825" i="1"/>
  <c r="S1825" i="1"/>
  <c r="R1825" i="1"/>
  <c r="Q1825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AB1825" i="1" s="1"/>
  <c r="AD1824" i="1"/>
  <c r="AC1824" i="1"/>
  <c r="AB1824" i="1"/>
  <c r="AD1823" i="1"/>
  <c r="AC1823" i="1"/>
  <c r="AB1823" i="1"/>
  <c r="AD1822" i="1"/>
  <c r="AC1822" i="1"/>
  <c r="AB1822" i="1"/>
  <c r="AD1821" i="1"/>
  <c r="AC1821" i="1"/>
  <c r="AB1821" i="1"/>
  <c r="AA1820" i="1"/>
  <c r="Z1820" i="1"/>
  <c r="Y1820" i="1"/>
  <c r="X1820" i="1"/>
  <c r="W1820" i="1"/>
  <c r="V1820" i="1"/>
  <c r="U1820" i="1"/>
  <c r="T1820" i="1"/>
  <c r="S1820" i="1"/>
  <c r="R1820" i="1"/>
  <c r="Q1820" i="1"/>
  <c r="P1820" i="1"/>
  <c r="AD1820" i="1" s="1"/>
  <c r="O1820" i="1"/>
  <c r="N1820" i="1"/>
  <c r="M1820" i="1"/>
  <c r="L1820" i="1"/>
  <c r="K1820" i="1"/>
  <c r="J1820" i="1"/>
  <c r="I1820" i="1"/>
  <c r="H1820" i="1"/>
  <c r="G1820" i="1"/>
  <c r="F1820" i="1"/>
  <c r="E1820" i="1"/>
  <c r="D1820" i="1"/>
  <c r="AB1820" i="1" s="1"/>
  <c r="AD1819" i="1"/>
  <c r="AC1819" i="1"/>
  <c r="AB1819" i="1"/>
  <c r="AD1818" i="1"/>
  <c r="AC1818" i="1"/>
  <c r="AB1818" i="1"/>
  <c r="AA1817" i="1"/>
  <c r="Z1817" i="1"/>
  <c r="Y1817" i="1"/>
  <c r="X1817" i="1"/>
  <c r="W1817" i="1"/>
  <c r="V1817" i="1"/>
  <c r="U1817" i="1"/>
  <c r="T1817" i="1"/>
  <c r="S1817" i="1"/>
  <c r="R1817" i="1"/>
  <c r="Q1817" i="1"/>
  <c r="P1817" i="1"/>
  <c r="O1817" i="1"/>
  <c r="N1817" i="1"/>
  <c r="M1817" i="1"/>
  <c r="L1817" i="1"/>
  <c r="K1817" i="1"/>
  <c r="J1817" i="1"/>
  <c r="I1817" i="1"/>
  <c r="H1817" i="1"/>
  <c r="G1817" i="1"/>
  <c r="F1817" i="1"/>
  <c r="E1817" i="1"/>
  <c r="D1817" i="1"/>
  <c r="AD1816" i="1"/>
  <c r="AC1816" i="1"/>
  <c r="AB1816" i="1"/>
  <c r="AD1815" i="1"/>
  <c r="AC1815" i="1"/>
  <c r="AB1815" i="1"/>
  <c r="AD1814" i="1"/>
  <c r="AC1814" i="1"/>
  <c r="AB1814" i="1"/>
  <c r="AD1813" i="1"/>
  <c r="AC1813" i="1"/>
  <c r="AB1813" i="1"/>
  <c r="AD1812" i="1"/>
  <c r="AC1812" i="1"/>
  <c r="AB1812" i="1"/>
  <c r="AD1811" i="1"/>
  <c r="AC1811" i="1"/>
  <c r="AB1811" i="1"/>
  <c r="AD1810" i="1"/>
  <c r="AC1810" i="1"/>
  <c r="AB1810" i="1"/>
  <c r="AD1809" i="1"/>
  <c r="AC1809" i="1"/>
  <c r="AB1809" i="1"/>
  <c r="AA1808" i="1"/>
  <c r="Z1808" i="1"/>
  <c r="Y1808" i="1"/>
  <c r="W1808" i="1"/>
  <c r="V1808" i="1"/>
  <c r="U1808" i="1"/>
  <c r="T1808" i="1"/>
  <c r="S1808" i="1"/>
  <c r="R1808" i="1"/>
  <c r="Q1808" i="1"/>
  <c r="AD1808" i="1" s="1"/>
  <c r="P1808" i="1"/>
  <c r="O1808" i="1"/>
  <c r="N1808" i="1"/>
  <c r="M1808" i="1"/>
  <c r="K1808" i="1"/>
  <c r="J1808" i="1"/>
  <c r="I1808" i="1"/>
  <c r="H1808" i="1"/>
  <c r="G1808" i="1"/>
  <c r="F1808" i="1"/>
  <c r="E1808" i="1"/>
  <c r="D1808" i="1"/>
  <c r="AB1808" i="1" s="1"/>
  <c r="AD1807" i="1"/>
  <c r="AC1807" i="1"/>
  <c r="AB1807" i="1"/>
  <c r="AD1806" i="1"/>
  <c r="AC1806" i="1"/>
  <c r="AB1806" i="1"/>
  <c r="AA1805" i="1"/>
  <c r="Z1805" i="1"/>
  <c r="Y1805" i="1"/>
  <c r="X1805" i="1"/>
  <c r="W1805" i="1"/>
  <c r="V1805" i="1"/>
  <c r="V1795" i="1" s="1"/>
  <c r="U1805" i="1"/>
  <c r="T1805" i="1"/>
  <c r="S1805" i="1"/>
  <c r="R1805" i="1"/>
  <c r="R1795" i="1" s="1"/>
  <c r="Q1805" i="1"/>
  <c r="P1805" i="1"/>
  <c r="O1805" i="1"/>
  <c r="N1805" i="1"/>
  <c r="N1795" i="1" s="1"/>
  <c r="M1805" i="1"/>
  <c r="L1805" i="1"/>
  <c r="K1805" i="1"/>
  <c r="J1805" i="1"/>
  <c r="J1795" i="1" s="1"/>
  <c r="I1805" i="1"/>
  <c r="H1805" i="1"/>
  <c r="G1805" i="1"/>
  <c r="F1805" i="1"/>
  <c r="F1795" i="1" s="1"/>
  <c r="E1805" i="1"/>
  <c r="D1805" i="1"/>
  <c r="AD1804" i="1"/>
  <c r="AC1804" i="1"/>
  <c r="AB1804" i="1"/>
  <c r="AD1803" i="1"/>
  <c r="AC1803" i="1"/>
  <c r="AB1803" i="1"/>
  <c r="AD1802" i="1"/>
  <c r="AC1802" i="1"/>
  <c r="AB1802" i="1"/>
  <c r="T1801" i="1"/>
  <c r="S1801" i="1"/>
  <c r="R1801" i="1"/>
  <c r="Q1801" i="1"/>
  <c r="P1801" i="1"/>
  <c r="AD1801" i="1" s="1"/>
  <c r="H1801" i="1"/>
  <c r="G1801" i="1"/>
  <c r="F1801" i="1"/>
  <c r="E1801" i="1"/>
  <c r="AC1801" i="1" s="1"/>
  <c r="D1801" i="1"/>
  <c r="AD1800" i="1"/>
  <c r="AC1800" i="1"/>
  <c r="AB1800" i="1"/>
  <c r="AD1799" i="1"/>
  <c r="AC1799" i="1"/>
  <c r="AB1799" i="1"/>
  <c r="AD1798" i="1"/>
  <c r="AC1798" i="1"/>
  <c r="AB1798" i="1"/>
  <c r="AD1797" i="1"/>
  <c r="AC1797" i="1"/>
  <c r="AB1797" i="1"/>
  <c r="AA1796" i="1"/>
  <c r="Z1796" i="1"/>
  <c r="Y1796" i="1"/>
  <c r="Y1795" i="1" s="1"/>
  <c r="X1796" i="1"/>
  <c r="W1796" i="1"/>
  <c r="W1795" i="1" s="1"/>
  <c r="V1796" i="1"/>
  <c r="U1796" i="1"/>
  <c r="U1795" i="1" s="1"/>
  <c r="T1796" i="1"/>
  <c r="S1796" i="1"/>
  <c r="S1795" i="1" s="1"/>
  <c r="R1796" i="1"/>
  <c r="Q1796" i="1"/>
  <c r="Q1795" i="1" s="1"/>
  <c r="P1796" i="1"/>
  <c r="O1796" i="1"/>
  <c r="O1795" i="1" s="1"/>
  <c r="N1796" i="1"/>
  <c r="M1796" i="1"/>
  <c r="M1795" i="1" s="1"/>
  <c r="L1796" i="1"/>
  <c r="K1796" i="1"/>
  <c r="K1795" i="1" s="1"/>
  <c r="J1796" i="1"/>
  <c r="I1796" i="1"/>
  <c r="I1795" i="1" s="1"/>
  <c r="H1796" i="1"/>
  <c r="G1796" i="1"/>
  <c r="G1795" i="1" s="1"/>
  <c r="F1796" i="1"/>
  <c r="E1796" i="1"/>
  <c r="AC1796" i="1" s="1"/>
  <c r="D1796" i="1"/>
  <c r="AA1795" i="1"/>
  <c r="X1795" i="1"/>
  <c r="T1795" i="1"/>
  <c r="P1795" i="1"/>
  <c r="L1795" i="1"/>
  <c r="H1795" i="1"/>
  <c r="D1795" i="1"/>
  <c r="AD1794" i="1"/>
  <c r="AC1794" i="1"/>
  <c r="AB1794" i="1"/>
  <c r="AD1793" i="1"/>
  <c r="AC1793" i="1"/>
  <c r="AB1793" i="1"/>
  <c r="AA1792" i="1"/>
  <c r="Z1792" i="1"/>
  <c r="Y1792" i="1"/>
  <c r="X1792" i="1"/>
  <c r="W1792" i="1"/>
  <c r="V1792" i="1"/>
  <c r="U1792" i="1"/>
  <c r="T1792" i="1"/>
  <c r="S1792" i="1"/>
  <c r="R1792" i="1"/>
  <c r="Q1792" i="1"/>
  <c r="P1792" i="1"/>
  <c r="O1792" i="1"/>
  <c r="N1792" i="1"/>
  <c r="M1792" i="1"/>
  <c r="L1792" i="1"/>
  <c r="K1792" i="1"/>
  <c r="J1792" i="1"/>
  <c r="I1792" i="1"/>
  <c r="H1792" i="1"/>
  <c r="G1792" i="1"/>
  <c r="F1792" i="1"/>
  <c r="E1792" i="1"/>
  <c r="D1792" i="1"/>
  <c r="AD1791" i="1"/>
  <c r="AC1791" i="1"/>
  <c r="AB1791" i="1"/>
  <c r="AD1790" i="1"/>
  <c r="AC1790" i="1"/>
  <c r="AB1790" i="1"/>
  <c r="AA1789" i="1"/>
  <c r="Z1789" i="1"/>
  <c r="Y1789" i="1"/>
  <c r="X1789" i="1"/>
  <c r="W1789" i="1"/>
  <c r="V1789" i="1"/>
  <c r="U1789" i="1"/>
  <c r="T1789" i="1"/>
  <c r="S1789" i="1"/>
  <c r="R1789" i="1"/>
  <c r="Q1789" i="1"/>
  <c r="P1789" i="1"/>
  <c r="O1789" i="1"/>
  <c r="N1789" i="1"/>
  <c r="M1789" i="1"/>
  <c r="L1789" i="1"/>
  <c r="K1789" i="1"/>
  <c r="J1789" i="1"/>
  <c r="I1789" i="1"/>
  <c r="H1789" i="1"/>
  <c r="G1789" i="1"/>
  <c r="F1789" i="1"/>
  <c r="E1789" i="1"/>
  <c r="D1789" i="1"/>
  <c r="AB1789" i="1" s="1"/>
  <c r="AD1788" i="1"/>
  <c r="AC1788" i="1"/>
  <c r="AB1788" i="1"/>
  <c r="AD1787" i="1"/>
  <c r="AC1787" i="1"/>
  <c r="AB1787" i="1"/>
  <c r="AA1786" i="1"/>
  <c r="Z1786" i="1"/>
  <c r="Y1786" i="1"/>
  <c r="X1786" i="1"/>
  <c r="W1786" i="1"/>
  <c r="V1786" i="1"/>
  <c r="U1786" i="1"/>
  <c r="T1786" i="1"/>
  <c r="S1786" i="1"/>
  <c r="R1786" i="1"/>
  <c r="Q1786" i="1"/>
  <c r="P1786" i="1"/>
  <c r="O1786" i="1"/>
  <c r="N1786" i="1"/>
  <c r="M1786" i="1"/>
  <c r="L1786" i="1"/>
  <c r="K1786" i="1"/>
  <c r="J1786" i="1"/>
  <c r="I1786" i="1"/>
  <c r="H1786" i="1"/>
  <c r="G1786" i="1"/>
  <c r="F1786" i="1"/>
  <c r="E1786" i="1"/>
  <c r="D1786" i="1"/>
  <c r="AD1785" i="1"/>
  <c r="AC1785" i="1"/>
  <c r="AB1785" i="1"/>
  <c r="AD1784" i="1"/>
  <c r="AC1784" i="1"/>
  <c r="AB1784" i="1"/>
  <c r="AA1783" i="1"/>
  <c r="Z1783" i="1"/>
  <c r="Y1783" i="1"/>
  <c r="X1783" i="1"/>
  <c r="W1783" i="1"/>
  <c r="V1783" i="1"/>
  <c r="U1783" i="1"/>
  <c r="T1783" i="1"/>
  <c r="S1783" i="1"/>
  <c r="R1783" i="1"/>
  <c r="Q1783" i="1"/>
  <c r="P1783" i="1"/>
  <c r="AD1783" i="1" s="1"/>
  <c r="O1783" i="1"/>
  <c r="N1783" i="1"/>
  <c r="M1783" i="1"/>
  <c r="L1783" i="1"/>
  <c r="K1783" i="1"/>
  <c r="J1783" i="1"/>
  <c r="I1783" i="1"/>
  <c r="H1783" i="1"/>
  <c r="G1783" i="1"/>
  <c r="F1783" i="1"/>
  <c r="E1783" i="1"/>
  <c r="D1783" i="1"/>
  <c r="AB1783" i="1" s="1"/>
  <c r="AD1782" i="1"/>
  <c r="AC1782" i="1"/>
  <c r="AB1782" i="1"/>
  <c r="AD1781" i="1"/>
  <c r="AC1781" i="1"/>
  <c r="AB1781" i="1"/>
  <c r="AD1780" i="1"/>
  <c r="AC1780" i="1"/>
  <c r="AB1780" i="1"/>
  <c r="AD1779" i="1"/>
  <c r="AC1779" i="1"/>
  <c r="AB1779" i="1"/>
  <c r="AA1778" i="1"/>
  <c r="Z1778" i="1"/>
  <c r="Y1778" i="1"/>
  <c r="X1778" i="1"/>
  <c r="X1761" i="1" s="1"/>
  <c r="W1778" i="1"/>
  <c r="V1778" i="1"/>
  <c r="U1778" i="1"/>
  <c r="T1778" i="1"/>
  <c r="T1761" i="1" s="1"/>
  <c r="S1778" i="1"/>
  <c r="R1778" i="1"/>
  <c r="Q1778" i="1"/>
  <c r="P1778" i="1"/>
  <c r="AD1778" i="1" s="1"/>
  <c r="O1778" i="1"/>
  <c r="N1778" i="1"/>
  <c r="M1778" i="1"/>
  <c r="L1778" i="1"/>
  <c r="L1761" i="1" s="1"/>
  <c r="K1778" i="1"/>
  <c r="J1778" i="1"/>
  <c r="I1778" i="1"/>
  <c r="H1778" i="1"/>
  <c r="H1761" i="1" s="1"/>
  <c r="H1753" i="1" s="1"/>
  <c r="G1778" i="1"/>
  <c r="F1778" i="1"/>
  <c r="E1778" i="1"/>
  <c r="D1778" i="1"/>
  <c r="AB1778" i="1" s="1"/>
  <c r="AD1777" i="1"/>
  <c r="AC1777" i="1"/>
  <c r="AB1777" i="1"/>
  <c r="AD1776" i="1"/>
  <c r="AC1776" i="1"/>
  <c r="AB1776" i="1"/>
  <c r="AD1775" i="1"/>
  <c r="AC1775" i="1"/>
  <c r="AB1775" i="1"/>
  <c r="AD1774" i="1"/>
  <c r="AC1774" i="1"/>
  <c r="AB1774" i="1"/>
  <c r="AD1773" i="1"/>
  <c r="AC1773" i="1"/>
  <c r="AB1773" i="1"/>
  <c r="AA1772" i="1"/>
  <c r="Z1772" i="1"/>
  <c r="Y1772" i="1"/>
  <c r="X1772" i="1"/>
  <c r="W1772" i="1"/>
  <c r="V1772" i="1"/>
  <c r="U1772" i="1"/>
  <c r="T1772" i="1"/>
  <c r="S1772" i="1"/>
  <c r="R1772" i="1"/>
  <c r="Q1772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AD1771" i="1"/>
  <c r="AC1771" i="1"/>
  <c r="AB1771" i="1"/>
  <c r="AD1770" i="1"/>
  <c r="AC1770" i="1"/>
  <c r="AB1770" i="1"/>
  <c r="AD1769" i="1"/>
  <c r="AC1769" i="1"/>
  <c r="AB1769" i="1"/>
  <c r="AD1768" i="1"/>
  <c r="AC1768" i="1"/>
  <c r="AB1768" i="1"/>
  <c r="AA1767" i="1"/>
  <c r="Z1767" i="1"/>
  <c r="Y1767" i="1"/>
  <c r="X1767" i="1"/>
  <c r="W1767" i="1"/>
  <c r="V1767" i="1"/>
  <c r="U1767" i="1"/>
  <c r="T1767" i="1"/>
  <c r="S1767" i="1"/>
  <c r="R1767" i="1"/>
  <c r="Q1767" i="1"/>
  <c r="P1767" i="1"/>
  <c r="O1767" i="1"/>
  <c r="N1767" i="1"/>
  <c r="M1767" i="1"/>
  <c r="L1767" i="1"/>
  <c r="K1767" i="1"/>
  <c r="J1767" i="1"/>
  <c r="I1767" i="1"/>
  <c r="H1767" i="1"/>
  <c r="G1767" i="1"/>
  <c r="F1767" i="1"/>
  <c r="E1767" i="1"/>
  <c r="D1767" i="1"/>
  <c r="AD1766" i="1"/>
  <c r="AC1766" i="1"/>
  <c r="AB1766" i="1"/>
  <c r="AD1765" i="1"/>
  <c r="AC1765" i="1"/>
  <c r="AB1765" i="1"/>
  <c r="AD1764" i="1"/>
  <c r="AC1764" i="1"/>
  <c r="AB1764" i="1"/>
  <c r="AD1763" i="1"/>
  <c r="AC1763" i="1"/>
  <c r="AB1763" i="1"/>
  <c r="AA1762" i="1"/>
  <c r="Z1762" i="1"/>
  <c r="Y1762" i="1"/>
  <c r="Y1761" i="1" s="1"/>
  <c r="X1762" i="1"/>
  <c r="W1762" i="1"/>
  <c r="W1761" i="1" s="1"/>
  <c r="V1762" i="1"/>
  <c r="U1762" i="1"/>
  <c r="U1761" i="1" s="1"/>
  <c r="T1762" i="1"/>
  <c r="S1762" i="1"/>
  <c r="S1761" i="1" s="1"/>
  <c r="R1762" i="1"/>
  <c r="Q1762" i="1"/>
  <c r="Q1761" i="1" s="1"/>
  <c r="P1762" i="1"/>
  <c r="O1762" i="1"/>
  <c r="O1761" i="1" s="1"/>
  <c r="N1762" i="1"/>
  <c r="M1762" i="1"/>
  <c r="M1761" i="1" s="1"/>
  <c r="L1762" i="1"/>
  <c r="K1762" i="1"/>
  <c r="K1761" i="1" s="1"/>
  <c r="J1762" i="1"/>
  <c r="I1762" i="1"/>
  <c r="I1761" i="1" s="1"/>
  <c r="H1762" i="1"/>
  <c r="G1762" i="1"/>
  <c r="G1761" i="1" s="1"/>
  <c r="F1762" i="1"/>
  <c r="E1762" i="1"/>
  <c r="D1762" i="1"/>
  <c r="AA1761" i="1"/>
  <c r="V1761" i="1"/>
  <c r="R1761" i="1"/>
  <c r="N1761" i="1"/>
  <c r="J1761" i="1"/>
  <c r="F1761" i="1"/>
  <c r="AD1760" i="1"/>
  <c r="AC1760" i="1"/>
  <c r="AB1760" i="1"/>
  <c r="AD1759" i="1"/>
  <c r="AC1759" i="1"/>
  <c r="AB1759" i="1"/>
  <c r="AD1758" i="1"/>
  <c r="AC1758" i="1"/>
  <c r="AB1758" i="1"/>
  <c r="AD1757" i="1"/>
  <c r="AC1757" i="1"/>
  <c r="AB1757" i="1"/>
  <c r="AD1756" i="1"/>
  <c r="AC1756" i="1"/>
  <c r="AB1756" i="1"/>
  <c r="AD1755" i="1"/>
  <c r="AC1755" i="1"/>
  <c r="AB1755" i="1"/>
  <c r="AA1754" i="1"/>
  <c r="Z1754" i="1"/>
  <c r="Y1754" i="1"/>
  <c r="X1754" i="1"/>
  <c r="W1754" i="1"/>
  <c r="V1754" i="1"/>
  <c r="U1754" i="1"/>
  <c r="T1754" i="1"/>
  <c r="S1754" i="1"/>
  <c r="R1754" i="1"/>
  <c r="Q1754" i="1"/>
  <c r="P1754" i="1"/>
  <c r="AD1754" i="1" s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AB1754" i="1" s="1"/>
  <c r="AD1753" i="1"/>
  <c r="AD1752" i="1"/>
  <c r="AC1752" i="1"/>
  <c r="AB1752" i="1"/>
  <c r="R1751" i="1"/>
  <c r="R1732" i="1" s="1"/>
  <c r="R1608" i="1" s="1"/>
  <c r="Q1751" i="1"/>
  <c r="P1751" i="1"/>
  <c r="F1751" i="1"/>
  <c r="F1732" i="1" s="1"/>
  <c r="E1751" i="1"/>
  <c r="AC1751" i="1" s="1"/>
  <c r="D1751" i="1"/>
  <c r="AD1750" i="1"/>
  <c r="AC1750" i="1"/>
  <c r="AB1750" i="1"/>
  <c r="AD1749" i="1"/>
  <c r="AC1749" i="1"/>
  <c r="AB1749" i="1"/>
  <c r="AA1748" i="1"/>
  <c r="Z1748" i="1"/>
  <c r="Y1748" i="1"/>
  <c r="X1748" i="1"/>
  <c r="W1748" i="1"/>
  <c r="W1732" i="1" s="1"/>
  <c r="V1748" i="1"/>
  <c r="U1748" i="1"/>
  <c r="T1748" i="1"/>
  <c r="S1748" i="1"/>
  <c r="R1748" i="1"/>
  <c r="Q1748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AD1747" i="1"/>
  <c r="AC1747" i="1"/>
  <c r="AB1747" i="1"/>
  <c r="AA1746" i="1"/>
  <c r="Z1746" i="1"/>
  <c r="Z1732" i="1" s="1"/>
  <c r="Y1746" i="1"/>
  <c r="X1746" i="1"/>
  <c r="W1746" i="1"/>
  <c r="V1746" i="1"/>
  <c r="V1732" i="1" s="1"/>
  <c r="U1746" i="1"/>
  <c r="T1746" i="1"/>
  <c r="T1732" i="1" s="1"/>
  <c r="S1746" i="1"/>
  <c r="R1746" i="1"/>
  <c r="Q1746" i="1"/>
  <c r="P1746" i="1"/>
  <c r="O1746" i="1"/>
  <c r="N1746" i="1"/>
  <c r="N1732" i="1" s="1"/>
  <c r="N1608" i="1" s="1"/>
  <c r="M1746" i="1"/>
  <c r="L1746" i="1"/>
  <c r="L1732" i="1" s="1"/>
  <c r="K1746" i="1"/>
  <c r="J1746" i="1"/>
  <c r="J1732" i="1" s="1"/>
  <c r="J1608" i="1" s="1"/>
  <c r="I1746" i="1"/>
  <c r="H1746" i="1"/>
  <c r="H1732" i="1" s="1"/>
  <c r="G1746" i="1"/>
  <c r="F1746" i="1"/>
  <c r="E1746" i="1"/>
  <c r="D1746" i="1"/>
  <c r="AD1745" i="1"/>
  <c r="AC1745" i="1"/>
  <c r="AB1745" i="1"/>
  <c r="AD1744" i="1"/>
  <c r="AC1744" i="1"/>
  <c r="AB1744" i="1"/>
  <c r="AA1743" i="1"/>
  <c r="Z1743" i="1"/>
  <c r="Y1743" i="1"/>
  <c r="X1743" i="1"/>
  <c r="W1743" i="1"/>
  <c r="V1743" i="1"/>
  <c r="U1743" i="1"/>
  <c r="T1743" i="1"/>
  <c r="S1743" i="1"/>
  <c r="R1743" i="1"/>
  <c r="Q1743" i="1"/>
  <c r="P1743" i="1"/>
  <c r="AD1743" i="1" s="1"/>
  <c r="O1743" i="1"/>
  <c r="N1743" i="1"/>
  <c r="M1743" i="1"/>
  <c r="L1743" i="1"/>
  <c r="K1743" i="1"/>
  <c r="J1743" i="1"/>
  <c r="I1743" i="1"/>
  <c r="H1743" i="1"/>
  <c r="G1743" i="1"/>
  <c r="F1743" i="1"/>
  <c r="E1743" i="1"/>
  <c r="D1743" i="1"/>
  <c r="AB1743" i="1" s="1"/>
  <c r="AD1742" i="1"/>
  <c r="AC1742" i="1"/>
  <c r="AB1742" i="1"/>
  <c r="AA1741" i="1"/>
  <c r="Z1741" i="1"/>
  <c r="Y1741" i="1"/>
  <c r="X1741" i="1"/>
  <c r="W1741" i="1"/>
  <c r="V1741" i="1"/>
  <c r="U1741" i="1"/>
  <c r="T1741" i="1"/>
  <c r="S1741" i="1"/>
  <c r="R1741" i="1"/>
  <c r="Q1741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AD1740" i="1"/>
  <c r="AC1740" i="1"/>
  <c r="AB1740" i="1"/>
  <c r="AA1739" i="1"/>
  <c r="Z1739" i="1"/>
  <c r="Y1739" i="1"/>
  <c r="X1739" i="1"/>
  <c r="W1739" i="1"/>
  <c r="V1739" i="1"/>
  <c r="U1739" i="1"/>
  <c r="T1739" i="1"/>
  <c r="S1739" i="1"/>
  <c r="R1739" i="1"/>
  <c r="Q1739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AD1738" i="1"/>
  <c r="AC1738" i="1"/>
  <c r="AB1738" i="1"/>
  <c r="AD1737" i="1"/>
  <c r="AC1737" i="1"/>
  <c r="AB1737" i="1"/>
  <c r="AD1736" i="1"/>
  <c r="AC1736" i="1"/>
  <c r="AB1736" i="1"/>
  <c r="AA1735" i="1"/>
  <c r="Z1735" i="1"/>
  <c r="Y1735" i="1"/>
  <c r="X1735" i="1"/>
  <c r="W1735" i="1"/>
  <c r="V1735" i="1"/>
  <c r="U1735" i="1"/>
  <c r="T1735" i="1"/>
  <c r="S1735" i="1"/>
  <c r="R1735" i="1"/>
  <c r="Q1735" i="1"/>
  <c r="P1735" i="1"/>
  <c r="O1735" i="1"/>
  <c r="N1735" i="1"/>
  <c r="M1735" i="1"/>
  <c r="L1735" i="1"/>
  <c r="K1735" i="1"/>
  <c r="J1735" i="1"/>
  <c r="I1735" i="1"/>
  <c r="H1735" i="1"/>
  <c r="G1735" i="1"/>
  <c r="F1735" i="1"/>
  <c r="E1735" i="1"/>
  <c r="D1735" i="1"/>
  <c r="AD1734" i="1"/>
  <c r="AC1734" i="1"/>
  <c r="AB1734" i="1"/>
  <c r="AA1733" i="1"/>
  <c r="Z1733" i="1"/>
  <c r="Y1733" i="1"/>
  <c r="X1733" i="1"/>
  <c r="W1733" i="1"/>
  <c r="V1733" i="1"/>
  <c r="U1733" i="1"/>
  <c r="T1733" i="1"/>
  <c r="S1733" i="1"/>
  <c r="R1733" i="1"/>
  <c r="Q1733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X1732" i="1"/>
  <c r="S1732" i="1"/>
  <c r="Q1732" i="1"/>
  <c r="O1732" i="1"/>
  <c r="M1732" i="1"/>
  <c r="K1732" i="1"/>
  <c r="I1732" i="1"/>
  <c r="G1732" i="1"/>
  <c r="AD1731" i="1"/>
  <c r="AC1731" i="1"/>
  <c r="AB1731" i="1"/>
  <c r="AD1730" i="1"/>
  <c r="AC1730" i="1"/>
  <c r="AB1730" i="1"/>
  <c r="AD1729" i="1"/>
  <c r="AC1729" i="1"/>
  <c r="AB1729" i="1"/>
  <c r="AD1728" i="1"/>
  <c r="AC1728" i="1"/>
  <c r="AB1728" i="1"/>
  <c r="AA1727" i="1"/>
  <c r="Z1727" i="1"/>
  <c r="Y1727" i="1"/>
  <c r="X1727" i="1"/>
  <c r="W1727" i="1"/>
  <c r="V1727" i="1"/>
  <c r="U1727" i="1"/>
  <c r="T1727" i="1"/>
  <c r="S1727" i="1"/>
  <c r="R1727" i="1"/>
  <c r="Q1727" i="1"/>
  <c r="P1727" i="1"/>
  <c r="O1727" i="1"/>
  <c r="N1727" i="1"/>
  <c r="M1727" i="1"/>
  <c r="L1727" i="1"/>
  <c r="K1727" i="1"/>
  <c r="J1727" i="1"/>
  <c r="I1727" i="1"/>
  <c r="H1727" i="1"/>
  <c r="G1727" i="1"/>
  <c r="F1727" i="1"/>
  <c r="E1727" i="1"/>
  <c r="D1727" i="1"/>
  <c r="AD1726" i="1"/>
  <c r="AC1726" i="1"/>
  <c r="AB1726" i="1"/>
  <c r="AD1725" i="1"/>
  <c r="AC1725" i="1"/>
  <c r="AB1725" i="1"/>
  <c r="AD1724" i="1"/>
  <c r="AC1724" i="1"/>
  <c r="AB1724" i="1"/>
  <c r="AD1723" i="1"/>
  <c r="AC1723" i="1"/>
  <c r="AB1723" i="1"/>
  <c r="AA1722" i="1"/>
  <c r="Z1722" i="1"/>
  <c r="Y1722" i="1"/>
  <c r="X1722" i="1"/>
  <c r="W1722" i="1"/>
  <c r="V1722" i="1"/>
  <c r="U1722" i="1"/>
  <c r="T1722" i="1"/>
  <c r="S1722" i="1"/>
  <c r="R1722" i="1"/>
  <c r="Q1722" i="1"/>
  <c r="P1722" i="1"/>
  <c r="O1722" i="1"/>
  <c r="N1722" i="1"/>
  <c r="M1722" i="1"/>
  <c r="L1722" i="1"/>
  <c r="K1722" i="1"/>
  <c r="J1722" i="1"/>
  <c r="I1722" i="1"/>
  <c r="H1722" i="1"/>
  <c r="G1722" i="1"/>
  <c r="F1722" i="1"/>
  <c r="E1722" i="1"/>
  <c r="D1722" i="1"/>
  <c r="AD1721" i="1"/>
  <c r="AC1721" i="1"/>
  <c r="AB1721" i="1"/>
  <c r="AD1720" i="1"/>
  <c r="AC1720" i="1"/>
  <c r="AB1720" i="1"/>
  <c r="AD1719" i="1"/>
  <c r="AC1719" i="1"/>
  <c r="AB1719" i="1"/>
  <c r="AA1718" i="1"/>
  <c r="Z1718" i="1"/>
  <c r="Y1718" i="1"/>
  <c r="X1718" i="1"/>
  <c r="W1718" i="1"/>
  <c r="V1718" i="1"/>
  <c r="U1718" i="1"/>
  <c r="T1718" i="1"/>
  <c r="S1718" i="1"/>
  <c r="R1718" i="1"/>
  <c r="Q1718" i="1"/>
  <c r="P1718" i="1"/>
  <c r="AD1718" i="1" s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AB1718" i="1" s="1"/>
  <c r="AD1717" i="1"/>
  <c r="AC1717" i="1"/>
  <c r="AB1717" i="1"/>
  <c r="AD1716" i="1"/>
  <c r="AC1716" i="1"/>
  <c r="AB1716" i="1"/>
  <c r="AD1715" i="1"/>
  <c r="AC1715" i="1"/>
  <c r="AB1715" i="1"/>
  <c r="AD1714" i="1"/>
  <c r="AC1714" i="1"/>
  <c r="AB1714" i="1"/>
  <c r="AA1713" i="1"/>
  <c r="Z1713" i="1"/>
  <c r="Y1713" i="1"/>
  <c r="X1713" i="1"/>
  <c r="W1713" i="1"/>
  <c r="V1713" i="1"/>
  <c r="U1713" i="1"/>
  <c r="T1713" i="1"/>
  <c r="S1713" i="1"/>
  <c r="R1713" i="1"/>
  <c r="Q1713" i="1"/>
  <c r="P1713" i="1"/>
  <c r="AD1713" i="1" s="1"/>
  <c r="O1713" i="1"/>
  <c r="N1713" i="1"/>
  <c r="M1713" i="1"/>
  <c r="L1713" i="1"/>
  <c r="K1713" i="1"/>
  <c r="J1713" i="1"/>
  <c r="I1713" i="1"/>
  <c r="H1713" i="1"/>
  <c r="G1713" i="1"/>
  <c r="F1713" i="1"/>
  <c r="E1713" i="1"/>
  <c r="D1713" i="1"/>
  <c r="AB1713" i="1" s="1"/>
  <c r="AD1712" i="1"/>
  <c r="AC1712" i="1"/>
  <c r="AB1712" i="1"/>
  <c r="AD1711" i="1"/>
  <c r="AC1711" i="1"/>
  <c r="AB1711" i="1"/>
  <c r="AD1710" i="1"/>
  <c r="AC1710" i="1"/>
  <c r="AB1710" i="1"/>
  <c r="AD1709" i="1"/>
  <c r="AC1709" i="1"/>
  <c r="AB1709" i="1"/>
  <c r="AD1708" i="1"/>
  <c r="AC1708" i="1"/>
  <c r="AB1708" i="1"/>
  <c r="AD1707" i="1"/>
  <c r="AC1707" i="1"/>
  <c r="AB1707" i="1"/>
  <c r="AA1706" i="1"/>
  <c r="Z1706" i="1"/>
  <c r="Y1706" i="1"/>
  <c r="X1706" i="1"/>
  <c r="W1706" i="1"/>
  <c r="V1706" i="1"/>
  <c r="U1706" i="1"/>
  <c r="T1706" i="1"/>
  <c r="S1706" i="1"/>
  <c r="R1706" i="1"/>
  <c r="Q1706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AD1705" i="1"/>
  <c r="AC1705" i="1"/>
  <c r="AB1705" i="1"/>
  <c r="AD1704" i="1"/>
  <c r="AC1704" i="1"/>
  <c r="AB1704" i="1"/>
  <c r="AD1703" i="1"/>
  <c r="AC1703" i="1"/>
  <c r="AB1703" i="1"/>
  <c r="AD1702" i="1"/>
  <c r="AC1702" i="1"/>
  <c r="AB1702" i="1"/>
  <c r="AA1701" i="1"/>
  <c r="Z1701" i="1"/>
  <c r="Y1701" i="1"/>
  <c r="X1701" i="1"/>
  <c r="W1701" i="1"/>
  <c r="V1701" i="1"/>
  <c r="U1701" i="1"/>
  <c r="T1701" i="1"/>
  <c r="S1701" i="1"/>
  <c r="R1701" i="1"/>
  <c r="AD1701" i="1" s="1"/>
  <c r="Q1701" i="1"/>
  <c r="P1701" i="1"/>
  <c r="O1701" i="1"/>
  <c r="N1701" i="1"/>
  <c r="M1701" i="1"/>
  <c r="L1701" i="1"/>
  <c r="K1701" i="1"/>
  <c r="J1701" i="1"/>
  <c r="I1701" i="1"/>
  <c r="H1701" i="1"/>
  <c r="G1701" i="1"/>
  <c r="F1701" i="1"/>
  <c r="E1701" i="1"/>
  <c r="D1701" i="1"/>
  <c r="AD1700" i="1"/>
  <c r="AC1700" i="1"/>
  <c r="AB1700" i="1"/>
  <c r="AA1699" i="1"/>
  <c r="Z1699" i="1"/>
  <c r="Y1699" i="1"/>
  <c r="Y1696" i="1" s="1"/>
  <c r="X1699" i="1"/>
  <c r="W1699" i="1"/>
  <c r="V1699" i="1"/>
  <c r="U1699" i="1"/>
  <c r="U1696" i="1" s="1"/>
  <c r="T1699" i="1"/>
  <c r="S1699" i="1"/>
  <c r="R1699" i="1"/>
  <c r="Q1699" i="1"/>
  <c r="Q1696" i="1" s="1"/>
  <c r="P1699" i="1"/>
  <c r="O1699" i="1"/>
  <c r="N1699" i="1"/>
  <c r="M1699" i="1"/>
  <c r="M1696" i="1" s="1"/>
  <c r="L1699" i="1"/>
  <c r="K1699" i="1"/>
  <c r="J1699" i="1"/>
  <c r="I1699" i="1"/>
  <c r="I1696" i="1" s="1"/>
  <c r="H1699" i="1"/>
  <c r="G1699" i="1"/>
  <c r="F1699" i="1"/>
  <c r="E1699" i="1"/>
  <c r="AC1699" i="1" s="1"/>
  <c r="D1699" i="1"/>
  <c r="AD1698" i="1"/>
  <c r="AC1698" i="1"/>
  <c r="AB1698" i="1"/>
  <c r="AA1697" i="1"/>
  <c r="Z1697" i="1"/>
  <c r="Z1696" i="1" s="1"/>
  <c r="Y1697" i="1"/>
  <c r="X1697" i="1"/>
  <c r="X1696" i="1" s="1"/>
  <c r="W1697" i="1"/>
  <c r="V1697" i="1"/>
  <c r="V1696" i="1" s="1"/>
  <c r="U1697" i="1"/>
  <c r="T1697" i="1"/>
  <c r="T1696" i="1" s="1"/>
  <c r="S1697" i="1"/>
  <c r="R1697" i="1"/>
  <c r="R1696" i="1" s="1"/>
  <c r="Q1697" i="1"/>
  <c r="P1697" i="1"/>
  <c r="P1696" i="1" s="1"/>
  <c r="O1697" i="1"/>
  <c r="N1697" i="1"/>
  <c r="N1696" i="1" s="1"/>
  <c r="M1697" i="1"/>
  <c r="L1697" i="1"/>
  <c r="L1696" i="1" s="1"/>
  <c r="K1697" i="1"/>
  <c r="J1697" i="1"/>
  <c r="J1696" i="1" s="1"/>
  <c r="I1697" i="1"/>
  <c r="H1697" i="1"/>
  <c r="H1696" i="1" s="1"/>
  <c r="G1697" i="1"/>
  <c r="F1697" i="1"/>
  <c r="F1696" i="1" s="1"/>
  <c r="E1697" i="1"/>
  <c r="D1697" i="1"/>
  <c r="AB1697" i="1" s="1"/>
  <c r="W1696" i="1"/>
  <c r="S1696" i="1"/>
  <c r="O1696" i="1"/>
  <c r="K1696" i="1"/>
  <c r="G1696" i="1"/>
  <c r="AD1695" i="1"/>
  <c r="AC1695" i="1"/>
  <c r="AB1695" i="1"/>
  <c r="AD1694" i="1"/>
  <c r="AC1694" i="1"/>
  <c r="AB1694" i="1"/>
  <c r="AA1693" i="1"/>
  <c r="Z1693" i="1"/>
  <c r="Y1693" i="1"/>
  <c r="X1693" i="1"/>
  <c r="W1693" i="1"/>
  <c r="V1693" i="1"/>
  <c r="U1693" i="1"/>
  <c r="T1693" i="1"/>
  <c r="S1693" i="1"/>
  <c r="R1693" i="1"/>
  <c r="Q1693" i="1"/>
  <c r="AD1693" i="1" s="1"/>
  <c r="P1693" i="1"/>
  <c r="O1693" i="1"/>
  <c r="N1693" i="1"/>
  <c r="M1693" i="1"/>
  <c r="L1693" i="1"/>
  <c r="K1693" i="1"/>
  <c r="J1693" i="1"/>
  <c r="I1693" i="1"/>
  <c r="H1693" i="1"/>
  <c r="G1693" i="1"/>
  <c r="F1693" i="1"/>
  <c r="E1693" i="1"/>
  <c r="AC1693" i="1" s="1"/>
  <c r="D1693" i="1"/>
  <c r="AD1692" i="1"/>
  <c r="AC1692" i="1"/>
  <c r="AB1692" i="1"/>
  <c r="AD1691" i="1"/>
  <c r="AC1691" i="1"/>
  <c r="AB1691" i="1"/>
  <c r="AD1690" i="1"/>
  <c r="AC1690" i="1"/>
  <c r="AB1690" i="1"/>
  <c r="AD1689" i="1"/>
  <c r="AC1689" i="1"/>
  <c r="AB1689" i="1"/>
  <c r="AA1688" i="1"/>
  <c r="Z1688" i="1"/>
  <c r="Y1688" i="1"/>
  <c r="X1688" i="1"/>
  <c r="W1688" i="1"/>
  <c r="V1688" i="1"/>
  <c r="U1688" i="1"/>
  <c r="T1688" i="1"/>
  <c r="S1688" i="1"/>
  <c r="R1688" i="1"/>
  <c r="Q1688" i="1"/>
  <c r="P1688" i="1"/>
  <c r="O1688" i="1"/>
  <c r="N1688" i="1"/>
  <c r="M1688" i="1"/>
  <c r="L1688" i="1"/>
  <c r="K1688" i="1"/>
  <c r="J1688" i="1"/>
  <c r="I1688" i="1"/>
  <c r="H1688" i="1"/>
  <c r="G1688" i="1"/>
  <c r="F1688" i="1"/>
  <c r="E1688" i="1"/>
  <c r="AC1688" i="1" s="1"/>
  <c r="D1688" i="1"/>
  <c r="AD1687" i="1"/>
  <c r="AC1687" i="1"/>
  <c r="AB1687" i="1"/>
  <c r="AD1686" i="1"/>
  <c r="AC1686" i="1"/>
  <c r="AB1686" i="1"/>
  <c r="AA1685" i="1"/>
  <c r="Z1685" i="1"/>
  <c r="Y1685" i="1"/>
  <c r="X1685" i="1"/>
  <c r="W1685" i="1"/>
  <c r="V1685" i="1"/>
  <c r="U1685" i="1"/>
  <c r="T1685" i="1"/>
  <c r="S1685" i="1"/>
  <c r="R1685" i="1"/>
  <c r="Q1685" i="1"/>
  <c r="P1685" i="1"/>
  <c r="O1685" i="1"/>
  <c r="N1685" i="1"/>
  <c r="M1685" i="1"/>
  <c r="L1685" i="1"/>
  <c r="K1685" i="1"/>
  <c r="J1685" i="1"/>
  <c r="I1685" i="1"/>
  <c r="H1685" i="1"/>
  <c r="G1685" i="1"/>
  <c r="F1685" i="1"/>
  <c r="E1685" i="1"/>
  <c r="D1685" i="1"/>
  <c r="AD1684" i="1"/>
  <c r="AC1684" i="1"/>
  <c r="AB1684" i="1"/>
  <c r="AD1683" i="1"/>
  <c r="AC1683" i="1"/>
  <c r="AB1683" i="1"/>
  <c r="AD1682" i="1"/>
  <c r="AC1682" i="1"/>
  <c r="AB1682" i="1"/>
  <c r="AD1681" i="1"/>
  <c r="AC1681" i="1"/>
  <c r="AB1681" i="1"/>
  <c r="AA1680" i="1"/>
  <c r="Z1680" i="1"/>
  <c r="Y1680" i="1"/>
  <c r="X1680" i="1"/>
  <c r="W1680" i="1"/>
  <c r="V1680" i="1"/>
  <c r="U1680" i="1"/>
  <c r="T1680" i="1"/>
  <c r="S1680" i="1"/>
  <c r="R1680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AD1679" i="1"/>
  <c r="AC1679" i="1"/>
  <c r="AB1679" i="1"/>
  <c r="AD1678" i="1"/>
  <c r="AC1678" i="1"/>
  <c r="AB1678" i="1"/>
  <c r="AA1677" i="1"/>
  <c r="AA1675" i="1" s="1"/>
  <c r="AA1650" i="1" s="1"/>
  <c r="Z1677" i="1"/>
  <c r="Y1677" i="1"/>
  <c r="Y1675" i="1" s="1"/>
  <c r="X1677" i="1"/>
  <c r="W1677" i="1"/>
  <c r="W1675" i="1" s="1"/>
  <c r="V1677" i="1"/>
  <c r="U1677" i="1"/>
  <c r="U1675" i="1" s="1"/>
  <c r="U1650" i="1" s="1"/>
  <c r="T1677" i="1"/>
  <c r="O1677" i="1"/>
  <c r="O1675" i="1" s="1"/>
  <c r="N1677" i="1"/>
  <c r="M1677" i="1"/>
  <c r="M1675" i="1" s="1"/>
  <c r="M1650" i="1" s="1"/>
  <c r="L1677" i="1"/>
  <c r="K1677" i="1"/>
  <c r="J1677" i="1"/>
  <c r="AD1676" i="1"/>
  <c r="AC1676" i="1"/>
  <c r="AB1676" i="1"/>
  <c r="Z1675" i="1"/>
  <c r="X1675" i="1"/>
  <c r="V1675" i="1"/>
  <c r="T1675" i="1"/>
  <c r="S1675" i="1"/>
  <c r="R1675" i="1"/>
  <c r="Q1675" i="1"/>
  <c r="P1675" i="1"/>
  <c r="N1675" i="1"/>
  <c r="L1675" i="1"/>
  <c r="J1675" i="1"/>
  <c r="I1675" i="1"/>
  <c r="H1675" i="1"/>
  <c r="G1675" i="1"/>
  <c r="F1675" i="1"/>
  <c r="E1675" i="1"/>
  <c r="D1675" i="1"/>
  <c r="AD1674" i="1"/>
  <c r="AB1674" i="1"/>
  <c r="I1674" i="1"/>
  <c r="AC1674" i="1" s="1"/>
  <c r="AD1673" i="1"/>
  <c r="AC1673" i="1"/>
  <c r="AB1673" i="1"/>
  <c r="AA1672" i="1"/>
  <c r="Z1672" i="1"/>
  <c r="Y1672" i="1"/>
  <c r="X1672" i="1"/>
  <c r="W1672" i="1"/>
  <c r="V1672" i="1"/>
  <c r="U1672" i="1"/>
  <c r="T1672" i="1"/>
  <c r="S1672" i="1"/>
  <c r="R1672" i="1"/>
  <c r="Q1672" i="1"/>
  <c r="P1672" i="1"/>
  <c r="AD1672" i="1" s="1"/>
  <c r="O1672" i="1"/>
  <c r="N1672" i="1"/>
  <c r="M1672" i="1"/>
  <c r="L1672" i="1"/>
  <c r="K1672" i="1"/>
  <c r="J1672" i="1"/>
  <c r="I1672" i="1"/>
  <c r="H1672" i="1"/>
  <c r="G1672" i="1"/>
  <c r="F1672" i="1"/>
  <c r="E1672" i="1"/>
  <c r="D1672" i="1"/>
  <c r="AB1672" i="1" s="1"/>
  <c r="AD1671" i="1"/>
  <c r="AC1671" i="1"/>
  <c r="AB1671" i="1"/>
  <c r="AD1670" i="1"/>
  <c r="AC1670" i="1"/>
  <c r="AB1670" i="1"/>
  <c r="AD1669" i="1"/>
  <c r="AC1669" i="1"/>
  <c r="AB1669" i="1"/>
  <c r="AD1668" i="1"/>
  <c r="AC1668" i="1"/>
  <c r="AB1668" i="1"/>
  <c r="AD1667" i="1"/>
  <c r="AC1667" i="1"/>
  <c r="AB1667" i="1"/>
  <c r="AD1666" i="1"/>
  <c r="AC1666" i="1"/>
  <c r="AB1666" i="1"/>
  <c r="AD1665" i="1"/>
  <c r="AC1665" i="1"/>
  <c r="AB1665" i="1"/>
  <c r="AD1664" i="1"/>
  <c r="AC1664" i="1"/>
  <c r="AB1664" i="1"/>
  <c r="AA1663" i="1"/>
  <c r="Z1663" i="1"/>
  <c r="Y1663" i="1"/>
  <c r="X1663" i="1"/>
  <c r="X1650" i="1" s="1"/>
  <c r="W1663" i="1"/>
  <c r="V1663" i="1"/>
  <c r="U1663" i="1"/>
  <c r="T1663" i="1"/>
  <c r="S1663" i="1"/>
  <c r="R1663" i="1"/>
  <c r="Q1663" i="1"/>
  <c r="P1663" i="1"/>
  <c r="AD1663" i="1" s="1"/>
  <c r="O1663" i="1"/>
  <c r="N1663" i="1"/>
  <c r="M1663" i="1"/>
  <c r="L1663" i="1"/>
  <c r="K1663" i="1"/>
  <c r="J1663" i="1"/>
  <c r="I1663" i="1"/>
  <c r="H1663" i="1"/>
  <c r="G1663" i="1"/>
  <c r="F1663" i="1"/>
  <c r="E1663" i="1"/>
  <c r="D1663" i="1"/>
  <c r="AB1663" i="1" s="1"/>
  <c r="AD1662" i="1"/>
  <c r="AC1662" i="1"/>
  <c r="AB1662" i="1"/>
  <c r="AD1661" i="1"/>
  <c r="AC1661" i="1"/>
  <c r="AB1661" i="1"/>
  <c r="AA1660" i="1"/>
  <c r="Z1660" i="1"/>
  <c r="Y1660" i="1"/>
  <c r="X1660" i="1"/>
  <c r="W1660" i="1"/>
  <c r="V1660" i="1"/>
  <c r="U1660" i="1"/>
  <c r="T1660" i="1"/>
  <c r="S1660" i="1"/>
  <c r="R1660" i="1"/>
  <c r="R1650" i="1" s="1"/>
  <c r="Q1660" i="1"/>
  <c r="P1660" i="1"/>
  <c r="O1660" i="1"/>
  <c r="N1660" i="1"/>
  <c r="N1650" i="1" s="1"/>
  <c r="M1660" i="1"/>
  <c r="L1660" i="1"/>
  <c r="K1660" i="1"/>
  <c r="J1660" i="1"/>
  <c r="J1650" i="1" s="1"/>
  <c r="I1660" i="1"/>
  <c r="H1660" i="1"/>
  <c r="G1660" i="1"/>
  <c r="F1660" i="1"/>
  <c r="F1650" i="1" s="1"/>
  <c r="E1660" i="1"/>
  <c r="D1660" i="1"/>
  <c r="AD1659" i="1"/>
  <c r="AC1659" i="1"/>
  <c r="AB1659" i="1"/>
  <c r="AD1658" i="1"/>
  <c r="AC1658" i="1"/>
  <c r="AB1658" i="1"/>
  <c r="AD1657" i="1"/>
  <c r="AC1657" i="1"/>
  <c r="AB1657" i="1"/>
  <c r="AA1656" i="1"/>
  <c r="Z1656" i="1"/>
  <c r="Y1656" i="1"/>
  <c r="X1656" i="1"/>
  <c r="W1656" i="1"/>
  <c r="V1656" i="1"/>
  <c r="U1656" i="1"/>
  <c r="T1656" i="1"/>
  <c r="S1656" i="1"/>
  <c r="R1656" i="1"/>
  <c r="Q1656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AD1655" i="1"/>
  <c r="AC1655" i="1"/>
  <c r="AB1655" i="1"/>
  <c r="AD1654" i="1"/>
  <c r="AC1654" i="1"/>
  <c r="AB1654" i="1"/>
  <c r="AD1653" i="1"/>
  <c r="AC1653" i="1"/>
  <c r="AB1653" i="1"/>
  <c r="AD1652" i="1"/>
  <c r="AC1652" i="1"/>
  <c r="AB1652" i="1"/>
  <c r="AA1651" i="1"/>
  <c r="Z1651" i="1"/>
  <c r="Y1651" i="1"/>
  <c r="Y1650" i="1" s="1"/>
  <c r="X1651" i="1"/>
  <c r="W1651" i="1"/>
  <c r="V1651" i="1"/>
  <c r="U1651" i="1"/>
  <c r="T1651" i="1"/>
  <c r="T1650" i="1" s="1"/>
  <c r="S1651" i="1"/>
  <c r="S1650" i="1" s="1"/>
  <c r="R1651" i="1"/>
  <c r="Q1651" i="1"/>
  <c r="P1651" i="1"/>
  <c r="P1650" i="1" s="1"/>
  <c r="O1651" i="1"/>
  <c r="N1651" i="1"/>
  <c r="M1651" i="1"/>
  <c r="L1651" i="1"/>
  <c r="L1650" i="1" s="1"/>
  <c r="K1651" i="1"/>
  <c r="J1651" i="1"/>
  <c r="I1651" i="1"/>
  <c r="H1651" i="1"/>
  <c r="H1650" i="1" s="1"/>
  <c r="G1651" i="1"/>
  <c r="G1650" i="1" s="1"/>
  <c r="F1651" i="1"/>
  <c r="E1651" i="1"/>
  <c r="D1651" i="1"/>
  <c r="D1650" i="1" s="1"/>
  <c r="Q1650" i="1"/>
  <c r="I1650" i="1"/>
  <c r="E1650" i="1"/>
  <c r="AD1649" i="1"/>
  <c r="AC1649" i="1"/>
  <c r="AB1649" i="1"/>
  <c r="AD1648" i="1"/>
  <c r="AC1648" i="1"/>
  <c r="AB1648" i="1"/>
  <c r="AA1647" i="1"/>
  <c r="Z1647" i="1"/>
  <c r="Y1647" i="1"/>
  <c r="X1647" i="1"/>
  <c r="W1647" i="1"/>
  <c r="V1647" i="1"/>
  <c r="U1647" i="1"/>
  <c r="T1647" i="1"/>
  <c r="S1647" i="1"/>
  <c r="R1647" i="1"/>
  <c r="Q1647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AD1646" i="1"/>
  <c r="AC1646" i="1"/>
  <c r="AB1646" i="1"/>
  <c r="AD1645" i="1"/>
  <c r="AC1645" i="1"/>
  <c r="AB1645" i="1"/>
  <c r="AA1644" i="1"/>
  <c r="Z1644" i="1"/>
  <c r="Y1644" i="1"/>
  <c r="X1644" i="1"/>
  <c r="W1644" i="1"/>
  <c r="V1644" i="1"/>
  <c r="U1644" i="1"/>
  <c r="T1644" i="1"/>
  <c r="S1644" i="1"/>
  <c r="R1644" i="1"/>
  <c r="Q1644" i="1"/>
  <c r="AD1644" i="1" s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AC1644" i="1" s="1"/>
  <c r="D1644" i="1"/>
  <c r="AD1643" i="1"/>
  <c r="AC1643" i="1"/>
  <c r="AB1643" i="1"/>
  <c r="AD1642" i="1"/>
  <c r="AC1642" i="1"/>
  <c r="AB1642" i="1"/>
  <c r="AA1641" i="1"/>
  <c r="Z1641" i="1"/>
  <c r="Y1641" i="1"/>
  <c r="X1641" i="1"/>
  <c r="W1641" i="1"/>
  <c r="V1641" i="1"/>
  <c r="U1641" i="1"/>
  <c r="T1641" i="1"/>
  <c r="S1641" i="1"/>
  <c r="R1641" i="1"/>
  <c r="Q1641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AD1640" i="1"/>
  <c r="AC1640" i="1"/>
  <c r="AB1640" i="1"/>
  <c r="AD1639" i="1"/>
  <c r="AC1639" i="1"/>
  <c r="AB1639" i="1"/>
  <c r="AA1638" i="1"/>
  <c r="Z1638" i="1"/>
  <c r="Y1638" i="1"/>
  <c r="X1638" i="1"/>
  <c r="W1638" i="1"/>
  <c r="V1638" i="1"/>
  <c r="U1638" i="1"/>
  <c r="T1638" i="1"/>
  <c r="S1638" i="1"/>
  <c r="R1638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AC1638" i="1" s="1"/>
  <c r="D1638" i="1"/>
  <c r="AD1637" i="1"/>
  <c r="AC1637" i="1"/>
  <c r="AB1637" i="1"/>
  <c r="AD1636" i="1"/>
  <c r="AC1636" i="1"/>
  <c r="AB1636" i="1"/>
  <c r="AD1635" i="1"/>
  <c r="AC1635" i="1"/>
  <c r="AB1635" i="1"/>
  <c r="AD1634" i="1"/>
  <c r="AC1634" i="1"/>
  <c r="AB1634" i="1"/>
  <c r="AA1633" i="1"/>
  <c r="AA1616" i="1" s="1"/>
  <c r="Z1633" i="1"/>
  <c r="Y1633" i="1"/>
  <c r="Y1616" i="1" s="1"/>
  <c r="X1633" i="1"/>
  <c r="W1633" i="1"/>
  <c r="W1616" i="1" s="1"/>
  <c r="V1633" i="1"/>
  <c r="U1633" i="1"/>
  <c r="U1616" i="1" s="1"/>
  <c r="T1633" i="1"/>
  <c r="S1633" i="1"/>
  <c r="S1616" i="1" s="1"/>
  <c r="R1633" i="1"/>
  <c r="Q1633" i="1"/>
  <c r="Q1616" i="1" s="1"/>
  <c r="P1633" i="1"/>
  <c r="O1633" i="1"/>
  <c r="O1616" i="1" s="1"/>
  <c r="N1633" i="1"/>
  <c r="M1633" i="1"/>
  <c r="M1616" i="1" s="1"/>
  <c r="L1633" i="1"/>
  <c r="K1633" i="1"/>
  <c r="K1616" i="1" s="1"/>
  <c r="J1633" i="1"/>
  <c r="I1633" i="1"/>
  <c r="I1616" i="1" s="1"/>
  <c r="H1633" i="1"/>
  <c r="G1633" i="1"/>
  <c r="G1616" i="1" s="1"/>
  <c r="F1633" i="1"/>
  <c r="E1633" i="1"/>
  <c r="AC1633" i="1" s="1"/>
  <c r="D1633" i="1"/>
  <c r="AD1632" i="1"/>
  <c r="AC1632" i="1"/>
  <c r="AB1632" i="1"/>
  <c r="AD1631" i="1"/>
  <c r="AC1631" i="1"/>
  <c r="AB1631" i="1"/>
  <c r="AD1630" i="1"/>
  <c r="AC1630" i="1"/>
  <c r="AB1630" i="1"/>
  <c r="AD1629" i="1"/>
  <c r="AC1629" i="1"/>
  <c r="AB1629" i="1"/>
  <c r="AD1628" i="1"/>
  <c r="AC1628" i="1"/>
  <c r="AB1628" i="1"/>
  <c r="AA1627" i="1"/>
  <c r="Z1627" i="1"/>
  <c r="Y1627" i="1"/>
  <c r="X1627" i="1"/>
  <c r="W1627" i="1"/>
  <c r="V1627" i="1"/>
  <c r="U1627" i="1"/>
  <c r="T1627" i="1"/>
  <c r="S1627" i="1"/>
  <c r="R1627" i="1"/>
  <c r="Q1627" i="1"/>
  <c r="P1627" i="1"/>
  <c r="AD1627" i="1" s="1"/>
  <c r="O1627" i="1"/>
  <c r="N1627" i="1"/>
  <c r="M1627" i="1"/>
  <c r="L1627" i="1"/>
  <c r="K1627" i="1"/>
  <c r="J1627" i="1"/>
  <c r="I1627" i="1"/>
  <c r="H1627" i="1"/>
  <c r="G1627" i="1"/>
  <c r="F1627" i="1"/>
  <c r="E1627" i="1"/>
  <c r="D1627" i="1"/>
  <c r="AB1627" i="1" s="1"/>
  <c r="AD1626" i="1"/>
  <c r="AC1626" i="1"/>
  <c r="AB1626" i="1"/>
  <c r="AD1625" i="1"/>
  <c r="AC1625" i="1"/>
  <c r="AB1625" i="1"/>
  <c r="AD1624" i="1"/>
  <c r="AC1624" i="1"/>
  <c r="AB1624" i="1"/>
  <c r="AD1623" i="1"/>
  <c r="AC1623" i="1"/>
  <c r="AB1623" i="1"/>
  <c r="AA1622" i="1"/>
  <c r="Z1622" i="1"/>
  <c r="Y1622" i="1"/>
  <c r="X1622" i="1"/>
  <c r="W1622" i="1"/>
  <c r="V1622" i="1"/>
  <c r="U1622" i="1"/>
  <c r="T1622" i="1"/>
  <c r="S1622" i="1"/>
  <c r="R1622" i="1"/>
  <c r="Q1622" i="1"/>
  <c r="P1622" i="1"/>
  <c r="AD1622" i="1" s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AB1622" i="1" s="1"/>
  <c r="AD1621" i="1"/>
  <c r="AC1621" i="1"/>
  <c r="AB1621" i="1"/>
  <c r="AD1620" i="1"/>
  <c r="AC1620" i="1"/>
  <c r="AB1620" i="1"/>
  <c r="AD1619" i="1"/>
  <c r="AC1619" i="1"/>
  <c r="AB1619" i="1"/>
  <c r="AD1618" i="1"/>
  <c r="AC1618" i="1"/>
  <c r="AB1618" i="1"/>
  <c r="AA1617" i="1"/>
  <c r="Z1617" i="1"/>
  <c r="Y1617" i="1"/>
  <c r="X1617" i="1"/>
  <c r="W1617" i="1"/>
  <c r="V1617" i="1"/>
  <c r="U1617" i="1"/>
  <c r="T1617" i="1"/>
  <c r="S1617" i="1"/>
  <c r="R1617" i="1"/>
  <c r="Q1617" i="1"/>
  <c r="P1617" i="1"/>
  <c r="AD1617" i="1" s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AB1617" i="1" s="1"/>
  <c r="Z1616" i="1"/>
  <c r="X1616" i="1"/>
  <c r="V1616" i="1"/>
  <c r="T1616" i="1"/>
  <c r="R1616" i="1"/>
  <c r="P1616" i="1"/>
  <c r="N1616" i="1"/>
  <c r="L1616" i="1"/>
  <c r="J1616" i="1"/>
  <c r="H1616" i="1"/>
  <c r="F1616" i="1"/>
  <c r="D1616" i="1"/>
  <c r="AD1615" i="1"/>
  <c r="AC1615" i="1"/>
  <c r="AB1615" i="1"/>
  <c r="AD1614" i="1"/>
  <c r="AC1614" i="1"/>
  <c r="AB1614" i="1"/>
  <c r="AD1613" i="1"/>
  <c r="AC1613" i="1"/>
  <c r="AB1613" i="1"/>
  <c r="AD1612" i="1"/>
  <c r="AC1612" i="1"/>
  <c r="AB1612" i="1"/>
  <c r="AD1611" i="1"/>
  <c r="AC1611" i="1"/>
  <c r="AB1611" i="1"/>
  <c r="AD1610" i="1"/>
  <c r="AC1610" i="1"/>
  <c r="AB1610" i="1"/>
  <c r="AA1609" i="1"/>
  <c r="Z1609" i="1"/>
  <c r="Y1609" i="1"/>
  <c r="X1609" i="1"/>
  <c r="W1609" i="1"/>
  <c r="V1609" i="1"/>
  <c r="U1609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AA1607" i="1"/>
  <c r="Z1607" i="1"/>
  <c r="Y1607" i="1"/>
  <c r="X1607" i="1"/>
  <c r="W1607" i="1"/>
  <c r="V1607" i="1"/>
  <c r="U1607" i="1"/>
  <c r="AD1607" i="1" s="1"/>
  <c r="N1607" i="1"/>
  <c r="M1607" i="1"/>
  <c r="L1607" i="1"/>
  <c r="K1607" i="1"/>
  <c r="J1607" i="1"/>
  <c r="I1607" i="1"/>
  <c r="AD1606" i="1"/>
  <c r="AC1606" i="1"/>
  <c r="AB1606" i="1"/>
  <c r="AD1605" i="1"/>
  <c r="AC1605" i="1"/>
  <c r="AB1605" i="1"/>
  <c r="AD1604" i="1"/>
  <c r="AC1604" i="1"/>
  <c r="AB1604" i="1"/>
  <c r="AA1603" i="1"/>
  <c r="Z1603" i="1"/>
  <c r="Y1603" i="1"/>
  <c r="X1603" i="1"/>
  <c r="W1603" i="1"/>
  <c r="V1603" i="1"/>
  <c r="U1603" i="1"/>
  <c r="T1603" i="1"/>
  <c r="S1603" i="1"/>
  <c r="R1603" i="1"/>
  <c r="Q1603" i="1"/>
  <c r="P1603" i="1"/>
  <c r="O1603" i="1"/>
  <c r="N1603" i="1"/>
  <c r="M1603" i="1"/>
  <c r="L1603" i="1"/>
  <c r="K1603" i="1"/>
  <c r="J1603" i="1"/>
  <c r="I1603" i="1"/>
  <c r="H1603" i="1"/>
  <c r="G1603" i="1"/>
  <c r="F1603" i="1"/>
  <c r="E1603" i="1"/>
  <c r="D1603" i="1"/>
  <c r="AD1602" i="1"/>
  <c r="AC1602" i="1"/>
  <c r="AB1602" i="1"/>
  <c r="AA1601" i="1"/>
  <c r="Z1601" i="1"/>
  <c r="Y1601" i="1"/>
  <c r="X1601" i="1"/>
  <c r="W1601" i="1"/>
  <c r="V1601" i="1"/>
  <c r="U1601" i="1"/>
  <c r="T1601" i="1"/>
  <c r="S1601" i="1"/>
  <c r="R1601" i="1"/>
  <c r="Q1601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AC1601" i="1" s="1"/>
  <c r="D1601" i="1"/>
  <c r="AD1600" i="1"/>
  <c r="AC1600" i="1"/>
  <c r="AB1600" i="1"/>
  <c r="AD1599" i="1"/>
  <c r="AC1599" i="1"/>
  <c r="AB1599" i="1"/>
  <c r="AA1598" i="1"/>
  <c r="AA1587" i="1" s="1"/>
  <c r="Z1598" i="1"/>
  <c r="Y1598" i="1"/>
  <c r="X1598" i="1"/>
  <c r="W1598" i="1"/>
  <c r="W1587" i="1" s="1"/>
  <c r="V1598" i="1"/>
  <c r="U1598" i="1"/>
  <c r="T1598" i="1"/>
  <c r="S1598" i="1"/>
  <c r="S1587" i="1" s="1"/>
  <c r="R1598" i="1"/>
  <c r="Q1598" i="1"/>
  <c r="P1598" i="1"/>
  <c r="O1598" i="1"/>
  <c r="O1587" i="1" s="1"/>
  <c r="N1598" i="1"/>
  <c r="M1598" i="1"/>
  <c r="L1598" i="1"/>
  <c r="K1598" i="1"/>
  <c r="K1587" i="1" s="1"/>
  <c r="J1598" i="1"/>
  <c r="I1598" i="1"/>
  <c r="H1598" i="1"/>
  <c r="G1598" i="1"/>
  <c r="G1587" i="1" s="1"/>
  <c r="F1598" i="1"/>
  <c r="E1598" i="1"/>
  <c r="D1598" i="1"/>
  <c r="AD1597" i="1"/>
  <c r="AC1597" i="1"/>
  <c r="AB1597" i="1"/>
  <c r="AA1596" i="1"/>
  <c r="Z1596" i="1"/>
  <c r="Y1596" i="1"/>
  <c r="X1596" i="1"/>
  <c r="W1596" i="1"/>
  <c r="V1596" i="1"/>
  <c r="U1596" i="1"/>
  <c r="T1596" i="1"/>
  <c r="S1596" i="1"/>
  <c r="R1596" i="1"/>
  <c r="Q1596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AD1595" i="1"/>
  <c r="AC1595" i="1"/>
  <c r="AB1595" i="1"/>
  <c r="AA1594" i="1"/>
  <c r="Z1594" i="1"/>
  <c r="Y1594" i="1"/>
  <c r="X1594" i="1"/>
  <c r="W1594" i="1"/>
  <c r="V1594" i="1"/>
  <c r="U1594" i="1"/>
  <c r="T1594" i="1"/>
  <c r="S1594" i="1"/>
  <c r="R1594" i="1"/>
  <c r="Q1594" i="1"/>
  <c r="P1594" i="1"/>
  <c r="O1594" i="1"/>
  <c r="N1594" i="1"/>
  <c r="M1594" i="1"/>
  <c r="L1594" i="1"/>
  <c r="K1594" i="1"/>
  <c r="J1594" i="1"/>
  <c r="I1594" i="1"/>
  <c r="H1594" i="1"/>
  <c r="G1594" i="1"/>
  <c r="F1594" i="1"/>
  <c r="E1594" i="1"/>
  <c r="AC1594" i="1" s="1"/>
  <c r="D1594" i="1"/>
  <c r="AD1593" i="1"/>
  <c r="AC1593" i="1"/>
  <c r="AB1593" i="1"/>
  <c r="AD1592" i="1"/>
  <c r="AC1592" i="1"/>
  <c r="AB1592" i="1"/>
  <c r="AD1591" i="1"/>
  <c r="AC1591" i="1"/>
  <c r="AB1591" i="1"/>
  <c r="AA1590" i="1"/>
  <c r="Z1590" i="1"/>
  <c r="Y1590" i="1"/>
  <c r="X1590" i="1"/>
  <c r="W1590" i="1"/>
  <c r="V1590" i="1"/>
  <c r="U1590" i="1"/>
  <c r="T1590" i="1"/>
  <c r="S1590" i="1"/>
  <c r="R1590" i="1"/>
  <c r="Q1590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AD1589" i="1"/>
  <c r="AC1589" i="1"/>
  <c r="AB1589" i="1"/>
  <c r="AA1588" i="1"/>
  <c r="Z1588" i="1"/>
  <c r="Y1588" i="1"/>
  <c r="Y1587" i="1" s="1"/>
  <c r="X1588" i="1"/>
  <c r="W1588" i="1"/>
  <c r="V1588" i="1"/>
  <c r="U1588" i="1"/>
  <c r="T1588" i="1"/>
  <c r="S1588" i="1"/>
  <c r="R1588" i="1"/>
  <c r="Q1588" i="1"/>
  <c r="P1588" i="1"/>
  <c r="O1588" i="1"/>
  <c r="N1588" i="1"/>
  <c r="M1588" i="1"/>
  <c r="L1588" i="1"/>
  <c r="K1588" i="1"/>
  <c r="J1588" i="1"/>
  <c r="I1588" i="1"/>
  <c r="H1588" i="1"/>
  <c r="G1588" i="1"/>
  <c r="F1588" i="1"/>
  <c r="E1588" i="1"/>
  <c r="AC1588" i="1" s="1"/>
  <c r="D1588" i="1"/>
  <c r="X1587" i="1"/>
  <c r="T1587" i="1"/>
  <c r="P1587" i="1"/>
  <c r="L1587" i="1"/>
  <c r="H1587" i="1"/>
  <c r="D1587" i="1"/>
  <c r="AD1586" i="1"/>
  <c r="AC1586" i="1"/>
  <c r="AB1586" i="1"/>
  <c r="AD1585" i="1"/>
  <c r="AC1585" i="1"/>
  <c r="AB1585" i="1"/>
  <c r="AD1584" i="1"/>
  <c r="AC1584" i="1"/>
  <c r="AB1584" i="1"/>
  <c r="AD1583" i="1"/>
  <c r="AC1583" i="1"/>
  <c r="AB1583" i="1"/>
  <c r="AA1582" i="1"/>
  <c r="Z1582" i="1"/>
  <c r="Y1582" i="1"/>
  <c r="X1582" i="1"/>
  <c r="X1551" i="1" s="1"/>
  <c r="W1582" i="1"/>
  <c r="V1582" i="1"/>
  <c r="U1582" i="1"/>
  <c r="T1582" i="1"/>
  <c r="S1582" i="1"/>
  <c r="R1582" i="1"/>
  <c r="Q1582" i="1"/>
  <c r="P1582" i="1"/>
  <c r="AD1582" i="1" s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AB1582" i="1" s="1"/>
  <c r="AD1581" i="1"/>
  <c r="AC1581" i="1"/>
  <c r="AB1581" i="1"/>
  <c r="AD1580" i="1"/>
  <c r="AC1580" i="1"/>
  <c r="AB1580" i="1"/>
  <c r="AD1579" i="1"/>
  <c r="AC1579" i="1"/>
  <c r="AB1579" i="1"/>
  <c r="AD1578" i="1"/>
  <c r="AC1578" i="1"/>
  <c r="AB1578" i="1"/>
  <c r="AA1577" i="1"/>
  <c r="Z1577" i="1"/>
  <c r="Y1577" i="1"/>
  <c r="X1577" i="1"/>
  <c r="W1577" i="1"/>
  <c r="V1577" i="1"/>
  <c r="U1577" i="1"/>
  <c r="T1577" i="1"/>
  <c r="S1577" i="1"/>
  <c r="R1577" i="1"/>
  <c r="Q1577" i="1"/>
  <c r="P1577" i="1"/>
  <c r="AD1577" i="1" s="1"/>
  <c r="O1577" i="1"/>
  <c r="N1577" i="1"/>
  <c r="M1577" i="1"/>
  <c r="L1577" i="1"/>
  <c r="K1577" i="1"/>
  <c r="J1577" i="1"/>
  <c r="I1577" i="1"/>
  <c r="H1577" i="1"/>
  <c r="G1577" i="1"/>
  <c r="F1577" i="1"/>
  <c r="E1577" i="1"/>
  <c r="D1577" i="1"/>
  <c r="AB1577" i="1" s="1"/>
  <c r="AD1576" i="1"/>
  <c r="AC1576" i="1"/>
  <c r="AB1576" i="1"/>
  <c r="AD1575" i="1"/>
  <c r="AC1575" i="1"/>
  <c r="AB1575" i="1"/>
  <c r="AD1574" i="1"/>
  <c r="AC1574" i="1"/>
  <c r="AB1574" i="1"/>
  <c r="AA1573" i="1"/>
  <c r="Z1573" i="1"/>
  <c r="Y1573" i="1"/>
  <c r="X1573" i="1"/>
  <c r="W1573" i="1"/>
  <c r="V1573" i="1"/>
  <c r="U1573" i="1"/>
  <c r="T1573" i="1"/>
  <c r="S1573" i="1"/>
  <c r="R1573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AC1573" i="1" s="1"/>
  <c r="D1573" i="1"/>
  <c r="AD1572" i="1"/>
  <c r="AC1572" i="1"/>
  <c r="AB1572" i="1"/>
  <c r="AD1571" i="1"/>
  <c r="AC1571" i="1"/>
  <c r="AB1571" i="1"/>
  <c r="AD1570" i="1"/>
  <c r="AC1570" i="1"/>
  <c r="AB1570" i="1"/>
  <c r="AD1569" i="1"/>
  <c r="AC1569" i="1"/>
  <c r="AB1569" i="1"/>
  <c r="AA1568" i="1"/>
  <c r="Z1568" i="1"/>
  <c r="Y1568" i="1"/>
  <c r="X1568" i="1"/>
  <c r="W1568" i="1"/>
  <c r="V1568" i="1"/>
  <c r="U1568" i="1"/>
  <c r="T1568" i="1"/>
  <c r="S1568" i="1"/>
  <c r="R1568" i="1"/>
  <c r="Q1568" i="1"/>
  <c r="P1568" i="1"/>
  <c r="O1568" i="1"/>
  <c r="N1568" i="1"/>
  <c r="M1568" i="1"/>
  <c r="L1568" i="1"/>
  <c r="K1568" i="1"/>
  <c r="J1568" i="1"/>
  <c r="I1568" i="1"/>
  <c r="H1568" i="1"/>
  <c r="G1568" i="1"/>
  <c r="F1568" i="1"/>
  <c r="E1568" i="1"/>
  <c r="AC1568" i="1" s="1"/>
  <c r="D1568" i="1"/>
  <c r="AD1567" i="1"/>
  <c r="AC1567" i="1"/>
  <c r="AB1567" i="1"/>
  <c r="AD1566" i="1"/>
  <c r="AC1566" i="1"/>
  <c r="AB1566" i="1"/>
  <c r="AD1565" i="1"/>
  <c r="AC1565" i="1"/>
  <c r="AB1565" i="1"/>
  <c r="AD1564" i="1"/>
  <c r="AC1564" i="1"/>
  <c r="AB1564" i="1"/>
  <c r="AD1563" i="1"/>
  <c r="AC1563" i="1"/>
  <c r="AB1563" i="1"/>
  <c r="AD1562" i="1"/>
  <c r="AC1562" i="1"/>
  <c r="AB1562" i="1"/>
  <c r="AA1561" i="1"/>
  <c r="Z1561" i="1"/>
  <c r="Y1561" i="1"/>
  <c r="X1561" i="1"/>
  <c r="W1561" i="1"/>
  <c r="V1561" i="1"/>
  <c r="U1561" i="1"/>
  <c r="T1561" i="1"/>
  <c r="S1561" i="1"/>
  <c r="R1561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AD1560" i="1"/>
  <c r="AC1560" i="1"/>
  <c r="AB1560" i="1"/>
  <c r="AD1559" i="1"/>
  <c r="AC1559" i="1"/>
  <c r="AB1559" i="1"/>
  <c r="AD1558" i="1"/>
  <c r="AC1558" i="1"/>
  <c r="AB1558" i="1"/>
  <c r="AD1557" i="1"/>
  <c r="AC1557" i="1"/>
  <c r="AB1557" i="1"/>
  <c r="AA1556" i="1"/>
  <c r="AA1551" i="1" s="1"/>
  <c r="Z1556" i="1"/>
  <c r="Y1556" i="1"/>
  <c r="X1556" i="1"/>
  <c r="W1556" i="1"/>
  <c r="V1556" i="1"/>
  <c r="U1556" i="1"/>
  <c r="T1556" i="1"/>
  <c r="S1556" i="1"/>
  <c r="R1556" i="1"/>
  <c r="Q1556" i="1"/>
  <c r="P1556" i="1"/>
  <c r="O1556" i="1"/>
  <c r="N1556" i="1"/>
  <c r="M1556" i="1"/>
  <c r="L1556" i="1"/>
  <c r="K1556" i="1"/>
  <c r="J1556" i="1"/>
  <c r="I1556" i="1"/>
  <c r="H1556" i="1"/>
  <c r="G1556" i="1"/>
  <c r="F1556" i="1"/>
  <c r="E1556" i="1"/>
  <c r="D1556" i="1"/>
  <c r="AD1555" i="1"/>
  <c r="AC1555" i="1"/>
  <c r="AB1555" i="1"/>
  <c r="AA1554" i="1"/>
  <c r="Z1554" i="1"/>
  <c r="Z1552" i="1" s="1"/>
  <c r="Y1554" i="1"/>
  <c r="Y1552" i="1" s="1"/>
  <c r="X1554" i="1"/>
  <c r="W1554" i="1"/>
  <c r="V1554" i="1"/>
  <c r="V1552" i="1" s="1"/>
  <c r="U1554" i="1"/>
  <c r="U1552" i="1" s="1"/>
  <c r="T1554" i="1"/>
  <c r="T1552" i="1" s="1"/>
  <c r="S1554" i="1"/>
  <c r="R1554" i="1"/>
  <c r="R1552" i="1" s="1"/>
  <c r="Q1554" i="1"/>
  <c r="P1554" i="1"/>
  <c r="O1554" i="1"/>
  <c r="N1554" i="1"/>
  <c r="N1552" i="1" s="1"/>
  <c r="M1554" i="1"/>
  <c r="L1554" i="1"/>
  <c r="K1554" i="1"/>
  <c r="J1554" i="1"/>
  <c r="J1552" i="1" s="1"/>
  <c r="I1554" i="1"/>
  <c r="I1552" i="1" s="1"/>
  <c r="H1554" i="1"/>
  <c r="G1554" i="1"/>
  <c r="F1554" i="1"/>
  <c r="F1552" i="1" s="1"/>
  <c r="E1554" i="1"/>
  <c r="D1554" i="1"/>
  <c r="D1552" i="1" s="1"/>
  <c r="AD1553" i="1"/>
  <c r="AC1553" i="1"/>
  <c r="AB1553" i="1"/>
  <c r="AA1552" i="1"/>
  <c r="X1552" i="1"/>
  <c r="W1552" i="1"/>
  <c r="S1552" i="1"/>
  <c r="Q1552" i="1"/>
  <c r="P1552" i="1"/>
  <c r="O1552" i="1"/>
  <c r="M1552" i="1"/>
  <c r="L1552" i="1"/>
  <c r="K1552" i="1"/>
  <c r="H1552" i="1"/>
  <c r="H1551" i="1" s="1"/>
  <c r="G1552" i="1"/>
  <c r="T1551" i="1"/>
  <c r="AD1550" i="1"/>
  <c r="AC1550" i="1"/>
  <c r="AB1550" i="1"/>
  <c r="AD1549" i="1"/>
  <c r="AC1549" i="1"/>
  <c r="AB1549" i="1"/>
  <c r="AA1548" i="1"/>
  <c r="Z1548" i="1"/>
  <c r="Y1548" i="1"/>
  <c r="X1548" i="1"/>
  <c r="W1548" i="1"/>
  <c r="V1548" i="1"/>
  <c r="U1548" i="1"/>
  <c r="T1548" i="1"/>
  <c r="S1548" i="1"/>
  <c r="R1548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AC1548" i="1" s="1"/>
  <c r="D1548" i="1"/>
  <c r="AD1547" i="1"/>
  <c r="AC1547" i="1"/>
  <c r="AB1547" i="1"/>
  <c r="AD1546" i="1"/>
  <c r="AC1546" i="1"/>
  <c r="AB1546" i="1"/>
  <c r="AD1545" i="1"/>
  <c r="AC1545" i="1"/>
  <c r="AB1545" i="1"/>
  <c r="AD1544" i="1"/>
  <c r="AC1544" i="1"/>
  <c r="AB1544" i="1"/>
  <c r="AA1543" i="1"/>
  <c r="Z1543" i="1"/>
  <c r="Y1543" i="1"/>
  <c r="X1543" i="1"/>
  <c r="W1543" i="1"/>
  <c r="V1543" i="1"/>
  <c r="U1543" i="1"/>
  <c r="T1543" i="1"/>
  <c r="S1543" i="1"/>
  <c r="R1543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AC1543" i="1" s="1"/>
  <c r="D1543" i="1"/>
  <c r="AD1542" i="1"/>
  <c r="AC1542" i="1"/>
  <c r="AB1542" i="1"/>
  <c r="AD1541" i="1"/>
  <c r="AC1541" i="1"/>
  <c r="AB1541" i="1"/>
  <c r="AA1540" i="1"/>
  <c r="Z1540" i="1"/>
  <c r="Y1540" i="1"/>
  <c r="X1540" i="1"/>
  <c r="W1540" i="1"/>
  <c r="V1540" i="1"/>
  <c r="U1540" i="1"/>
  <c r="T1540" i="1"/>
  <c r="S1540" i="1"/>
  <c r="R1540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AD1539" i="1"/>
  <c r="AC1539" i="1"/>
  <c r="AB1539" i="1"/>
  <c r="AD1538" i="1"/>
  <c r="AC1538" i="1"/>
  <c r="AB1538" i="1"/>
  <c r="AD1537" i="1"/>
  <c r="AC1537" i="1"/>
  <c r="AB1537" i="1"/>
  <c r="AD1536" i="1"/>
  <c r="AC1536" i="1"/>
  <c r="AB1536" i="1"/>
  <c r="AA1535" i="1"/>
  <c r="Z1535" i="1"/>
  <c r="Y1535" i="1"/>
  <c r="X1535" i="1"/>
  <c r="W1535" i="1"/>
  <c r="V1535" i="1"/>
  <c r="U1535" i="1"/>
  <c r="T1535" i="1"/>
  <c r="S1535" i="1"/>
  <c r="R1535" i="1"/>
  <c r="Q1535" i="1"/>
  <c r="P1535" i="1"/>
  <c r="O1535" i="1"/>
  <c r="N1535" i="1"/>
  <c r="M1535" i="1"/>
  <c r="L1535" i="1"/>
  <c r="K1535" i="1"/>
  <c r="J1535" i="1"/>
  <c r="I1535" i="1"/>
  <c r="H1535" i="1"/>
  <c r="G1535" i="1"/>
  <c r="F1535" i="1"/>
  <c r="E1535" i="1"/>
  <c r="D1535" i="1"/>
  <c r="AD1534" i="1"/>
  <c r="AC1534" i="1"/>
  <c r="AB1534" i="1"/>
  <c r="AD1533" i="1"/>
  <c r="AC1533" i="1"/>
  <c r="AB1533" i="1"/>
  <c r="AD1532" i="1"/>
  <c r="AC1532" i="1"/>
  <c r="AB1532" i="1"/>
  <c r="AD1531" i="1"/>
  <c r="AC1531" i="1"/>
  <c r="AB1531" i="1"/>
  <c r="AA1530" i="1"/>
  <c r="Z1530" i="1"/>
  <c r="Y1530" i="1"/>
  <c r="X1530" i="1"/>
  <c r="W1530" i="1"/>
  <c r="V1530" i="1"/>
  <c r="U1530" i="1"/>
  <c r="T1530" i="1"/>
  <c r="S1530" i="1"/>
  <c r="R1530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AD1529" i="1"/>
  <c r="AC1529" i="1"/>
  <c r="AB1529" i="1"/>
  <c r="AD1528" i="1"/>
  <c r="AC1528" i="1"/>
  <c r="AB1528" i="1"/>
  <c r="AA1527" i="1"/>
  <c r="Z1527" i="1"/>
  <c r="Y1527" i="1"/>
  <c r="X1527" i="1"/>
  <c r="W1527" i="1"/>
  <c r="V1527" i="1"/>
  <c r="U1527" i="1"/>
  <c r="T1527" i="1"/>
  <c r="S1527" i="1"/>
  <c r="R1527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AC1527" i="1" s="1"/>
  <c r="D1527" i="1"/>
  <c r="AD1526" i="1"/>
  <c r="AC1526" i="1"/>
  <c r="AB1526" i="1"/>
  <c r="AD1525" i="1"/>
  <c r="AC1525" i="1"/>
  <c r="AB1525" i="1"/>
  <c r="AD1524" i="1"/>
  <c r="AC1524" i="1"/>
  <c r="AB1524" i="1"/>
  <c r="AD1523" i="1"/>
  <c r="AC1523" i="1"/>
  <c r="AB1523" i="1"/>
  <c r="AD1522" i="1"/>
  <c r="AC1522" i="1"/>
  <c r="AB1522" i="1"/>
  <c r="AD1521" i="1"/>
  <c r="AC1521" i="1"/>
  <c r="AB1521" i="1"/>
  <c r="AD1520" i="1"/>
  <c r="AC1520" i="1"/>
  <c r="AB1520" i="1"/>
  <c r="AD1519" i="1"/>
  <c r="AC1519" i="1"/>
  <c r="AB1519" i="1"/>
  <c r="AA1518" i="1"/>
  <c r="Z1518" i="1"/>
  <c r="Z1505" i="1" s="1"/>
  <c r="Y1518" i="1"/>
  <c r="X1518" i="1"/>
  <c r="W1518" i="1"/>
  <c r="V1518" i="1"/>
  <c r="U1518" i="1"/>
  <c r="T1518" i="1"/>
  <c r="S1518" i="1"/>
  <c r="R1518" i="1"/>
  <c r="Q1518" i="1"/>
  <c r="P1518" i="1"/>
  <c r="O1518" i="1"/>
  <c r="N1518" i="1"/>
  <c r="M1518" i="1"/>
  <c r="L1518" i="1"/>
  <c r="K1518" i="1"/>
  <c r="J1518" i="1"/>
  <c r="J1505" i="1" s="1"/>
  <c r="I1518" i="1"/>
  <c r="I1505" i="1" s="1"/>
  <c r="I1463" i="1" s="1"/>
  <c r="H1518" i="1"/>
  <c r="G1518" i="1"/>
  <c r="F1518" i="1"/>
  <c r="E1518" i="1"/>
  <c r="AC1518" i="1" s="1"/>
  <c r="D1518" i="1"/>
  <c r="AD1517" i="1"/>
  <c r="AC1517" i="1"/>
  <c r="AB1517" i="1"/>
  <c r="AD1516" i="1"/>
  <c r="AC1516" i="1"/>
  <c r="AB1516" i="1"/>
  <c r="AA1515" i="1"/>
  <c r="AA1505" i="1" s="1"/>
  <c r="Z1515" i="1"/>
  <c r="Y1515" i="1"/>
  <c r="X1515" i="1"/>
  <c r="W1515" i="1"/>
  <c r="W1505" i="1" s="1"/>
  <c r="V1515" i="1"/>
  <c r="U1515" i="1"/>
  <c r="T1515" i="1"/>
  <c r="S1515" i="1"/>
  <c r="S1505" i="1" s="1"/>
  <c r="R1515" i="1"/>
  <c r="Q1515" i="1"/>
  <c r="P1515" i="1"/>
  <c r="O1515" i="1"/>
  <c r="O1505" i="1" s="1"/>
  <c r="N1515" i="1"/>
  <c r="M1515" i="1"/>
  <c r="L1515" i="1"/>
  <c r="K1515" i="1"/>
  <c r="K1505" i="1" s="1"/>
  <c r="J1515" i="1"/>
  <c r="I1515" i="1"/>
  <c r="H1515" i="1"/>
  <c r="G1515" i="1"/>
  <c r="F1515" i="1"/>
  <c r="E1515" i="1"/>
  <c r="D1515" i="1"/>
  <c r="AD1514" i="1"/>
  <c r="AC1514" i="1"/>
  <c r="AB1514" i="1"/>
  <c r="AD1513" i="1"/>
  <c r="AC1513" i="1"/>
  <c r="AB1513" i="1"/>
  <c r="AD1512" i="1"/>
  <c r="AC1512" i="1"/>
  <c r="AB1512" i="1"/>
  <c r="AA1511" i="1"/>
  <c r="Z1511" i="1"/>
  <c r="Y1511" i="1"/>
  <c r="X1511" i="1"/>
  <c r="W1511" i="1"/>
  <c r="V1511" i="1"/>
  <c r="U1511" i="1"/>
  <c r="T1511" i="1"/>
  <c r="S1511" i="1"/>
  <c r="R1511" i="1"/>
  <c r="Q1511" i="1"/>
  <c r="P1511" i="1"/>
  <c r="O1511" i="1"/>
  <c r="N1511" i="1"/>
  <c r="M1511" i="1"/>
  <c r="L1511" i="1"/>
  <c r="K1511" i="1"/>
  <c r="J1511" i="1"/>
  <c r="I1511" i="1"/>
  <c r="H1511" i="1"/>
  <c r="G1511" i="1"/>
  <c r="F1511" i="1"/>
  <c r="E1511" i="1"/>
  <c r="D1511" i="1"/>
  <c r="AD1510" i="1"/>
  <c r="AC1510" i="1"/>
  <c r="AB1510" i="1"/>
  <c r="AD1509" i="1"/>
  <c r="AC1509" i="1"/>
  <c r="AB1509" i="1"/>
  <c r="AD1508" i="1"/>
  <c r="AC1508" i="1"/>
  <c r="AB1508" i="1"/>
  <c r="AD1507" i="1"/>
  <c r="AC1507" i="1"/>
  <c r="AB1507" i="1"/>
  <c r="AA1506" i="1"/>
  <c r="Z1506" i="1"/>
  <c r="Y1506" i="1"/>
  <c r="X1506" i="1"/>
  <c r="X1505" i="1" s="1"/>
  <c r="X1463" i="1" s="1"/>
  <c r="W1506" i="1"/>
  <c r="V1506" i="1"/>
  <c r="U1506" i="1"/>
  <c r="T1506" i="1"/>
  <c r="T1505" i="1" s="1"/>
  <c r="S1506" i="1"/>
  <c r="R1506" i="1"/>
  <c r="Q1506" i="1"/>
  <c r="P1506" i="1"/>
  <c r="P1505" i="1" s="1"/>
  <c r="O1506" i="1"/>
  <c r="N1506" i="1"/>
  <c r="M1506" i="1"/>
  <c r="M1505" i="1" s="1"/>
  <c r="L1506" i="1"/>
  <c r="L1505" i="1" s="1"/>
  <c r="L1463" i="1" s="1"/>
  <c r="K1506" i="1"/>
  <c r="J1506" i="1"/>
  <c r="I1506" i="1"/>
  <c r="H1506" i="1"/>
  <c r="H1505" i="1" s="1"/>
  <c r="G1506" i="1"/>
  <c r="F1506" i="1"/>
  <c r="E1506" i="1"/>
  <c r="D1506" i="1"/>
  <c r="D1505" i="1" s="1"/>
  <c r="Y1505" i="1"/>
  <c r="R1505" i="1"/>
  <c r="N1505" i="1"/>
  <c r="G1505" i="1"/>
  <c r="AD1504" i="1"/>
  <c r="AC1504" i="1"/>
  <c r="AB1504" i="1"/>
  <c r="AD1503" i="1"/>
  <c r="AC1503" i="1"/>
  <c r="AB1503" i="1"/>
  <c r="AA1502" i="1"/>
  <c r="Z1502" i="1"/>
  <c r="Y1502" i="1"/>
  <c r="X1502" i="1"/>
  <c r="W1502" i="1"/>
  <c r="V1502" i="1"/>
  <c r="U1502" i="1"/>
  <c r="T1502" i="1"/>
  <c r="S1502" i="1"/>
  <c r="R1502" i="1"/>
  <c r="Q1502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AC1502" i="1" s="1"/>
  <c r="D1502" i="1"/>
  <c r="AD1501" i="1"/>
  <c r="AC1501" i="1"/>
  <c r="AB1501" i="1"/>
  <c r="AD1500" i="1"/>
  <c r="AC1500" i="1"/>
  <c r="AB1500" i="1"/>
  <c r="AA1499" i="1"/>
  <c r="Z1499" i="1"/>
  <c r="Y1499" i="1"/>
  <c r="X1499" i="1"/>
  <c r="W1499" i="1"/>
  <c r="V1499" i="1"/>
  <c r="U1499" i="1"/>
  <c r="T1499" i="1"/>
  <c r="S1499" i="1"/>
  <c r="R1499" i="1"/>
  <c r="Q1499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AD1498" i="1"/>
  <c r="AC1498" i="1"/>
  <c r="AB1498" i="1"/>
  <c r="AD1497" i="1"/>
  <c r="AC1497" i="1"/>
  <c r="AB1497" i="1"/>
  <c r="AA1496" i="1"/>
  <c r="Z1496" i="1"/>
  <c r="Y1496" i="1"/>
  <c r="X1496" i="1"/>
  <c r="W1496" i="1"/>
  <c r="V1496" i="1"/>
  <c r="U1496" i="1"/>
  <c r="T1496" i="1"/>
  <c r="S1496" i="1"/>
  <c r="R1496" i="1"/>
  <c r="Q1496" i="1"/>
  <c r="P1496" i="1"/>
  <c r="O1496" i="1"/>
  <c r="N1496" i="1"/>
  <c r="M1496" i="1"/>
  <c r="L1496" i="1"/>
  <c r="K1496" i="1"/>
  <c r="J1496" i="1"/>
  <c r="I1496" i="1"/>
  <c r="H1496" i="1"/>
  <c r="G1496" i="1"/>
  <c r="F1496" i="1"/>
  <c r="E1496" i="1"/>
  <c r="AC1496" i="1" s="1"/>
  <c r="D1496" i="1"/>
  <c r="AD1495" i="1"/>
  <c r="AC1495" i="1"/>
  <c r="AB1495" i="1"/>
  <c r="AD1494" i="1"/>
  <c r="AC1494" i="1"/>
  <c r="AB1494" i="1"/>
  <c r="AA1493" i="1"/>
  <c r="Z1493" i="1"/>
  <c r="Y1493" i="1"/>
  <c r="X1493" i="1"/>
  <c r="W1493" i="1"/>
  <c r="V1493" i="1"/>
  <c r="U1493" i="1"/>
  <c r="T1493" i="1"/>
  <c r="S1493" i="1"/>
  <c r="R1493" i="1"/>
  <c r="Q1493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AD1492" i="1"/>
  <c r="AC1492" i="1"/>
  <c r="AB1492" i="1"/>
  <c r="AD1491" i="1"/>
  <c r="AC1491" i="1"/>
  <c r="AB1491" i="1"/>
  <c r="AD1490" i="1"/>
  <c r="AC1490" i="1"/>
  <c r="AB1490" i="1"/>
  <c r="AD1489" i="1"/>
  <c r="AC1489" i="1"/>
  <c r="AB1489" i="1"/>
  <c r="AA1488" i="1"/>
  <c r="Z1488" i="1"/>
  <c r="Y1488" i="1"/>
  <c r="X1488" i="1"/>
  <c r="W1488" i="1"/>
  <c r="V1488" i="1"/>
  <c r="U1488" i="1"/>
  <c r="T1488" i="1"/>
  <c r="S1488" i="1"/>
  <c r="R1488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AD1487" i="1"/>
  <c r="AC1487" i="1"/>
  <c r="AB1487" i="1"/>
  <c r="AD1486" i="1"/>
  <c r="AC1486" i="1"/>
  <c r="AB1486" i="1"/>
  <c r="AD1485" i="1"/>
  <c r="AC1485" i="1"/>
  <c r="AB1485" i="1"/>
  <c r="AD1484" i="1"/>
  <c r="AC1484" i="1"/>
  <c r="AB1484" i="1"/>
  <c r="AD1483" i="1"/>
  <c r="AC1483" i="1"/>
  <c r="AB1483" i="1"/>
  <c r="AA1482" i="1"/>
  <c r="Z1482" i="1"/>
  <c r="Y1482" i="1"/>
  <c r="X1482" i="1"/>
  <c r="W1482" i="1"/>
  <c r="V1482" i="1"/>
  <c r="U1482" i="1"/>
  <c r="T1482" i="1"/>
  <c r="S1482" i="1"/>
  <c r="R1482" i="1"/>
  <c r="AD1482" i="1" s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AD1481" i="1"/>
  <c r="AC1481" i="1"/>
  <c r="AB1481" i="1"/>
  <c r="AD1480" i="1"/>
  <c r="AC1480" i="1"/>
  <c r="AB1480" i="1"/>
  <c r="AD1479" i="1"/>
  <c r="AC1479" i="1"/>
  <c r="AB1479" i="1"/>
  <c r="AD1478" i="1"/>
  <c r="AC1478" i="1"/>
  <c r="AB1478" i="1"/>
  <c r="AA1477" i="1"/>
  <c r="Z1477" i="1"/>
  <c r="Y1477" i="1"/>
  <c r="X1477" i="1"/>
  <c r="W1477" i="1"/>
  <c r="V1477" i="1"/>
  <c r="U1477" i="1"/>
  <c r="T1477" i="1"/>
  <c r="S1477" i="1"/>
  <c r="R1477" i="1"/>
  <c r="AD1477" i="1" s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AD1476" i="1"/>
  <c r="AC1476" i="1"/>
  <c r="AB1476" i="1"/>
  <c r="AD1475" i="1"/>
  <c r="AC1475" i="1"/>
  <c r="AB1475" i="1"/>
  <c r="AD1474" i="1"/>
  <c r="AC1474" i="1"/>
  <c r="AB1474" i="1"/>
  <c r="AD1473" i="1"/>
  <c r="AC1473" i="1"/>
  <c r="AB1473" i="1"/>
  <c r="AA1472" i="1"/>
  <c r="Z1472" i="1"/>
  <c r="Z1471" i="1" s="1"/>
  <c r="Z1463" i="1" s="1"/>
  <c r="Y1472" i="1"/>
  <c r="X1472" i="1"/>
  <c r="W1472" i="1"/>
  <c r="V1472" i="1"/>
  <c r="V1471" i="1" s="1"/>
  <c r="V1463" i="1" s="1"/>
  <c r="U1472" i="1"/>
  <c r="T1472" i="1"/>
  <c r="S1472" i="1"/>
  <c r="R1472" i="1"/>
  <c r="R1471" i="1" s="1"/>
  <c r="Q1472" i="1"/>
  <c r="P1472" i="1"/>
  <c r="O1472" i="1"/>
  <c r="N1472" i="1"/>
  <c r="N1471" i="1" s="1"/>
  <c r="N1463" i="1" s="1"/>
  <c r="M1472" i="1"/>
  <c r="L1472" i="1"/>
  <c r="K1472" i="1"/>
  <c r="J1472" i="1"/>
  <c r="J1471" i="1" s="1"/>
  <c r="J1463" i="1" s="1"/>
  <c r="I1472" i="1"/>
  <c r="H1472" i="1"/>
  <c r="G1472" i="1"/>
  <c r="F1472" i="1"/>
  <c r="F1471" i="1" s="1"/>
  <c r="E1472" i="1"/>
  <c r="D1472" i="1"/>
  <c r="X1471" i="1"/>
  <c r="T1471" i="1"/>
  <c r="P1471" i="1"/>
  <c r="L1471" i="1"/>
  <c r="H1471" i="1"/>
  <c r="D1471" i="1"/>
  <c r="AD1470" i="1"/>
  <c r="AC1470" i="1"/>
  <c r="AB1470" i="1"/>
  <c r="AD1469" i="1"/>
  <c r="AC1469" i="1"/>
  <c r="AB1469" i="1"/>
  <c r="AD1468" i="1"/>
  <c r="AC1468" i="1"/>
  <c r="AB1468" i="1"/>
  <c r="AD1467" i="1"/>
  <c r="AC1467" i="1"/>
  <c r="AB1467" i="1"/>
  <c r="AD1466" i="1"/>
  <c r="AC1466" i="1"/>
  <c r="AB1466" i="1"/>
  <c r="AD1465" i="1"/>
  <c r="AC1465" i="1"/>
  <c r="AB1465" i="1"/>
  <c r="AA1464" i="1"/>
  <c r="Z1464" i="1"/>
  <c r="Y1464" i="1"/>
  <c r="X1464" i="1"/>
  <c r="W1464" i="1"/>
  <c r="V1464" i="1"/>
  <c r="U1464" i="1"/>
  <c r="T1464" i="1"/>
  <c r="S1464" i="1"/>
  <c r="R1464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AD1462" i="1"/>
  <c r="AC1462" i="1"/>
  <c r="AB1462" i="1"/>
  <c r="AD1461" i="1"/>
  <c r="AC1461" i="1"/>
  <c r="AB1461" i="1"/>
  <c r="AD1460" i="1"/>
  <c r="AC1460" i="1"/>
  <c r="AB1460" i="1"/>
  <c r="AD1459" i="1"/>
  <c r="AC1459" i="1"/>
  <c r="AB1459" i="1"/>
  <c r="AA1458" i="1"/>
  <c r="Z1458" i="1"/>
  <c r="Y1458" i="1"/>
  <c r="X1458" i="1"/>
  <c r="W1458" i="1"/>
  <c r="V1458" i="1"/>
  <c r="U1458" i="1"/>
  <c r="T1458" i="1"/>
  <c r="S1458" i="1"/>
  <c r="R1458" i="1"/>
  <c r="AD1458" i="1" s="1"/>
  <c r="Q1458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AD1457" i="1"/>
  <c r="AC1457" i="1"/>
  <c r="AB1457" i="1"/>
  <c r="AA1456" i="1"/>
  <c r="Z1456" i="1"/>
  <c r="Y1456" i="1"/>
  <c r="X1456" i="1"/>
  <c r="W1456" i="1"/>
  <c r="V1456" i="1"/>
  <c r="U1456" i="1"/>
  <c r="T1456" i="1"/>
  <c r="S1456" i="1"/>
  <c r="R1456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AC1456" i="1" s="1"/>
  <c r="D1456" i="1"/>
  <c r="AD1455" i="1"/>
  <c r="AC1455" i="1"/>
  <c r="AB1455" i="1"/>
  <c r="AD1454" i="1"/>
  <c r="AC1454" i="1"/>
  <c r="AB1454" i="1"/>
  <c r="AA1453" i="1"/>
  <c r="Z1453" i="1"/>
  <c r="Y1453" i="1"/>
  <c r="X1453" i="1"/>
  <c r="W1453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AD1452" i="1"/>
  <c r="AC1452" i="1"/>
  <c r="AB1452" i="1"/>
  <c r="AA1451" i="1"/>
  <c r="Z1451" i="1"/>
  <c r="Y1451" i="1"/>
  <c r="X1451" i="1"/>
  <c r="W1451" i="1"/>
  <c r="V1451" i="1"/>
  <c r="U1451" i="1"/>
  <c r="T1451" i="1"/>
  <c r="S1451" i="1"/>
  <c r="R1451" i="1"/>
  <c r="AD1451" i="1" s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AD1450" i="1"/>
  <c r="AC1450" i="1"/>
  <c r="AB1450" i="1"/>
  <c r="AA1449" i="1"/>
  <c r="Z1449" i="1"/>
  <c r="Y1449" i="1"/>
  <c r="X1449" i="1"/>
  <c r="W1449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AC1449" i="1" s="1"/>
  <c r="D1449" i="1"/>
  <c r="AD1448" i="1"/>
  <c r="AC1448" i="1"/>
  <c r="AB1448" i="1"/>
  <c r="AD1447" i="1"/>
  <c r="AC1447" i="1"/>
  <c r="AB1447" i="1"/>
  <c r="AD1446" i="1"/>
  <c r="AC1446" i="1"/>
  <c r="AB1446" i="1"/>
  <c r="AA1445" i="1"/>
  <c r="Z1445" i="1"/>
  <c r="Y1445" i="1"/>
  <c r="X1445" i="1"/>
  <c r="W1445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AD1444" i="1"/>
  <c r="AC1444" i="1"/>
  <c r="AB1444" i="1"/>
  <c r="AA1443" i="1"/>
  <c r="Z1443" i="1"/>
  <c r="Y1443" i="1"/>
  <c r="X1443" i="1"/>
  <c r="W1443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AC1443" i="1" s="1"/>
  <c r="D1443" i="1"/>
  <c r="AD1441" i="1"/>
  <c r="AC1441" i="1"/>
  <c r="AB1441" i="1"/>
  <c r="AD1440" i="1"/>
  <c r="AC1440" i="1"/>
  <c r="AB1440" i="1"/>
  <c r="AD1439" i="1"/>
  <c r="AC1439" i="1"/>
  <c r="AB1439" i="1"/>
  <c r="AD1438" i="1"/>
  <c r="AC1438" i="1"/>
  <c r="AB1438" i="1"/>
  <c r="AA1437" i="1"/>
  <c r="Z1437" i="1"/>
  <c r="Y1437" i="1"/>
  <c r="X1437" i="1"/>
  <c r="W1437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AD1436" i="1"/>
  <c r="AC1436" i="1"/>
  <c r="AB1436" i="1"/>
  <c r="AD1435" i="1"/>
  <c r="AC1435" i="1"/>
  <c r="AB1435" i="1"/>
  <c r="AD1434" i="1"/>
  <c r="AC1434" i="1"/>
  <c r="AB1434" i="1"/>
  <c r="AD1433" i="1"/>
  <c r="AC1433" i="1"/>
  <c r="AB1433" i="1"/>
  <c r="AA1432" i="1"/>
  <c r="Z1432" i="1"/>
  <c r="Y1432" i="1"/>
  <c r="X1432" i="1"/>
  <c r="W1432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AD1431" i="1"/>
  <c r="AC1431" i="1"/>
  <c r="AB1431" i="1"/>
  <c r="AD1430" i="1"/>
  <c r="AC1430" i="1"/>
  <c r="AB1430" i="1"/>
  <c r="AD1429" i="1"/>
  <c r="AC1429" i="1"/>
  <c r="AB1429" i="1"/>
  <c r="AA1428" i="1"/>
  <c r="Z1428" i="1"/>
  <c r="Y1428" i="1"/>
  <c r="X1428" i="1"/>
  <c r="W1428" i="1"/>
  <c r="V1428" i="1"/>
  <c r="U1428" i="1"/>
  <c r="T1428" i="1"/>
  <c r="S1428" i="1"/>
  <c r="R1428" i="1"/>
  <c r="Q1428" i="1"/>
  <c r="P1428" i="1"/>
  <c r="AD1428" i="1" s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AB1428" i="1" s="1"/>
  <c r="AD1427" i="1"/>
  <c r="AC1427" i="1"/>
  <c r="AB1427" i="1"/>
  <c r="AD1426" i="1"/>
  <c r="AC1426" i="1"/>
  <c r="AB1426" i="1"/>
  <c r="AD1425" i="1"/>
  <c r="AC1425" i="1"/>
  <c r="AB1425" i="1"/>
  <c r="AD1424" i="1"/>
  <c r="AC1424" i="1"/>
  <c r="AB1424" i="1"/>
  <c r="AA1423" i="1"/>
  <c r="Z1423" i="1"/>
  <c r="Y1423" i="1"/>
  <c r="X1423" i="1"/>
  <c r="W1423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AB1423" i="1" s="1"/>
  <c r="AD1422" i="1"/>
  <c r="AC1422" i="1"/>
  <c r="AB1422" i="1"/>
  <c r="AD1421" i="1"/>
  <c r="AC1421" i="1"/>
  <c r="AB1421" i="1"/>
  <c r="AD1420" i="1"/>
  <c r="AC1420" i="1"/>
  <c r="AB1420" i="1"/>
  <c r="AD1419" i="1"/>
  <c r="AC1419" i="1"/>
  <c r="AB1419" i="1"/>
  <c r="AD1418" i="1"/>
  <c r="AC1418" i="1"/>
  <c r="AB1418" i="1"/>
  <c r="AD1417" i="1"/>
  <c r="AC1417" i="1"/>
  <c r="AB1417" i="1"/>
  <c r="AA1416" i="1"/>
  <c r="Z1416" i="1"/>
  <c r="Y1416" i="1"/>
  <c r="X1416" i="1"/>
  <c r="W1416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AD1415" i="1"/>
  <c r="AC1415" i="1"/>
  <c r="AB1415" i="1"/>
  <c r="AD1414" i="1"/>
  <c r="AC1414" i="1"/>
  <c r="AB1414" i="1"/>
  <c r="X1413" i="1"/>
  <c r="W1413" i="1"/>
  <c r="V1413" i="1"/>
  <c r="U1413" i="1"/>
  <c r="AD1413" i="1" s="1"/>
  <c r="T1413" i="1"/>
  <c r="L1413" i="1"/>
  <c r="K1413" i="1"/>
  <c r="J1413" i="1"/>
  <c r="AB1413" i="1" s="1"/>
  <c r="X1412" i="1"/>
  <c r="X1411" i="1" s="1"/>
  <c r="W1412" i="1"/>
  <c r="V1412" i="1"/>
  <c r="U1412" i="1"/>
  <c r="U1411" i="1" s="1"/>
  <c r="T1412" i="1"/>
  <c r="L1412" i="1"/>
  <c r="K1412" i="1"/>
  <c r="K1411" i="1" s="1"/>
  <c r="J1412" i="1"/>
  <c r="AC1412" i="1" s="1"/>
  <c r="AA1411" i="1"/>
  <c r="Z1411" i="1"/>
  <c r="Y1411" i="1"/>
  <c r="W1411" i="1"/>
  <c r="S1411" i="1"/>
  <c r="R1411" i="1"/>
  <c r="Q1411" i="1"/>
  <c r="P1411" i="1"/>
  <c r="O1411" i="1"/>
  <c r="N1411" i="1"/>
  <c r="M1411" i="1"/>
  <c r="L1411" i="1"/>
  <c r="I1411" i="1"/>
  <c r="H1411" i="1"/>
  <c r="G1411" i="1"/>
  <c r="F1411" i="1"/>
  <c r="E1411" i="1"/>
  <c r="D1411" i="1"/>
  <c r="AD1410" i="1"/>
  <c r="AC1410" i="1"/>
  <c r="AB1410" i="1"/>
  <c r="AA1409" i="1"/>
  <c r="Z1409" i="1"/>
  <c r="Y1409" i="1"/>
  <c r="X1409" i="1"/>
  <c r="W1409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AD1408" i="1"/>
  <c r="AC1408" i="1"/>
  <c r="AB1408" i="1"/>
  <c r="AA1407" i="1"/>
  <c r="Z1407" i="1"/>
  <c r="Z1406" i="1" s="1"/>
  <c r="Y1407" i="1"/>
  <c r="X1407" i="1"/>
  <c r="W1407" i="1"/>
  <c r="V1407" i="1"/>
  <c r="U1407" i="1"/>
  <c r="T1407" i="1"/>
  <c r="S1407" i="1"/>
  <c r="R1407" i="1"/>
  <c r="AD1407" i="1" s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F1406" i="1" s="1"/>
  <c r="E1407" i="1"/>
  <c r="D1407" i="1"/>
  <c r="N1406" i="1"/>
  <c r="AD1405" i="1"/>
  <c r="AC1405" i="1"/>
  <c r="AB1405" i="1"/>
  <c r="AD1404" i="1"/>
  <c r="AC1404" i="1"/>
  <c r="AB1404" i="1"/>
  <c r="AA1403" i="1"/>
  <c r="Z1403" i="1"/>
  <c r="Y1403" i="1"/>
  <c r="X1403" i="1"/>
  <c r="W1403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AB1403" i="1" s="1"/>
  <c r="AD1402" i="1"/>
  <c r="AC1402" i="1"/>
  <c r="AB1402" i="1"/>
  <c r="AD1401" i="1"/>
  <c r="AC1401" i="1"/>
  <c r="AB1401" i="1"/>
  <c r="AD1400" i="1"/>
  <c r="AC1400" i="1"/>
  <c r="AB1400" i="1"/>
  <c r="AD1399" i="1"/>
  <c r="AC1399" i="1"/>
  <c r="AB1399" i="1"/>
  <c r="AA1398" i="1"/>
  <c r="Z1398" i="1"/>
  <c r="Y1398" i="1"/>
  <c r="X1398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AB1398" i="1" s="1"/>
  <c r="AD1397" i="1"/>
  <c r="AC1397" i="1"/>
  <c r="AB1397" i="1"/>
  <c r="AD1396" i="1"/>
  <c r="AC1396" i="1"/>
  <c r="AB1396" i="1"/>
  <c r="AA1395" i="1"/>
  <c r="Z1395" i="1"/>
  <c r="Y1395" i="1"/>
  <c r="X1395" i="1"/>
  <c r="W1395" i="1"/>
  <c r="V1395" i="1"/>
  <c r="U1395" i="1"/>
  <c r="T1395" i="1"/>
  <c r="S1395" i="1"/>
  <c r="R1395" i="1"/>
  <c r="AD1395" i="1" s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AD1394" i="1"/>
  <c r="AC1394" i="1"/>
  <c r="AB1394" i="1"/>
  <c r="AD1393" i="1"/>
  <c r="AC1393" i="1"/>
  <c r="AB1393" i="1"/>
  <c r="AD1392" i="1"/>
  <c r="AC1392" i="1"/>
  <c r="AB1392" i="1"/>
  <c r="AD1391" i="1"/>
  <c r="AC1391" i="1"/>
  <c r="AB1391" i="1"/>
  <c r="AA1390" i="1"/>
  <c r="Z1390" i="1"/>
  <c r="Y1390" i="1"/>
  <c r="X1390" i="1"/>
  <c r="W1390" i="1"/>
  <c r="V1390" i="1"/>
  <c r="U1390" i="1"/>
  <c r="T1390" i="1"/>
  <c r="S1390" i="1"/>
  <c r="R1390" i="1"/>
  <c r="AD1390" i="1" s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AD1389" i="1"/>
  <c r="AC1389" i="1"/>
  <c r="AB1389" i="1"/>
  <c r="AD1388" i="1"/>
  <c r="AC1388" i="1"/>
  <c r="AB1388" i="1"/>
  <c r="AD1387" i="1"/>
  <c r="AC1387" i="1"/>
  <c r="AB1387" i="1"/>
  <c r="AD1386" i="1"/>
  <c r="AC1386" i="1"/>
  <c r="AB1386" i="1"/>
  <c r="AA1385" i="1"/>
  <c r="Z1385" i="1"/>
  <c r="Y1385" i="1"/>
  <c r="X1385" i="1"/>
  <c r="W1385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AD1384" i="1"/>
  <c r="AC1384" i="1"/>
  <c r="AB1384" i="1"/>
  <c r="AD1383" i="1"/>
  <c r="AC1383" i="1"/>
  <c r="AB1383" i="1"/>
  <c r="AA1382" i="1"/>
  <c r="Z1382" i="1"/>
  <c r="Y1382" i="1"/>
  <c r="X1382" i="1"/>
  <c r="W1382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AB1382" i="1" s="1"/>
  <c r="AD1381" i="1"/>
  <c r="AC1381" i="1"/>
  <c r="AB1381" i="1"/>
  <c r="AD1380" i="1"/>
  <c r="AC1380" i="1"/>
  <c r="AB1380" i="1"/>
  <c r="AD1379" i="1"/>
  <c r="AC1379" i="1"/>
  <c r="AB1379" i="1"/>
  <c r="AD1378" i="1"/>
  <c r="AC1378" i="1"/>
  <c r="AB1378" i="1"/>
  <c r="AD1377" i="1"/>
  <c r="AC1377" i="1"/>
  <c r="AB1377" i="1"/>
  <c r="AD1376" i="1"/>
  <c r="AC1376" i="1"/>
  <c r="AB1376" i="1"/>
  <c r="AD1375" i="1"/>
  <c r="AC1375" i="1"/>
  <c r="AB1375" i="1"/>
  <c r="AD1374" i="1"/>
  <c r="AC1374" i="1"/>
  <c r="AB1374" i="1"/>
  <c r="AA1373" i="1"/>
  <c r="Z1373" i="1"/>
  <c r="Y1373" i="1"/>
  <c r="X1373" i="1"/>
  <c r="W1373" i="1"/>
  <c r="V1373" i="1"/>
  <c r="U1373" i="1"/>
  <c r="T1373" i="1"/>
  <c r="S1373" i="1"/>
  <c r="R1373" i="1"/>
  <c r="Q1373" i="1"/>
  <c r="P1373" i="1"/>
  <c r="AD1373" i="1" s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AB1373" i="1" s="1"/>
  <c r="AD1372" i="1"/>
  <c r="AC1372" i="1"/>
  <c r="AB1372" i="1"/>
  <c r="AD1371" i="1"/>
  <c r="AC1371" i="1"/>
  <c r="AB1371" i="1"/>
  <c r="AA1370" i="1"/>
  <c r="Z1370" i="1"/>
  <c r="Y1370" i="1"/>
  <c r="X1370" i="1"/>
  <c r="X1360" i="1" s="1"/>
  <c r="W1370" i="1"/>
  <c r="V1370" i="1"/>
  <c r="U1370" i="1"/>
  <c r="T1370" i="1"/>
  <c r="T1360" i="1" s="1"/>
  <c r="S1370" i="1"/>
  <c r="R1370" i="1"/>
  <c r="Q1370" i="1"/>
  <c r="P1370" i="1"/>
  <c r="O1370" i="1"/>
  <c r="N1370" i="1"/>
  <c r="M1370" i="1"/>
  <c r="L1370" i="1"/>
  <c r="L1360" i="1" s="1"/>
  <c r="K1370" i="1"/>
  <c r="J1370" i="1"/>
  <c r="I1370" i="1"/>
  <c r="H1370" i="1"/>
  <c r="H1360" i="1" s="1"/>
  <c r="G1370" i="1"/>
  <c r="F1370" i="1"/>
  <c r="E1370" i="1"/>
  <c r="D1370" i="1"/>
  <c r="AD1369" i="1"/>
  <c r="AC1369" i="1"/>
  <c r="AB1369" i="1"/>
  <c r="AD1368" i="1"/>
  <c r="AC1368" i="1"/>
  <c r="AB1368" i="1"/>
  <c r="AD1367" i="1"/>
  <c r="AC1367" i="1"/>
  <c r="AB1367" i="1"/>
  <c r="AA1366" i="1"/>
  <c r="Z1366" i="1"/>
  <c r="Y1366" i="1"/>
  <c r="X1366" i="1"/>
  <c r="W1366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AC1366" i="1" s="1"/>
  <c r="D1366" i="1"/>
  <c r="AD1365" i="1"/>
  <c r="AC1365" i="1"/>
  <c r="AB1365" i="1"/>
  <c r="AD1364" i="1"/>
  <c r="AC1364" i="1"/>
  <c r="AB1364" i="1"/>
  <c r="AD1363" i="1"/>
  <c r="AC1363" i="1"/>
  <c r="AB1363" i="1"/>
  <c r="AD1362" i="1"/>
  <c r="AC1362" i="1"/>
  <c r="AB1362" i="1"/>
  <c r="AA1361" i="1"/>
  <c r="Z1361" i="1"/>
  <c r="Y1361" i="1"/>
  <c r="Y1360" i="1" s="1"/>
  <c r="X1361" i="1"/>
  <c r="W1361" i="1"/>
  <c r="V1361" i="1"/>
  <c r="U1361" i="1"/>
  <c r="U1360" i="1" s="1"/>
  <c r="T1361" i="1"/>
  <c r="S1361" i="1"/>
  <c r="R1361" i="1"/>
  <c r="Q1361" i="1"/>
  <c r="Q1360" i="1" s="1"/>
  <c r="P1361" i="1"/>
  <c r="O1361" i="1"/>
  <c r="N1361" i="1"/>
  <c r="M1361" i="1"/>
  <c r="M1360" i="1" s="1"/>
  <c r="L1361" i="1"/>
  <c r="K1361" i="1"/>
  <c r="J1361" i="1"/>
  <c r="I1361" i="1"/>
  <c r="I1360" i="1" s="1"/>
  <c r="H1361" i="1"/>
  <c r="G1361" i="1"/>
  <c r="F1361" i="1"/>
  <c r="E1361" i="1"/>
  <c r="E1360" i="1" s="1"/>
  <c r="D1361" i="1"/>
  <c r="P1360" i="1"/>
  <c r="AD1359" i="1"/>
  <c r="AC1359" i="1"/>
  <c r="AB1359" i="1"/>
  <c r="AD1358" i="1"/>
  <c r="AC1358" i="1"/>
  <c r="AB1358" i="1"/>
  <c r="AA1357" i="1"/>
  <c r="Z1357" i="1"/>
  <c r="Y1357" i="1"/>
  <c r="X1357" i="1"/>
  <c r="W1357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AD1356" i="1"/>
  <c r="AC1356" i="1"/>
  <c r="AB1356" i="1"/>
  <c r="AD1355" i="1"/>
  <c r="AC1355" i="1"/>
  <c r="AB1355" i="1"/>
  <c r="AA1354" i="1"/>
  <c r="Z1354" i="1"/>
  <c r="Y1354" i="1"/>
  <c r="X1354" i="1"/>
  <c r="W1354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AB1354" i="1" s="1"/>
  <c r="AD1353" i="1"/>
  <c r="AC1353" i="1"/>
  <c r="AB1353" i="1"/>
  <c r="AD1352" i="1"/>
  <c r="AC1352" i="1"/>
  <c r="AB1352" i="1"/>
  <c r="AA1351" i="1"/>
  <c r="Z1351" i="1"/>
  <c r="Y1351" i="1"/>
  <c r="X1351" i="1"/>
  <c r="W1351" i="1"/>
  <c r="V1351" i="1"/>
  <c r="U1351" i="1"/>
  <c r="T1351" i="1"/>
  <c r="S1351" i="1"/>
  <c r="R1351" i="1"/>
  <c r="AD1351" i="1" s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AD1350" i="1"/>
  <c r="AC1350" i="1"/>
  <c r="AB1350" i="1"/>
  <c r="AD1349" i="1"/>
  <c r="AC1349" i="1"/>
  <c r="AB1349" i="1"/>
  <c r="AA1348" i="1"/>
  <c r="Z1348" i="1"/>
  <c r="Y1348" i="1"/>
  <c r="X1348" i="1"/>
  <c r="W1348" i="1"/>
  <c r="V1348" i="1"/>
  <c r="U1348" i="1"/>
  <c r="T1348" i="1"/>
  <c r="S1348" i="1"/>
  <c r="R1348" i="1"/>
  <c r="Q1348" i="1"/>
  <c r="P1348" i="1"/>
  <c r="AD1348" i="1" s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AB1348" i="1" s="1"/>
  <c r="AD1347" i="1"/>
  <c r="AC1347" i="1"/>
  <c r="AB1347" i="1"/>
  <c r="AA1346" i="1"/>
  <c r="AA1343" i="1" s="1"/>
  <c r="Z1346" i="1"/>
  <c r="Z1343" i="1" s="1"/>
  <c r="Y1346" i="1"/>
  <c r="X1346" i="1"/>
  <c r="W1346" i="1"/>
  <c r="W1343" i="1" s="1"/>
  <c r="V1346" i="1"/>
  <c r="V1343" i="1" s="1"/>
  <c r="U1346" i="1"/>
  <c r="T1346" i="1"/>
  <c r="T1343" i="1" s="1"/>
  <c r="S1346" i="1"/>
  <c r="S1343" i="1" s="1"/>
  <c r="R1346" i="1"/>
  <c r="R1343" i="1" s="1"/>
  <c r="Q1346" i="1"/>
  <c r="P1346" i="1"/>
  <c r="O1346" i="1"/>
  <c r="O1343" i="1" s="1"/>
  <c r="N1346" i="1"/>
  <c r="N1343" i="1" s="1"/>
  <c r="M1346" i="1"/>
  <c r="L1346" i="1"/>
  <c r="L1343" i="1" s="1"/>
  <c r="K1346" i="1"/>
  <c r="K1343" i="1" s="1"/>
  <c r="J1346" i="1"/>
  <c r="J1343" i="1" s="1"/>
  <c r="I1346" i="1"/>
  <c r="H1346" i="1"/>
  <c r="G1346" i="1"/>
  <c r="G1343" i="1" s="1"/>
  <c r="F1346" i="1"/>
  <c r="F1343" i="1" s="1"/>
  <c r="E1346" i="1"/>
  <c r="D1346" i="1"/>
  <c r="AD1345" i="1"/>
  <c r="AC1345" i="1"/>
  <c r="AB1345" i="1"/>
  <c r="AC1344" i="1"/>
  <c r="AB1344" i="1"/>
  <c r="U1344" i="1"/>
  <c r="T1344" i="1"/>
  <c r="Y1343" i="1"/>
  <c r="X1343" i="1"/>
  <c r="U1343" i="1"/>
  <c r="Q1343" i="1"/>
  <c r="P1343" i="1"/>
  <c r="M1343" i="1"/>
  <c r="I1343" i="1"/>
  <c r="H1343" i="1"/>
  <c r="E1343" i="1"/>
  <c r="AD1342" i="1"/>
  <c r="AC1342" i="1"/>
  <c r="AB1342" i="1"/>
  <c r="AD1341" i="1"/>
  <c r="AC1341" i="1"/>
  <c r="AB1341" i="1"/>
  <c r="AD1340" i="1"/>
  <c r="AC1340" i="1"/>
  <c r="AB1340" i="1"/>
  <c r="AD1339" i="1"/>
  <c r="AC1339" i="1"/>
  <c r="AB1339" i="1"/>
  <c r="AD1338" i="1"/>
  <c r="AC1338" i="1"/>
  <c r="AB1338" i="1"/>
  <c r="AA1337" i="1"/>
  <c r="Z1337" i="1"/>
  <c r="Y1337" i="1"/>
  <c r="X1337" i="1"/>
  <c r="W1337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AB1337" i="1" s="1"/>
  <c r="AD1336" i="1"/>
  <c r="AC1336" i="1"/>
  <c r="AB1336" i="1"/>
  <c r="AD1335" i="1"/>
  <c r="AC1335" i="1"/>
  <c r="AB1335" i="1"/>
  <c r="AD1334" i="1"/>
  <c r="AC1334" i="1"/>
  <c r="AB1334" i="1"/>
  <c r="AD1333" i="1"/>
  <c r="AC1333" i="1"/>
  <c r="AB1333" i="1"/>
  <c r="AA1332" i="1"/>
  <c r="Z1332" i="1"/>
  <c r="Y1332" i="1"/>
  <c r="X1332" i="1"/>
  <c r="W1332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AB1332" i="1" s="1"/>
  <c r="AD1331" i="1"/>
  <c r="AC1331" i="1"/>
  <c r="AB1331" i="1"/>
  <c r="AD1330" i="1"/>
  <c r="AC1330" i="1"/>
  <c r="AB1330" i="1"/>
  <c r="AD1329" i="1"/>
  <c r="AC1329" i="1"/>
  <c r="AB1329" i="1"/>
  <c r="AD1328" i="1"/>
  <c r="AC1328" i="1"/>
  <c r="AB1328" i="1"/>
  <c r="AA1327" i="1"/>
  <c r="Z1327" i="1"/>
  <c r="Z1326" i="1" s="1"/>
  <c r="Y1327" i="1"/>
  <c r="Y1326" i="1" s="1"/>
  <c r="X1327" i="1"/>
  <c r="X1326" i="1" s="1"/>
  <c r="W1327" i="1"/>
  <c r="V1327" i="1"/>
  <c r="V1326" i="1" s="1"/>
  <c r="U1327" i="1"/>
  <c r="U1326" i="1" s="1"/>
  <c r="T1327" i="1"/>
  <c r="T1326" i="1" s="1"/>
  <c r="S1327" i="1"/>
  <c r="R1327" i="1"/>
  <c r="R1326" i="1" s="1"/>
  <c r="Q1327" i="1"/>
  <c r="P1327" i="1"/>
  <c r="O1327" i="1"/>
  <c r="N1327" i="1"/>
  <c r="N1326" i="1" s="1"/>
  <c r="M1327" i="1"/>
  <c r="L1327" i="1"/>
  <c r="L1326" i="1" s="1"/>
  <c r="K1327" i="1"/>
  <c r="J1327" i="1"/>
  <c r="J1326" i="1" s="1"/>
  <c r="I1327" i="1"/>
  <c r="I1326" i="1" s="1"/>
  <c r="H1327" i="1"/>
  <c r="H1326" i="1" s="1"/>
  <c r="G1327" i="1"/>
  <c r="F1327" i="1"/>
  <c r="F1326" i="1" s="1"/>
  <c r="E1327" i="1"/>
  <c r="E1326" i="1" s="1"/>
  <c r="D1327" i="1"/>
  <c r="AD1325" i="1"/>
  <c r="AC1325" i="1"/>
  <c r="AB1325" i="1"/>
  <c r="AD1324" i="1"/>
  <c r="AC1324" i="1"/>
  <c r="AB1324" i="1"/>
  <c r="AD1323" i="1"/>
  <c r="AC1323" i="1"/>
  <c r="AB1323" i="1"/>
  <c r="AD1322" i="1"/>
  <c r="AC1322" i="1"/>
  <c r="AB1322" i="1"/>
  <c r="AD1321" i="1"/>
  <c r="AC1321" i="1"/>
  <c r="AB1321" i="1"/>
  <c r="AD1320" i="1"/>
  <c r="AC1320" i="1"/>
  <c r="AB1320" i="1"/>
  <c r="AA1319" i="1"/>
  <c r="Z1319" i="1"/>
  <c r="Y1319" i="1"/>
  <c r="X1319" i="1"/>
  <c r="W1319" i="1"/>
  <c r="V1319" i="1"/>
  <c r="U1319" i="1"/>
  <c r="T1319" i="1"/>
  <c r="S1319" i="1"/>
  <c r="R1319" i="1"/>
  <c r="Q1319" i="1"/>
  <c r="P1319" i="1"/>
  <c r="AD1319" i="1" s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AB1319" i="1" s="1"/>
  <c r="AD1317" i="1"/>
  <c r="AC1317" i="1"/>
  <c r="AB1317" i="1"/>
  <c r="AD1316" i="1"/>
  <c r="AC1316" i="1"/>
  <c r="AB1316" i="1"/>
  <c r="AD1315" i="1"/>
  <c r="AC1315" i="1"/>
  <c r="AB1315" i="1"/>
  <c r="AD1314" i="1"/>
  <c r="AC1314" i="1"/>
  <c r="AB1314" i="1"/>
  <c r="AA1313" i="1"/>
  <c r="Z1313" i="1"/>
  <c r="Y1313" i="1"/>
  <c r="X1313" i="1"/>
  <c r="W1313" i="1"/>
  <c r="V1313" i="1"/>
  <c r="U1313" i="1"/>
  <c r="T1313" i="1"/>
  <c r="S1313" i="1"/>
  <c r="R1313" i="1"/>
  <c r="Q1313" i="1"/>
  <c r="P1313" i="1"/>
  <c r="AD1313" i="1" s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AB1313" i="1" s="1"/>
  <c r="AD1312" i="1"/>
  <c r="AC1312" i="1"/>
  <c r="AB1312" i="1"/>
  <c r="AA1311" i="1"/>
  <c r="Z1311" i="1"/>
  <c r="Y1311" i="1"/>
  <c r="X1311" i="1"/>
  <c r="W1311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AD1310" i="1"/>
  <c r="AC1310" i="1"/>
  <c r="AB1310" i="1"/>
  <c r="AD1309" i="1"/>
  <c r="AC1309" i="1"/>
  <c r="AB1309" i="1"/>
  <c r="AA1308" i="1"/>
  <c r="Z1308" i="1"/>
  <c r="Y1308" i="1"/>
  <c r="X1308" i="1"/>
  <c r="W1308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AC1308" i="1" s="1"/>
  <c r="D1308" i="1"/>
  <c r="AD1307" i="1"/>
  <c r="AC1307" i="1"/>
  <c r="AB1307" i="1"/>
  <c r="AA1306" i="1"/>
  <c r="Z1306" i="1"/>
  <c r="Y1306" i="1"/>
  <c r="X1306" i="1"/>
  <c r="W1306" i="1"/>
  <c r="V1306" i="1"/>
  <c r="U1306" i="1"/>
  <c r="T1306" i="1"/>
  <c r="S1306" i="1"/>
  <c r="R1306" i="1"/>
  <c r="Q1306" i="1"/>
  <c r="P1306" i="1"/>
  <c r="AD1306" i="1" s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AB1306" i="1" s="1"/>
  <c r="AD1305" i="1"/>
  <c r="AC1305" i="1"/>
  <c r="AB1305" i="1"/>
  <c r="AA1304" i="1"/>
  <c r="Z1304" i="1"/>
  <c r="Y1304" i="1"/>
  <c r="X1304" i="1"/>
  <c r="W1304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AD1303" i="1"/>
  <c r="AC1303" i="1"/>
  <c r="AB1303" i="1"/>
  <c r="AD1302" i="1"/>
  <c r="AC1302" i="1"/>
  <c r="AB1302" i="1"/>
  <c r="AD1301" i="1"/>
  <c r="AC1301" i="1"/>
  <c r="AB1301" i="1"/>
  <c r="AA1300" i="1"/>
  <c r="Z1300" i="1"/>
  <c r="Y1300" i="1"/>
  <c r="X1300" i="1"/>
  <c r="W1300" i="1"/>
  <c r="V1300" i="1"/>
  <c r="U1300" i="1"/>
  <c r="T1300" i="1"/>
  <c r="S1300" i="1"/>
  <c r="R1300" i="1"/>
  <c r="Q1300" i="1"/>
  <c r="P1300" i="1"/>
  <c r="P1297" i="1" s="1"/>
  <c r="O1300" i="1"/>
  <c r="N1300" i="1"/>
  <c r="M1300" i="1"/>
  <c r="L1300" i="1"/>
  <c r="L1297" i="1" s="1"/>
  <c r="K1300" i="1"/>
  <c r="J1300" i="1"/>
  <c r="I1300" i="1"/>
  <c r="H1300" i="1"/>
  <c r="G1300" i="1"/>
  <c r="F1300" i="1"/>
  <c r="E1300" i="1"/>
  <c r="D1300" i="1"/>
  <c r="AB1300" i="1" s="1"/>
  <c r="AD1299" i="1"/>
  <c r="AC1299" i="1"/>
  <c r="AB1299" i="1"/>
  <c r="AA1298" i="1"/>
  <c r="Z1298" i="1"/>
  <c r="Y1298" i="1"/>
  <c r="X1298" i="1"/>
  <c r="W1298" i="1"/>
  <c r="V1298" i="1"/>
  <c r="U1298" i="1"/>
  <c r="T1298" i="1"/>
  <c r="T1297" i="1" s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X1297" i="1"/>
  <c r="H1297" i="1"/>
  <c r="AD1296" i="1"/>
  <c r="AC1296" i="1"/>
  <c r="AB1296" i="1"/>
  <c r="AD1295" i="1"/>
  <c r="AC1295" i="1"/>
  <c r="AB1295" i="1"/>
  <c r="AD1294" i="1"/>
  <c r="AC1294" i="1"/>
  <c r="AB1294" i="1"/>
  <c r="AD1293" i="1"/>
  <c r="AC1293" i="1"/>
  <c r="AB1293" i="1"/>
  <c r="AA1292" i="1"/>
  <c r="Z1292" i="1"/>
  <c r="Y1292" i="1"/>
  <c r="X1292" i="1"/>
  <c r="W1292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AD1291" i="1"/>
  <c r="AC1291" i="1"/>
  <c r="AB1291" i="1"/>
  <c r="AD1290" i="1"/>
  <c r="AC1290" i="1"/>
  <c r="AB1290" i="1"/>
  <c r="AD1289" i="1"/>
  <c r="AC1289" i="1"/>
  <c r="AB1289" i="1"/>
  <c r="AD1288" i="1"/>
  <c r="AC1288" i="1"/>
  <c r="AB1288" i="1"/>
  <c r="AA1287" i="1"/>
  <c r="Z1287" i="1"/>
  <c r="Y1287" i="1"/>
  <c r="X1287" i="1"/>
  <c r="W1287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AD1286" i="1"/>
  <c r="AC1286" i="1"/>
  <c r="AB1286" i="1"/>
  <c r="AD1285" i="1"/>
  <c r="AC1285" i="1"/>
  <c r="AB1285" i="1"/>
  <c r="AD1284" i="1"/>
  <c r="AC1284" i="1"/>
  <c r="AB1284" i="1"/>
  <c r="AA1283" i="1"/>
  <c r="Z1283" i="1"/>
  <c r="Y1283" i="1"/>
  <c r="X1283" i="1"/>
  <c r="W1283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AD1282" i="1"/>
  <c r="AC1282" i="1"/>
  <c r="AB1282" i="1"/>
  <c r="AD1281" i="1"/>
  <c r="AC1281" i="1"/>
  <c r="AB1281" i="1"/>
  <c r="AD1280" i="1"/>
  <c r="AC1280" i="1"/>
  <c r="AB1280" i="1"/>
  <c r="AD1279" i="1"/>
  <c r="AC1279" i="1"/>
  <c r="AB1279" i="1"/>
  <c r="AA1278" i="1"/>
  <c r="Z1278" i="1"/>
  <c r="Y1278" i="1"/>
  <c r="X1278" i="1"/>
  <c r="W1278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AC1278" i="1" s="1"/>
  <c r="G1278" i="1"/>
  <c r="F1278" i="1"/>
  <c r="E1278" i="1"/>
  <c r="D1278" i="1"/>
  <c r="AB1278" i="1" s="1"/>
  <c r="AD1277" i="1"/>
  <c r="AC1277" i="1"/>
  <c r="AB1277" i="1"/>
  <c r="AD1276" i="1"/>
  <c r="AC1276" i="1"/>
  <c r="AB1276" i="1"/>
  <c r="AD1275" i="1"/>
  <c r="AC1275" i="1"/>
  <c r="AB1275" i="1"/>
  <c r="AD1274" i="1"/>
  <c r="AC1274" i="1"/>
  <c r="AB1274" i="1"/>
  <c r="AD1273" i="1"/>
  <c r="AC1273" i="1"/>
  <c r="AB1273" i="1"/>
  <c r="AD1272" i="1"/>
  <c r="AC1272" i="1"/>
  <c r="AB1272" i="1"/>
  <c r="AA1271" i="1"/>
  <c r="Z1271" i="1"/>
  <c r="Y1271" i="1"/>
  <c r="X1271" i="1"/>
  <c r="W1271" i="1"/>
  <c r="V1271" i="1"/>
  <c r="U1271" i="1"/>
  <c r="T1271" i="1"/>
  <c r="S1271" i="1"/>
  <c r="R1271" i="1"/>
  <c r="AD1271" i="1" s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AD1270" i="1"/>
  <c r="AC1270" i="1"/>
  <c r="AB1270" i="1"/>
  <c r="AD1269" i="1"/>
  <c r="AC1269" i="1"/>
  <c r="AB1269" i="1"/>
  <c r="AD1268" i="1"/>
  <c r="AC1268" i="1"/>
  <c r="AB1268" i="1"/>
  <c r="AD1267" i="1"/>
  <c r="AC1267" i="1"/>
  <c r="AB1267" i="1"/>
  <c r="AA1266" i="1"/>
  <c r="Z1266" i="1"/>
  <c r="Y1266" i="1"/>
  <c r="X1266" i="1"/>
  <c r="W1266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AD1265" i="1"/>
  <c r="AC1265" i="1"/>
  <c r="AB1265" i="1"/>
  <c r="AA1264" i="1"/>
  <c r="AA1262" i="1" s="1"/>
  <c r="Z1264" i="1"/>
  <c r="Z1262" i="1" s="1"/>
  <c r="Y1264" i="1"/>
  <c r="X1264" i="1"/>
  <c r="X1262" i="1" s="1"/>
  <c r="W1264" i="1"/>
  <c r="W1262" i="1" s="1"/>
  <c r="V1264" i="1"/>
  <c r="V1262" i="1" s="1"/>
  <c r="U1264" i="1"/>
  <c r="T1264" i="1"/>
  <c r="T1262" i="1" s="1"/>
  <c r="S1264" i="1"/>
  <c r="S1262" i="1" s="1"/>
  <c r="R1264" i="1"/>
  <c r="R1262" i="1" s="1"/>
  <c r="Q1264" i="1"/>
  <c r="P1264" i="1"/>
  <c r="P1262" i="1" s="1"/>
  <c r="O1264" i="1"/>
  <c r="O1262" i="1" s="1"/>
  <c r="N1264" i="1"/>
  <c r="N1262" i="1" s="1"/>
  <c r="M1264" i="1"/>
  <c r="L1264" i="1"/>
  <c r="L1262" i="1" s="1"/>
  <c r="K1264" i="1"/>
  <c r="K1262" i="1" s="1"/>
  <c r="J1264" i="1"/>
  <c r="J1262" i="1" s="1"/>
  <c r="I1264" i="1"/>
  <c r="H1264" i="1"/>
  <c r="H1262" i="1" s="1"/>
  <c r="G1264" i="1"/>
  <c r="G1262" i="1" s="1"/>
  <c r="F1264" i="1"/>
  <c r="F1262" i="1" s="1"/>
  <c r="E1264" i="1"/>
  <c r="D1264" i="1"/>
  <c r="D1262" i="1" s="1"/>
  <c r="AD1263" i="1"/>
  <c r="AC1263" i="1"/>
  <c r="AB1263" i="1"/>
  <c r="Y1262" i="1"/>
  <c r="U1262" i="1"/>
  <c r="U1261" i="1" s="1"/>
  <c r="Q1262" i="1"/>
  <c r="M1262" i="1"/>
  <c r="M1261" i="1" s="1"/>
  <c r="I1262" i="1"/>
  <c r="E1262" i="1"/>
  <c r="E1261" i="1" s="1"/>
  <c r="AD1260" i="1"/>
  <c r="AC1260" i="1"/>
  <c r="AB1260" i="1"/>
  <c r="AD1259" i="1"/>
  <c r="AC1259" i="1"/>
  <c r="AB1259" i="1"/>
  <c r="AA1258" i="1"/>
  <c r="Z1258" i="1"/>
  <c r="Y1258" i="1"/>
  <c r="X1258" i="1"/>
  <c r="W1258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AC1258" i="1" s="1"/>
  <c r="E1258" i="1"/>
  <c r="D1258" i="1"/>
  <c r="AD1257" i="1"/>
  <c r="AC1257" i="1"/>
  <c r="AB1257" i="1"/>
  <c r="AD1256" i="1"/>
  <c r="AC1256" i="1"/>
  <c r="AB1256" i="1"/>
  <c r="AD1255" i="1"/>
  <c r="AC1255" i="1"/>
  <c r="AB1255" i="1"/>
  <c r="AD1254" i="1"/>
  <c r="AC1254" i="1"/>
  <c r="AB1254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AD1252" i="1"/>
  <c r="AC1252" i="1"/>
  <c r="AB1252" i="1"/>
  <c r="AD1251" i="1"/>
  <c r="AC1251" i="1"/>
  <c r="AB1251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AD1249" i="1"/>
  <c r="AC1249" i="1"/>
  <c r="AB1249" i="1"/>
  <c r="AD1248" i="1"/>
  <c r="AC1248" i="1"/>
  <c r="AB1248" i="1"/>
  <c r="AD1247" i="1"/>
  <c r="AC1247" i="1"/>
  <c r="AB1247" i="1"/>
  <c r="AD1246" i="1"/>
  <c r="AC1246" i="1"/>
  <c r="AB1246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AC1245" i="1" s="1"/>
  <c r="D1245" i="1"/>
  <c r="AD1244" i="1"/>
  <c r="AC1244" i="1"/>
  <c r="AB1244" i="1"/>
  <c r="AD1243" i="1"/>
  <c r="AC1243" i="1"/>
  <c r="AB1243" i="1"/>
  <c r="AD1242" i="1"/>
  <c r="AC1242" i="1"/>
  <c r="AB1242" i="1"/>
  <c r="AD1241" i="1"/>
  <c r="AC1241" i="1"/>
  <c r="AB1241" i="1"/>
  <c r="AA1240" i="1"/>
  <c r="Z1240" i="1"/>
  <c r="Y1240" i="1"/>
  <c r="X1240" i="1"/>
  <c r="W1240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AC1240" i="1" s="1"/>
  <c r="D1240" i="1"/>
  <c r="AD1239" i="1"/>
  <c r="AC1239" i="1"/>
  <c r="AB1239" i="1"/>
  <c r="AD1238" i="1"/>
  <c r="AC1238" i="1"/>
  <c r="AB1238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AD1236" i="1"/>
  <c r="AC1236" i="1"/>
  <c r="AB1236" i="1"/>
  <c r="AD1235" i="1"/>
  <c r="AC1235" i="1"/>
  <c r="AB1235" i="1"/>
  <c r="AD1234" i="1"/>
  <c r="AC1234" i="1"/>
  <c r="AB1234" i="1"/>
  <c r="AD1233" i="1"/>
  <c r="AC1233" i="1"/>
  <c r="AB1233" i="1"/>
  <c r="AD1232" i="1"/>
  <c r="AC1232" i="1"/>
  <c r="AB1232" i="1"/>
  <c r="AD1231" i="1"/>
  <c r="AC1231" i="1"/>
  <c r="AB1231" i="1"/>
  <c r="AD1230" i="1"/>
  <c r="AC1230" i="1"/>
  <c r="AB1230" i="1"/>
  <c r="AD1229" i="1"/>
  <c r="AC1229" i="1"/>
  <c r="AB1229" i="1"/>
  <c r="AA1228" i="1"/>
  <c r="Z1228" i="1"/>
  <c r="Y1228" i="1"/>
  <c r="X1228" i="1"/>
  <c r="W1228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AD1227" i="1"/>
  <c r="AC1227" i="1"/>
  <c r="AB1227" i="1"/>
  <c r="AD1226" i="1"/>
  <c r="AC1226" i="1"/>
  <c r="AB1226" i="1"/>
  <c r="AA1225" i="1"/>
  <c r="Z1225" i="1"/>
  <c r="Y1225" i="1"/>
  <c r="X1225" i="1"/>
  <c r="W1225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AD1224" i="1"/>
  <c r="AC1224" i="1"/>
  <c r="AB1224" i="1"/>
  <c r="AD1223" i="1"/>
  <c r="AC1223" i="1"/>
  <c r="AB1223" i="1"/>
  <c r="AD1222" i="1"/>
  <c r="AC1222" i="1"/>
  <c r="AB1222" i="1"/>
  <c r="AA1221" i="1"/>
  <c r="Z1221" i="1"/>
  <c r="Y1221" i="1"/>
  <c r="X1221" i="1"/>
  <c r="W1221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AD1220" i="1"/>
  <c r="AC1220" i="1"/>
  <c r="AB1220" i="1"/>
  <c r="AD1219" i="1"/>
  <c r="AC1219" i="1"/>
  <c r="AB1219" i="1"/>
  <c r="AD1218" i="1"/>
  <c r="AC1218" i="1"/>
  <c r="AB1218" i="1"/>
  <c r="AD1217" i="1"/>
  <c r="AC1217" i="1"/>
  <c r="AB1217" i="1"/>
  <c r="AA1216" i="1"/>
  <c r="Z1216" i="1"/>
  <c r="Z1215" i="1" s="1"/>
  <c r="Y1216" i="1"/>
  <c r="X1216" i="1"/>
  <c r="W1216" i="1"/>
  <c r="V1216" i="1"/>
  <c r="V1215" i="1" s="1"/>
  <c r="U1216" i="1"/>
  <c r="T1216" i="1"/>
  <c r="S1216" i="1"/>
  <c r="R1216" i="1"/>
  <c r="Q1216" i="1"/>
  <c r="P1216" i="1"/>
  <c r="O1216" i="1"/>
  <c r="N1216" i="1"/>
  <c r="N1215" i="1" s="1"/>
  <c r="M1216" i="1"/>
  <c r="L1216" i="1"/>
  <c r="K1216" i="1"/>
  <c r="J1216" i="1"/>
  <c r="J1215" i="1" s="1"/>
  <c r="I1216" i="1"/>
  <c r="H1216" i="1"/>
  <c r="G1216" i="1"/>
  <c r="F1216" i="1"/>
  <c r="E1216" i="1"/>
  <c r="D1216" i="1"/>
  <c r="F1215" i="1"/>
  <c r="AD1214" i="1"/>
  <c r="AC1214" i="1"/>
  <c r="AB1214" i="1"/>
  <c r="AD1213" i="1"/>
  <c r="AC1213" i="1"/>
  <c r="AB1213" i="1"/>
  <c r="AA1212" i="1"/>
  <c r="Z1212" i="1"/>
  <c r="Y1212" i="1"/>
  <c r="X1212" i="1"/>
  <c r="W1212" i="1"/>
  <c r="V1212" i="1"/>
  <c r="U1212" i="1"/>
  <c r="T1212" i="1"/>
  <c r="S1212" i="1"/>
  <c r="R1212" i="1"/>
  <c r="AD1212" i="1" s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AD1211" i="1"/>
  <c r="AC1211" i="1"/>
  <c r="AB1211" i="1"/>
  <c r="AD1210" i="1"/>
  <c r="AC1210" i="1"/>
  <c r="AB1210" i="1"/>
  <c r="AA1209" i="1"/>
  <c r="Z1209" i="1"/>
  <c r="Y1209" i="1"/>
  <c r="X1209" i="1"/>
  <c r="W1209" i="1"/>
  <c r="V1209" i="1"/>
  <c r="U1209" i="1"/>
  <c r="T1209" i="1"/>
  <c r="S1209" i="1"/>
  <c r="R1209" i="1"/>
  <c r="Q1209" i="1"/>
  <c r="P1209" i="1"/>
  <c r="AD1209" i="1" s="1"/>
  <c r="O1209" i="1"/>
  <c r="N1209" i="1"/>
  <c r="M1209" i="1"/>
  <c r="L1209" i="1"/>
  <c r="L1181" i="1" s="1"/>
  <c r="K1209" i="1"/>
  <c r="J1209" i="1"/>
  <c r="I1209" i="1"/>
  <c r="H1209" i="1"/>
  <c r="H1181" i="1" s="1"/>
  <c r="G1209" i="1"/>
  <c r="F1209" i="1"/>
  <c r="E1209" i="1"/>
  <c r="D1209" i="1"/>
  <c r="AD1208" i="1"/>
  <c r="AC1208" i="1"/>
  <c r="AB1208" i="1"/>
  <c r="AD1207" i="1"/>
  <c r="AC1207" i="1"/>
  <c r="AB1207" i="1"/>
  <c r="AA1206" i="1"/>
  <c r="Z1206" i="1"/>
  <c r="Y1206" i="1"/>
  <c r="X1206" i="1"/>
  <c r="W120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AC1206" i="1" s="1"/>
  <c r="D1206" i="1"/>
  <c r="AD1205" i="1"/>
  <c r="AC1205" i="1"/>
  <c r="AB1205" i="1"/>
  <c r="AD1204" i="1"/>
  <c r="AC1204" i="1"/>
  <c r="AB1204" i="1"/>
  <c r="AA1203" i="1"/>
  <c r="Z1203" i="1"/>
  <c r="Y1203" i="1"/>
  <c r="X1203" i="1"/>
  <c r="W1203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AD1202" i="1"/>
  <c r="AC1202" i="1"/>
  <c r="AB1202" i="1"/>
  <c r="AD1201" i="1"/>
  <c r="AC1201" i="1"/>
  <c r="AB1201" i="1"/>
  <c r="AD1200" i="1"/>
  <c r="AC1200" i="1"/>
  <c r="AB1200" i="1"/>
  <c r="AD1199" i="1"/>
  <c r="AC1199" i="1"/>
  <c r="AB1199" i="1"/>
  <c r="AA1198" i="1"/>
  <c r="Z1198" i="1"/>
  <c r="Y1198" i="1"/>
  <c r="X1198" i="1"/>
  <c r="W1198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AC1198" i="1" s="1"/>
  <c r="E1198" i="1"/>
  <c r="D1198" i="1"/>
  <c r="AD1197" i="1"/>
  <c r="AC1197" i="1"/>
  <c r="AB1197" i="1"/>
  <c r="AD1196" i="1"/>
  <c r="AC1196" i="1"/>
  <c r="AB1196" i="1"/>
  <c r="AD1195" i="1"/>
  <c r="AC1195" i="1"/>
  <c r="AB1195" i="1"/>
  <c r="AD1194" i="1"/>
  <c r="AC1194" i="1"/>
  <c r="AB1194" i="1"/>
  <c r="AD1193" i="1"/>
  <c r="AC1193" i="1"/>
  <c r="AB1193" i="1"/>
  <c r="AA1192" i="1"/>
  <c r="Z1192" i="1"/>
  <c r="Y1192" i="1"/>
  <c r="X1192" i="1"/>
  <c r="W1192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AD1191" i="1"/>
  <c r="AC1191" i="1"/>
  <c r="AB1191" i="1"/>
  <c r="AD1190" i="1"/>
  <c r="AC1190" i="1"/>
  <c r="AB1190" i="1"/>
  <c r="AD1189" i="1"/>
  <c r="AC1189" i="1"/>
  <c r="AB1189" i="1"/>
  <c r="AD1188" i="1"/>
  <c r="AC1188" i="1"/>
  <c r="AB1188" i="1"/>
  <c r="AA1187" i="1"/>
  <c r="Z1187" i="1"/>
  <c r="Y1187" i="1"/>
  <c r="X1187" i="1"/>
  <c r="W1187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AD1186" i="1"/>
  <c r="AC1186" i="1"/>
  <c r="AB1186" i="1"/>
  <c r="AD1185" i="1"/>
  <c r="AC1185" i="1"/>
  <c r="AB1185" i="1"/>
  <c r="AD1184" i="1"/>
  <c r="AC1184" i="1"/>
  <c r="AB1184" i="1"/>
  <c r="AD1183" i="1"/>
  <c r="AC1183" i="1"/>
  <c r="AB1183" i="1"/>
  <c r="AA1182" i="1"/>
  <c r="Z1182" i="1"/>
  <c r="Y1182" i="1"/>
  <c r="X1182" i="1"/>
  <c r="W1182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T1181" i="1"/>
  <c r="AD1180" i="1"/>
  <c r="AC1180" i="1"/>
  <c r="AB1180" i="1"/>
  <c r="AD1179" i="1"/>
  <c r="AC1179" i="1"/>
  <c r="AB1179" i="1"/>
  <c r="AD1178" i="1"/>
  <c r="AC1178" i="1"/>
  <c r="AB1178" i="1"/>
  <c r="AD1177" i="1"/>
  <c r="AC1177" i="1"/>
  <c r="AB1177" i="1"/>
  <c r="AD1176" i="1"/>
  <c r="AC1176" i="1"/>
  <c r="AB1176" i="1"/>
  <c r="AD1175" i="1"/>
  <c r="AC1175" i="1"/>
  <c r="AB1175" i="1"/>
  <c r="AA1174" i="1"/>
  <c r="Z1174" i="1"/>
  <c r="Y1174" i="1"/>
  <c r="X1174" i="1"/>
  <c r="W1174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AD1172" i="1"/>
  <c r="AC1172" i="1"/>
  <c r="AB1172" i="1"/>
  <c r="AD1171" i="1"/>
  <c r="AC1171" i="1"/>
  <c r="AB1171" i="1"/>
  <c r="AD1170" i="1"/>
  <c r="AC1170" i="1"/>
  <c r="AB1170" i="1"/>
  <c r="AD1169" i="1"/>
  <c r="AC1169" i="1"/>
  <c r="AB1169" i="1"/>
  <c r="AA1168" i="1"/>
  <c r="Z1168" i="1"/>
  <c r="Y1168" i="1"/>
  <c r="X1168" i="1"/>
  <c r="W1168" i="1"/>
  <c r="V1168" i="1"/>
  <c r="U1168" i="1"/>
  <c r="T1168" i="1"/>
  <c r="T1152" i="1" s="1"/>
  <c r="S1168" i="1"/>
  <c r="R1168" i="1"/>
  <c r="Q1168" i="1"/>
  <c r="P1168" i="1"/>
  <c r="O1168" i="1"/>
  <c r="N1168" i="1"/>
  <c r="M1168" i="1"/>
  <c r="L1168" i="1"/>
  <c r="L1152" i="1" s="1"/>
  <c r="K1168" i="1"/>
  <c r="J1168" i="1"/>
  <c r="I1168" i="1"/>
  <c r="H1168" i="1"/>
  <c r="G1168" i="1"/>
  <c r="F1168" i="1"/>
  <c r="E1168" i="1"/>
  <c r="D1168" i="1"/>
  <c r="D1152" i="1" s="1"/>
  <c r="AD1167" i="1"/>
  <c r="AC1167" i="1"/>
  <c r="AB1167" i="1"/>
  <c r="AA1166" i="1"/>
  <c r="Z1166" i="1"/>
  <c r="Y1166" i="1"/>
  <c r="X1166" i="1"/>
  <c r="W1166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AC1166" i="1" s="1"/>
  <c r="D1166" i="1"/>
  <c r="AD1165" i="1"/>
  <c r="AC1165" i="1"/>
  <c r="AB1165" i="1"/>
  <c r="AD1164" i="1"/>
  <c r="AC1164" i="1"/>
  <c r="AB1164" i="1"/>
  <c r="AA1163" i="1"/>
  <c r="AA1152" i="1" s="1"/>
  <c r="Z1163" i="1"/>
  <c r="Y1163" i="1"/>
  <c r="X1163" i="1"/>
  <c r="W1163" i="1"/>
  <c r="W1152" i="1" s="1"/>
  <c r="V1163" i="1"/>
  <c r="U1163" i="1"/>
  <c r="T1163" i="1"/>
  <c r="S1163" i="1"/>
  <c r="S1152" i="1" s="1"/>
  <c r="R1163" i="1"/>
  <c r="Q1163" i="1"/>
  <c r="P1163" i="1"/>
  <c r="O1163" i="1"/>
  <c r="O1152" i="1" s="1"/>
  <c r="N1163" i="1"/>
  <c r="M1163" i="1"/>
  <c r="L1163" i="1"/>
  <c r="K1163" i="1"/>
  <c r="K1152" i="1" s="1"/>
  <c r="J1163" i="1"/>
  <c r="I1163" i="1"/>
  <c r="H1163" i="1"/>
  <c r="G1163" i="1"/>
  <c r="G1152" i="1" s="1"/>
  <c r="F1163" i="1"/>
  <c r="E1163" i="1"/>
  <c r="D1163" i="1"/>
  <c r="AD1162" i="1"/>
  <c r="AC1162" i="1"/>
  <c r="AB1162" i="1"/>
  <c r="AA1161" i="1"/>
  <c r="Z1161" i="1"/>
  <c r="Y1161" i="1"/>
  <c r="X1161" i="1"/>
  <c r="W1161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AD1160" i="1"/>
  <c r="AC1160" i="1"/>
  <c r="AB1160" i="1"/>
  <c r="AA1159" i="1"/>
  <c r="Z1159" i="1"/>
  <c r="Y1159" i="1"/>
  <c r="X1159" i="1"/>
  <c r="W1159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AC1159" i="1" s="1"/>
  <c r="D1159" i="1"/>
  <c r="AD1158" i="1"/>
  <c r="AC1158" i="1"/>
  <c r="AB1158" i="1"/>
  <c r="AD1157" i="1"/>
  <c r="AC1157" i="1"/>
  <c r="AB1157" i="1"/>
  <c r="AD1156" i="1"/>
  <c r="AC1156" i="1"/>
  <c r="AB1156" i="1"/>
  <c r="AA1155" i="1"/>
  <c r="Z1155" i="1"/>
  <c r="Y1155" i="1"/>
  <c r="X1155" i="1"/>
  <c r="W1155" i="1"/>
  <c r="V1155" i="1"/>
  <c r="U1155" i="1"/>
  <c r="T1155" i="1"/>
  <c r="S1155" i="1"/>
  <c r="R1155" i="1"/>
  <c r="AD1155" i="1" s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AD1154" i="1"/>
  <c r="AC1154" i="1"/>
  <c r="AB1154" i="1"/>
  <c r="AA1153" i="1"/>
  <c r="Z1153" i="1"/>
  <c r="Y1153" i="1"/>
  <c r="X1153" i="1"/>
  <c r="W1153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AC1153" i="1" s="1"/>
  <c r="D1153" i="1"/>
  <c r="X1152" i="1"/>
  <c r="P1152" i="1"/>
  <c r="H1152" i="1"/>
  <c r="AD1151" i="1"/>
  <c r="AC1151" i="1"/>
  <c r="AB1151" i="1"/>
  <c r="AD1150" i="1"/>
  <c r="AC1150" i="1"/>
  <c r="AB1150" i="1"/>
  <c r="AD1149" i="1"/>
  <c r="AC1149" i="1"/>
  <c r="AB1149" i="1"/>
  <c r="AD1148" i="1"/>
  <c r="AC1148" i="1"/>
  <c r="AB1148" i="1"/>
  <c r="AA1147" i="1"/>
  <c r="Z1147" i="1"/>
  <c r="Y1147" i="1"/>
  <c r="X1147" i="1"/>
  <c r="W1147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AD1146" i="1"/>
  <c r="AC1146" i="1"/>
  <c r="AB1146" i="1"/>
  <c r="AD1145" i="1"/>
  <c r="AC1145" i="1"/>
  <c r="AB1145" i="1"/>
  <c r="AD1144" i="1"/>
  <c r="AC1144" i="1"/>
  <c r="AB1144" i="1"/>
  <c r="AD1143" i="1"/>
  <c r="AC1143" i="1"/>
  <c r="AB1143" i="1"/>
  <c r="AA1142" i="1"/>
  <c r="Z1142" i="1"/>
  <c r="Y1142" i="1"/>
  <c r="X1142" i="1"/>
  <c r="W1142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AD1141" i="1"/>
  <c r="AC1141" i="1"/>
  <c r="AB1141" i="1"/>
  <c r="AD1140" i="1"/>
  <c r="AC1140" i="1"/>
  <c r="AB1140" i="1"/>
  <c r="AD1139" i="1"/>
  <c r="AC1139" i="1"/>
  <c r="AB1139" i="1"/>
  <c r="AA1138" i="1"/>
  <c r="Z1138" i="1"/>
  <c r="Y1138" i="1"/>
  <c r="X1138" i="1"/>
  <c r="W1138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AB1138" i="1" s="1"/>
  <c r="AD1137" i="1"/>
  <c r="AC1137" i="1"/>
  <c r="AB1137" i="1"/>
  <c r="AD1136" i="1"/>
  <c r="AC1136" i="1"/>
  <c r="AB1136" i="1"/>
  <c r="AD1135" i="1"/>
  <c r="AC1135" i="1"/>
  <c r="AB1135" i="1"/>
  <c r="AD1134" i="1"/>
  <c r="AC1134" i="1"/>
  <c r="AB1134" i="1"/>
  <c r="AA1133" i="1"/>
  <c r="Z1133" i="1"/>
  <c r="Y1133" i="1"/>
  <c r="X1133" i="1"/>
  <c r="W1133" i="1"/>
  <c r="V1133" i="1"/>
  <c r="U1133" i="1"/>
  <c r="T1133" i="1"/>
  <c r="S1133" i="1"/>
  <c r="R1133" i="1"/>
  <c r="Q1133" i="1"/>
  <c r="P1133" i="1"/>
  <c r="AD1133" i="1" s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AB1133" i="1" s="1"/>
  <c r="AD1132" i="1"/>
  <c r="AC1132" i="1"/>
  <c r="AB1132" i="1"/>
  <c r="AD1131" i="1"/>
  <c r="AC1131" i="1"/>
  <c r="AB1131" i="1"/>
  <c r="AD1130" i="1"/>
  <c r="AC1130" i="1"/>
  <c r="AB1130" i="1"/>
  <c r="AD1129" i="1"/>
  <c r="AC1129" i="1"/>
  <c r="AB1129" i="1"/>
  <c r="AD1128" i="1"/>
  <c r="AC1128" i="1"/>
  <c r="AB1128" i="1"/>
  <c r="AD1127" i="1"/>
  <c r="AC1127" i="1"/>
  <c r="AB1127" i="1"/>
  <c r="AA1126" i="1"/>
  <c r="Z1126" i="1"/>
  <c r="Y1126" i="1"/>
  <c r="X1126" i="1"/>
  <c r="W1126" i="1"/>
  <c r="V1126" i="1"/>
  <c r="U1126" i="1"/>
  <c r="T1126" i="1"/>
  <c r="S1126" i="1"/>
  <c r="R1126" i="1"/>
  <c r="AD1126" i="1" s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AD1125" i="1"/>
  <c r="AC1125" i="1"/>
  <c r="AB1125" i="1"/>
  <c r="AD1124" i="1"/>
  <c r="AC1124" i="1"/>
  <c r="AB1124" i="1"/>
  <c r="AD1123" i="1"/>
  <c r="AC1123" i="1"/>
  <c r="AB1123" i="1"/>
  <c r="AD1122" i="1"/>
  <c r="AC1122" i="1"/>
  <c r="AB1122" i="1"/>
  <c r="AA1121" i="1"/>
  <c r="Z1121" i="1"/>
  <c r="Y1121" i="1"/>
  <c r="X1121" i="1"/>
  <c r="W1121" i="1"/>
  <c r="V1121" i="1"/>
  <c r="U1121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AD1120" i="1"/>
  <c r="AC1120" i="1"/>
  <c r="AB1120" i="1"/>
  <c r="AA1119" i="1"/>
  <c r="AA1117" i="1" s="1"/>
  <c r="Z1119" i="1"/>
  <c r="Z1117" i="1" s="1"/>
  <c r="Z1116" i="1" s="1"/>
  <c r="Y1119" i="1"/>
  <c r="Y1117" i="1" s="1"/>
  <c r="Y1116" i="1" s="1"/>
  <c r="X1119" i="1"/>
  <c r="W1119" i="1"/>
  <c r="W1117" i="1" s="1"/>
  <c r="V1119" i="1"/>
  <c r="U1119" i="1"/>
  <c r="U1117" i="1" s="1"/>
  <c r="U1116" i="1" s="1"/>
  <c r="T1119" i="1"/>
  <c r="S1119" i="1"/>
  <c r="S1117" i="1" s="1"/>
  <c r="R1119" i="1"/>
  <c r="Q1119" i="1"/>
  <c r="P1119" i="1"/>
  <c r="O1119" i="1"/>
  <c r="O1117" i="1" s="1"/>
  <c r="N1119" i="1"/>
  <c r="M1119" i="1"/>
  <c r="M1117" i="1" s="1"/>
  <c r="M1116" i="1" s="1"/>
  <c r="L1119" i="1"/>
  <c r="K1119" i="1"/>
  <c r="K1117" i="1" s="1"/>
  <c r="J1119" i="1"/>
  <c r="J1117" i="1" s="1"/>
  <c r="J1116" i="1" s="1"/>
  <c r="I1119" i="1"/>
  <c r="I1117" i="1" s="1"/>
  <c r="I1116" i="1" s="1"/>
  <c r="H1119" i="1"/>
  <c r="G1119" i="1"/>
  <c r="G1117" i="1" s="1"/>
  <c r="F1119" i="1"/>
  <c r="E1119" i="1"/>
  <c r="D1119" i="1"/>
  <c r="AD1118" i="1"/>
  <c r="AC1118" i="1"/>
  <c r="AB1118" i="1"/>
  <c r="X1117" i="1"/>
  <c r="V1117" i="1"/>
  <c r="T1117" i="1"/>
  <c r="R1117" i="1"/>
  <c r="Q1117" i="1"/>
  <c r="Q1116" i="1" s="1"/>
  <c r="P1117" i="1"/>
  <c r="N1117" i="1"/>
  <c r="L1117" i="1"/>
  <c r="L1116" i="1" s="1"/>
  <c r="H1117" i="1"/>
  <c r="F1117" i="1"/>
  <c r="D1117" i="1"/>
  <c r="T1116" i="1"/>
  <c r="D1116" i="1"/>
  <c r="AD1115" i="1"/>
  <c r="AC1115" i="1"/>
  <c r="AB1115" i="1"/>
  <c r="AD1114" i="1"/>
  <c r="AC1114" i="1"/>
  <c r="AB1114" i="1"/>
  <c r="AA1113" i="1"/>
  <c r="Z1113" i="1"/>
  <c r="Y1113" i="1"/>
  <c r="X1113" i="1"/>
  <c r="W1113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AD1112" i="1"/>
  <c r="AC1112" i="1"/>
  <c r="AB1112" i="1"/>
  <c r="AD1111" i="1"/>
  <c r="AC1111" i="1"/>
  <c r="AB1111" i="1"/>
  <c r="AD1110" i="1"/>
  <c r="AC1110" i="1"/>
  <c r="AB1110" i="1"/>
  <c r="AD1109" i="1"/>
  <c r="AC1109" i="1"/>
  <c r="AB1109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AD1107" i="1"/>
  <c r="AC1107" i="1"/>
  <c r="AB1107" i="1"/>
  <c r="AD1106" i="1"/>
  <c r="AC1106" i="1"/>
  <c r="AB1106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AD1105" i="1" s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AB1105" i="1" s="1"/>
  <c r="AD1104" i="1"/>
  <c r="AC1104" i="1"/>
  <c r="AB1104" i="1"/>
  <c r="AD1103" i="1"/>
  <c r="AC1103" i="1"/>
  <c r="AB1103" i="1"/>
  <c r="AD1102" i="1"/>
  <c r="AC1102" i="1"/>
  <c r="AB1102" i="1"/>
  <c r="AD1101" i="1"/>
  <c r="AC1101" i="1"/>
  <c r="AB1101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AD1100" i="1" s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AB1100" i="1" s="1"/>
  <c r="AD1099" i="1"/>
  <c r="AC1099" i="1"/>
  <c r="AB1099" i="1"/>
  <c r="AD1098" i="1"/>
  <c r="AC1098" i="1"/>
  <c r="AB1098" i="1"/>
  <c r="AD1097" i="1"/>
  <c r="AC1097" i="1"/>
  <c r="AB1097" i="1"/>
  <c r="AD1096" i="1"/>
  <c r="AC1096" i="1"/>
  <c r="AB1096" i="1"/>
  <c r="AA1095" i="1"/>
  <c r="Z1095" i="1"/>
  <c r="Y1095" i="1"/>
  <c r="X1095" i="1"/>
  <c r="W1095" i="1"/>
  <c r="V1095" i="1"/>
  <c r="U1095" i="1"/>
  <c r="T1095" i="1"/>
  <c r="S1095" i="1"/>
  <c r="R1095" i="1"/>
  <c r="Q1095" i="1"/>
  <c r="P1095" i="1"/>
  <c r="AD1095" i="1" s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AB1095" i="1" s="1"/>
  <c r="AD1094" i="1"/>
  <c r="AC1094" i="1"/>
  <c r="AB1094" i="1"/>
  <c r="AD1093" i="1"/>
  <c r="AC1093" i="1"/>
  <c r="AB1093" i="1"/>
  <c r="AA1092" i="1"/>
  <c r="Z1092" i="1"/>
  <c r="Y1092" i="1"/>
  <c r="X1092" i="1"/>
  <c r="W1092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AD1091" i="1"/>
  <c r="AC1091" i="1"/>
  <c r="AB1091" i="1"/>
  <c r="AD1090" i="1"/>
  <c r="AC1090" i="1"/>
  <c r="AB1090" i="1"/>
  <c r="AD1089" i="1"/>
  <c r="AC1089" i="1"/>
  <c r="AB1089" i="1"/>
  <c r="AD1088" i="1"/>
  <c r="AC1088" i="1"/>
  <c r="AB1088" i="1"/>
  <c r="AD1087" i="1"/>
  <c r="AC1087" i="1"/>
  <c r="AB1087" i="1"/>
  <c r="AD1086" i="1"/>
  <c r="AC1086" i="1"/>
  <c r="AB1086" i="1"/>
  <c r="AD1085" i="1"/>
  <c r="AC1085" i="1"/>
  <c r="AB1085" i="1"/>
  <c r="AD1084" i="1"/>
  <c r="AC1084" i="1"/>
  <c r="AB1084" i="1"/>
  <c r="AA1083" i="1"/>
  <c r="Z1083" i="1"/>
  <c r="Z1070" i="1" s="1"/>
  <c r="Y1083" i="1"/>
  <c r="X1083" i="1"/>
  <c r="W1083" i="1"/>
  <c r="V1083" i="1"/>
  <c r="U1083" i="1"/>
  <c r="T1083" i="1"/>
  <c r="S1083" i="1"/>
  <c r="R1083" i="1"/>
  <c r="R1070" i="1" s="1"/>
  <c r="Q1083" i="1"/>
  <c r="P1083" i="1"/>
  <c r="O1083" i="1"/>
  <c r="N1083" i="1"/>
  <c r="M1083" i="1"/>
  <c r="L1083" i="1"/>
  <c r="K1083" i="1"/>
  <c r="J1083" i="1"/>
  <c r="J1070" i="1" s="1"/>
  <c r="I1083" i="1"/>
  <c r="H1083" i="1"/>
  <c r="G1083" i="1"/>
  <c r="F1083" i="1"/>
  <c r="E1083" i="1"/>
  <c r="D1083" i="1"/>
  <c r="AD1082" i="1"/>
  <c r="AC1082" i="1"/>
  <c r="AB1082" i="1"/>
  <c r="AD1081" i="1"/>
  <c r="AC1081" i="1"/>
  <c r="AB1081" i="1"/>
  <c r="AA1080" i="1"/>
  <c r="Z1080" i="1"/>
  <c r="Y1080" i="1"/>
  <c r="X1080" i="1"/>
  <c r="W1080" i="1"/>
  <c r="V1080" i="1"/>
  <c r="U1080" i="1"/>
  <c r="T1080" i="1"/>
  <c r="S1080" i="1"/>
  <c r="R1080" i="1"/>
  <c r="Q1080" i="1"/>
  <c r="P1080" i="1"/>
  <c r="AD1080" i="1" s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AB1080" i="1" s="1"/>
  <c r="AD1079" i="1"/>
  <c r="AC1079" i="1"/>
  <c r="AB1079" i="1"/>
  <c r="AD1078" i="1"/>
  <c r="AC1078" i="1"/>
  <c r="AB1078" i="1"/>
  <c r="AD1077" i="1"/>
  <c r="AC1077" i="1"/>
  <c r="AB1077" i="1"/>
  <c r="AA1076" i="1"/>
  <c r="Z1076" i="1"/>
  <c r="Y1076" i="1"/>
  <c r="X1076" i="1"/>
  <c r="W1076" i="1"/>
  <c r="V1076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AC1076" i="1" s="1"/>
  <c r="D1076" i="1"/>
  <c r="AD1075" i="1"/>
  <c r="AC1075" i="1"/>
  <c r="AB1075" i="1"/>
  <c r="AD1074" i="1"/>
  <c r="AC1074" i="1"/>
  <c r="AB1074" i="1"/>
  <c r="AD1073" i="1"/>
  <c r="AC1073" i="1"/>
  <c r="AB1073" i="1"/>
  <c r="AD1072" i="1"/>
  <c r="AC1072" i="1"/>
  <c r="AB1072" i="1"/>
  <c r="AA1071" i="1"/>
  <c r="AA1070" i="1" s="1"/>
  <c r="Z1071" i="1"/>
  <c r="Y1071" i="1"/>
  <c r="X1071" i="1"/>
  <c r="W1071" i="1"/>
  <c r="W1070" i="1" s="1"/>
  <c r="V1071" i="1"/>
  <c r="U1071" i="1"/>
  <c r="T1071" i="1"/>
  <c r="S1071" i="1"/>
  <c r="S1070" i="1" s="1"/>
  <c r="R1071" i="1"/>
  <c r="Q1071" i="1"/>
  <c r="P1071" i="1"/>
  <c r="O1071" i="1"/>
  <c r="O1070" i="1" s="1"/>
  <c r="N1071" i="1"/>
  <c r="M1071" i="1"/>
  <c r="L1071" i="1"/>
  <c r="K1071" i="1"/>
  <c r="K1070" i="1" s="1"/>
  <c r="J1071" i="1"/>
  <c r="I1071" i="1"/>
  <c r="H1071" i="1"/>
  <c r="G1071" i="1"/>
  <c r="G1070" i="1" s="1"/>
  <c r="F1071" i="1"/>
  <c r="E1071" i="1"/>
  <c r="AC1071" i="1" s="1"/>
  <c r="D1071" i="1"/>
  <c r="AD1069" i="1"/>
  <c r="AC1069" i="1"/>
  <c r="AB1069" i="1"/>
  <c r="AD1068" i="1"/>
  <c r="AC1068" i="1"/>
  <c r="AB1068" i="1"/>
  <c r="AA1067" i="1"/>
  <c r="Z1067" i="1"/>
  <c r="Y1067" i="1"/>
  <c r="X1067" i="1"/>
  <c r="W1067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AC1067" i="1" s="1"/>
  <c r="D1067" i="1"/>
  <c r="AD1066" i="1"/>
  <c r="AC1066" i="1"/>
  <c r="AB1066" i="1"/>
  <c r="AD1065" i="1"/>
  <c r="AC1065" i="1"/>
  <c r="AB1065" i="1"/>
  <c r="AA1064" i="1"/>
  <c r="Z1064" i="1"/>
  <c r="Y1064" i="1"/>
  <c r="X1064" i="1"/>
  <c r="W1064" i="1"/>
  <c r="V1064" i="1"/>
  <c r="U1064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AD1063" i="1"/>
  <c r="AC1063" i="1"/>
  <c r="AB1063" i="1"/>
  <c r="AD1062" i="1"/>
  <c r="AC1062" i="1"/>
  <c r="AB1062" i="1"/>
  <c r="AA1061" i="1"/>
  <c r="Z1061" i="1"/>
  <c r="Y1061" i="1"/>
  <c r="X1061" i="1"/>
  <c r="W1061" i="1"/>
  <c r="V1061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AC1061" i="1" s="1"/>
  <c r="D1061" i="1"/>
  <c r="AD1060" i="1"/>
  <c r="AC1060" i="1"/>
  <c r="AB1060" i="1"/>
  <c r="AD1059" i="1"/>
  <c r="AC1059" i="1"/>
  <c r="AB1059" i="1"/>
  <c r="AA1058" i="1"/>
  <c r="Z1058" i="1"/>
  <c r="Y1058" i="1"/>
  <c r="X1058" i="1"/>
  <c r="W1058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AD1057" i="1"/>
  <c r="AC1057" i="1"/>
  <c r="AB1057" i="1"/>
  <c r="AD1056" i="1"/>
  <c r="AC1056" i="1"/>
  <c r="AB1056" i="1"/>
  <c r="AD1055" i="1"/>
  <c r="AC1055" i="1"/>
  <c r="AB1055" i="1"/>
  <c r="AD1054" i="1"/>
  <c r="AC1054" i="1"/>
  <c r="AB1054" i="1"/>
  <c r="AA1053" i="1"/>
  <c r="AA1036" i="1" s="1"/>
  <c r="Z1053" i="1"/>
  <c r="Y1053" i="1"/>
  <c r="X1053" i="1"/>
  <c r="W1053" i="1"/>
  <c r="V1053" i="1"/>
  <c r="U1053" i="1"/>
  <c r="T1053" i="1"/>
  <c r="S1053" i="1"/>
  <c r="R1053" i="1"/>
  <c r="Q1053" i="1"/>
  <c r="P1053" i="1"/>
  <c r="O1053" i="1"/>
  <c r="O1036" i="1" s="1"/>
  <c r="N1053" i="1"/>
  <c r="M1053" i="1"/>
  <c r="L1053" i="1"/>
  <c r="K1053" i="1"/>
  <c r="J1053" i="1"/>
  <c r="I1053" i="1"/>
  <c r="H1053" i="1"/>
  <c r="G1053" i="1"/>
  <c r="F1053" i="1"/>
  <c r="E1053" i="1"/>
  <c r="D1053" i="1"/>
  <c r="AD1052" i="1"/>
  <c r="AC1052" i="1"/>
  <c r="AB1052" i="1"/>
  <c r="AD1051" i="1"/>
  <c r="AC1051" i="1"/>
  <c r="AB1051" i="1"/>
  <c r="AD1050" i="1"/>
  <c r="AC1050" i="1"/>
  <c r="AB1050" i="1"/>
  <c r="AD1049" i="1"/>
  <c r="AC1049" i="1"/>
  <c r="AB1049" i="1"/>
  <c r="AD1048" i="1"/>
  <c r="AC1048" i="1"/>
  <c r="AB1048" i="1"/>
  <c r="AA1047" i="1"/>
  <c r="Z1047" i="1"/>
  <c r="Y1047" i="1"/>
  <c r="X1047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AD1046" i="1"/>
  <c r="AC1046" i="1"/>
  <c r="AB1046" i="1"/>
  <c r="AD1045" i="1"/>
  <c r="AC1045" i="1"/>
  <c r="AB1045" i="1"/>
  <c r="AD1044" i="1"/>
  <c r="AC1044" i="1"/>
  <c r="AB1044" i="1"/>
  <c r="AD1043" i="1"/>
  <c r="AC1043" i="1"/>
  <c r="AB1043" i="1"/>
  <c r="AA1042" i="1"/>
  <c r="Z1042" i="1"/>
  <c r="Y1042" i="1"/>
  <c r="X1042" i="1"/>
  <c r="W1042" i="1"/>
  <c r="V1042" i="1"/>
  <c r="U1042" i="1"/>
  <c r="T1042" i="1"/>
  <c r="S1042" i="1"/>
  <c r="S1036" i="1" s="1"/>
  <c r="R1042" i="1"/>
  <c r="AD1042" i="1" s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AD1041" i="1"/>
  <c r="AC1041" i="1"/>
  <c r="AB1041" i="1"/>
  <c r="AD1040" i="1"/>
  <c r="AC1040" i="1"/>
  <c r="AB1040" i="1"/>
  <c r="AD1039" i="1"/>
  <c r="AC1039" i="1"/>
  <c r="AB1039" i="1"/>
  <c r="Z1038" i="1"/>
  <c r="Z1037" i="1" s="1"/>
  <c r="Z1036" i="1" s="1"/>
  <c r="X1038" i="1"/>
  <c r="V1038" i="1"/>
  <c r="V1037" i="1" s="1"/>
  <c r="U1038" i="1"/>
  <c r="N1038" i="1"/>
  <c r="N1037" i="1" s="1"/>
  <c r="N1036" i="1" s="1"/>
  <c r="L1038" i="1"/>
  <c r="J1038" i="1"/>
  <c r="AA1037" i="1"/>
  <c r="Y1037" i="1"/>
  <c r="Y1036" i="1" s="1"/>
  <c r="X1037" i="1"/>
  <c r="W1037" i="1"/>
  <c r="U1037" i="1"/>
  <c r="T1037" i="1"/>
  <c r="T1036" i="1" s="1"/>
  <c r="S1037" i="1"/>
  <c r="R1037" i="1"/>
  <c r="Q1037" i="1"/>
  <c r="P1037" i="1"/>
  <c r="O1037" i="1"/>
  <c r="M1037" i="1"/>
  <c r="L1037" i="1"/>
  <c r="K1037" i="1"/>
  <c r="K1036" i="1" s="1"/>
  <c r="I1037" i="1"/>
  <c r="H1037" i="1"/>
  <c r="H1036" i="1" s="1"/>
  <c r="G1037" i="1"/>
  <c r="F1037" i="1"/>
  <c r="E1037" i="1"/>
  <c r="D1037" i="1"/>
  <c r="D1036" i="1" s="1"/>
  <c r="W1036" i="1"/>
  <c r="G1036" i="1"/>
  <c r="AD1035" i="1"/>
  <c r="AC1035" i="1"/>
  <c r="AB1035" i="1"/>
  <c r="AD1034" i="1"/>
  <c r="AC1034" i="1"/>
  <c r="AB1034" i="1"/>
  <c r="AD1033" i="1"/>
  <c r="AC1033" i="1"/>
  <c r="AB1033" i="1"/>
  <c r="AD1032" i="1"/>
  <c r="AC1032" i="1"/>
  <c r="AB1032" i="1"/>
  <c r="AD1031" i="1"/>
  <c r="AC1031" i="1"/>
  <c r="AB1031" i="1"/>
  <c r="AD1030" i="1"/>
  <c r="AC1030" i="1"/>
  <c r="AB1030" i="1"/>
  <c r="AA1029" i="1"/>
  <c r="Z1029" i="1"/>
  <c r="Y1029" i="1"/>
  <c r="X1029" i="1"/>
  <c r="W1029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AD1028" i="1"/>
  <c r="AD1027" i="1"/>
  <c r="AC1027" i="1"/>
  <c r="AB1027" i="1"/>
  <c r="AD1026" i="1"/>
  <c r="AC1026" i="1"/>
  <c r="F1026" i="1"/>
  <c r="E1026" i="1"/>
  <c r="AB1026" i="1" s="1"/>
  <c r="AD1025" i="1"/>
  <c r="AC1025" i="1"/>
  <c r="AB1025" i="1"/>
  <c r="AD1024" i="1"/>
  <c r="AC1024" i="1"/>
  <c r="AB1024" i="1"/>
  <c r="AA1023" i="1"/>
  <c r="Z1023" i="1"/>
  <c r="Y1023" i="1"/>
  <c r="X1023" i="1"/>
  <c r="W1023" i="1"/>
  <c r="V1023" i="1"/>
  <c r="U1023" i="1"/>
  <c r="T1023" i="1"/>
  <c r="S1023" i="1"/>
  <c r="R1023" i="1"/>
  <c r="Q1023" i="1"/>
  <c r="P1023" i="1"/>
  <c r="AD1023" i="1" s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AB1023" i="1" s="1"/>
  <c r="AD1022" i="1"/>
  <c r="G1022" i="1"/>
  <c r="AC1022" i="1" s="1"/>
  <c r="AA1021" i="1"/>
  <c r="Z1021" i="1"/>
  <c r="Y1021" i="1"/>
  <c r="X1021" i="1"/>
  <c r="W1021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F1021" i="1"/>
  <c r="E1021" i="1"/>
  <c r="D1021" i="1"/>
  <c r="AD1020" i="1"/>
  <c r="AC1020" i="1"/>
  <c r="AB1020" i="1"/>
  <c r="AD1019" i="1"/>
  <c r="AC1019" i="1"/>
  <c r="AB1019" i="1"/>
  <c r="AA1018" i="1"/>
  <c r="Z1018" i="1"/>
  <c r="Y1018" i="1"/>
  <c r="X1018" i="1"/>
  <c r="W1018" i="1"/>
  <c r="V1018" i="1"/>
  <c r="U1018" i="1"/>
  <c r="T1018" i="1"/>
  <c r="S1018" i="1"/>
  <c r="R1018" i="1"/>
  <c r="Q1018" i="1"/>
  <c r="P1018" i="1"/>
  <c r="AD1018" i="1" s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AB1018" i="1" s="1"/>
  <c r="AD1017" i="1"/>
  <c r="AC1017" i="1"/>
  <c r="AB1017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AD1015" i="1"/>
  <c r="AC1015" i="1"/>
  <c r="AB1015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AD1013" i="1"/>
  <c r="AC1013" i="1"/>
  <c r="AB1013" i="1"/>
  <c r="AD1012" i="1"/>
  <c r="AC1012" i="1"/>
  <c r="AB1012" i="1"/>
  <c r="AD1011" i="1"/>
  <c r="AC1011" i="1"/>
  <c r="AB1011" i="1"/>
  <c r="AA1010" i="1"/>
  <c r="Z1010" i="1"/>
  <c r="Y1010" i="1"/>
  <c r="Y1007" i="1" s="1"/>
  <c r="X1010" i="1"/>
  <c r="W1010" i="1"/>
  <c r="V1010" i="1"/>
  <c r="U1010" i="1"/>
  <c r="T1010" i="1"/>
  <c r="S1010" i="1"/>
  <c r="R1010" i="1"/>
  <c r="Q1010" i="1"/>
  <c r="Q1007" i="1" s="1"/>
  <c r="P1010" i="1"/>
  <c r="O1010" i="1"/>
  <c r="N1010" i="1"/>
  <c r="M1010" i="1"/>
  <c r="L1010" i="1"/>
  <c r="K1010" i="1"/>
  <c r="J1010" i="1"/>
  <c r="I1010" i="1"/>
  <c r="I1007" i="1" s="1"/>
  <c r="H1010" i="1"/>
  <c r="G1010" i="1"/>
  <c r="F1010" i="1"/>
  <c r="E1010" i="1"/>
  <c r="D1010" i="1"/>
  <c r="AD1009" i="1"/>
  <c r="AC1009" i="1"/>
  <c r="AB1009" i="1"/>
  <c r="AA1008" i="1"/>
  <c r="Z1008" i="1"/>
  <c r="Z1007" i="1" s="1"/>
  <c r="Y1008" i="1"/>
  <c r="X1008" i="1"/>
  <c r="W1008" i="1"/>
  <c r="V1008" i="1"/>
  <c r="V1007" i="1" s="1"/>
  <c r="U1008" i="1"/>
  <c r="T1008" i="1"/>
  <c r="S1008" i="1"/>
  <c r="R1008" i="1"/>
  <c r="R1007" i="1" s="1"/>
  <c r="Q1008" i="1"/>
  <c r="P1008" i="1"/>
  <c r="O1008" i="1"/>
  <c r="N1008" i="1"/>
  <c r="N1007" i="1" s="1"/>
  <c r="M1008" i="1"/>
  <c r="L1008" i="1"/>
  <c r="K1008" i="1"/>
  <c r="J1008" i="1"/>
  <c r="J1007" i="1" s="1"/>
  <c r="I1008" i="1"/>
  <c r="H1008" i="1"/>
  <c r="G1008" i="1"/>
  <c r="F1008" i="1"/>
  <c r="F1007" i="1" s="1"/>
  <c r="E1008" i="1"/>
  <c r="D1008" i="1"/>
  <c r="U1007" i="1"/>
  <c r="M1007" i="1"/>
  <c r="E1007" i="1"/>
  <c r="AD1006" i="1"/>
  <c r="AC1006" i="1"/>
  <c r="AB1006" i="1"/>
  <c r="AD1005" i="1"/>
  <c r="AC1005" i="1"/>
  <c r="AB1005" i="1"/>
  <c r="AD1004" i="1"/>
  <c r="AC1004" i="1"/>
  <c r="AB1004" i="1"/>
  <c r="AD1003" i="1"/>
  <c r="AC1003" i="1"/>
  <c r="AB1003" i="1"/>
  <c r="AA1002" i="1"/>
  <c r="Z1002" i="1"/>
  <c r="Y1002" i="1"/>
  <c r="X1002" i="1"/>
  <c r="X971" i="1" s="1"/>
  <c r="W1002" i="1"/>
  <c r="V1002" i="1"/>
  <c r="U1002" i="1"/>
  <c r="T1002" i="1"/>
  <c r="T971" i="1" s="1"/>
  <c r="S1002" i="1"/>
  <c r="R1002" i="1"/>
  <c r="Q1002" i="1"/>
  <c r="P1002" i="1"/>
  <c r="AD1002" i="1" s="1"/>
  <c r="O1002" i="1"/>
  <c r="N1002" i="1"/>
  <c r="M1002" i="1"/>
  <c r="L1002" i="1"/>
  <c r="L971" i="1" s="1"/>
  <c r="K1002" i="1"/>
  <c r="J1002" i="1"/>
  <c r="I1002" i="1"/>
  <c r="H1002" i="1"/>
  <c r="G1002" i="1"/>
  <c r="F1002" i="1"/>
  <c r="E1002" i="1"/>
  <c r="D1002" i="1"/>
  <c r="AB1002" i="1" s="1"/>
  <c r="AD1001" i="1"/>
  <c r="AC1001" i="1"/>
  <c r="AB1001" i="1"/>
  <c r="AD1000" i="1"/>
  <c r="AC1000" i="1"/>
  <c r="AB1000" i="1"/>
  <c r="AD999" i="1"/>
  <c r="AC999" i="1"/>
  <c r="AB999" i="1"/>
  <c r="AD998" i="1"/>
  <c r="AC998" i="1"/>
  <c r="AB998" i="1"/>
  <c r="S997" i="1"/>
  <c r="R997" i="1"/>
  <c r="Q997" i="1"/>
  <c r="P997" i="1"/>
  <c r="AD997" i="1" s="1"/>
  <c r="H997" i="1"/>
  <c r="G997" i="1"/>
  <c r="F997" i="1"/>
  <c r="E997" i="1"/>
  <c r="AC997" i="1" s="1"/>
  <c r="D997" i="1"/>
  <c r="AD996" i="1"/>
  <c r="AC996" i="1"/>
  <c r="AB996" i="1"/>
  <c r="AD995" i="1"/>
  <c r="AC995" i="1"/>
  <c r="AB995" i="1"/>
  <c r="AD994" i="1"/>
  <c r="G994" i="1"/>
  <c r="AC994" i="1" s="1"/>
  <c r="D994" i="1"/>
  <c r="S993" i="1"/>
  <c r="R993" i="1"/>
  <c r="Q993" i="1"/>
  <c r="P993" i="1"/>
  <c r="H993" i="1"/>
  <c r="F993" i="1"/>
  <c r="E993" i="1"/>
  <c r="D993" i="1"/>
  <c r="AD992" i="1"/>
  <c r="AC992" i="1"/>
  <c r="AB992" i="1"/>
  <c r="AD991" i="1"/>
  <c r="AC991" i="1"/>
  <c r="AB991" i="1"/>
  <c r="AD990" i="1"/>
  <c r="AC990" i="1"/>
  <c r="AB990" i="1"/>
  <c r="AD989" i="1"/>
  <c r="AC989" i="1"/>
  <c r="AB989" i="1"/>
  <c r="S988" i="1"/>
  <c r="R988" i="1"/>
  <c r="Q988" i="1"/>
  <c r="P988" i="1"/>
  <c r="H988" i="1"/>
  <c r="G988" i="1"/>
  <c r="F988" i="1"/>
  <c r="E988" i="1"/>
  <c r="D988" i="1"/>
  <c r="AD987" i="1"/>
  <c r="AC987" i="1"/>
  <c r="AB987" i="1"/>
  <c r="AD986" i="1"/>
  <c r="AC986" i="1"/>
  <c r="AB986" i="1"/>
  <c r="AD985" i="1"/>
  <c r="AC985" i="1"/>
  <c r="AB985" i="1"/>
  <c r="AD984" i="1"/>
  <c r="AC984" i="1"/>
  <c r="AB984" i="1"/>
  <c r="AD983" i="1"/>
  <c r="AC983" i="1"/>
  <c r="AB983" i="1"/>
  <c r="AD982" i="1"/>
  <c r="AC982" i="1"/>
  <c r="AB982" i="1"/>
  <c r="S981" i="1"/>
  <c r="R981" i="1"/>
  <c r="Q981" i="1"/>
  <c r="P981" i="1"/>
  <c r="H981" i="1"/>
  <c r="G981" i="1"/>
  <c r="F981" i="1"/>
  <c r="E981" i="1"/>
  <c r="D981" i="1"/>
  <c r="AD980" i="1"/>
  <c r="AC980" i="1"/>
  <c r="AB980" i="1"/>
  <c r="AD979" i="1"/>
  <c r="AC979" i="1"/>
  <c r="AB979" i="1"/>
  <c r="AD978" i="1"/>
  <c r="AC978" i="1"/>
  <c r="AB978" i="1"/>
  <c r="AD977" i="1"/>
  <c r="AC977" i="1"/>
  <c r="AB977" i="1"/>
  <c r="T976" i="1"/>
  <c r="S976" i="1"/>
  <c r="R976" i="1"/>
  <c r="Q976" i="1"/>
  <c r="Q971" i="1" s="1"/>
  <c r="P976" i="1"/>
  <c r="O976" i="1"/>
  <c r="N976" i="1"/>
  <c r="M976" i="1"/>
  <c r="L976" i="1"/>
  <c r="K976" i="1"/>
  <c r="J976" i="1"/>
  <c r="I976" i="1"/>
  <c r="H976" i="1"/>
  <c r="G976" i="1"/>
  <c r="F976" i="1"/>
  <c r="E976" i="1"/>
  <c r="AC976" i="1" s="1"/>
  <c r="D976" i="1"/>
  <c r="AD975" i="1"/>
  <c r="AC975" i="1"/>
  <c r="AB975" i="1"/>
  <c r="S974" i="1"/>
  <c r="R974" i="1"/>
  <c r="Q974" i="1"/>
  <c r="P974" i="1"/>
  <c r="AD974" i="1" s="1"/>
  <c r="H974" i="1"/>
  <c r="G974" i="1"/>
  <c r="F974" i="1"/>
  <c r="E974" i="1"/>
  <c r="AC974" i="1" s="1"/>
  <c r="D974" i="1"/>
  <c r="AD973" i="1"/>
  <c r="AC973" i="1"/>
  <c r="AB973" i="1"/>
  <c r="AA972" i="1"/>
  <c r="AA971" i="1" s="1"/>
  <c r="Z972" i="1"/>
  <c r="Z971" i="1" s="1"/>
  <c r="Y972" i="1"/>
  <c r="Y971" i="1" s="1"/>
  <c r="X972" i="1"/>
  <c r="W972" i="1"/>
  <c r="W971" i="1" s="1"/>
  <c r="V972" i="1"/>
  <c r="V971" i="1" s="1"/>
  <c r="U972" i="1"/>
  <c r="T972" i="1"/>
  <c r="S972" i="1"/>
  <c r="R972" i="1"/>
  <c r="R971" i="1" s="1"/>
  <c r="Q972" i="1"/>
  <c r="P972" i="1"/>
  <c r="O972" i="1"/>
  <c r="N972" i="1"/>
  <c r="N971" i="1" s="1"/>
  <c r="M972" i="1"/>
  <c r="L972" i="1"/>
  <c r="K972" i="1"/>
  <c r="J972" i="1"/>
  <c r="J971" i="1" s="1"/>
  <c r="I972" i="1"/>
  <c r="I971" i="1" s="1"/>
  <c r="H972" i="1"/>
  <c r="G972" i="1"/>
  <c r="F972" i="1"/>
  <c r="F971" i="1" s="1"/>
  <c r="E972" i="1"/>
  <c r="D972" i="1"/>
  <c r="AB972" i="1" s="1"/>
  <c r="U971" i="1"/>
  <c r="M971" i="1"/>
  <c r="E971" i="1"/>
  <c r="AD970" i="1"/>
  <c r="AC970" i="1"/>
  <c r="AB970" i="1"/>
  <c r="AD969" i="1"/>
  <c r="AC969" i="1"/>
  <c r="AB969" i="1"/>
  <c r="AA968" i="1"/>
  <c r="Z968" i="1"/>
  <c r="Y968" i="1"/>
  <c r="X968" i="1"/>
  <c r="W968" i="1"/>
  <c r="V968" i="1"/>
  <c r="U968" i="1"/>
  <c r="T968" i="1"/>
  <c r="S968" i="1"/>
  <c r="R968" i="1"/>
  <c r="AD968" i="1" s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AD967" i="1"/>
  <c r="AC967" i="1"/>
  <c r="AB967" i="1"/>
  <c r="AD966" i="1"/>
  <c r="AC966" i="1"/>
  <c r="AB966" i="1"/>
  <c r="AD965" i="1"/>
  <c r="AC965" i="1"/>
  <c r="AB965" i="1"/>
  <c r="AD964" i="1"/>
  <c r="AC964" i="1"/>
  <c r="AB964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AD962" i="1"/>
  <c r="AC962" i="1"/>
  <c r="AB962" i="1"/>
  <c r="AD961" i="1"/>
  <c r="AC961" i="1"/>
  <c r="AB961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AB960" i="1" s="1"/>
  <c r="AD959" i="1"/>
  <c r="AC959" i="1"/>
  <c r="AB959" i="1"/>
  <c r="AD958" i="1"/>
  <c r="AC958" i="1"/>
  <c r="AB958" i="1"/>
  <c r="AD957" i="1"/>
  <c r="AC957" i="1"/>
  <c r="AB957" i="1"/>
  <c r="AD956" i="1"/>
  <c r="AC956" i="1"/>
  <c r="AB956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AD955" i="1" s="1"/>
  <c r="O955" i="1"/>
  <c r="N955" i="1"/>
  <c r="M955" i="1"/>
  <c r="L955" i="1"/>
  <c r="K955" i="1"/>
  <c r="J955" i="1"/>
  <c r="I955" i="1"/>
  <c r="H955" i="1"/>
  <c r="G955" i="1"/>
  <c r="F955" i="1"/>
  <c r="E955" i="1"/>
  <c r="D955" i="1"/>
  <c r="AB955" i="1" s="1"/>
  <c r="AD954" i="1"/>
  <c r="AC954" i="1"/>
  <c r="AB954" i="1"/>
  <c r="AD953" i="1"/>
  <c r="AC953" i="1"/>
  <c r="AB953" i="1"/>
  <c r="AD952" i="1"/>
  <c r="AC952" i="1"/>
  <c r="AB952" i="1"/>
  <c r="AD951" i="1"/>
  <c r="AC951" i="1"/>
  <c r="AB951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AD950" i="1" s="1"/>
  <c r="O950" i="1"/>
  <c r="N950" i="1"/>
  <c r="M950" i="1"/>
  <c r="L950" i="1"/>
  <c r="K950" i="1"/>
  <c r="J950" i="1"/>
  <c r="I950" i="1"/>
  <c r="H950" i="1"/>
  <c r="G950" i="1"/>
  <c r="F950" i="1"/>
  <c r="E950" i="1"/>
  <c r="D950" i="1"/>
  <c r="AB950" i="1" s="1"/>
  <c r="AD949" i="1"/>
  <c r="AC949" i="1"/>
  <c r="AB949" i="1"/>
  <c r="AD948" i="1"/>
  <c r="AC948" i="1"/>
  <c r="AB948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AD946" i="1"/>
  <c r="AC946" i="1"/>
  <c r="AB946" i="1"/>
  <c r="AD945" i="1"/>
  <c r="AC945" i="1"/>
  <c r="AB945" i="1"/>
  <c r="AD944" i="1"/>
  <c r="AC944" i="1"/>
  <c r="AB944" i="1"/>
  <c r="AD943" i="1"/>
  <c r="AC943" i="1"/>
  <c r="AB943" i="1"/>
  <c r="AD942" i="1"/>
  <c r="AC942" i="1"/>
  <c r="AB942" i="1"/>
  <c r="AD941" i="1"/>
  <c r="AC941" i="1"/>
  <c r="AB941" i="1"/>
  <c r="AD940" i="1"/>
  <c r="AC940" i="1"/>
  <c r="AB940" i="1"/>
  <c r="AD939" i="1"/>
  <c r="AC939" i="1"/>
  <c r="AB939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AD937" i="1"/>
  <c r="AC937" i="1"/>
  <c r="AB937" i="1"/>
  <c r="AD936" i="1"/>
  <c r="AC936" i="1"/>
  <c r="AB936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AB935" i="1" s="1"/>
  <c r="AD934" i="1"/>
  <c r="AC934" i="1"/>
  <c r="AB934" i="1"/>
  <c r="AD933" i="1"/>
  <c r="AC933" i="1"/>
  <c r="AB933" i="1"/>
  <c r="AD932" i="1"/>
  <c r="AC932" i="1"/>
  <c r="AB932" i="1"/>
  <c r="AA931" i="1"/>
  <c r="Z931" i="1"/>
  <c r="Y931" i="1"/>
  <c r="X931" i="1"/>
  <c r="W931" i="1"/>
  <c r="V931" i="1"/>
  <c r="U931" i="1"/>
  <c r="T931" i="1"/>
  <c r="S931" i="1"/>
  <c r="R931" i="1"/>
  <c r="Q931" i="1"/>
  <c r="AD931" i="1" s="1"/>
  <c r="P931" i="1"/>
  <c r="O931" i="1"/>
  <c r="N931" i="1"/>
  <c r="M931" i="1"/>
  <c r="L931" i="1"/>
  <c r="K931" i="1"/>
  <c r="J931" i="1"/>
  <c r="I931" i="1"/>
  <c r="H931" i="1"/>
  <c r="G931" i="1"/>
  <c r="F931" i="1"/>
  <c r="E931" i="1"/>
  <c r="AC931" i="1" s="1"/>
  <c r="D931" i="1"/>
  <c r="AD930" i="1"/>
  <c r="AC930" i="1"/>
  <c r="AB930" i="1"/>
  <c r="AD929" i="1"/>
  <c r="AC929" i="1"/>
  <c r="AB929" i="1"/>
  <c r="AD928" i="1"/>
  <c r="AC928" i="1"/>
  <c r="AB928" i="1"/>
  <c r="AD927" i="1"/>
  <c r="AC927" i="1"/>
  <c r="AB927" i="1"/>
  <c r="AA926" i="1"/>
  <c r="Z926" i="1"/>
  <c r="Y926" i="1"/>
  <c r="Y925" i="1" s="1"/>
  <c r="X926" i="1"/>
  <c r="W926" i="1"/>
  <c r="W925" i="1" s="1"/>
  <c r="V926" i="1"/>
  <c r="U926" i="1"/>
  <c r="U925" i="1" s="1"/>
  <c r="T926" i="1"/>
  <c r="S926" i="1"/>
  <c r="S925" i="1" s="1"/>
  <c r="R926" i="1"/>
  <c r="Q926" i="1"/>
  <c r="Q925" i="1" s="1"/>
  <c r="P926" i="1"/>
  <c r="O926" i="1"/>
  <c r="O925" i="1" s="1"/>
  <c r="N926" i="1"/>
  <c r="M926" i="1"/>
  <c r="M925" i="1" s="1"/>
  <c r="L926" i="1"/>
  <c r="K926" i="1"/>
  <c r="J926" i="1"/>
  <c r="I926" i="1"/>
  <c r="I925" i="1" s="1"/>
  <c r="H926" i="1"/>
  <c r="G926" i="1"/>
  <c r="G925" i="1" s="1"/>
  <c r="F926" i="1"/>
  <c r="E926" i="1"/>
  <c r="E925" i="1" s="1"/>
  <c r="D926" i="1"/>
  <c r="AA925" i="1"/>
  <c r="K925" i="1"/>
  <c r="AD924" i="1"/>
  <c r="AC924" i="1"/>
  <c r="AB924" i="1"/>
  <c r="AD923" i="1"/>
  <c r="AC923" i="1"/>
  <c r="AB923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AD921" i="1"/>
  <c r="AC921" i="1"/>
  <c r="AB921" i="1"/>
  <c r="AD920" i="1"/>
  <c r="AC920" i="1"/>
  <c r="AB920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AC919" i="1" s="1"/>
  <c r="D919" i="1"/>
  <c r="AD918" i="1"/>
  <c r="AC918" i="1"/>
  <c r="AB918" i="1"/>
  <c r="AD917" i="1"/>
  <c r="AC917" i="1"/>
  <c r="AB917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AD915" i="1"/>
  <c r="AC915" i="1"/>
  <c r="AB915" i="1"/>
  <c r="AD914" i="1"/>
  <c r="AC914" i="1"/>
  <c r="AB914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AC913" i="1" s="1"/>
  <c r="D913" i="1"/>
  <c r="AD912" i="1"/>
  <c r="AC912" i="1"/>
  <c r="AB912" i="1"/>
  <c r="AD911" i="1"/>
  <c r="AC911" i="1"/>
  <c r="AB911" i="1"/>
  <c r="AD910" i="1"/>
  <c r="AC910" i="1"/>
  <c r="AB910" i="1"/>
  <c r="AD909" i="1"/>
  <c r="AC909" i="1"/>
  <c r="AB909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AC908" i="1" s="1"/>
  <c r="D908" i="1"/>
  <c r="AD907" i="1"/>
  <c r="AC907" i="1"/>
  <c r="AB907" i="1"/>
  <c r="AD906" i="1"/>
  <c r="AC906" i="1"/>
  <c r="AB906" i="1"/>
  <c r="AD905" i="1"/>
  <c r="G905" i="1"/>
  <c r="AC905" i="1" s="1"/>
  <c r="AD904" i="1"/>
  <c r="AC904" i="1"/>
  <c r="AB904" i="1"/>
  <c r="AD903" i="1"/>
  <c r="AC903" i="1"/>
  <c r="AB903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F902" i="1"/>
  <c r="E902" i="1"/>
  <c r="D902" i="1"/>
  <c r="AD901" i="1"/>
  <c r="AC901" i="1"/>
  <c r="AB901" i="1"/>
  <c r="AD900" i="1"/>
  <c r="AC900" i="1"/>
  <c r="AB900" i="1"/>
  <c r="AD899" i="1"/>
  <c r="AC899" i="1"/>
  <c r="AB899" i="1"/>
  <c r="AD898" i="1"/>
  <c r="AC898" i="1"/>
  <c r="AB898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AD896" i="1"/>
  <c r="AC896" i="1"/>
  <c r="AB896" i="1"/>
  <c r="AD895" i="1"/>
  <c r="AC895" i="1"/>
  <c r="AB895" i="1"/>
  <c r="AD894" i="1"/>
  <c r="AC894" i="1"/>
  <c r="AB894" i="1"/>
  <c r="AD893" i="1"/>
  <c r="AC893" i="1"/>
  <c r="AB893" i="1"/>
  <c r="AA892" i="1"/>
  <c r="Z892" i="1"/>
  <c r="Z891" i="1" s="1"/>
  <c r="Y892" i="1"/>
  <c r="X892" i="1"/>
  <c r="X891" i="1" s="1"/>
  <c r="W892" i="1"/>
  <c r="V892" i="1"/>
  <c r="U892" i="1"/>
  <c r="T892" i="1"/>
  <c r="T891" i="1" s="1"/>
  <c r="S892" i="1"/>
  <c r="R892" i="1"/>
  <c r="R891" i="1" s="1"/>
  <c r="Q892" i="1"/>
  <c r="P892" i="1"/>
  <c r="P891" i="1" s="1"/>
  <c r="O892" i="1"/>
  <c r="N892" i="1"/>
  <c r="M892" i="1"/>
  <c r="L892" i="1"/>
  <c r="L891" i="1" s="1"/>
  <c r="K892" i="1"/>
  <c r="J892" i="1"/>
  <c r="J891" i="1" s="1"/>
  <c r="I892" i="1"/>
  <c r="H892" i="1"/>
  <c r="H891" i="1" s="1"/>
  <c r="G892" i="1"/>
  <c r="F892" i="1"/>
  <c r="E892" i="1"/>
  <c r="D892" i="1"/>
  <c r="D891" i="1" s="1"/>
  <c r="V891" i="1"/>
  <c r="N891" i="1"/>
  <c r="F891" i="1"/>
  <c r="AD890" i="1"/>
  <c r="AC890" i="1"/>
  <c r="AB890" i="1"/>
  <c r="AD889" i="1"/>
  <c r="AC889" i="1"/>
  <c r="AB889" i="1"/>
  <c r="AD888" i="1"/>
  <c r="AC888" i="1"/>
  <c r="AB888" i="1"/>
  <c r="AD887" i="1"/>
  <c r="AC887" i="1"/>
  <c r="AB887" i="1"/>
  <c r="AD886" i="1"/>
  <c r="AC886" i="1"/>
  <c r="AB886" i="1"/>
  <c r="AD885" i="1"/>
  <c r="AC885" i="1"/>
  <c r="AB885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AD883" i="1"/>
  <c r="AD882" i="1"/>
  <c r="AC882" i="1"/>
  <c r="AB882" i="1"/>
  <c r="AD881" i="1"/>
  <c r="AC881" i="1"/>
  <c r="AB881" i="1"/>
  <c r="AD880" i="1"/>
  <c r="AC880" i="1"/>
  <c r="AB880" i="1"/>
  <c r="AD879" i="1"/>
  <c r="AC879" i="1"/>
  <c r="AB879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AD877" i="1"/>
  <c r="AC877" i="1"/>
  <c r="AB877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AD875" i="1"/>
  <c r="AC875" i="1"/>
  <c r="AB875" i="1"/>
  <c r="AD874" i="1"/>
  <c r="AC874" i="1"/>
  <c r="AB874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AD873" i="1" s="1"/>
  <c r="O873" i="1"/>
  <c r="N873" i="1"/>
  <c r="M873" i="1"/>
  <c r="L873" i="1"/>
  <c r="K873" i="1"/>
  <c r="J873" i="1"/>
  <c r="I873" i="1"/>
  <c r="H873" i="1"/>
  <c r="G873" i="1"/>
  <c r="F873" i="1"/>
  <c r="E873" i="1"/>
  <c r="D873" i="1"/>
  <c r="AB873" i="1" s="1"/>
  <c r="AD872" i="1"/>
  <c r="AC872" i="1"/>
  <c r="AB872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AD870" i="1"/>
  <c r="AC870" i="1"/>
  <c r="AB870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AD868" i="1"/>
  <c r="AC868" i="1"/>
  <c r="AB868" i="1"/>
  <c r="AD867" i="1"/>
  <c r="AC867" i="1"/>
  <c r="AB867" i="1"/>
  <c r="AD866" i="1"/>
  <c r="AC866" i="1"/>
  <c r="AB866" i="1"/>
  <c r="AA865" i="1"/>
  <c r="AA862" i="1" s="1"/>
  <c r="Z865" i="1"/>
  <c r="Y865" i="1"/>
  <c r="X865" i="1"/>
  <c r="W865" i="1"/>
  <c r="W862" i="1" s="1"/>
  <c r="V865" i="1"/>
  <c r="U865" i="1"/>
  <c r="T865" i="1"/>
  <c r="S865" i="1"/>
  <c r="S862" i="1" s="1"/>
  <c r="R865" i="1"/>
  <c r="Q865" i="1"/>
  <c r="P865" i="1"/>
  <c r="O865" i="1"/>
  <c r="O862" i="1" s="1"/>
  <c r="N865" i="1"/>
  <c r="M865" i="1"/>
  <c r="L865" i="1"/>
  <c r="K865" i="1"/>
  <c r="K862" i="1" s="1"/>
  <c r="J865" i="1"/>
  <c r="I865" i="1"/>
  <c r="H865" i="1"/>
  <c r="G865" i="1"/>
  <c r="G862" i="1" s="1"/>
  <c r="F865" i="1"/>
  <c r="E865" i="1"/>
  <c r="D865" i="1"/>
  <c r="AD864" i="1"/>
  <c r="AC864" i="1"/>
  <c r="AB864" i="1"/>
  <c r="AA863" i="1"/>
  <c r="Z863" i="1"/>
  <c r="Y863" i="1"/>
  <c r="X863" i="1"/>
  <c r="W863" i="1"/>
  <c r="V863" i="1"/>
  <c r="U863" i="1"/>
  <c r="T863" i="1"/>
  <c r="T862" i="1" s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L862" i="1"/>
  <c r="AD861" i="1"/>
  <c r="AC861" i="1"/>
  <c r="AB861" i="1"/>
  <c r="AD860" i="1"/>
  <c r="AC860" i="1"/>
  <c r="AB860" i="1"/>
  <c r="AD859" i="1"/>
  <c r="AC859" i="1"/>
  <c r="AB859" i="1"/>
  <c r="AD858" i="1"/>
  <c r="AC858" i="1"/>
  <c r="AB858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AD856" i="1"/>
  <c r="AC856" i="1"/>
  <c r="AB856" i="1"/>
  <c r="AD855" i="1"/>
  <c r="AC855" i="1"/>
  <c r="AB855" i="1"/>
  <c r="AD854" i="1"/>
  <c r="AC854" i="1"/>
  <c r="AB854" i="1"/>
  <c r="AD853" i="1"/>
  <c r="AC853" i="1"/>
  <c r="AB853" i="1"/>
  <c r="AA852" i="1"/>
  <c r="Z852" i="1"/>
  <c r="Y852" i="1"/>
  <c r="X852" i="1"/>
  <c r="W852" i="1"/>
  <c r="V852" i="1"/>
  <c r="U852" i="1"/>
  <c r="T852" i="1"/>
  <c r="S852" i="1"/>
  <c r="R852" i="1"/>
  <c r="AD852" i="1" s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AD851" i="1"/>
  <c r="AC851" i="1"/>
  <c r="AB851" i="1"/>
  <c r="AD850" i="1"/>
  <c r="AC850" i="1"/>
  <c r="AB850" i="1"/>
  <c r="AD849" i="1"/>
  <c r="AC849" i="1"/>
  <c r="AB849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AD847" i="1"/>
  <c r="AC847" i="1"/>
  <c r="AB847" i="1"/>
  <c r="AD846" i="1"/>
  <c r="AC846" i="1"/>
  <c r="AB846" i="1"/>
  <c r="AD845" i="1"/>
  <c r="AC845" i="1"/>
  <c r="AB845" i="1"/>
  <c r="AD844" i="1"/>
  <c r="AC844" i="1"/>
  <c r="AB844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AD842" i="1"/>
  <c r="AC842" i="1"/>
  <c r="AB842" i="1"/>
  <c r="AD841" i="1"/>
  <c r="AC841" i="1"/>
  <c r="AB841" i="1"/>
  <c r="AD840" i="1"/>
  <c r="AC840" i="1"/>
  <c r="AB840" i="1"/>
  <c r="AD839" i="1"/>
  <c r="AC839" i="1"/>
  <c r="AB839" i="1"/>
  <c r="AD838" i="1"/>
  <c r="AC838" i="1"/>
  <c r="AB838" i="1"/>
  <c r="AD837" i="1"/>
  <c r="AC837" i="1"/>
  <c r="AB837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AC836" i="1" s="1"/>
  <c r="D836" i="1"/>
  <c r="AD835" i="1"/>
  <c r="AC835" i="1"/>
  <c r="AB835" i="1"/>
  <c r="AD834" i="1"/>
  <c r="AC834" i="1"/>
  <c r="AB834" i="1"/>
  <c r="AD833" i="1"/>
  <c r="AC833" i="1"/>
  <c r="AB833" i="1"/>
  <c r="AD832" i="1"/>
  <c r="AC832" i="1"/>
  <c r="AB832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AC831" i="1" s="1"/>
  <c r="D831" i="1"/>
  <c r="AD830" i="1"/>
  <c r="AC830" i="1"/>
  <c r="AB830" i="1"/>
  <c r="AA829" i="1"/>
  <c r="AA827" i="1" s="1"/>
  <c r="Z829" i="1"/>
  <c r="Y829" i="1"/>
  <c r="X829" i="1"/>
  <c r="X827" i="1" s="1"/>
  <c r="X826" i="1" s="1"/>
  <c r="W829" i="1"/>
  <c r="W827" i="1" s="1"/>
  <c r="V829" i="1"/>
  <c r="V827" i="1" s="1"/>
  <c r="U829" i="1"/>
  <c r="T829" i="1"/>
  <c r="S829" i="1"/>
  <c r="S827" i="1" s="1"/>
  <c r="R829" i="1"/>
  <c r="Q829" i="1"/>
  <c r="P829" i="1"/>
  <c r="AD829" i="1" s="1"/>
  <c r="O829" i="1"/>
  <c r="O827" i="1" s="1"/>
  <c r="N829" i="1"/>
  <c r="M829" i="1"/>
  <c r="L829" i="1"/>
  <c r="L827" i="1" s="1"/>
  <c r="K829" i="1"/>
  <c r="K827" i="1" s="1"/>
  <c r="J829" i="1"/>
  <c r="I829" i="1"/>
  <c r="H829" i="1"/>
  <c r="G829" i="1"/>
  <c r="G827" i="1" s="1"/>
  <c r="F829" i="1"/>
  <c r="F827" i="1" s="1"/>
  <c r="E829" i="1"/>
  <c r="D829" i="1"/>
  <c r="AB829" i="1" s="1"/>
  <c r="AD828" i="1"/>
  <c r="AC828" i="1"/>
  <c r="AB828" i="1"/>
  <c r="Z827" i="1"/>
  <c r="Y827" i="1"/>
  <c r="U827" i="1"/>
  <c r="U826" i="1" s="1"/>
  <c r="T827" i="1"/>
  <c r="T826" i="1" s="1"/>
  <c r="R827" i="1"/>
  <c r="Q827" i="1"/>
  <c r="P827" i="1"/>
  <c r="P826" i="1" s="1"/>
  <c r="N827" i="1"/>
  <c r="M827" i="1"/>
  <c r="M826" i="1" s="1"/>
  <c r="J827" i="1"/>
  <c r="I827" i="1"/>
  <c r="I826" i="1" s="1"/>
  <c r="H827" i="1"/>
  <c r="H826" i="1" s="1"/>
  <c r="E827" i="1"/>
  <c r="E826" i="1" s="1"/>
  <c r="L826" i="1"/>
  <c r="AD825" i="1"/>
  <c r="AC825" i="1"/>
  <c r="AB825" i="1"/>
  <c r="AD824" i="1"/>
  <c r="AC824" i="1"/>
  <c r="AB824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AD822" i="1"/>
  <c r="AC822" i="1"/>
  <c r="AB822" i="1"/>
  <c r="AD821" i="1"/>
  <c r="AC821" i="1"/>
  <c r="AB821" i="1"/>
  <c r="AD820" i="1"/>
  <c r="AC820" i="1"/>
  <c r="AB820" i="1"/>
  <c r="AD819" i="1"/>
  <c r="AC819" i="1"/>
  <c r="AB819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AD817" i="1"/>
  <c r="AC817" i="1"/>
  <c r="AB817" i="1"/>
  <c r="AD816" i="1"/>
  <c r="AC816" i="1"/>
  <c r="AB816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AC815" i="1" s="1"/>
  <c r="D815" i="1"/>
  <c r="AD814" i="1"/>
  <c r="AC814" i="1"/>
  <c r="AB814" i="1"/>
  <c r="AD813" i="1"/>
  <c r="AC813" i="1"/>
  <c r="AB813" i="1"/>
  <c r="AD812" i="1"/>
  <c r="AC812" i="1"/>
  <c r="AB812" i="1"/>
  <c r="AD811" i="1"/>
  <c r="AC811" i="1"/>
  <c r="AB811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AC810" i="1" s="1"/>
  <c r="D810" i="1"/>
  <c r="AD809" i="1"/>
  <c r="AC809" i="1"/>
  <c r="AB809" i="1"/>
  <c r="AD808" i="1"/>
  <c r="AC808" i="1"/>
  <c r="AB808" i="1"/>
  <c r="AD807" i="1"/>
  <c r="AC807" i="1"/>
  <c r="AB807" i="1"/>
  <c r="AD806" i="1"/>
  <c r="AC806" i="1"/>
  <c r="AB806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AC805" i="1" s="1"/>
  <c r="D805" i="1"/>
  <c r="AD804" i="1"/>
  <c r="AC804" i="1"/>
  <c r="AB804" i="1"/>
  <c r="AD803" i="1"/>
  <c r="AC803" i="1"/>
  <c r="AB803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AD801" i="1"/>
  <c r="AC801" i="1"/>
  <c r="AB801" i="1"/>
  <c r="AD800" i="1"/>
  <c r="AC800" i="1"/>
  <c r="AB800" i="1"/>
  <c r="AD799" i="1"/>
  <c r="AC799" i="1"/>
  <c r="AB799" i="1"/>
  <c r="AD798" i="1"/>
  <c r="AC798" i="1"/>
  <c r="AB798" i="1"/>
  <c r="AD797" i="1"/>
  <c r="AC797" i="1"/>
  <c r="AB797" i="1"/>
  <c r="AD796" i="1"/>
  <c r="AC796" i="1"/>
  <c r="AB796" i="1"/>
  <c r="AD795" i="1"/>
  <c r="AC795" i="1"/>
  <c r="AB795" i="1"/>
  <c r="AD794" i="1"/>
  <c r="AC794" i="1"/>
  <c r="AB794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AD792" i="1"/>
  <c r="AC792" i="1"/>
  <c r="AB792" i="1"/>
  <c r="AD791" i="1"/>
  <c r="AC791" i="1"/>
  <c r="AB791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AC790" i="1" s="1"/>
  <c r="D790" i="1"/>
  <c r="AD789" i="1"/>
  <c r="AC789" i="1"/>
  <c r="AB789" i="1"/>
  <c r="AD788" i="1"/>
  <c r="AC788" i="1"/>
  <c r="AB788" i="1"/>
  <c r="AD787" i="1"/>
  <c r="AC787" i="1"/>
  <c r="AB787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AD785" i="1"/>
  <c r="AC785" i="1"/>
  <c r="AB785" i="1"/>
  <c r="AD784" i="1"/>
  <c r="AC784" i="1"/>
  <c r="AB784" i="1"/>
  <c r="AD783" i="1"/>
  <c r="AC783" i="1"/>
  <c r="AB783" i="1"/>
  <c r="AD782" i="1"/>
  <c r="AC782" i="1"/>
  <c r="AB782" i="1"/>
  <c r="AA781" i="1"/>
  <c r="Z781" i="1"/>
  <c r="Z780" i="1" s="1"/>
  <c r="Y781" i="1"/>
  <c r="X781" i="1"/>
  <c r="W781" i="1"/>
  <c r="V781" i="1"/>
  <c r="V780" i="1" s="1"/>
  <c r="U781" i="1"/>
  <c r="T781" i="1"/>
  <c r="S781" i="1"/>
  <c r="R781" i="1"/>
  <c r="R780" i="1" s="1"/>
  <c r="Q781" i="1"/>
  <c r="P781" i="1"/>
  <c r="O781" i="1"/>
  <c r="N781" i="1"/>
  <c r="N780" i="1" s="1"/>
  <c r="M781" i="1"/>
  <c r="L781" i="1"/>
  <c r="K781" i="1"/>
  <c r="J781" i="1"/>
  <c r="J780" i="1" s="1"/>
  <c r="I781" i="1"/>
  <c r="H781" i="1"/>
  <c r="G781" i="1"/>
  <c r="F781" i="1"/>
  <c r="F780" i="1" s="1"/>
  <c r="E781" i="1"/>
  <c r="D781" i="1"/>
  <c r="AD779" i="1"/>
  <c r="AC779" i="1"/>
  <c r="AB779" i="1"/>
  <c r="AD778" i="1"/>
  <c r="AC778" i="1"/>
  <c r="AB778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AD776" i="1"/>
  <c r="AC776" i="1"/>
  <c r="AB776" i="1"/>
  <c r="AD775" i="1"/>
  <c r="AC775" i="1"/>
  <c r="AB775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AC774" i="1" s="1"/>
  <c r="D774" i="1"/>
  <c r="AD773" i="1"/>
  <c r="AC773" i="1"/>
  <c r="AB773" i="1"/>
  <c r="AD772" i="1"/>
  <c r="AC772" i="1"/>
  <c r="AB772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AD770" i="1"/>
  <c r="AC770" i="1"/>
  <c r="AB770" i="1"/>
  <c r="AD769" i="1"/>
  <c r="AC769" i="1"/>
  <c r="AB769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AC768" i="1" s="1"/>
  <c r="D768" i="1"/>
  <c r="AD767" i="1"/>
  <c r="AC767" i="1"/>
  <c r="AB767" i="1"/>
  <c r="AD766" i="1"/>
  <c r="AC766" i="1"/>
  <c r="AB766" i="1"/>
  <c r="AD765" i="1"/>
  <c r="AC765" i="1"/>
  <c r="AB765" i="1"/>
  <c r="AD764" i="1"/>
  <c r="AC764" i="1"/>
  <c r="AB764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AC763" i="1" s="1"/>
  <c r="D763" i="1"/>
  <c r="AD762" i="1"/>
  <c r="AC762" i="1"/>
  <c r="AB762" i="1"/>
  <c r="AD761" i="1"/>
  <c r="AC761" i="1"/>
  <c r="AB761" i="1"/>
  <c r="AD760" i="1"/>
  <c r="AC760" i="1"/>
  <c r="AB760" i="1"/>
  <c r="AD759" i="1"/>
  <c r="AC759" i="1"/>
  <c r="AB759" i="1"/>
  <c r="AD758" i="1"/>
  <c r="AC758" i="1"/>
  <c r="AB758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AD757" i="1" s="1"/>
  <c r="O757" i="1"/>
  <c r="N757" i="1"/>
  <c r="M757" i="1"/>
  <c r="L757" i="1"/>
  <c r="K757" i="1"/>
  <c r="J757" i="1"/>
  <c r="I757" i="1"/>
  <c r="H757" i="1"/>
  <c r="G757" i="1"/>
  <c r="F757" i="1"/>
  <c r="E757" i="1"/>
  <c r="D757" i="1"/>
  <c r="AB757" i="1" s="1"/>
  <c r="AD756" i="1"/>
  <c r="AC756" i="1"/>
  <c r="AB756" i="1"/>
  <c r="AD755" i="1"/>
  <c r="AC755" i="1"/>
  <c r="AB755" i="1"/>
  <c r="AD754" i="1"/>
  <c r="AC754" i="1"/>
  <c r="AB754" i="1"/>
  <c r="AD753" i="1"/>
  <c r="AC753" i="1"/>
  <c r="AB753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AB752" i="1" s="1"/>
  <c r="AD751" i="1"/>
  <c r="AC751" i="1"/>
  <c r="AB751" i="1"/>
  <c r="AD750" i="1"/>
  <c r="AC750" i="1"/>
  <c r="AB750" i="1"/>
  <c r="AD749" i="1"/>
  <c r="AC749" i="1"/>
  <c r="AB749" i="1"/>
  <c r="AD748" i="1"/>
  <c r="AC748" i="1"/>
  <c r="AB748" i="1"/>
  <c r="AA747" i="1"/>
  <c r="Z747" i="1"/>
  <c r="Y747" i="1"/>
  <c r="X747" i="1"/>
  <c r="X746" i="1" s="1"/>
  <c r="W747" i="1"/>
  <c r="V747" i="1"/>
  <c r="U747" i="1"/>
  <c r="T747" i="1"/>
  <c r="T746" i="1" s="1"/>
  <c r="S747" i="1"/>
  <c r="R747" i="1"/>
  <c r="Q747" i="1"/>
  <c r="P747" i="1"/>
  <c r="AD747" i="1" s="1"/>
  <c r="O747" i="1"/>
  <c r="N747" i="1"/>
  <c r="M747" i="1"/>
  <c r="L747" i="1"/>
  <c r="L746" i="1" s="1"/>
  <c r="K747" i="1"/>
  <c r="J747" i="1"/>
  <c r="I747" i="1"/>
  <c r="H747" i="1"/>
  <c r="G747" i="1"/>
  <c r="F747" i="1"/>
  <c r="E747" i="1"/>
  <c r="D747" i="1"/>
  <c r="P746" i="1"/>
  <c r="H746" i="1"/>
  <c r="AD745" i="1"/>
  <c r="AC745" i="1"/>
  <c r="AB745" i="1"/>
  <c r="AD744" i="1"/>
  <c r="AC744" i="1"/>
  <c r="AB744" i="1"/>
  <c r="AD743" i="1"/>
  <c r="AC743" i="1"/>
  <c r="AB743" i="1"/>
  <c r="AD742" i="1"/>
  <c r="AC742" i="1"/>
  <c r="AB742" i="1"/>
  <c r="AD741" i="1"/>
  <c r="AC741" i="1"/>
  <c r="AB741" i="1"/>
  <c r="AD740" i="1"/>
  <c r="AC740" i="1"/>
  <c r="AB740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AD739" i="1" s="1"/>
  <c r="O739" i="1"/>
  <c r="N739" i="1"/>
  <c r="M739" i="1"/>
  <c r="L739" i="1"/>
  <c r="K739" i="1"/>
  <c r="J739" i="1"/>
  <c r="I739" i="1"/>
  <c r="H739" i="1"/>
  <c r="G739" i="1"/>
  <c r="F739" i="1"/>
  <c r="E739" i="1"/>
  <c r="D739" i="1"/>
  <c r="AB739" i="1" s="1"/>
  <c r="X738" i="1"/>
  <c r="W738" i="1"/>
  <c r="V738" i="1"/>
  <c r="U738" i="1"/>
  <c r="T738" i="1"/>
  <c r="S738" i="1"/>
  <c r="R738" i="1"/>
  <c r="Q738" i="1"/>
  <c r="P738" i="1"/>
  <c r="AD737" i="1"/>
  <c r="AC737" i="1"/>
  <c r="AB737" i="1"/>
  <c r="AD736" i="1"/>
  <c r="AC736" i="1"/>
  <c r="AB736" i="1"/>
  <c r="AD735" i="1"/>
  <c r="AC735" i="1"/>
  <c r="AB735" i="1"/>
  <c r="AD734" i="1"/>
  <c r="AC734" i="1"/>
  <c r="AB734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AC733" i="1" s="1"/>
  <c r="D733" i="1"/>
  <c r="AD732" i="1"/>
  <c r="AC732" i="1"/>
  <c r="AB732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AB731" i="1" s="1"/>
  <c r="AD730" i="1"/>
  <c r="AC730" i="1"/>
  <c r="AB730" i="1"/>
  <c r="AD729" i="1"/>
  <c r="AC729" i="1"/>
  <c r="AB729" i="1"/>
  <c r="AA728" i="1"/>
  <c r="Z728" i="1"/>
  <c r="Z717" i="1" s="1"/>
  <c r="Y728" i="1"/>
  <c r="X728" i="1"/>
  <c r="W728" i="1"/>
  <c r="V728" i="1"/>
  <c r="U728" i="1"/>
  <c r="T728" i="1"/>
  <c r="S728" i="1"/>
  <c r="R728" i="1"/>
  <c r="R717" i="1" s="1"/>
  <c r="Q728" i="1"/>
  <c r="P728" i="1"/>
  <c r="O728" i="1"/>
  <c r="N728" i="1"/>
  <c r="M728" i="1"/>
  <c r="L728" i="1"/>
  <c r="K728" i="1"/>
  <c r="J728" i="1"/>
  <c r="J717" i="1" s="1"/>
  <c r="I728" i="1"/>
  <c r="H728" i="1"/>
  <c r="G728" i="1"/>
  <c r="F728" i="1"/>
  <c r="E728" i="1"/>
  <c r="D728" i="1"/>
  <c r="Q727" i="1"/>
  <c r="AD727" i="1" s="1"/>
  <c r="E727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D726" i="1"/>
  <c r="AD725" i="1"/>
  <c r="AC725" i="1"/>
  <c r="AB725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AD723" i="1"/>
  <c r="AC723" i="1"/>
  <c r="AB723" i="1"/>
  <c r="AD722" i="1"/>
  <c r="AC722" i="1"/>
  <c r="AB722" i="1"/>
  <c r="AD721" i="1"/>
  <c r="AC721" i="1"/>
  <c r="AB721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P717" i="1" s="1"/>
  <c r="O720" i="1"/>
  <c r="N720" i="1"/>
  <c r="M720" i="1"/>
  <c r="L720" i="1"/>
  <c r="K720" i="1"/>
  <c r="J720" i="1"/>
  <c r="I720" i="1"/>
  <c r="H720" i="1"/>
  <c r="G720" i="1"/>
  <c r="F720" i="1"/>
  <c r="E720" i="1"/>
  <c r="D720" i="1"/>
  <c r="AB720" i="1" s="1"/>
  <c r="AD719" i="1"/>
  <c r="AC719" i="1"/>
  <c r="AB719" i="1"/>
  <c r="AA718" i="1"/>
  <c r="AA717" i="1" s="1"/>
  <c r="Z718" i="1"/>
  <c r="Y718" i="1"/>
  <c r="X718" i="1"/>
  <c r="W718" i="1"/>
  <c r="W717" i="1" s="1"/>
  <c r="V718" i="1"/>
  <c r="U718" i="1"/>
  <c r="T718" i="1"/>
  <c r="S718" i="1"/>
  <c r="S717" i="1" s="1"/>
  <c r="R718" i="1"/>
  <c r="Q718" i="1"/>
  <c r="P718" i="1"/>
  <c r="O718" i="1"/>
  <c r="O717" i="1" s="1"/>
  <c r="N718" i="1"/>
  <c r="M718" i="1"/>
  <c r="L718" i="1"/>
  <c r="K718" i="1"/>
  <c r="K717" i="1" s="1"/>
  <c r="J718" i="1"/>
  <c r="I718" i="1"/>
  <c r="H718" i="1"/>
  <c r="G718" i="1"/>
  <c r="G717" i="1" s="1"/>
  <c r="F718" i="1"/>
  <c r="E718" i="1"/>
  <c r="D718" i="1"/>
  <c r="U717" i="1"/>
  <c r="AD716" i="1"/>
  <c r="AC716" i="1"/>
  <c r="AB716" i="1"/>
  <c r="AD715" i="1"/>
  <c r="AC715" i="1"/>
  <c r="AB715" i="1"/>
  <c r="AD714" i="1"/>
  <c r="AC714" i="1"/>
  <c r="AB714" i="1"/>
  <c r="AD713" i="1"/>
  <c r="AC713" i="1"/>
  <c r="AB713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AD712" i="1" s="1"/>
  <c r="O712" i="1"/>
  <c r="N712" i="1"/>
  <c r="M712" i="1"/>
  <c r="L712" i="1"/>
  <c r="K712" i="1"/>
  <c r="J712" i="1"/>
  <c r="I712" i="1"/>
  <c r="H712" i="1"/>
  <c r="G712" i="1"/>
  <c r="F712" i="1"/>
  <c r="E712" i="1"/>
  <c r="D712" i="1"/>
  <c r="AB712" i="1" s="1"/>
  <c r="AD711" i="1"/>
  <c r="AC711" i="1"/>
  <c r="AB711" i="1"/>
  <c r="AD710" i="1"/>
  <c r="AC710" i="1"/>
  <c r="AB710" i="1"/>
  <c r="AD709" i="1"/>
  <c r="AC709" i="1"/>
  <c r="AB709" i="1"/>
  <c r="AD708" i="1"/>
  <c r="AC708" i="1"/>
  <c r="AB708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AD707" i="1" s="1"/>
  <c r="O707" i="1"/>
  <c r="N707" i="1"/>
  <c r="M707" i="1"/>
  <c r="L707" i="1"/>
  <c r="K707" i="1"/>
  <c r="J707" i="1"/>
  <c r="I707" i="1"/>
  <c r="H707" i="1"/>
  <c r="G707" i="1"/>
  <c r="F707" i="1"/>
  <c r="E707" i="1"/>
  <c r="D707" i="1"/>
  <c r="AB707" i="1" s="1"/>
  <c r="AD706" i="1"/>
  <c r="AC706" i="1"/>
  <c r="AB706" i="1"/>
  <c r="AD705" i="1"/>
  <c r="AC705" i="1"/>
  <c r="AB705" i="1"/>
  <c r="AD704" i="1"/>
  <c r="AC704" i="1"/>
  <c r="AB704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AC703" i="1" s="1"/>
  <c r="D703" i="1"/>
  <c r="AD702" i="1"/>
  <c r="AC702" i="1"/>
  <c r="AB702" i="1"/>
  <c r="AD701" i="1"/>
  <c r="AC701" i="1"/>
  <c r="AB701" i="1"/>
  <c r="AD700" i="1"/>
  <c r="AC700" i="1"/>
  <c r="AB700" i="1"/>
  <c r="AD699" i="1"/>
  <c r="AC699" i="1"/>
  <c r="AB699" i="1"/>
  <c r="AA698" i="1"/>
  <c r="Z698" i="1"/>
  <c r="Y698" i="1"/>
  <c r="Y681" i="1" s="1"/>
  <c r="X698" i="1"/>
  <c r="W698" i="1"/>
  <c r="V698" i="1"/>
  <c r="U698" i="1"/>
  <c r="T698" i="1"/>
  <c r="S698" i="1"/>
  <c r="R698" i="1"/>
  <c r="Q698" i="1"/>
  <c r="Q681" i="1" s="1"/>
  <c r="P698" i="1"/>
  <c r="O698" i="1"/>
  <c r="N698" i="1"/>
  <c r="M698" i="1"/>
  <c r="L698" i="1"/>
  <c r="K698" i="1"/>
  <c r="J698" i="1"/>
  <c r="I698" i="1"/>
  <c r="H698" i="1"/>
  <c r="G698" i="1"/>
  <c r="F698" i="1"/>
  <c r="E698" i="1"/>
  <c r="AC698" i="1" s="1"/>
  <c r="D698" i="1"/>
  <c r="AD697" i="1"/>
  <c r="AC697" i="1"/>
  <c r="AB697" i="1"/>
  <c r="AD696" i="1"/>
  <c r="AC696" i="1"/>
  <c r="AB696" i="1"/>
  <c r="AD695" i="1"/>
  <c r="AC695" i="1"/>
  <c r="AB695" i="1"/>
  <c r="AD694" i="1"/>
  <c r="AC694" i="1"/>
  <c r="AB694" i="1"/>
  <c r="AD693" i="1"/>
  <c r="AC693" i="1"/>
  <c r="AB693" i="1"/>
  <c r="AD692" i="1"/>
  <c r="AC692" i="1"/>
  <c r="AB692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AD690" i="1"/>
  <c r="AC690" i="1"/>
  <c r="AB690" i="1"/>
  <c r="AD689" i="1"/>
  <c r="AC689" i="1"/>
  <c r="AB689" i="1"/>
  <c r="AD688" i="1"/>
  <c r="AC688" i="1"/>
  <c r="AB688" i="1"/>
  <c r="AD687" i="1"/>
  <c r="AC687" i="1"/>
  <c r="AB687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K681" i="1" s="1"/>
  <c r="J686" i="1"/>
  <c r="I686" i="1"/>
  <c r="H686" i="1"/>
  <c r="G686" i="1"/>
  <c r="G681" i="1" s="1"/>
  <c r="F686" i="1"/>
  <c r="E686" i="1"/>
  <c r="D686" i="1"/>
  <c r="AD685" i="1"/>
  <c r="AC685" i="1"/>
  <c r="AB685" i="1"/>
  <c r="AD684" i="1"/>
  <c r="AC684" i="1"/>
  <c r="AB684" i="1"/>
  <c r="AD683" i="1"/>
  <c r="AC683" i="1"/>
  <c r="AB683" i="1"/>
  <c r="AA682" i="1"/>
  <c r="Z682" i="1"/>
  <c r="Z681" i="1" s="1"/>
  <c r="Y682" i="1"/>
  <c r="X682" i="1"/>
  <c r="X681" i="1" s="1"/>
  <c r="W682" i="1"/>
  <c r="V682" i="1"/>
  <c r="U682" i="1"/>
  <c r="U681" i="1" s="1"/>
  <c r="T682" i="1"/>
  <c r="T681" i="1" s="1"/>
  <c r="S682" i="1"/>
  <c r="R682" i="1"/>
  <c r="R681" i="1" s="1"/>
  <c r="Q682" i="1"/>
  <c r="P682" i="1"/>
  <c r="P681" i="1" s="1"/>
  <c r="O682" i="1"/>
  <c r="N682" i="1"/>
  <c r="M682" i="1"/>
  <c r="L682" i="1"/>
  <c r="K682" i="1"/>
  <c r="J682" i="1"/>
  <c r="I682" i="1"/>
  <c r="H682" i="1"/>
  <c r="H681" i="1" s="1"/>
  <c r="G682" i="1"/>
  <c r="F682" i="1"/>
  <c r="E682" i="1"/>
  <c r="D682" i="1"/>
  <c r="AB682" i="1" s="1"/>
  <c r="V681" i="1"/>
  <c r="N681" i="1"/>
  <c r="L681" i="1"/>
  <c r="J681" i="1"/>
  <c r="F681" i="1"/>
  <c r="D681" i="1"/>
  <c r="AD680" i="1"/>
  <c r="AC680" i="1"/>
  <c r="AB680" i="1"/>
  <c r="AD679" i="1"/>
  <c r="AC679" i="1"/>
  <c r="AB679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AD677" i="1"/>
  <c r="AC677" i="1"/>
  <c r="AB677" i="1"/>
  <c r="AD676" i="1"/>
  <c r="AC676" i="1"/>
  <c r="AB676" i="1"/>
  <c r="AD675" i="1"/>
  <c r="AC675" i="1"/>
  <c r="AB675" i="1"/>
  <c r="AD674" i="1"/>
  <c r="AC674" i="1"/>
  <c r="AB674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AD672" i="1"/>
  <c r="AC672" i="1"/>
  <c r="AB672" i="1"/>
  <c r="AD671" i="1"/>
  <c r="AC671" i="1"/>
  <c r="AB671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AD670" i="1" s="1"/>
  <c r="O670" i="1"/>
  <c r="N670" i="1"/>
  <c r="M670" i="1"/>
  <c r="L670" i="1"/>
  <c r="K670" i="1"/>
  <c r="J670" i="1"/>
  <c r="I670" i="1"/>
  <c r="H670" i="1"/>
  <c r="G670" i="1"/>
  <c r="F670" i="1"/>
  <c r="E670" i="1"/>
  <c r="D670" i="1"/>
  <c r="AB670" i="1" s="1"/>
  <c r="AD669" i="1"/>
  <c r="AC669" i="1"/>
  <c r="AB669" i="1"/>
  <c r="AD668" i="1"/>
  <c r="AC668" i="1"/>
  <c r="AB668" i="1"/>
  <c r="AD667" i="1"/>
  <c r="AC667" i="1"/>
  <c r="AB667" i="1"/>
  <c r="AD666" i="1"/>
  <c r="AC666" i="1"/>
  <c r="AB666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AB665" i="1" s="1"/>
  <c r="AD664" i="1"/>
  <c r="AC664" i="1"/>
  <c r="AB664" i="1"/>
  <c r="AD663" i="1"/>
  <c r="AC663" i="1"/>
  <c r="AB663" i="1"/>
  <c r="AD662" i="1"/>
  <c r="AC662" i="1"/>
  <c r="AB662" i="1"/>
  <c r="AD661" i="1"/>
  <c r="AC661" i="1"/>
  <c r="AB661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AD660" i="1" s="1"/>
  <c r="O660" i="1"/>
  <c r="N660" i="1"/>
  <c r="M660" i="1"/>
  <c r="L660" i="1"/>
  <c r="K660" i="1"/>
  <c r="J660" i="1"/>
  <c r="I660" i="1"/>
  <c r="H660" i="1"/>
  <c r="G660" i="1"/>
  <c r="F660" i="1"/>
  <c r="E660" i="1"/>
  <c r="D660" i="1"/>
  <c r="AB660" i="1" s="1"/>
  <c r="AD659" i="1"/>
  <c r="AC659" i="1"/>
  <c r="AB659" i="1"/>
  <c r="AD658" i="1"/>
  <c r="AC658" i="1"/>
  <c r="AB658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AD656" i="1"/>
  <c r="AC656" i="1"/>
  <c r="AB656" i="1"/>
  <c r="AD655" i="1"/>
  <c r="AC655" i="1"/>
  <c r="AB655" i="1"/>
  <c r="AD654" i="1"/>
  <c r="AC654" i="1"/>
  <c r="AB654" i="1"/>
  <c r="AD653" i="1"/>
  <c r="AC653" i="1"/>
  <c r="AB653" i="1"/>
  <c r="AD652" i="1"/>
  <c r="AC652" i="1"/>
  <c r="AB652" i="1"/>
  <c r="AD651" i="1"/>
  <c r="AC651" i="1"/>
  <c r="AB651" i="1"/>
  <c r="AD650" i="1"/>
  <c r="AC650" i="1"/>
  <c r="AB650" i="1"/>
  <c r="AD649" i="1"/>
  <c r="AC649" i="1"/>
  <c r="AB649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AD647" i="1"/>
  <c r="AC647" i="1"/>
  <c r="AB647" i="1"/>
  <c r="AD646" i="1"/>
  <c r="AC646" i="1"/>
  <c r="AB646" i="1"/>
  <c r="AA645" i="1"/>
  <c r="Z645" i="1"/>
  <c r="Y645" i="1"/>
  <c r="X645" i="1"/>
  <c r="X635" i="1" s="1"/>
  <c r="W645" i="1"/>
  <c r="V645" i="1"/>
  <c r="U645" i="1"/>
  <c r="T645" i="1"/>
  <c r="T635" i="1" s="1"/>
  <c r="S645" i="1"/>
  <c r="R645" i="1"/>
  <c r="Q645" i="1"/>
  <c r="P645" i="1"/>
  <c r="O645" i="1"/>
  <c r="N645" i="1"/>
  <c r="M645" i="1"/>
  <c r="L645" i="1"/>
  <c r="L635" i="1" s="1"/>
  <c r="K645" i="1"/>
  <c r="J645" i="1"/>
  <c r="I645" i="1"/>
  <c r="H645" i="1"/>
  <c r="H635" i="1" s="1"/>
  <c r="G645" i="1"/>
  <c r="F645" i="1"/>
  <c r="E645" i="1"/>
  <c r="D645" i="1"/>
  <c r="AD644" i="1"/>
  <c r="AC644" i="1"/>
  <c r="AB644" i="1"/>
  <c r="AD643" i="1"/>
  <c r="AC643" i="1"/>
  <c r="AB643" i="1"/>
  <c r="AD642" i="1"/>
  <c r="AC642" i="1"/>
  <c r="AB642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AC641" i="1" s="1"/>
  <c r="D641" i="1"/>
  <c r="AD640" i="1"/>
  <c r="AC640" i="1"/>
  <c r="AB640" i="1"/>
  <c r="AD639" i="1"/>
  <c r="AC639" i="1"/>
  <c r="AB639" i="1"/>
  <c r="AD638" i="1"/>
  <c r="AC638" i="1"/>
  <c r="AB638" i="1"/>
  <c r="AD637" i="1"/>
  <c r="AC637" i="1"/>
  <c r="AB637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AC636" i="1" s="1"/>
  <c r="D636" i="1"/>
  <c r="AA635" i="1"/>
  <c r="Y635" i="1"/>
  <c r="W635" i="1"/>
  <c r="U635" i="1"/>
  <c r="S635" i="1"/>
  <c r="Q635" i="1"/>
  <c r="O635" i="1"/>
  <c r="M635" i="1"/>
  <c r="K635" i="1"/>
  <c r="I635" i="1"/>
  <c r="G635" i="1"/>
  <c r="E635" i="1"/>
  <c r="AD634" i="1"/>
  <c r="AC634" i="1"/>
  <c r="AB634" i="1"/>
  <c r="AD633" i="1"/>
  <c r="AC633" i="1"/>
  <c r="AB633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AD631" i="1"/>
  <c r="AC631" i="1"/>
  <c r="AB631" i="1"/>
  <c r="AD630" i="1"/>
  <c r="AC630" i="1"/>
  <c r="AB630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AC629" i="1" s="1"/>
  <c r="D629" i="1"/>
  <c r="AD628" i="1"/>
  <c r="AC628" i="1"/>
  <c r="AB628" i="1"/>
  <c r="AD627" i="1"/>
  <c r="AC627" i="1"/>
  <c r="AB627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AD625" i="1"/>
  <c r="AC625" i="1"/>
  <c r="AB625" i="1"/>
  <c r="AD624" i="1"/>
  <c r="AC624" i="1"/>
  <c r="AB624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AC623" i="1" s="1"/>
  <c r="D623" i="1"/>
  <c r="AD622" i="1"/>
  <c r="AC622" i="1"/>
  <c r="AB622" i="1"/>
  <c r="AD621" i="1"/>
  <c r="AC621" i="1"/>
  <c r="AB621" i="1"/>
  <c r="AD620" i="1"/>
  <c r="AC620" i="1"/>
  <c r="AB620" i="1"/>
  <c r="AD619" i="1"/>
  <c r="AC619" i="1"/>
  <c r="AB619" i="1"/>
  <c r="AA618" i="1"/>
  <c r="Z618" i="1"/>
  <c r="Y618" i="1"/>
  <c r="Y601" i="1" s="1"/>
  <c r="X618" i="1"/>
  <c r="W618" i="1"/>
  <c r="V618" i="1"/>
  <c r="U618" i="1"/>
  <c r="U601" i="1" s="1"/>
  <c r="T618" i="1"/>
  <c r="S618" i="1"/>
  <c r="R618" i="1"/>
  <c r="Q618" i="1"/>
  <c r="Q601" i="1" s="1"/>
  <c r="P618" i="1"/>
  <c r="O618" i="1"/>
  <c r="N618" i="1"/>
  <c r="M618" i="1"/>
  <c r="M601" i="1" s="1"/>
  <c r="L618" i="1"/>
  <c r="K618" i="1"/>
  <c r="J618" i="1"/>
  <c r="I618" i="1"/>
  <c r="I601" i="1" s="1"/>
  <c r="H618" i="1"/>
  <c r="G618" i="1"/>
  <c r="F618" i="1"/>
  <c r="E618" i="1"/>
  <c r="D618" i="1"/>
  <c r="AD617" i="1"/>
  <c r="AC617" i="1"/>
  <c r="AB617" i="1"/>
  <c r="AD616" i="1"/>
  <c r="AC616" i="1"/>
  <c r="AB616" i="1"/>
  <c r="AD615" i="1"/>
  <c r="AC615" i="1"/>
  <c r="AB615" i="1"/>
  <c r="AD614" i="1"/>
  <c r="AC614" i="1"/>
  <c r="AB614" i="1"/>
  <c r="AD613" i="1"/>
  <c r="AC613" i="1"/>
  <c r="AB613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AD612" i="1" s="1"/>
  <c r="O612" i="1"/>
  <c r="N612" i="1"/>
  <c r="M612" i="1"/>
  <c r="L612" i="1"/>
  <c r="K612" i="1"/>
  <c r="J612" i="1"/>
  <c r="I612" i="1"/>
  <c r="H612" i="1"/>
  <c r="G612" i="1"/>
  <c r="F612" i="1"/>
  <c r="E612" i="1"/>
  <c r="D612" i="1"/>
  <c r="AB612" i="1" s="1"/>
  <c r="AD611" i="1"/>
  <c r="AC611" i="1"/>
  <c r="AB611" i="1"/>
  <c r="AD610" i="1"/>
  <c r="AC610" i="1"/>
  <c r="AB610" i="1"/>
  <c r="AD609" i="1"/>
  <c r="AC609" i="1"/>
  <c r="AB609" i="1"/>
  <c r="AD608" i="1"/>
  <c r="AC608" i="1"/>
  <c r="AB608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AD607" i="1" s="1"/>
  <c r="O607" i="1"/>
  <c r="N607" i="1"/>
  <c r="M607" i="1"/>
  <c r="L607" i="1"/>
  <c r="K607" i="1"/>
  <c r="J607" i="1"/>
  <c r="I607" i="1"/>
  <c r="H607" i="1"/>
  <c r="G607" i="1"/>
  <c r="F607" i="1"/>
  <c r="E607" i="1"/>
  <c r="D607" i="1"/>
  <c r="AB607" i="1" s="1"/>
  <c r="AD606" i="1"/>
  <c r="AC606" i="1"/>
  <c r="AB606" i="1"/>
  <c r="AD605" i="1"/>
  <c r="AC605" i="1"/>
  <c r="AB605" i="1"/>
  <c r="AD604" i="1"/>
  <c r="AC604" i="1"/>
  <c r="AB604" i="1"/>
  <c r="AD603" i="1"/>
  <c r="AC603" i="1"/>
  <c r="AB603" i="1"/>
  <c r="AA602" i="1"/>
  <c r="Z602" i="1"/>
  <c r="Y602" i="1"/>
  <c r="X602" i="1"/>
  <c r="X601" i="1" s="1"/>
  <c r="W602" i="1"/>
  <c r="V602" i="1"/>
  <c r="U602" i="1"/>
  <c r="T602" i="1"/>
  <c r="S602" i="1"/>
  <c r="R602" i="1"/>
  <c r="Q602" i="1"/>
  <c r="P602" i="1"/>
  <c r="AD602" i="1" s="1"/>
  <c r="O602" i="1"/>
  <c r="N602" i="1"/>
  <c r="M602" i="1"/>
  <c r="L602" i="1"/>
  <c r="K602" i="1"/>
  <c r="J602" i="1"/>
  <c r="I602" i="1"/>
  <c r="H602" i="1"/>
  <c r="H601" i="1" s="1"/>
  <c r="G602" i="1"/>
  <c r="F602" i="1"/>
  <c r="E602" i="1"/>
  <c r="D602" i="1"/>
  <c r="AB602" i="1" s="1"/>
  <c r="Z601" i="1"/>
  <c r="V601" i="1"/>
  <c r="T601" i="1"/>
  <c r="R601" i="1"/>
  <c r="N601" i="1"/>
  <c r="L601" i="1"/>
  <c r="J601" i="1"/>
  <c r="F601" i="1"/>
  <c r="D601" i="1"/>
  <c r="AD600" i="1"/>
  <c r="AC600" i="1"/>
  <c r="AB600" i="1"/>
  <c r="AD599" i="1"/>
  <c r="AC599" i="1"/>
  <c r="AB599" i="1"/>
  <c r="AD598" i="1"/>
  <c r="AC598" i="1"/>
  <c r="AB598" i="1"/>
  <c r="AD597" i="1"/>
  <c r="AC597" i="1"/>
  <c r="AB597" i="1"/>
  <c r="AD596" i="1"/>
  <c r="AC596" i="1"/>
  <c r="AB596" i="1"/>
  <c r="AD595" i="1"/>
  <c r="AC595" i="1"/>
  <c r="AB595" i="1"/>
  <c r="AA594" i="1"/>
  <c r="Z594" i="1"/>
  <c r="Y594" i="1"/>
  <c r="X594" i="1"/>
  <c r="W594" i="1"/>
  <c r="V594" i="1"/>
  <c r="U594" i="1"/>
  <c r="T594" i="1"/>
  <c r="S594" i="1"/>
  <c r="R594" i="1"/>
  <c r="AD594" i="1" s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AD593" i="1"/>
  <c r="AD592" i="1"/>
  <c r="AC592" i="1"/>
  <c r="AB592" i="1"/>
  <c r="AD591" i="1"/>
  <c r="AC591" i="1"/>
  <c r="AB591" i="1"/>
  <c r="AD590" i="1"/>
  <c r="AC590" i="1"/>
  <c r="AB590" i="1"/>
  <c r="AD589" i="1"/>
  <c r="AC589" i="1"/>
  <c r="AB589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AD588" i="1" s="1"/>
  <c r="O588" i="1"/>
  <c r="N588" i="1"/>
  <c r="M588" i="1"/>
  <c r="L588" i="1"/>
  <c r="K588" i="1"/>
  <c r="J588" i="1"/>
  <c r="I588" i="1"/>
  <c r="H588" i="1"/>
  <c r="G588" i="1"/>
  <c r="F588" i="1"/>
  <c r="E588" i="1"/>
  <c r="D588" i="1"/>
  <c r="AB588" i="1" s="1"/>
  <c r="AD587" i="1"/>
  <c r="AC587" i="1"/>
  <c r="AB587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AD585" i="1"/>
  <c r="AC585" i="1"/>
  <c r="AB585" i="1"/>
  <c r="AD584" i="1"/>
  <c r="AC584" i="1"/>
  <c r="AB584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AC583" i="1" s="1"/>
  <c r="D583" i="1"/>
  <c r="AD582" i="1"/>
  <c r="R582" i="1"/>
  <c r="F582" i="1"/>
  <c r="AC582" i="1" s="1"/>
  <c r="AA581" i="1"/>
  <c r="Z581" i="1"/>
  <c r="Y581" i="1"/>
  <c r="X581" i="1"/>
  <c r="X572" i="1" s="1"/>
  <c r="W581" i="1"/>
  <c r="V581" i="1"/>
  <c r="U581" i="1"/>
  <c r="T581" i="1"/>
  <c r="T572" i="1" s="1"/>
  <c r="S581" i="1"/>
  <c r="R581" i="1"/>
  <c r="Q581" i="1"/>
  <c r="P581" i="1"/>
  <c r="O581" i="1"/>
  <c r="N581" i="1"/>
  <c r="M581" i="1"/>
  <c r="L581" i="1"/>
  <c r="L572" i="1" s="1"/>
  <c r="K581" i="1"/>
  <c r="J581" i="1"/>
  <c r="I581" i="1"/>
  <c r="H581" i="1"/>
  <c r="H572" i="1" s="1"/>
  <c r="G581" i="1"/>
  <c r="E581" i="1"/>
  <c r="D581" i="1"/>
  <c r="AD580" i="1"/>
  <c r="AC580" i="1"/>
  <c r="AB580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AD578" i="1"/>
  <c r="AC578" i="1"/>
  <c r="AB578" i="1"/>
  <c r="AD577" i="1"/>
  <c r="AC577" i="1"/>
  <c r="AB577" i="1"/>
  <c r="AD576" i="1"/>
  <c r="AC576" i="1"/>
  <c r="AB576" i="1"/>
  <c r="AA575" i="1"/>
  <c r="AA572" i="1" s="1"/>
  <c r="Z575" i="1"/>
  <c r="Y575" i="1"/>
  <c r="X575" i="1"/>
  <c r="W575" i="1"/>
  <c r="W572" i="1" s="1"/>
  <c r="V575" i="1"/>
  <c r="U575" i="1"/>
  <c r="T575" i="1"/>
  <c r="S575" i="1"/>
  <c r="S572" i="1" s="1"/>
  <c r="R575" i="1"/>
  <c r="Q575" i="1"/>
  <c r="P575" i="1"/>
  <c r="O575" i="1"/>
  <c r="O572" i="1" s="1"/>
  <c r="N575" i="1"/>
  <c r="M575" i="1"/>
  <c r="L575" i="1"/>
  <c r="K575" i="1"/>
  <c r="K572" i="1" s="1"/>
  <c r="J575" i="1"/>
  <c r="I575" i="1"/>
  <c r="H575" i="1"/>
  <c r="G575" i="1"/>
  <c r="G572" i="1" s="1"/>
  <c r="F575" i="1"/>
  <c r="E575" i="1"/>
  <c r="D575" i="1"/>
  <c r="AD574" i="1"/>
  <c r="AC574" i="1"/>
  <c r="AB574" i="1"/>
  <c r="AA573" i="1"/>
  <c r="Z573" i="1"/>
  <c r="Z572" i="1" s="1"/>
  <c r="Y573" i="1"/>
  <c r="X573" i="1"/>
  <c r="W573" i="1"/>
  <c r="V573" i="1"/>
  <c r="U573" i="1"/>
  <c r="T573" i="1"/>
  <c r="S573" i="1"/>
  <c r="R573" i="1"/>
  <c r="R572" i="1" s="1"/>
  <c r="Q573" i="1"/>
  <c r="P573" i="1"/>
  <c r="O573" i="1"/>
  <c r="N573" i="1"/>
  <c r="N572" i="1" s="1"/>
  <c r="M573" i="1"/>
  <c r="L573" i="1"/>
  <c r="K573" i="1"/>
  <c r="J573" i="1"/>
  <c r="J572" i="1" s="1"/>
  <c r="I573" i="1"/>
  <c r="H573" i="1"/>
  <c r="G573" i="1"/>
  <c r="F573" i="1"/>
  <c r="E573" i="1"/>
  <c r="D573" i="1"/>
  <c r="V572" i="1"/>
  <c r="E572" i="1"/>
  <c r="AD571" i="1"/>
  <c r="AC571" i="1"/>
  <c r="AB571" i="1"/>
  <c r="AD570" i="1"/>
  <c r="AC570" i="1"/>
  <c r="AB570" i="1"/>
  <c r="AD569" i="1"/>
  <c r="AC569" i="1"/>
  <c r="AB569" i="1"/>
  <c r="AD568" i="1"/>
  <c r="AC568" i="1"/>
  <c r="AB568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AC567" i="1" s="1"/>
  <c r="D567" i="1"/>
  <c r="AD566" i="1"/>
  <c r="AC566" i="1"/>
  <c r="AB566" i="1"/>
  <c r="AD565" i="1"/>
  <c r="AC565" i="1"/>
  <c r="AB565" i="1"/>
  <c r="AD564" i="1"/>
  <c r="AC564" i="1"/>
  <c r="AB564" i="1"/>
  <c r="AD563" i="1"/>
  <c r="AC563" i="1"/>
  <c r="AB563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AC562" i="1" s="1"/>
  <c r="D562" i="1"/>
  <c r="AD561" i="1"/>
  <c r="AC561" i="1"/>
  <c r="AB561" i="1"/>
  <c r="AD560" i="1"/>
  <c r="AC560" i="1"/>
  <c r="AB560" i="1"/>
  <c r="AD559" i="1"/>
  <c r="AC559" i="1"/>
  <c r="AB559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AD557" i="1"/>
  <c r="AC557" i="1"/>
  <c r="AB557" i="1"/>
  <c r="AD556" i="1"/>
  <c r="AC556" i="1"/>
  <c r="AB556" i="1"/>
  <c r="AD555" i="1"/>
  <c r="AC555" i="1"/>
  <c r="AB555" i="1"/>
  <c r="AD554" i="1"/>
  <c r="AC554" i="1"/>
  <c r="AB554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AD552" i="1"/>
  <c r="AC552" i="1"/>
  <c r="AB552" i="1"/>
  <c r="AD551" i="1"/>
  <c r="AC551" i="1"/>
  <c r="AB551" i="1"/>
  <c r="AD550" i="1"/>
  <c r="AC550" i="1"/>
  <c r="AB550" i="1"/>
  <c r="AD549" i="1"/>
  <c r="AC549" i="1"/>
  <c r="AB549" i="1"/>
  <c r="AD548" i="1"/>
  <c r="AC548" i="1"/>
  <c r="AB548" i="1"/>
  <c r="AD547" i="1"/>
  <c r="AC547" i="1"/>
  <c r="AB547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AB546" i="1" s="1"/>
  <c r="AD545" i="1"/>
  <c r="AC545" i="1"/>
  <c r="AB545" i="1"/>
  <c r="AD544" i="1"/>
  <c r="AC544" i="1"/>
  <c r="AB544" i="1"/>
  <c r="AD543" i="1"/>
  <c r="AC543" i="1"/>
  <c r="AB543" i="1"/>
  <c r="AD542" i="1"/>
  <c r="AC542" i="1"/>
  <c r="AB542" i="1"/>
  <c r="AA541" i="1"/>
  <c r="Z541" i="1"/>
  <c r="Y541" i="1"/>
  <c r="X541" i="1"/>
  <c r="X536" i="1" s="1"/>
  <c r="W541" i="1"/>
  <c r="V541" i="1"/>
  <c r="U541" i="1"/>
  <c r="T541" i="1"/>
  <c r="T536" i="1" s="1"/>
  <c r="S541" i="1"/>
  <c r="R541" i="1"/>
  <c r="Q541" i="1"/>
  <c r="P541" i="1"/>
  <c r="O541" i="1"/>
  <c r="N541" i="1"/>
  <c r="M541" i="1"/>
  <c r="L541" i="1"/>
  <c r="L536" i="1" s="1"/>
  <c r="K541" i="1"/>
  <c r="J541" i="1"/>
  <c r="I541" i="1"/>
  <c r="H541" i="1"/>
  <c r="H536" i="1" s="1"/>
  <c r="G541" i="1"/>
  <c r="F541" i="1"/>
  <c r="E541" i="1"/>
  <c r="D541" i="1"/>
  <c r="AD540" i="1"/>
  <c r="AC540" i="1"/>
  <c r="AB540" i="1"/>
  <c r="AA539" i="1"/>
  <c r="AA536" i="1" s="1"/>
  <c r="Z539" i="1"/>
  <c r="Y539" i="1"/>
  <c r="X539" i="1"/>
  <c r="W539" i="1"/>
  <c r="W536" i="1" s="1"/>
  <c r="V539" i="1"/>
  <c r="U539" i="1"/>
  <c r="T539" i="1"/>
  <c r="S539" i="1"/>
  <c r="S536" i="1" s="1"/>
  <c r="R539" i="1"/>
  <c r="Q539" i="1"/>
  <c r="P539" i="1"/>
  <c r="O539" i="1"/>
  <c r="O536" i="1" s="1"/>
  <c r="N539" i="1"/>
  <c r="M539" i="1"/>
  <c r="L539" i="1"/>
  <c r="K539" i="1"/>
  <c r="K536" i="1" s="1"/>
  <c r="J539" i="1"/>
  <c r="I539" i="1"/>
  <c r="H539" i="1"/>
  <c r="G539" i="1"/>
  <c r="G536" i="1" s="1"/>
  <c r="F539" i="1"/>
  <c r="E539" i="1"/>
  <c r="D539" i="1"/>
  <c r="AD538" i="1"/>
  <c r="AC538" i="1"/>
  <c r="AB538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N536" i="1" s="1"/>
  <c r="M537" i="1"/>
  <c r="L537" i="1"/>
  <c r="K537" i="1"/>
  <c r="J537" i="1"/>
  <c r="I537" i="1"/>
  <c r="H537" i="1"/>
  <c r="G537" i="1"/>
  <c r="F537" i="1"/>
  <c r="E537" i="1"/>
  <c r="D537" i="1"/>
  <c r="Z536" i="1"/>
  <c r="V536" i="1"/>
  <c r="R536" i="1"/>
  <c r="J536" i="1"/>
  <c r="F536" i="1"/>
  <c r="AD535" i="1"/>
  <c r="AC535" i="1"/>
  <c r="AB535" i="1"/>
  <c r="AD534" i="1"/>
  <c r="AC534" i="1"/>
  <c r="AB534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AD533" i="1" s="1"/>
  <c r="O533" i="1"/>
  <c r="N533" i="1"/>
  <c r="M533" i="1"/>
  <c r="L533" i="1"/>
  <c r="K533" i="1"/>
  <c r="J533" i="1"/>
  <c r="I533" i="1"/>
  <c r="H533" i="1"/>
  <c r="G533" i="1"/>
  <c r="F533" i="1"/>
  <c r="E533" i="1"/>
  <c r="D533" i="1"/>
  <c r="AB533" i="1" s="1"/>
  <c r="AD532" i="1"/>
  <c r="AC532" i="1"/>
  <c r="AB532" i="1"/>
  <c r="AD531" i="1"/>
  <c r="AC531" i="1"/>
  <c r="AB531" i="1"/>
  <c r="AD530" i="1"/>
  <c r="AC530" i="1"/>
  <c r="AB530" i="1"/>
  <c r="AD529" i="1"/>
  <c r="AC529" i="1"/>
  <c r="AB529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AD528" i="1" s="1"/>
  <c r="O528" i="1"/>
  <c r="N528" i="1"/>
  <c r="M528" i="1"/>
  <c r="L528" i="1"/>
  <c r="K528" i="1"/>
  <c r="J528" i="1"/>
  <c r="I528" i="1"/>
  <c r="H528" i="1"/>
  <c r="G528" i="1"/>
  <c r="F528" i="1"/>
  <c r="E528" i="1"/>
  <c r="D528" i="1"/>
  <c r="AB528" i="1" s="1"/>
  <c r="AD527" i="1"/>
  <c r="AC527" i="1"/>
  <c r="AB527" i="1"/>
  <c r="AD526" i="1"/>
  <c r="AC526" i="1"/>
  <c r="AB526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AD524" i="1"/>
  <c r="AC524" i="1"/>
  <c r="AB524" i="1"/>
  <c r="AD523" i="1"/>
  <c r="AC523" i="1"/>
  <c r="AB523" i="1"/>
  <c r="AD522" i="1"/>
  <c r="AC522" i="1"/>
  <c r="AB522" i="1"/>
  <c r="AD521" i="1"/>
  <c r="AC521" i="1"/>
  <c r="AB521" i="1"/>
  <c r="AA520" i="1"/>
  <c r="Z520" i="1"/>
  <c r="Y520" i="1"/>
  <c r="X520" i="1"/>
  <c r="W520" i="1"/>
  <c r="V520" i="1"/>
  <c r="U520" i="1"/>
  <c r="T520" i="1"/>
  <c r="S520" i="1"/>
  <c r="R520" i="1"/>
  <c r="AD520" i="1" s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AD519" i="1"/>
  <c r="AC519" i="1"/>
  <c r="AB519" i="1"/>
  <c r="AD518" i="1"/>
  <c r="AC518" i="1"/>
  <c r="AB518" i="1"/>
  <c r="AD517" i="1"/>
  <c r="AC517" i="1"/>
  <c r="AB517" i="1"/>
  <c r="AD516" i="1"/>
  <c r="AC516" i="1"/>
  <c r="AB516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AD514" i="1"/>
  <c r="AC514" i="1"/>
  <c r="AB514" i="1"/>
  <c r="AD513" i="1"/>
  <c r="AC513" i="1"/>
  <c r="AB513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AB512" i="1" s="1"/>
  <c r="AD511" i="1"/>
  <c r="AC511" i="1"/>
  <c r="AB511" i="1"/>
  <c r="AD510" i="1"/>
  <c r="AC510" i="1"/>
  <c r="AB510" i="1"/>
  <c r="AD509" i="1"/>
  <c r="AC509" i="1"/>
  <c r="AB509" i="1"/>
  <c r="Q508" i="1"/>
  <c r="P508" i="1"/>
  <c r="E508" i="1"/>
  <c r="AC508" i="1" s="1"/>
  <c r="D508" i="1"/>
  <c r="AD507" i="1"/>
  <c r="AC507" i="1"/>
  <c r="AB507" i="1"/>
  <c r="AD506" i="1"/>
  <c r="AC506" i="1"/>
  <c r="AB506" i="1"/>
  <c r="AD505" i="1"/>
  <c r="AC505" i="1"/>
  <c r="AB505" i="1"/>
  <c r="AD504" i="1"/>
  <c r="AC504" i="1"/>
  <c r="AB504" i="1"/>
  <c r="AA503" i="1"/>
  <c r="Z503" i="1"/>
  <c r="Y503" i="1"/>
  <c r="X503" i="1"/>
  <c r="W503" i="1"/>
  <c r="V503" i="1"/>
  <c r="U503" i="1"/>
  <c r="T503" i="1"/>
  <c r="S503" i="1"/>
  <c r="R503" i="1"/>
  <c r="Q503" i="1"/>
  <c r="O503" i="1"/>
  <c r="N503" i="1"/>
  <c r="M503" i="1"/>
  <c r="L503" i="1"/>
  <c r="K503" i="1"/>
  <c r="J503" i="1"/>
  <c r="I503" i="1"/>
  <c r="H503" i="1"/>
  <c r="G503" i="1"/>
  <c r="F503" i="1"/>
  <c r="E503" i="1"/>
  <c r="AC503" i="1" s="1"/>
  <c r="D503" i="1"/>
  <c r="AD502" i="1"/>
  <c r="AC502" i="1"/>
  <c r="AB502" i="1"/>
  <c r="I502" i="1"/>
  <c r="AD501" i="1"/>
  <c r="AC501" i="1"/>
  <c r="AB501" i="1"/>
  <c r="AA500" i="1"/>
  <c r="Z500" i="1"/>
  <c r="Z490" i="1" s="1"/>
  <c r="Y500" i="1"/>
  <c r="X500" i="1"/>
  <c r="X490" i="1" s="1"/>
  <c r="W500" i="1"/>
  <c r="V500" i="1"/>
  <c r="V490" i="1" s="1"/>
  <c r="U500" i="1"/>
  <c r="T500" i="1"/>
  <c r="T490" i="1" s="1"/>
  <c r="S500" i="1"/>
  <c r="R500" i="1"/>
  <c r="R490" i="1" s="1"/>
  <c r="Q500" i="1"/>
  <c r="P500" i="1"/>
  <c r="O500" i="1"/>
  <c r="N500" i="1"/>
  <c r="N490" i="1" s="1"/>
  <c r="M500" i="1"/>
  <c r="L500" i="1"/>
  <c r="L490" i="1" s="1"/>
  <c r="K500" i="1"/>
  <c r="J500" i="1"/>
  <c r="J490" i="1" s="1"/>
  <c r="I500" i="1"/>
  <c r="H500" i="1"/>
  <c r="H490" i="1" s="1"/>
  <c r="G500" i="1"/>
  <c r="F500" i="1"/>
  <c r="F490" i="1" s="1"/>
  <c r="E500" i="1"/>
  <c r="D500" i="1"/>
  <c r="AD499" i="1"/>
  <c r="AC499" i="1"/>
  <c r="AB499" i="1"/>
  <c r="AD498" i="1"/>
  <c r="AC498" i="1"/>
  <c r="AB498" i="1"/>
  <c r="AD497" i="1"/>
  <c r="AC497" i="1"/>
  <c r="AB497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AC496" i="1" s="1"/>
  <c r="D496" i="1"/>
  <c r="AD495" i="1"/>
  <c r="AC495" i="1"/>
  <c r="AB495" i="1"/>
  <c r="AD494" i="1"/>
  <c r="AC494" i="1"/>
  <c r="AB494" i="1"/>
  <c r="AD493" i="1"/>
  <c r="AC493" i="1"/>
  <c r="AB493" i="1"/>
  <c r="AD492" i="1"/>
  <c r="AC492" i="1"/>
  <c r="AB492" i="1"/>
  <c r="AA491" i="1"/>
  <c r="Z491" i="1"/>
  <c r="Y491" i="1"/>
  <c r="Y490" i="1" s="1"/>
  <c r="X491" i="1"/>
  <c r="W491" i="1"/>
  <c r="V491" i="1"/>
  <c r="U491" i="1"/>
  <c r="U490" i="1" s="1"/>
  <c r="T491" i="1"/>
  <c r="S491" i="1"/>
  <c r="R491" i="1"/>
  <c r="Q491" i="1"/>
  <c r="Q490" i="1" s="1"/>
  <c r="P491" i="1"/>
  <c r="O491" i="1"/>
  <c r="N491" i="1"/>
  <c r="M491" i="1"/>
  <c r="M490" i="1" s="1"/>
  <c r="L491" i="1"/>
  <c r="K491" i="1"/>
  <c r="J491" i="1"/>
  <c r="I491" i="1"/>
  <c r="I490" i="1" s="1"/>
  <c r="H491" i="1"/>
  <c r="G491" i="1"/>
  <c r="F491" i="1"/>
  <c r="E491" i="1"/>
  <c r="AC491" i="1" s="1"/>
  <c r="D491" i="1"/>
  <c r="AA490" i="1"/>
  <c r="W490" i="1"/>
  <c r="S490" i="1"/>
  <c r="O490" i="1"/>
  <c r="K490" i="1"/>
  <c r="G490" i="1"/>
  <c r="AD489" i="1"/>
  <c r="AC489" i="1"/>
  <c r="AB489" i="1"/>
  <c r="AD488" i="1"/>
  <c r="AC488" i="1"/>
  <c r="AB488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AD486" i="1"/>
  <c r="AC486" i="1"/>
  <c r="AB486" i="1"/>
  <c r="AD485" i="1"/>
  <c r="AC485" i="1"/>
  <c r="AB485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AC484" i="1" s="1"/>
  <c r="D484" i="1"/>
  <c r="AD483" i="1"/>
  <c r="AC483" i="1"/>
  <c r="AB483" i="1"/>
  <c r="AD482" i="1"/>
  <c r="AC482" i="1"/>
  <c r="AB482" i="1"/>
  <c r="AA481" i="1"/>
  <c r="Z481" i="1"/>
  <c r="Y481" i="1"/>
  <c r="X481" i="1"/>
  <c r="W481" i="1"/>
  <c r="W456" i="1" s="1"/>
  <c r="V481" i="1"/>
  <c r="U481" i="1"/>
  <c r="T481" i="1"/>
  <c r="S481" i="1"/>
  <c r="R481" i="1"/>
  <c r="Q481" i="1"/>
  <c r="P481" i="1"/>
  <c r="O481" i="1"/>
  <c r="O456" i="1" s="1"/>
  <c r="N481" i="1"/>
  <c r="M481" i="1"/>
  <c r="L481" i="1"/>
  <c r="K481" i="1"/>
  <c r="J481" i="1"/>
  <c r="I481" i="1"/>
  <c r="H481" i="1"/>
  <c r="G481" i="1"/>
  <c r="F481" i="1"/>
  <c r="E481" i="1"/>
  <c r="D481" i="1"/>
  <c r="AD480" i="1"/>
  <c r="AC480" i="1"/>
  <c r="AB480" i="1"/>
  <c r="AD479" i="1"/>
  <c r="AC479" i="1"/>
  <c r="AB479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AC478" i="1" s="1"/>
  <c r="D478" i="1"/>
  <c r="AD477" i="1"/>
  <c r="AC477" i="1"/>
  <c r="AB477" i="1"/>
  <c r="AD476" i="1"/>
  <c r="AC476" i="1"/>
  <c r="AB476" i="1"/>
  <c r="AD475" i="1"/>
  <c r="AC475" i="1"/>
  <c r="AB475" i="1"/>
  <c r="AD474" i="1"/>
  <c r="AC474" i="1"/>
  <c r="AB474" i="1"/>
  <c r="AA473" i="1"/>
  <c r="Z473" i="1"/>
  <c r="Y473" i="1"/>
  <c r="Y456" i="1" s="1"/>
  <c r="X473" i="1"/>
  <c r="W473" i="1"/>
  <c r="V473" i="1"/>
  <c r="U473" i="1"/>
  <c r="T473" i="1"/>
  <c r="S473" i="1"/>
  <c r="R473" i="1"/>
  <c r="Q473" i="1"/>
  <c r="Q456" i="1" s="1"/>
  <c r="P473" i="1"/>
  <c r="O473" i="1"/>
  <c r="N473" i="1"/>
  <c r="M473" i="1"/>
  <c r="M456" i="1" s="1"/>
  <c r="L473" i="1"/>
  <c r="K473" i="1"/>
  <c r="J473" i="1"/>
  <c r="I473" i="1"/>
  <c r="I456" i="1" s="1"/>
  <c r="H473" i="1"/>
  <c r="G473" i="1"/>
  <c r="F473" i="1"/>
  <c r="E473" i="1"/>
  <c r="D473" i="1"/>
  <c r="AD472" i="1"/>
  <c r="AC472" i="1"/>
  <c r="AB472" i="1"/>
  <c r="AD471" i="1"/>
  <c r="AC471" i="1"/>
  <c r="AB471" i="1"/>
  <c r="AD470" i="1"/>
  <c r="AC470" i="1"/>
  <c r="AB470" i="1"/>
  <c r="AD469" i="1"/>
  <c r="AC469" i="1"/>
  <c r="AB469" i="1"/>
  <c r="AD468" i="1"/>
  <c r="AC468" i="1"/>
  <c r="AB468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AD467" i="1" s="1"/>
  <c r="O467" i="1"/>
  <c r="N467" i="1"/>
  <c r="M467" i="1"/>
  <c r="L467" i="1"/>
  <c r="K467" i="1"/>
  <c r="J467" i="1"/>
  <c r="I467" i="1"/>
  <c r="H467" i="1"/>
  <c r="G467" i="1"/>
  <c r="F467" i="1"/>
  <c r="E467" i="1"/>
  <c r="D467" i="1"/>
  <c r="AB467" i="1" s="1"/>
  <c r="AD466" i="1"/>
  <c r="AC466" i="1"/>
  <c r="AB466" i="1"/>
  <c r="AD465" i="1"/>
  <c r="AC465" i="1"/>
  <c r="AB465" i="1"/>
  <c r="AD464" i="1"/>
  <c r="AC464" i="1"/>
  <c r="AB464" i="1"/>
  <c r="AD463" i="1"/>
  <c r="AC463" i="1"/>
  <c r="AB463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AB462" i="1" s="1"/>
  <c r="AD461" i="1"/>
  <c r="AC461" i="1"/>
  <c r="AB461" i="1"/>
  <c r="AD460" i="1"/>
  <c r="AC460" i="1"/>
  <c r="AB460" i="1"/>
  <c r="AD459" i="1"/>
  <c r="AC459" i="1"/>
  <c r="AB459" i="1"/>
  <c r="AD458" i="1"/>
  <c r="AC458" i="1"/>
  <c r="AB458" i="1"/>
  <c r="AA457" i="1"/>
  <c r="Z457" i="1"/>
  <c r="Z456" i="1" s="1"/>
  <c r="Y457" i="1"/>
  <c r="X457" i="1"/>
  <c r="X456" i="1" s="1"/>
  <c r="W457" i="1"/>
  <c r="V457" i="1"/>
  <c r="V456" i="1" s="1"/>
  <c r="U457" i="1"/>
  <c r="T457" i="1"/>
  <c r="T456" i="1" s="1"/>
  <c r="S457" i="1"/>
  <c r="R457" i="1"/>
  <c r="R456" i="1" s="1"/>
  <c r="Q457" i="1"/>
  <c r="P457" i="1"/>
  <c r="O457" i="1"/>
  <c r="N457" i="1"/>
  <c r="N456" i="1" s="1"/>
  <c r="M457" i="1"/>
  <c r="L457" i="1"/>
  <c r="L456" i="1" s="1"/>
  <c r="L448" i="1" s="1"/>
  <c r="K457" i="1"/>
  <c r="J457" i="1"/>
  <c r="J456" i="1" s="1"/>
  <c r="I457" i="1"/>
  <c r="H457" i="1"/>
  <c r="H456" i="1" s="1"/>
  <c r="H448" i="1" s="1"/>
  <c r="G457" i="1"/>
  <c r="F457" i="1"/>
  <c r="F456" i="1" s="1"/>
  <c r="E457" i="1"/>
  <c r="D457" i="1"/>
  <c r="G456" i="1"/>
  <c r="AD455" i="1"/>
  <c r="AC455" i="1"/>
  <c r="AB455" i="1"/>
  <c r="AD454" i="1"/>
  <c r="AC454" i="1"/>
  <c r="AB454" i="1"/>
  <c r="AD453" i="1"/>
  <c r="AC453" i="1"/>
  <c r="AB453" i="1"/>
  <c r="AD452" i="1"/>
  <c r="AC452" i="1"/>
  <c r="AB452" i="1"/>
  <c r="AD451" i="1"/>
  <c r="AC451" i="1"/>
  <c r="AB451" i="1"/>
  <c r="AD450" i="1"/>
  <c r="AC450" i="1"/>
  <c r="AB450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AD448" i="1"/>
  <c r="AD447" i="1"/>
  <c r="AC447" i="1"/>
  <c r="AB447" i="1"/>
  <c r="AD446" i="1"/>
  <c r="AC446" i="1"/>
  <c r="AB446" i="1"/>
  <c r="AD445" i="1"/>
  <c r="AC445" i="1"/>
  <c r="AB445" i="1"/>
  <c r="AD444" i="1"/>
  <c r="AC444" i="1"/>
  <c r="AB444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AB443" i="1" s="1"/>
  <c r="AD442" i="1"/>
  <c r="AC442" i="1"/>
  <c r="AB442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AD440" i="1"/>
  <c r="AC440" i="1"/>
  <c r="AB440" i="1"/>
  <c r="AD439" i="1"/>
  <c r="AC439" i="1"/>
  <c r="AB439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AC438" i="1" s="1"/>
  <c r="D438" i="1"/>
  <c r="AD437" i="1"/>
  <c r="AC437" i="1"/>
  <c r="AB437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AD436" i="1" s="1"/>
  <c r="O436" i="1"/>
  <c r="N436" i="1"/>
  <c r="M436" i="1"/>
  <c r="L436" i="1"/>
  <c r="K436" i="1"/>
  <c r="J436" i="1"/>
  <c r="I436" i="1"/>
  <c r="H436" i="1"/>
  <c r="G436" i="1"/>
  <c r="F436" i="1"/>
  <c r="E436" i="1"/>
  <c r="D436" i="1"/>
  <c r="AB436" i="1" s="1"/>
  <c r="AD435" i="1"/>
  <c r="AC435" i="1"/>
  <c r="AB435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AD433" i="1"/>
  <c r="AC433" i="1"/>
  <c r="AB433" i="1"/>
  <c r="AD432" i="1"/>
  <c r="AC432" i="1"/>
  <c r="AB432" i="1"/>
  <c r="AD431" i="1"/>
  <c r="AC431" i="1"/>
  <c r="AB431" i="1"/>
  <c r="AA430" i="1"/>
  <c r="Z430" i="1"/>
  <c r="Z427" i="1" s="1"/>
  <c r="Y430" i="1"/>
  <c r="X430" i="1"/>
  <c r="W430" i="1"/>
  <c r="V430" i="1"/>
  <c r="V427" i="1" s="1"/>
  <c r="U430" i="1"/>
  <c r="T430" i="1"/>
  <c r="S430" i="1"/>
  <c r="R430" i="1"/>
  <c r="Q430" i="1"/>
  <c r="P430" i="1"/>
  <c r="O430" i="1"/>
  <c r="N430" i="1"/>
  <c r="N427" i="1" s="1"/>
  <c r="M430" i="1"/>
  <c r="L430" i="1"/>
  <c r="K430" i="1"/>
  <c r="J430" i="1"/>
  <c r="J427" i="1" s="1"/>
  <c r="I430" i="1"/>
  <c r="H430" i="1"/>
  <c r="G430" i="1"/>
  <c r="F430" i="1"/>
  <c r="F427" i="1" s="1"/>
  <c r="E430" i="1"/>
  <c r="D430" i="1"/>
  <c r="AB430" i="1" s="1"/>
  <c r="AD429" i="1"/>
  <c r="AC429" i="1"/>
  <c r="AB429" i="1"/>
  <c r="AA428" i="1"/>
  <c r="Z428" i="1"/>
  <c r="Y428" i="1"/>
  <c r="X428" i="1"/>
  <c r="W428" i="1"/>
  <c r="W427" i="1" s="1"/>
  <c r="V428" i="1"/>
  <c r="U428" i="1"/>
  <c r="T428" i="1"/>
  <c r="S428" i="1"/>
  <c r="S427" i="1" s="1"/>
  <c r="R428" i="1"/>
  <c r="Q428" i="1"/>
  <c r="P428" i="1"/>
  <c r="O428" i="1"/>
  <c r="O427" i="1" s="1"/>
  <c r="N428" i="1"/>
  <c r="M428" i="1"/>
  <c r="L428" i="1"/>
  <c r="K428" i="1"/>
  <c r="J428" i="1"/>
  <c r="I428" i="1"/>
  <c r="H428" i="1"/>
  <c r="G428" i="1"/>
  <c r="G427" i="1" s="1"/>
  <c r="F428" i="1"/>
  <c r="E428" i="1"/>
  <c r="D428" i="1"/>
  <c r="AA427" i="1"/>
  <c r="K427" i="1"/>
  <c r="K390" i="1" s="1"/>
  <c r="AD426" i="1"/>
  <c r="AC426" i="1"/>
  <c r="AB426" i="1"/>
  <c r="AD425" i="1"/>
  <c r="AC425" i="1"/>
  <c r="AB425" i="1"/>
  <c r="AD424" i="1"/>
  <c r="AC424" i="1"/>
  <c r="AB424" i="1"/>
  <c r="AD423" i="1"/>
  <c r="AC423" i="1"/>
  <c r="AB423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AC422" i="1" s="1"/>
  <c r="D422" i="1"/>
  <c r="AD421" i="1"/>
  <c r="AC421" i="1"/>
  <c r="AB421" i="1"/>
  <c r="AD420" i="1"/>
  <c r="AC420" i="1"/>
  <c r="AB420" i="1"/>
  <c r="AD419" i="1"/>
  <c r="AC419" i="1"/>
  <c r="AB419" i="1"/>
  <c r="AD418" i="1"/>
  <c r="AC418" i="1"/>
  <c r="AB418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AC417" i="1" s="1"/>
  <c r="D417" i="1"/>
  <c r="AD416" i="1"/>
  <c r="AC416" i="1"/>
  <c r="AB416" i="1"/>
  <c r="AD415" i="1"/>
  <c r="AC415" i="1"/>
  <c r="AB415" i="1"/>
  <c r="AD414" i="1"/>
  <c r="AC414" i="1"/>
  <c r="AB414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AD412" i="1"/>
  <c r="AC412" i="1"/>
  <c r="AB412" i="1"/>
  <c r="AD411" i="1"/>
  <c r="AC411" i="1"/>
  <c r="AB411" i="1"/>
  <c r="AD410" i="1"/>
  <c r="AC410" i="1"/>
  <c r="AB410" i="1"/>
  <c r="AD409" i="1"/>
  <c r="AC409" i="1"/>
  <c r="AB409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AD407" i="1"/>
  <c r="AC407" i="1"/>
  <c r="AB407" i="1"/>
  <c r="AD406" i="1"/>
  <c r="AC406" i="1"/>
  <c r="AB406" i="1"/>
  <c r="AD405" i="1"/>
  <c r="AC405" i="1"/>
  <c r="AB405" i="1"/>
  <c r="AD404" i="1"/>
  <c r="AC404" i="1"/>
  <c r="AB404" i="1"/>
  <c r="AD403" i="1"/>
  <c r="AC403" i="1"/>
  <c r="AB403" i="1"/>
  <c r="AD402" i="1"/>
  <c r="AC402" i="1"/>
  <c r="AB402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AD401" i="1" s="1"/>
  <c r="O401" i="1"/>
  <c r="N401" i="1"/>
  <c r="M401" i="1"/>
  <c r="L401" i="1"/>
  <c r="K401" i="1"/>
  <c r="J401" i="1"/>
  <c r="I401" i="1"/>
  <c r="H401" i="1"/>
  <c r="G401" i="1"/>
  <c r="F401" i="1"/>
  <c r="E401" i="1"/>
  <c r="D401" i="1"/>
  <c r="AB401" i="1" s="1"/>
  <c r="AD400" i="1"/>
  <c r="AC400" i="1"/>
  <c r="AB400" i="1"/>
  <c r="AD399" i="1"/>
  <c r="AC399" i="1"/>
  <c r="AB399" i="1"/>
  <c r="AD398" i="1"/>
  <c r="AC398" i="1"/>
  <c r="AB398" i="1"/>
  <c r="AD397" i="1"/>
  <c r="AC397" i="1"/>
  <c r="AB397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AD396" i="1" s="1"/>
  <c r="O396" i="1"/>
  <c r="N396" i="1"/>
  <c r="M396" i="1"/>
  <c r="L396" i="1"/>
  <c r="K396" i="1"/>
  <c r="J396" i="1"/>
  <c r="I396" i="1"/>
  <c r="H396" i="1"/>
  <c r="G396" i="1"/>
  <c r="F396" i="1"/>
  <c r="E396" i="1"/>
  <c r="D396" i="1"/>
  <c r="AB396" i="1" s="1"/>
  <c r="AD395" i="1"/>
  <c r="AC395" i="1"/>
  <c r="AB395" i="1"/>
  <c r="AA394" i="1"/>
  <c r="AA391" i="1" s="1"/>
  <c r="Z394" i="1"/>
  <c r="Y394" i="1"/>
  <c r="X394" i="1"/>
  <c r="W394" i="1"/>
  <c r="V394" i="1"/>
  <c r="U394" i="1"/>
  <c r="T394" i="1"/>
  <c r="S394" i="1"/>
  <c r="R394" i="1"/>
  <c r="Q394" i="1"/>
  <c r="P394" i="1"/>
  <c r="O394" i="1"/>
  <c r="O391" i="1" s="1"/>
  <c r="N394" i="1"/>
  <c r="M394" i="1"/>
  <c r="L394" i="1"/>
  <c r="K394" i="1"/>
  <c r="K391" i="1" s="1"/>
  <c r="J394" i="1"/>
  <c r="I394" i="1"/>
  <c r="H394" i="1"/>
  <c r="G394" i="1"/>
  <c r="F394" i="1"/>
  <c r="E394" i="1"/>
  <c r="D394" i="1"/>
  <c r="AD393" i="1"/>
  <c r="AC393" i="1"/>
  <c r="AB393" i="1"/>
  <c r="AA392" i="1"/>
  <c r="Z392" i="1"/>
  <c r="Y392" i="1"/>
  <c r="X392" i="1"/>
  <c r="W392" i="1"/>
  <c r="V392" i="1"/>
  <c r="U392" i="1"/>
  <c r="T392" i="1"/>
  <c r="S392" i="1"/>
  <c r="S391" i="1" s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W391" i="1"/>
  <c r="G391" i="1"/>
  <c r="AD389" i="1"/>
  <c r="AC389" i="1"/>
  <c r="AB389" i="1"/>
  <c r="AD388" i="1"/>
  <c r="AC388" i="1"/>
  <c r="AB388" i="1"/>
  <c r="AD387" i="1"/>
  <c r="AC387" i="1"/>
  <c r="AB387" i="1"/>
  <c r="AD386" i="1"/>
  <c r="AC386" i="1"/>
  <c r="AB386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AD385" i="1" s="1"/>
  <c r="O385" i="1"/>
  <c r="N385" i="1"/>
  <c r="M385" i="1"/>
  <c r="L385" i="1"/>
  <c r="K385" i="1"/>
  <c r="J385" i="1"/>
  <c r="I385" i="1"/>
  <c r="H385" i="1"/>
  <c r="G385" i="1"/>
  <c r="F385" i="1"/>
  <c r="E385" i="1"/>
  <c r="D385" i="1"/>
  <c r="AB385" i="1" s="1"/>
  <c r="AD384" i="1"/>
  <c r="AC384" i="1"/>
  <c r="AB384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AD382" i="1"/>
  <c r="AC382" i="1"/>
  <c r="AB382" i="1"/>
  <c r="AD381" i="1"/>
  <c r="AC381" i="1"/>
  <c r="AB381" i="1"/>
  <c r="AA380" i="1"/>
  <c r="Z380" i="1"/>
  <c r="Y380" i="1"/>
  <c r="X380" i="1"/>
  <c r="W380" i="1"/>
  <c r="V380" i="1"/>
  <c r="U380" i="1"/>
  <c r="T380" i="1"/>
  <c r="S380" i="1"/>
  <c r="R380" i="1"/>
  <c r="Q380" i="1"/>
  <c r="Q369" i="1" s="1"/>
  <c r="P380" i="1"/>
  <c r="O380" i="1"/>
  <c r="N380" i="1"/>
  <c r="M380" i="1"/>
  <c r="L380" i="1"/>
  <c r="K380" i="1"/>
  <c r="J380" i="1"/>
  <c r="I380" i="1"/>
  <c r="H380" i="1"/>
  <c r="G380" i="1"/>
  <c r="F380" i="1"/>
  <c r="E380" i="1"/>
  <c r="AC380" i="1" s="1"/>
  <c r="D380" i="1"/>
  <c r="AD379" i="1"/>
  <c r="AC379" i="1"/>
  <c r="AB379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AB378" i="1" s="1"/>
  <c r="AD377" i="1"/>
  <c r="AC377" i="1"/>
  <c r="AB377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AD375" i="1"/>
  <c r="AC375" i="1"/>
  <c r="AB375" i="1"/>
  <c r="AD374" i="1"/>
  <c r="AC374" i="1"/>
  <c r="AB374" i="1"/>
  <c r="AD373" i="1"/>
  <c r="AC373" i="1"/>
  <c r="AB373" i="1"/>
  <c r="AA372" i="1"/>
  <c r="Z372" i="1"/>
  <c r="Y372" i="1"/>
  <c r="X372" i="1"/>
  <c r="X369" i="1" s="1"/>
  <c r="W372" i="1"/>
  <c r="V372" i="1"/>
  <c r="U372" i="1"/>
  <c r="T372" i="1"/>
  <c r="T369" i="1" s="1"/>
  <c r="S372" i="1"/>
  <c r="R372" i="1"/>
  <c r="Q372" i="1"/>
  <c r="P372" i="1"/>
  <c r="AD372" i="1" s="1"/>
  <c r="O372" i="1"/>
  <c r="N372" i="1"/>
  <c r="M372" i="1"/>
  <c r="L372" i="1"/>
  <c r="L369" i="1" s="1"/>
  <c r="K372" i="1"/>
  <c r="J372" i="1"/>
  <c r="I372" i="1"/>
  <c r="H372" i="1"/>
  <c r="H369" i="1" s="1"/>
  <c r="G372" i="1"/>
  <c r="F372" i="1"/>
  <c r="E372" i="1"/>
  <c r="D372" i="1"/>
  <c r="AB372" i="1" s="1"/>
  <c r="AD371" i="1"/>
  <c r="AC371" i="1"/>
  <c r="AB371" i="1"/>
  <c r="AA370" i="1"/>
  <c r="AA369" i="1" s="1"/>
  <c r="Z370" i="1"/>
  <c r="Y370" i="1"/>
  <c r="X370" i="1"/>
  <c r="W370" i="1"/>
  <c r="W369" i="1" s="1"/>
  <c r="V370" i="1"/>
  <c r="U370" i="1"/>
  <c r="U369" i="1" s="1"/>
  <c r="T370" i="1"/>
  <c r="S370" i="1"/>
  <c r="S369" i="1" s="1"/>
  <c r="R370" i="1"/>
  <c r="Q370" i="1"/>
  <c r="P370" i="1"/>
  <c r="O370" i="1"/>
  <c r="O369" i="1" s="1"/>
  <c r="N370" i="1"/>
  <c r="M370" i="1"/>
  <c r="M369" i="1" s="1"/>
  <c r="M332" i="1" s="1"/>
  <c r="L370" i="1"/>
  <c r="K370" i="1"/>
  <c r="K369" i="1" s="1"/>
  <c r="J370" i="1"/>
  <c r="I370" i="1"/>
  <c r="H370" i="1"/>
  <c r="G370" i="1"/>
  <c r="G369" i="1" s="1"/>
  <c r="F370" i="1"/>
  <c r="E370" i="1"/>
  <c r="D370" i="1"/>
  <c r="Y369" i="1"/>
  <c r="I369" i="1"/>
  <c r="I332" i="1" s="1"/>
  <c r="AD368" i="1"/>
  <c r="AC368" i="1"/>
  <c r="AB368" i="1"/>
  <c r="AD367" i="1"/>
  <c r="AC367" i="1"/>
  <c r="AB367" i="1"/>
  <c r="AD366" i="1"/>
  <c r="AC366" i="1"/>
  <c r="AB366" i="1"/>
  <c r="AD365" i="1"/>
  <c r="AC365" i="1"/>
  <c r="AB365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AC364" i="1" s="1"/>
  <c r="D364" i="1"/>
  <c r="AD363" i="1"/>
  <c r="AC363" i="1"/>
  <c r="AB363" i="1"/>
  <c r="AD362" i="1"/>
  <c r="AC362" i="1"/>
  <c r="AB362" i="1"/>
  <c r="AD361" i="1"/>
  <c r="AC361" i="1"/>
  <c r="AB361" i="1"/>
  <c r="AD360" i="1"/>
  <c r="AC360" i="1"/>
  <c r="AB360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M333" i="1" s="1"/>
  <c r="L359" i="1"/>
  <c r="K359" i="1"/>
  <c r="J359" i="1"/>
  <c r="I359" i="1"/>
  <c r="H359" i="1"/>
  <c r="G359" i="1"/>
  <c r="F359" i="1"/>
  <c r="E359" i="1"/>
  <c r="AC359" i="1" s="1"/>
  <c r="D359" i="1"/>
  <c r="AD358" i="1"/>
  <c r="AC358" i="1"/>
  <c r="AB358" i="1"/>
  <c r="AD357" i="1"/>
  <c r="AC357" i="1"/>
  <c r="AB357" i="1"/>
  <c r="AD356" i="1"/>
  <c r="AC356" i="1"/>
  <c r="AB356" i="1"/>
  <c r="AA355" i="1"/>
  <c r="Z355" i="1"/>
  <c r="Y355" i="1"/>
  <c r="X355" i="1"/>
  <c r="W355" i="1"/>
  <c r="V355" i="1"/>
  <c r="U355" i="1"/>
  <c r="T355" i="1"/>
  <c r="S355" i="1"/>
  <c r="R355" i="1"/>
  <c r="AD355" i="1" s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AD354" i="1"/>
  <c r="AC354" i="1"/>
  <c r="AB354" i="1"/>
  <c r="AD353" i="1"/>
  <c r="AC353" i="1"/>
  <c r="AB353" i="1"/>
  <c r="AD352" i="1"/>
  <c r="AC352" i="1"/>
  <c r="AB352" i="1"/>
  <c r="AD351" i="1"/>
  <c r="AC351" i="1"/>
  <c r="AB351" i="1"/>
  <c r="AA350" i="1"/>
  <c r="Z350" i="1"/>
  <c r="Y350" i="1"/>
  <c r="X350" i="1"/>
  <c r="W350" i="1"/>
  <c r="V350" i="1"/>
  <c r="U350" i="1"/>
  <c r="T350" i="1"/>
  <c r="S350" i="1"/>
  <c r="R350" i="1"/>
  <c r="AD350" i="1" s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AD349" i="1"/>
  <c r="AC349" i="1"/>
  <c r="AB349" i="1"/>
  <c r="AD348" i="1"/>
  <c r="AC348" i="1"/>
  <c r="AB348" i="1"/>
  <c r="AD347" i="1"/>
  <c r="AC347" i="1"/>
  <c r="AB347" i="1"/>
  <c r="AD346" i="1"/>
  <c r="AC346" i="1"/>
  <c r="AB346" i="1"/>
  <c r="AD345" i="1"/>
  <c r="AC345" i="1"/>
  <c r="AB345" i="1"/>
  <c r="AD344" i="1"/>
  <c r="AC344" i="1"/>
  <c r="AB344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AB343" i="1" s="1"/>
  <c r="AD342" i="1"/>
  <c r="AC342" i="1"/>
  <c r="AB342" i="1"/>
  <c r="AD341" i="1"/>
  <c r="AC341" i="1"/>
  <c r="AB341" i="1"/>
  <c r="AD340" i="1"/>
  <c r="AC340" i="1"/>
  <c r="AB340" i="1"/>
  <c r="AD339" i="1"/>
  <c r="AC339" i="1"/>
  <c r="AB339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AB338" i="1" s="1"/>
  <c r="AD337" i="1"/>
  <c r="AC337" i="1"/>
  <c r="AB337" i="1"/>
  <c r="AA336" i="1"/>
  <c r="Z336" i="1"/>
  <c r="Y336" i="1"/>
  <c r="Y333" i="1" s="1"/>
  <c r="X336" i="1"/>
  <c r="W336" i="1"/>
  <c r="V336" i="1"/>
  <c r="U336" i="1"/>
  <c r="T336" i="1"/>
  <c r="S336" i="1"/>
  <c r="R336" i="1"/>
  <c r="Q336" i="1"/>
  <c r="Q333" i="1" s="1"/>
  <c r="P336" i="1"/>
  <c r="O336" i="1"/>
  <c r="N336" i="1"/>
  <c r="M336" i="1"/>
  <c r="L336" i="1"/>
  <c r="K336" i="1"/>
  <c r="J336" i="1"/>
  <c r="I336" i="1"/>
  <c r="I333" i="1" s="1"/>
  <c r="H336" i="1"/>
  <c r="G336" i="1"/>
  <c r="F336" i="1"/>
  <c r="E336" i="1"/>
  <c r="D336" i="1"/>
  <c r="AD335" i="1"/>
  <c r="AC335" i="1"/>
  <c r="AB335" i="1"/>
  <c r="AA334" i="1"/>
  <c r="Z334" i="1"/>
  <c r="Z333" i="1" s="1"/>
  <c r="Y334" i="1"/>
  <c r="X334" i="1"/>
  <c r="W334" i="1"/>
  <c r="V334" i="1"/>
  <c r="V333" i="1" s="1"/>
  <c r="U334" i="1"/>
  <c r="T334" i="1"/>
  <c r="S334" i="1"/>
  <c r="R334" i="1"/>
  <c r="R333" i="1" s="1"/>
  <c r="Q334" i="1"/>
  <c r="P334" i="1"/>
  <c r="O334" i="1"/>
  <c r="N334" i="1"/>
  <c r="N333" i="1" s="1"/>
  <c r="M334" i="1"/>
  <c r="L334" i="1"/>
  <c r="K334" i="1"/>
  <c r="J334" i="1"/>
  <c r="J333" i="1" s="1"/>
  <c r="I334" i="1"/>
  <c r="H334" i="1"/>
  <c r="G334" i="1"/>
  <c r="F334" i="1"/>
  <c r="F333" i="1" s="1"/>
  <c r="E334" i="1"/>
  <c r="D334" i="1"/>
  <c r="U333" i="1"/>
  <c r="E333" i="1"/>
  <c r="AD331" i="1"/>
  <c r="AC331" i="1"/>
  <c r="AB331" i="1"/>
  <c r="AD330" i="1"/>
  <c r="AC330" i="1"/>
  <c r="AB330" i="1"/>
  <c r="AD329" i="1"/>
  <c r="AC329" i="1"/>
  <c r="AB329" i="1"/>
  <c r="AD328" i="1"/>
  <c r="AC328" i="1"/>
  <c r="AB328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AB327" i="1" s="1"/>
  <c r="AD326" i="1"/>
  <c r="AC326" i="1"/>
  <c r="AB326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AD324" i="1"/>
  <c r="AC324" i="1"/>
  <c r="AB324" i="1"/>
  <c r="AD323" i="1"/>
  <c r="AC323" i="1"/>
  <c r="AB323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AC322" i="1" s="1"/>
  <c r="D322" i="1"/>
  <c r="AD321" i="1"/>
  <c r="AB321" i="1"/>
  <c r="Q321" i="1"/>
  <c r="E321" i="1"/>
  <c r="E320" i="1" s="1"/>
  <c r="AA320" i="1"/>
  <c r="Z320" i="1"/>
  <c r="Y320" i="1"/>
  <c r="X320" i="1"/>
  <c r="W320" i="1"/>
  <c r="V320" i="1"/>
  <c r="U320" i="1"/>
  <c r="T320" i="1"/>
  <c r="S320" i="1"/>
  <c r="R320" i="1"/>
  <c r="AD320" i="1" s="1"/>
  <c r="Q320" i="1"/>
  <c r="P320" i="1"/>
  <c r="O320" i="1"/>
  <c r="N320" i="1"/>
  <c r="M320" i="1"/>
  <c r="L320" i="1"/>
  <c r="K320" i="1"/>
  <c r="J320" i="1"/>
  <c r="I320" i="1"/>
  <c r="H320" i="1"/>
  <c r="G320" i="1"/>
  <c r="F320" i="1"/>
  <c r="D320" i="1"/>
  <c r="AD319" i="1"/>
  <c r="AC319" i="1"/>
  <c r="AB319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AC318" i="1" s="1"/>
  <c r="D318" i="1"/>
  <c r="AD317" i="1"/>
  <c r="AC317" i="1"/>
  <c r="AB317" i="1"/>
  <c r="AD316" i="1"/>
  <c r="AC316" i="1"/>
  <c r="AB316" i="1"/>
  <c r="AD315" i="1"/>
  <c r="AC315" i="1"/>
  <c r="AB315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AD313" i="1"/>
  <c r="AC313" i="1"/>
  <c r="AB313" i="1"/>
  <c r="AA312" i="1"/>
  <c r="Z312" i="1"/>
  <c r="Y312" i="1"/>
  <c r="Y311" i="1" s="1"/>
  <c r="X312" i="1"/>
  <c r="W312" i="1"/>
  <c r="V312" i="1"/>
  <c r="U312" i="1"/>
  <c r="U311" i="1" s="1"/>
  <c r="T312" i="1"/>
  <c r="S312" i="1"/>
  <c r="R312" i="1"/>
  <c r="Q312" i="1"/>
  <c r="Q311" i="1" s="1"/>
  <c r="P312" i="1"/>
  <c r="O312" i="1"/>
  <c r="N312" i="1"/>
  <c r="M312" i="1"/>
  <c r="M311" i="1" s="1"/>
  <c r="L312" i="1"/>
  <c r="K312" i="1"/>
  <c r="J312" i="1"/>
  <c r="I312" i="1"/>
  <c r="H312" i="1"/>
  <c r="G312" i="1"/>
  <c r="F312" i="1"/>
  <c r="E312" i="1"/>
  <c r="D312" i="1"/>
  <c r="I311" i="1"/>
  <c r="AD310" i="1"/>
  <c r="AC310" i="1"/>
  <c r="AB310" i="1"/>
  <c r="AD309" i="1"/>
  <c r="AC309" i="1"/>
  <c r="AB309" i="1"/>
  <c r="AD308" i="1"/>
  <c r="AC308" i="1"/>
  <c r="AB308" i="1"/>
  <c r="AD307" i="1"/>
  <c r="AC307" i="1"/>
  <c r="AB307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AD305" i="1"/>
  <c r="AC305" i="1"/>
  <c r="AB305" i="1"/>
  <c r="AD304" i="1"/>
  <c r="AC304" i="1"/>
  <c r="AB304" i="1"/>
  <c r="AD303" i="1"/>
  <c r="AC303" i="1"/>
  <c r="AB303" i="1"/>
  <c r="AD302" i="1"/>
  <c r="AC302" i="1"/>
  <c r="AB302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AD300" i="1"/>
  <c r="AC300" i="1"/>
  <c r="AB300" i="1"/>
  <c r="AD299" i="1"/>
  <c r="AC299" i="1"/>
  <c r="AB299" i="1"/>
  <c r="AD298" i="1"/>
  <c r="AC298" i="1"/>
  <c r="AB298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AB297" i="1" s="1"/>
  <c r="AD296" i="1"/>
  <c r="AC296" i="1"/>
  <c r="AB296" i="1"/>
  <c r="AD295" i="1"/>
  <c r="AC295" i="1"/>
  <c r="AB295" i="1"/>
  <c r="AD294" i="1"/>
  <c r="AC294" i="1"/>
  <c r="AB294" i="1"/>
  <c r="AD293" i="1"/>
  <c r="AC293" i="1"/>
  <c r="AB293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AB292" i="1" s="1"/>
  <c r="AD291" i="1"/>
  <c r="AC291" i="1"/>
  <c r="AB291" i="1"/>
  <c r="AD290" i="1"/>
  <c r="AC290" i="1"/>
  <c r="AB290" i="1"/>
  <c r="AD289" i="1"/>
  <c r="AC289" i="1"/>
  <c r="AB289" i="1"/>
  <c r="AD288" i="1"/>
  <c r="AC288" i="1"/>
  <c r="AB288" i="1"/>
  <c r="AD287" i="1"/>
  <c r="AC287" i="1"/>
  <c r="AB287" i="1"/>
  <c r="AD286" i="1"/>
  <c r="AC286" i="1"/>
  <c r="AB286" i="1"/>
  <c r="AA285" i="1"/>
  <c r="Z285" i="1"/>
  <c r="Y285" i="1"/>
  <c r="X285" i="1"/>
  <c r="W285" i="1"/>
  <c r="V285" i="1"/>
  <c r="U285" i="1"/>
  <c r="T285" i="1"/>
  <c r="S285" i="1"/>
  <c r="R285" i="1"/>
  <c r="AD285" i="1" s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AD284" i="1"/>
  <c r="AC284" i="1"/>
  <c r="AB284" i="1"/>
  <c r="AD283" i="1"/>
  <c r="AC283" i="1"/>
  <c r="AB283" i="1"/>
  <c r="AD282" i="1"/>
  <c r="AC282" i="1"/>
  <c r="AB282" i="1"/>
  <c r="AD281" i="1"/>
  <c r="AC281" i="1"/>
  <c r="AB281" i="1"/>
  <c r="AA280" i="1"/>
  <c r="Z280" i="1"/>
  <c r="Y280" i="1"/>
  <c r="X280" i="1"/>
  <c r="W280" i="1"/>
  <c r="V280" i="1"/>
  <c r="U280" i="1"/>
  <c r="T280" i="1"/>
  <c r="S280" i="1"/>
  <c r="R280" i="1"/>
  <c r="AD280" i="1" s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AD279" i="1"/>
  <c r="AC279" i="1"/>
  <c r="AB279" i="1"/>
  <c r="AA278" i="1"/>
  <c r="Z278" i="1"/>
  <c r="Y278" i="1"/>
  <c r="X278" i="1"/>
  <c r="W278" i="1"/>
  <c r="V278" i="1"/>
  <c r="U278" i="1"/>
  <c r="T278" i="1"/>
  <c r="S278" i="1"/>
  <c r="R278" i="1"/>
  <c r="Q278" i="1"/>
  <c r="Q275" i="1" s="1"/>
  <c r="P278" i="1"/>
  <c r="O278" i="1"/>
  <c r="N278" i="1"/>
  <c r="M278" i="1"/>
  <c r="M275" i="1" s="1"/>
  <c r="L278" i="1"/>
  <c r="K278" i="1"/>
  <c r="J278" i="1"/>
  <c r="I278" i="1"/>
  <c r="H278" i="1"/>
  <c r="G278" i="1"/>
  <c r="F278" i="1"/>
  <c r="E278" i="1"/>
  <c r="AC278" i="1" s="1"/>
  <c r="D278" i="1"/>
  <c r="AD277" i="1"/>
  <c r="AC277" i="1"/>
  <c r="AB277" i="1"/>
  <c r="AA276" i="1"/>
  <c r="Z276" i="1"/>
  <c r="Y276" i="1"/>
  <c r="Y275" i="1" s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I275" i="1" s="1"/>
  <c r="H276" i="1"/>
  <c r="G276" i="1"/>
  <c r="F276" i="1"/>
  <c r="E276" i="1"/>
  <c r="D276" i="1"/>
  <c r="AB276" i="1" s="1"/>
  <c r="U275" i="1"/>
  <c r="E275" i="1"/>
  <c r="AD274" i="1"/>
  <c r="AC274" i="1"/>
  <c r="AB274" i="1"/>
  <c r="AD273" i="1"/>
  <c r="AC273" i="1"/>
  <c r="AB273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AB272" i="1" s="1"/>
  <c r="AD271" i="1"/>
  <c r="AC271" i="1"/>
  <c r="AB271" i="1"/>
  <c r="AD270" i="1"/>
  <c r="AC270" i="1"/>
  <c r="AB270" i="1"/>
  <c r="AD269" i="1"/>
  <c r="AC269" i="1"/>
  <c r="AB269" i="1"/>
  <c r="AD268" i="1"/>
  <c r="AC268" i="1"/>
  <c r="AB268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AD267" i="1" s="1"/>
  <c r="O267" i="1"/>
  <c r="N267" i="1"/>
  <c r="M267" i="1"/>
  <c r="L267" i="1"/>
  <c r="K267" i="1"/>
  <c r="J267" i="1"/>
  <c r="I267" i="1"/>
  <c r="H267" i="1"/>
  <c r="G267" i="1"/>
  <c r="F267" i="1"/>
  <c r="E267" i="1"/>
  <c r="D267" i="1"/>
  <c r="AB267" i="1" s="1"/>
  <c r="AD266" i="1"/>
  <c r="AC266" i="1"/>
  <c r="AB266" i="1"/>
  <c r="AD265" i="1"/>
  <c r="AC265" i="1"/>
  <c r="AB265" i="1"/>
  <c r="AA264" i="1"/>
  <c r="Z264" i="1"/>
  <c r="Y264" i="1"/>
  <c r="X264" i="1"/>
  <c r="W264" i="1"/>
  <c r="V264" i="1"/>
  <c r="U264" i="1"/>
  <c r="T264" i="1"/>
  <c r="S264" i="1"/>
  <c r="R264" i="1"/>
  <c r="AD264" i="1" s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AD263" i="1"/>
  <c r="AC263" i="1"/>
  <c r="AB263" i="1"/>
  <c r="AD262" i="1"/>
  <c r="AC262" i="1"/>
  <c r="AB262" i="1"/>
  <c r="AD261" i="1"/>
  <c r="AC261" i="1"/>
  <c r="AB261" i="1"/>
  <c r="AD260" i="1"/>
  <c r="AC260" i="1"/>
  <c r="AB260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AD258" i="1"/>
  <c r="AC258" i="1"/>
  <c r="AB258" i="1"/>
  <c r="AD257" i="1"/>
  <c r="AC257" i="1"/>
  <c r="AB257" i="1"/>
  <c r="AD256" i="1"/>
  <c r="AC256" i="1"/>
  <c r="AB256" i="1"/>
  <c r="AD255" i="1"/>
  <c r="AC255" i="1"/>
  <c r="AB255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J229" i="1" s="1"/>
  <c r="I254" i="1"/>
  <c r="H254" i="1"/>
  <c r="G254" i="1"/>
  <c r="F254" i="1"/>
  <c r="E254" i="1"/>
  <c r="D254" i="1"/>
  <c r="AD253" i="1"/>
  <c r="AC253" i="1"/>
  <c r="AB253" i="1"/>
  <c r="AD252" i="1"/>
  <c r="AC252" i="1"/>
  <c r="AB252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AD251" i="1" s="1"/>
  <c r="O251" i="1"/>
  <c r="N251" i="1"/>
  <c r="M251" i="1"/>
  <c r="L251" i="1"/>
  <c r="K251" i="1"/>
  <c r="J251" i="1"/>
  <c r="I251" i="1"/>
  <c r="H251" i="1"/>
  <c r="G251" i="1"/>
  <c r="F251" i="1"/>
  <c r="E251" i="1"/>
  <c r="D251" i="1"/>
  <c r="AB251" i="1" s="1"/>
  <c r="AD250" i="1"/>
  <c r="AC250" i="1"/>
  <c r="AB250" i="1"/>
  <c r="AD249" i="1"/>
  <c r="AC249" i="1"/>
  <c r="AB249" i="1"/>
  <c r="AD248" i="1"/>
  <c r="AC248" i="1"/>
  <c r="AB248" i="1"/>
  <c r="AD247" i="1"/>
  <c r="AC247" i="1"/>
  <c r="AB247" i="1"/>
  <c r="W246" i="1"/>
  <c r="V246" i="1"/>
  <c r="T246" i="1"/>
  <c r="R246" i="1"/>
  <c r="AD246" i="1" s="1"/>
  <c r="K246" i="1"/>
  <c r="J246" i="1"/>
  <c r="J242" i="1" s="1"/>
  <c r="F246" i="1"/>
  <c r="AD245" i="1"/>
  <c r="AC245" i="1"/>
  <c r="AB245" i="1"/>
  <c r="AD244" i="1"/>
  <c r="AC244" i="1"/>
  <c r="AB244" i="1"/>
  <c r="AD243" i="1"/>
  <c r="AC243" i="1"/>
  <c r="AB243" i="1"/>
  <c r="AA242" i="1"/>
  <c r="Z242" i="1"/>
  <c r="Y242" i="1"/>
  <c r="X242" i="1"/>
  <c r="W242" i="1"/>
  <c r="V242" i="1"/>
  <c r="U242" i="1"/>
  <c r="T242" i="1"/>
  <c r="S242" i="1"/>
  <c r="Q242" i="1"/>
  <c r="P242" i="1"/>
  <c r="O242" i="1"/>
  <c r="N242" i="1"/>
  <c r="M242" i="1"/>
  <c r="L242" i="1"/>
  <c r="K242" i="1"/>
  <c r="I242" i="1"/>
  <c r="H242" i="1"/>
  <c r="G242" i="1"/>
  <c r="E242" i="1"/>
  <c r="D242" i="1"/>
  <c r="AD241" i="1"/>
  <c r="AC241" i="1"/>
  <c r="AB241" i="1"/>
  <c r="AD240" i="1"/>
  <c r="AC240" i="1"/>
  <c r="AB240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AD238" i="1"/>
  <c r="AC238" i="1"/>
  <c r="AB238" i="1"/>
  <c r="AD237" i="1"/>
  <c r="AC237" i="1"/>
  <c r="AB237" i="1"/>
  <c r="AD236" i="1"/>
  <c r="AC236" i="1"/>
  <c r="AB236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AD235" i="1" s="1"/>
  <c r="O235" i="1"/>
  <c r="N235" i="1"/>
  <c r="M235" i="1"/>
  <c r="L235" i="1"/>
  <c r="K235" i="1"/>
  <c r="J235" i="1"/>
  <c r="I235" i="1"/>
  <c r="H235" i="1"/>
  <c r="G235" i="1"/>
  <c r="F235" i="1"/>
  <c r="E235" i="1"/>
  <c r="D235" i="1"/>
  <c r="AD234" i="1"/>
  <c r="AC234" i="1"/>
  <c r="AB234" i="1"/>
  <c r="AD233" i="1"/>
  <c r="AC233" i="1"/>
  <c r="AB233" i="1"/>
  <c r="AD232" i="1"/>
  <c r="AC232" i="1"/>
  <c r="AB232" i="1"/>
  <c r="AD231" i="1"/>
  <c r="AC231" i="1"/>
  <c r="AB231" i="1"/>
  <c r="AA230" i="1"/>
  <c r="Z230" i="1"/>
  <c r="Y230" i="1"/>
  <c r="X230" i="1"/>
  <c r="W230" i="1"/>
  <c r="V230" i="1"/>
  <c r="V229" i="1" s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AB230" i="1" s="1"/>
  <c r="AD228" i="1"/>
  <c r="AC228" i="1"/>
  <c r="AB228" i="1"/>
  <c r="AD227" i="1"/>
  <c r="AC227" i="1"/>
  <c r="AB227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AC226" i="1" s="1"/>
  <c r="D226" i="1"/>
  <c r="AD225" i="1"/>
  <c r="AC225" i="1"/>
  <c r="AB225" i="1"/>
  <c r="AD224" i="1"/>
  <c r="AC224" i="1"/>
  <c r="AB224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AD222" i="1"/>
  <c r="AC222" i="1"/>
  <c r="AB222" i="1"/>
  <c r="AD221" i="1"/>
  <c r="AC221" i="1"/>
  <c r="AB221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AC220" i="1" s="1"/>
  <c r="D220" i="1"/>
  <c r="AD219" i="1"/>
  <c r="AC219" i="1"/>
  <c r="AB219" i="1"/>
  <c r="AD218" i="1"/>
  <c r="AC218" i="1"/>
  <c r="AB218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AD216" i="1"/>
  <c r="AC216" i="1"/>
  <c r="AB216" i="1"/>
  <c r="AA215" i="1"/>
  <c r="AA212" i="1" s="1"/>
  <c r="Z215" i="1"/>
  <c r="Z212" i="1" s="1"/>
  <c r="Y215" i="1"/>
  <c r="X215" i="1"/>
  <c r="X212" i="1" s="1"/>
  <c r="X195" i="1" s="1"/>
  <c r="W215" i="1"/>
  <c r="W212" i="1" s="1"/>
  <c r="V215" i="1"/>
  <c r="V212" i="1" s="1"/>
  <c r="U215" i="1"/>
  <c r="T215" i="1"/>
  <c r="T212" i="1" s="1"/>
  <c r="T195" i="1" s="1"/>
  <c r="S215" i="1"/>
  <c r="S212" i="1" s="1"/>
  <c r="R215" i="1"/>
  <c r="R212" i="1" s="1"/>
  <c r="Q215" i="1"/>
  <c r="P215" i="1"/>
  <c r="O215" i="1"/>
  <c r="O212" i="1" s="1"/>
  <c r="N215" i="1"/>
  <c r="N212" i="1" s="1"/>
  <c r="M215" i="1"/>
  <c r="L215" i="1"/>
  <c r="L212" i="1" s="1"/>
  <c r="L195" i="1" s="1"/>
  <c r="K215" i="1"/>
  <c r="K212" i="1" s="1"/>
  <c r="J215" i="1"/>
  <c r="J212" i="1" s="1"/>
  <c r="I215" i="1"/>
  <c r="H215" i="1"/>
  <c r="H212" i="1" s="1"/>
  <c r="H195" i="1" s="1"/>
  <c r="G215" i="1"/>
  <c r="G212" i="1" s="1"/>
  <c r="F215" i="1"/>
  <c r="F212" i="1" s="1"/>
  <c r="E215" i="1"/>
  <c r="D215" i="1"/>
  <c r="AD214" i="1"/>
  <c r="AC214" i="1"/>
  <c r="AB214" i="1"/>
  <c r="AD213" i="1"/>
  <c r="AC213" i="1"/>
  <c r="AB213" i="1"/>
  <c r="Y212" i="1"/>
  <c r="U212" i="1"/>
  <c r="Q212" i="1"/>
  <c r="M212" i="1"/>
  <c r="I212" i="1"/>
  <c r="E212" i="1"/>
  <c r="AD211" i="1"/>
  <c r="AC211" i="1"/>
  <c r="AB211" i="1"/>
  <c r="AD210" i="1"/>
  <c r="AC210" i="1"/>
  <c r="AB210" i="1"/>
  <c r="AD209" i="1"/>
  <c r="AC209" i="1"/>
  <c r="AB209" i="1"/>
  <c r="AD208" i="1"/>
  <c r="AC208" i="1"/>
  <c r="AB208" i="1"/>
  <c r="AD207" i="1"/>
  <c r="AC207" i="1"/>
  <c r="AB207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AC206" i="1" s="1"/>
  <c r="D206" i="1"/>
  <c r="AD205" i="1"/>
  <c r="AC205" i="1"/>
  <c r="AB205" i="1"/>
  <c r="AD204" i="1"/>
  <c r="AC204" i="1"/>
  <c r="AB204" i="1"/>
  <c r="AD203" i="1"/>
  <c r="AC203" i="1"/>
  <c r="AB203" i="1"/>
  <c r="AD202" i="1"/>
  <c r="AC202" i="1"/>
  <c r="AB202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AC201" i="1" s="1"/>
  <c r="D201" i="1"/>
  <c r="AD200" i="1"/>
  <c r="AC200" i="1"/>
  <c r="AB200" i="1"/>
  <c r="AD199" i="1"/>
  <c r="AC199" i="1"/>
  <c r="AB199" i="1"/>
  <c r="AD198" i="1"/>
  <c r="AC198" i="1"/>
  <c r="AB198" i="1"/>
  <c r="AD197" i="1"/>
  <c r="AC197" i="1"/>
  <c r="AB197" i="1"/>
  <c r="AA196" i="1"/>
  <c r="Z196" i="1"/>
  <c r="Y196" i="1"/>
  <c r="Y195" i="1" s="1"/>
  <c r="X196" i="1"/>
  <c r="W196" i="1"/>
  <c r="V196" i="1"/>
  <c r="U196" i="1"/>
  <c r="U195" i="1" s="1"/>
  <c r="T196" i="1"/>
  <c r="S196" i="1"/>
  <c r="R196" i="1"/>
  <c r="Q196" i="1"/>
  <c r="Q195" i="1" s="1"/>
  <c r="P196" i="1"/>
  <c r="O196" i="1"/>
  <c r="N196" i="1"/>
  <c r="M196" i="1"/>
  <c r="M195" i="1" s="1"/>
  <c r="L196" i="1"/>
  <c r="K196" i="1"/>
  <c r="J196" i="1"/>
  <c r="I196" i="1"/>
  <c r="I195" i="1" s="1"/>
  <c r="H196" i="1"/>
  <c r="G196" i="1"/>
  <c r="F196" i="1"/>
  <c r="E196" i="1"/>
  <c r="E195" i="1" s="1"/>
  <c r="D196" i="1"/>
  <c r="AD194" i="1"/>
  <c r="AC194" i="1"/>
  <c r="AB194" i="1"/>
  <c r="AD193" i="1"/>
  <c r="AC193" i="1"/>
  <c r="AB193" i="1"/>
  <c r="AD192" i="1"/>
  <c r="AC192" i="1"/>
  <c r="AB192" i="1"/>
  <c r="AD191" i="1"/>
  <c r="AC191" i="1"/>
  <c r="AB191" i="1"/>
  <c r="AD190" i="1"/>
  <c r="AC190" i="1"/>
  <c r="AB190" i="1"/>
  <c r="AD189" i="1"/>
  <c r="AC189" i="1"/>
  <c r="AB189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AD187" i="1"/>
  <c r="AA186" i="1"/>
  <c r="Y186" i="1"/>
  <c r="W186" i="1"/>
  <c r="M186" i="1"/>
  <c r="K186" i="1"/>
  <c r="AD185" i="1"/>
  <c r="AC185" i="1"/>
  <c r="AB185" i="1"/>
  <c r="AD184" i="1"/>
  <c r="AC184" i="1"/>
  <c r="AB184" i="1"/>
  <c r="AD183" i="1"/>
  <c r="AC183" i="1"/>
  <c r="AB183" i="1"/>
  <c r="AA182" i="1"/>
  <c r="Z182" i="1"/>
  <c r="Y182" i="1"/>
  <c r="X182" i="1"/>
  <c r="W182" i="1"/>
  <c r="V182" i="1"/>
  <c r="U182" i="1"/>
  <c r="T182" i="1"/>
  <c r="S182" i="1"/>
  <c r="R182" i="1"/>
  <c r="AD182" i="1" s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AD181" i="1"/>
  <c r="AC181" i="1"/>
  <c r="AB181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AC180" i="1" s="1"/>
  <c r="D180" i="1"/>
  <c r="AD179" i="1"/>
  <c r="AC179" i="1"/>
  <c r="AB179" i="1"/>
  <c r="AD178" i="1"/>
  <c r="AC178" i="1"/>
  <c r="AB178" i="1"/>
  <c r="AA177" i="1"/>
  <c r="AA166" i="1" s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AD176" i="1"/>
  <c r="AC176" i="1"/>
  <c r="AB176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AD174" i="1"/>
  <c r="AC174" i="1"/>
  <c r="AB174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AC173" i="1" s="1"/>
  <c r="D173" i="1"/>
  <c r="AD172" i="1"/>
  <c r="AC172" i="1"/>
  <c r="AB172" i="1"/>
  <c r="AD171" i="1"/>
  <c r="AC171" i="1"/>
  <c r="AB171" i="1"/>
  <c r="AD170" i="1"/>
  <c r="AC170" i="1"/>
  <c r="AB170" i="1"/>
  <c r="AA169" i="1"/>
  <c r="Z169" i="1"/>
  <c r="Z166" i="1" s="1"/>
  <c r="Y169" i="1"/>
  <c r="X169" i="1"/>
  <c r="W169" i="1"/>
  <c r="V169" i="1"/>
  <c r="V166" i="1" s="1"/>
  <c r="U169" i="1"/>
  <c r="T169" i="1"/>
  <c r="S169" i="1"/>
  <c r="R169" i="1"/>
  <c r="AD169" i="1" s="1"/>
  <c r="Q169" i="1"/>
  <c r="P169" i="1"/>
  <c r="O169" i="1"/>
  <c r="N169" i="1"/>
  <c r="N166" i="1" s="1"/>
  <c r="M169" i="1"/>
  <c r="L169" i="1"/>
  <c r="K169" i="1"/>
  <c r="J169" i="1"/>
  <c r="J166" i="1" s="1"/>
  <c r="I169" i="1"/>
  <c r="H169" i="1"/>
  <c r="G169" i="1"/>
  <c r="F169" i="1"/>
  <c r="F166" i="1" s="1"/>
  <c r="E169" i="1"/>
  <c r="D169" i="1"/>
  <c r="AD168" i="1"/>
  <c r="AC168" i="1"/>
  <c r="AB168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AC167" i="1" s="1"/>
  <c r="D167" i="1"/>
  <c r="S166" i="1"/>
  <c r="K166" i="1"/>
  <c r="K129" i="1" s="1"/>
  <c r="AD165" i="1"/>
  <c r="AC165" i="1"/>
  <c r="AB165" i="1"/>
  <c r="AD164" i="1"/>
  <c r="AC164" i="1"/>
  <c r="AB164" i="1"/>
  <c r="AD163" i="1"/>
  <c r="AC163" i="1"/>
  <c r="AB163" i="1"/>
  <c r="AD162" i="1"/>
  <c r="AC162" i="1"/>
  <c r="AB162" i="1"/>
  <c r="AA161" i="1"/>
  <c r="Z161" i="1"/>
  <c r="Y161" i="1"/>
  <c r="X161" i="1"/>
  <c r="W161" i="1"/>
  <c r="V161" i="1"/>
  <c r="U161" i="1"/>
  <c r="T161" i="1"/>
  <c r="S161" i="1"/>
  <c r="S130" i="1" s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AD160" i="1"/>
  <c r="AC160" i="1"/>
  <c r="AB160" i="1"/>
  <c r="AD159" i="1"/>
  <c r="AC159" i="1"/>
  <c r="AB159" i="1"/>
  <c r="AD158" i="1"/>
  <c r="AC158" i="1"/>
  <c r="AB158" i="1"/>
  <c r="AD157" i="1"/>
  <c r="AC157" i="1"/>
  <c r="AB157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AD155" i="1"/>
  <c r="AC155" i="1"/>
  <c r="AB155" i="1"/>
  <c r="AD154" i="1"/>
  <c r="AC154" i="1"/>
  <c r="AB154" i="1"/>
  <c r="AD153" i="1"/>
  <c r="AC153" i="1"/>
  <c r="AB153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AD152" i="1" s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B152" i="1" s="1"/>
  <c r="AD151" i="1"/>
  <c r="AC151" i="1"/>
  <c r="AB151" i="1"/>
  <c r="AD150" i="1"/>
  <c r="AC150" i="1"/>
  <c r="AB150" i="1"/>
  <c r="AD149" i="1"/>
  <c r="AC149" i="1"/>
  <c r="AB149" i="1"/>
  <c r="AD148" i="1"/>
  <c r="AC148" i="1"/>
  <c r="AB148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AD147" i="1" s="1"/>
  <c r="O147" i="1"/>
  <c r="N147" i="1"/>
  <c r="M147" i="1"/>
  <c r="L147" i="1"/>
  <c r="K147" i="1"/>
  <c r="J147" i="1"/>
  <c r="I147" i="1"/>
  <c r="H147" i="1"/>
  <c r="G147" i="1"/>
  <c r="F147" i="1"/>
  <c r="E147" i="1"/>
  <c r="D147" i="1"/>
  <c r="AB147" i="1" s="1"/>
  <c r="AD146" i="1"/>
  <c r="AC146" i="1"/>
  <c r="AB146" i="1"/>
  <c r="AD145" i="1"/>
  <c r="AC145" i="1"/>
  <c r="AB145" i="1"/>
  <c r="AD144" i="1"/>
  <c r="AC144" i="1"/>
  <c r="AB144" i="1"/>
  <c r="AD143" i="1"/>
  <c r="AC143" i="1"/>
  <c r="AB143" i="1"/>
  <c r="AD142" i="1"/>
  <c r="AC142" i="1"/>
  <c r="AB142" i="1"/>
  <c r="AD141" i="1"/>
  <c r="AC141" i="1"/>
  <c r="AB141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D139" i="1"/>
  <c r="AC139" i="1"/>
  <c r="AB139" i="1"/>
  <c r="AD138" i="1"/>
  <c r="AC138" i="1"/>
  <c r="AB138" i="1"/>
  <c r="AD137" i="1"/>
  <c r="AC137" i="1"/>
  <c r="AB137" i="1"/>
  <c r="AD136" i="1"/>
  <c r="AC136" i="1"/>
  <c r="AB136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AD134" i="1"/>
  <c r="AC134" i="1"/>
  <c r="AB134" i="1"/>
  <c r="AA133" i="1"/>
  <c r="Z133" i="1"/>
  <c r="Y133" i="1"/>
  <c r="Y130" i="1" s="1"/>
  <c r="X133" i="1"/>
  <c r="W133" i="1"/>
  <c r="W130" i="1" s="1"/>
  <c r="V133" i="1"/>
  <c r="U133" i="1"/>
  <c r="U130" i="1" s="1"/>
  <c r="T133" i="1"/>
  <c r="S133" i="1"/>
  <c r="R133" i="1"/>
  <c r="Q133" i="1"/>
  <c r="Q130" i="1" s="1"/>
  <c r="P133" i="1"/>
  <c r="O133" i="1"/>
  <c r="O130" i="1" s="1"/>
  <c r="N133" i="1"/>
  <c r="M133" i="1"/>
  <c r="M130" i="1" s="1"/>
  <c r="L133" i="1"/>
  <c r="K133" i="1"/>
  <c r="J133" i="1"/>
  <c r="I133" i="1"/>
  <c r="I130" i="1" s="1"/>
  <c r="H133" i="1"/>
  <c r="G133" i="1"/>
  <c r="F133" i="1"/>
  <c r="E133" i="1"/>
  <c r="D133" i="1"/>
  <c r="AD132" i="1"/>
  <c r="AC132" i="1"/>
  <c r="AB132" i="1"/>
  <c r="AA131" i="1"/>
  <c r="Z131" i="1"/>
  <c r="Y131" i="1"/>
  <c r="X131" i="1"/>
  <c r="X130" i="1" s="1"/>
  <c r="W131" i="1"/>
  <c r="V131" i="1"/>
  <c r="U131" i="1"/>
  <c r="T131" i="1"/>
  <c r="T130" i="1" s="1"/>
  <c r="S131" i="1"/>
  <c r="R131" i="1"/>
  <c r="Q131" i="1"/>
  <c r="P131" i="1"/>
  <c r="AD131" i="1" s="1"/>
  <c r="O131" i="1"/>
  <c r="N131" i="1"/>
  <c r="M131" i="1"/>
  <c r="L131" i="1"/>
  <c r="L130" i="1" s="1"/>
  <c r="K131" i="1"/>
  <c r="J131" i="1"/>
  <c r="I131" i="1"/>
  <c r="H131" i="1"/>
  <c r="H130" i="1" s="1"/>
  <c r="G131" i="1"/>
  <c r="F131" i="1"/>
  <c r="E131" i="1"/>
  <c r="D131" i="1"/>
  <c r="AD129" i="1"/>
  <c r="AD128" i="1"/>
  <c r="AC128" i="1"/>
  <c r="AB128" i="1"/>
  <c r="AD127" i="1"/>
  <c r="AC127" i="1"/>
  <c r="AB127" i="1"/>
  <c r="AD126" i="1"/>
  <c r="AC126" i="1"/>
  <c r="AB126" i="1"/>
  <c r="AD125" i="1"/>
  <c r="AC125" i="1"/>
  <c r="AB125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AC124" i="1" s="1"/>
  <c r="D124" i="1"/>
  <c r="AD123" i="1"/>
  <c r="AC123" i="1"/>
  <c r="AB123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AD122" i="1" s="1"/>
  <c r="O122" i="1"/>
  <c r="N122" i="1"/>
  <c r="M122" i="1"/>
  <c r="L122" i="1"/>
  <c r="K122" i="1"/>
  <c r="J122" i="1"/>
  <c r="I122" i="1"/>
  <c r="H122" i="1"/>
  <c r="G122" i="1"/>
  <c r="F122" i="1"/>
  <c r="E122" i="1"/>
  <c r="D122" i="1"/>
  <c r="AB122" i="1" s="1"/>
  <c r="AD121" i="1"/>
  <c r="AC121" i="1"/>
  <c r="AB121" i="1"/>
  <c r="AD120" i="1"/>
  <c r="AC120" i="1"/>
  <c r="AB120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AD118" i="1"/>
  <c r="AC118" i="1"/>
  <c r="AB118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AC117" i="1" s="1"/>
  <c r="D117" i="1"/>
  <c r="AD116" i="1"/>
  <c r="AC116" i="1"/>
  <c r="AB116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AD115" i="1" s="1"/>
  <c r="O115" i="1"/>
  <c r="N115" i="1"/>
  <c r="M115" i="1"/>
  <c r="L115" i="1"/>
  <c r="K115" i="1"/>
  <c r="J115" i="1"/>
  <c r="I115" i="1"/>
  <c r="H115" i="1"/>
  <c r="G115" i="1"/>
  <c r="F115" i="1"/>
  <c r="E115" i="1"/>
  <c r="D115" i="1"/>
  <c r="AB115" i="1" s="1"/>
  <c r="AD114" i="1"/>
  <c r="AC114" i="1"/>
  <c r="AB114" i="1"/>
  <c r="AD113" i="1"/>
  <c r="AC113" i="1"/>
  <c r="AB113" i="1"/>
  <c r="AD112" i="1"/>
  <c r="AC112" i="1"/>
  <c r="AB112" i="1"/>
  <c r="AA111" i="1"/>
  <c r="Z111" i="1"/>
  <c r="Y111" i="1"/>
  <c r="Y108" i="1" s="1"/>
  <c r="X111" i="1"/>
  <c r="W111" i="1"/>
  <c r="V111" i="1"/>
  <c r="U111" i="1"/>
  <c r="U108" i="1" s="1"/>
  <c r="T111" i="1"/>
  <c r="S111" i="1"/>
  <c r="R111" i="1"/>
  <c r="Q111" i="1"/>
  <c r="Q108" i="1" s="1"/>
  <c r="P111" i="1"/>
  <c r="O111" i="1"/>
  <c r="N111" i="1"/>
  <c r="M111" i="1"/>
  <c r="M108" i="1" s="1"/>
  <c r="L111" i="1"/>
  <c r="K111" i="1"/>
  <c r="J111" i="1"/>
  <c r="I111" i="1"/>
  <c r="H111" i="1"/>
  <c r="G111" i="1"/>
  <c r="F111" i="1"/>
  <c r="E111" i="1"/>
  <c r="AC111" i="1" s="1"/>
  <c r="D111" i="1"/>
  <c r="AD110" i="1"/>
  <c r="AC110" i="1"/>
  <c r="AB110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AB109" i="1" s="1"/>
  <c r="I108" i="1"/>
  <c r="AD107" i="1"/>
  <c r="AC107" i="1"/>
  <c r="AB107" i="1"/>
  <c r="AD106" i="1"/>
  <c r="AC106" i="1"/>
  <c r="AB106" i="1"/>
  <c r="AD105" i="1"/>
  <c r="AC105" i="1"/>
  <c r="AB105" i="1"/>
  <c r="AD104" i="1"/>
  <c r="AC104" i="1"/>
  <c r="AB104" i="1"/>
  <c r="AA103" i="1"/>
  <c r="Z103" i="1"/>
  <c r="Y103" i="1"/>
  <c r="Y72" i="1" s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I72" i="1" s="1"/>
  <c r="H103" i="1"/>
  <c r="G103" i="1"/>
  <c r="F103" i="1"/>
  <c r="E103" i="1"/>
  <c r="AC103" i="1" s="1"/>
  <c r="D103" i="1"/>
  <c r="AD102" i="1"/>
  <c r="AC102" i="1"/>
  <c r="AB102" i="1"/>
  <c r="AD101" i="1"/>
  <c r="AC101" i="1"/>
  <c r="AB101" i="1"/>
  <c r="AD100" i="1"/>
  <c r="AC100" i="1"/>
  <c r="AB100" i="1"/>
  <c r="AD99" i="1"/>
  <c r="AC99" i="1"/>
  <c r="AB99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C98" i="1" s="1"/>
  <c r="D98" i="1"/>
  <c r="AD97" i="1"/>
  <c r="AC97" i="1"/>
  <c r="AB97" i="1"/>
  <c r="AD96" i="1"/>
  <c r="AC96" i="1"/>
  <c r="AB96" i="1"/>
  <c r="AD95" i="1"/>
  <c r="AC95" i="1"/>
  <c r="AB95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D93" i="1"/>
  <c r="AC93" i="1"/>
  <c r="AB93" i="1"/>
  <c r="AD92" i="1"/>
  <c r="AC92" i="1"/>
  <c r="AB92" i="1"/>
  <c r="AD91" i="1"/>
  <c r="AC91" i="1"/>
  <c r="AB91" i="1"/>
  <c r="AD90" i="1"/>
  <c r="AC90" i="1"/>
  <c r="AB90" i="1"/>
  <c r="AA89" i="1"/>
  <c r="Z89" i="1"/>
  <c r="Y89" i="1"/>
  <c r="X89" i="1"/>
  <c r="W89" i="1"/>
  <c r="V89" i="1"/>
  <c r="U89" i="1"/>
  <c r="T89" i="1"/>
  <c r="S89" i="1"/>
  <c r="R89" i="1"/>
  <c r="AD89" i="1" s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AD88" i="1"/>
  <c r="AC88" i="1"/>
  <c r="AB88" i="1"/>
  <c r="AD87" i="1"/>
  <c r="AC87" i="1"/>
  <c r="AB87" i="1"/>
  <c r="AD86" i="1"/>
  <c r="AC86" i="1"/>
  <c r="AB86" i="1"/>
  <c r="AD85" i="1"/>
  <c r="AC85" i="1"/>
  <c r="AB85" i="1"/>
  <c r="AD84" i="1"/>
  <c r="AC84" i="1"/>
  <c r="AB84" i="1"/>
  <c r="AD83" i="1"/>
  <c r="AC83" i="1"/>
  <c r="AB83" i="1"/>
  <c r="AA82" i="1"/>
  <c r="Z82" i="1"/>
  <c r="Y82" i="1"/>
  <c r="X82" i="1"/>
  <c r="W82" i="1"/>
  <c r="V82" i="1"/>
  <c r="U82" i="1"/>
  <c r="T82" i="1"/>
  <c r="S82" i="1"/>
  <c r="R82" i="1"/>
  <c r="Q82" i="1"/>
  <c r="P82" i="1"/>
  <c r="AD82" i="1" s="1"/>
  <c r="O82" i="1"/>
  <c r="N82" i="1"/>
  <c r="M82" i="1"/>
  <c r="L82" i="1"/>
  <c r="K82" i="1"/>
  <c r="J82" i="1"/>
  <c r="I82" i="1"/>
  <c r="H82" i="1"/>
  <c r="G82" i="1"/>
  <c r="F82" i="1"/>
  <c r="E82" i="1"/>
  <c r="D82" i="1"/>
  <c r="AB82" i="1" s="1"/>
  <c r="AD81" i="1"/>
  <c r="AC81" i="1"/>
  <c r="AB81" i="1"/>
  <c r="AD80" i="1"/>
  <c r="AC80" i="1"/>
  <c r="AB80" i="1"/>
  <c r="AD79" i="1"/>
  <c r="AC79" i="1"/>
  <c r="AB79" i="1"/>
  <c r="AD78" i="1"/>
  <c r="AC78" i="1"/>
  <c r="AB78" i="1"/>
  <c r="AA77" i="1"/>
  <c r="Z77" i="1"/>
  <c r="Y77" i="1"/>
  <c r="X77" i="1"/>
  <c r="W77" i="1"/>
  <c r="V77" i="1"/>
  <c r="U77" i="1"/>
  <c r="T77" i="1"/>
  <c r="S77" i="1"/>
  <c r="R77" i="1"/>
  <c r="Q77" i="1"/>
  <c r="Q72" i="1" s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AB77" i="1" s="1"/>
  <c r="AD76" i="1"/>
  <c r="AC76" i="1"/>
  <c r="AB76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D74" i="1"/>
  <c r="AC74" i="1"/>
  <c r="AB74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64" i="1"/>
  <c r="C66" i="1" s="1"/>
  <c r="C3393" i="1" s="1"/>
  <c r="D7" i="1" s="1"/>
  <c r="AB62" i="1"/>
  <c r="AB61" i="1"/>
  <c r="AC58" i="1"/>
  <c r="AD58" i="1" s="1"/>
  <c r="AB58" i="1"/>
  <c r="AA57" i="1"/>
  <c r="Z57" i="1"/>
  <c r="Y57" i="1"/>
  <c r="X57" i="1"/>
  <c r="W57" i="1"/>
  <c r="V57" i="1"/>
  <c r="U57" i="1"/>
  <c r="T57" i="1"/>
  <c r="S57" i="1"/>
  <c r="R57" i="1"/>
  <c r="AD57" i="1" s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AD55" i="1"/>
  <c r="AC55" i="1"/>
  <c r="AB55" i="1"/>
  <c r="AD54" i="1"/>
  <c r="AC54" i="1"/>
  <c r="AB54" i="1"/>
  <c r="AD53" i="1"/>
  <c r="AC53" i="1"/>
  <c r="AB53" i="1"/>
  <c r="AD52" i="1"/>
  <c r="AC52" i="1"/>
  <c r="AB52" i="1"/>
  <c r="AD51" i="1"/>
  <c r="AC51" i="1"/>
  <c r="AB51" i="1"/>
  <c r="AD50" i="1"/>
  <c r="AC50" i="1"/>
  <c r="AB50" i="1"/>
  <c r="AD49" i="1"/>
  <c r="AC49" i="1"/>
  <c r="AB49" i="1"/>
  <c r="AD48" i="1"/>
  <c r="AC48" i="1"/>
  <c r="AB48" i="1"/>
  <c r="AD47" i="1"/>
  <c r="AC47" i="1"/>
  <c r="AB47" i="1"/>
  <c r="AA46" i="1"/>
  <c r="Z46" i="1"/>
  <c r="Y46" i="1"/>
  <c r="X46" i="1"/>
  <c r="W46" i="1"/>
  <c r="V46" i="1"/>
  <c r="U46" i="1"/>
  <c r="S46" i="1"/>
  <c r="R46" i="1"/>
  <c r="Q46" i="1"/>
  <c r="P46" i="1"/>
  <c r="P35" i="1" s="1"/>
  <c r="O46" i="1"/>
  <c r="N46" i="1"/>
  <c r="M46" i="1"/>
  <c r="L46" i="1"/>
  <c r="L35" i="1" s="1"/>
  <c r="K46" i="1"/>
  <c r="J46" i="1"/>
  <c r="I46" i="1"/>
  <c r="H46" i="1"/>
  <c r="G46" i="1"/>
  <c r="F46" i="1"/>
  <c r="E46" i="1"/>
  <c r="D46" i="1"/>
  <c r="AD45" i="1"/>
  <c r="AC45" i="1"/>
  <c r="AB4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40" i="1"/>
  <c r="AC40" i="1"/>
  <c r="AB40" i="1"/>
  <c r="AD39" i="1"/>
  <c r="AC39" i="1"/>
  <c r="AB39" i="1"/>
  <c r="AA38" i="1"/>
  <c r="Z38" i="1"/>
  <c r="Y38" i="1"/>
  <c r="Y36" i="1" s="1"/>
  <c r="Y35" i="1" s="1"/>
  <c r="Y9" i="1" s="1"/>
  <c r="Y64" i="1" s="1"/>
  <c r="X38" i="1"/>
  <c r="X36" i="1" s="1"/>
  <c r="W38" i="1"/>
  <c r="V38" i="1"/>
  <c r="U38" i="1"/>
  <c r="AD38" i="1" s="1"/>
  <c r="T38" i="1"/>
  <c r="T36" i="1" s="1"/>
  <c r="O38" i="1"/>
  <c r="N38" i="1"/>
  <c r="M38" i="1"/>
  <c r="M36" i="1" s="1"/>
  <c r="L38" i="1"/>
  <c r="L36" i="1" s="1"/>
  <c r="K38" i="1"/>
  <c r="J38" i="1"/>
  <c r="AD37" i="1"/>
  <c r="AC37" i="1"/>
  <c r="AB37" i="1"/>
  <c r="AA36" i="1"/>
  <c r="AA35" i="1" s="1"/>
  <c r="Z36" i="1"/>
  <c r="W36" i="1"/>
  <c r="W35" i="1" s="1"/>
  <c r="V36" i="1"/>
  <c r="U36" i="1"/>
  <c r="U35" i="1" s="1"/>
  <c r="S36" i="1"/>
  <c r="R36" i="1"/>
  <c r="R35" i="1" s="1"/>
  <c r="Q36" i="1"/>
  <c r="P36" i="1"/>
  <c r="O36" i="1"/>
  <c r="N36" i="1"/>
  <c r="N35" i="1" s="1"/>
  <c r="K36" i="1"/>
  <c r="J36" i="1"/>
  <c r="J35" i="1" s="1"/>
  <c r="I36" i="1"/>
  <c r="H36" i="1"/>
  <c r="G36" i="1"/>
  <c r="F36" i="1"/>
  <c r="F35" i="1" s="1"/>
  <c r="E36" i="1"/>
  <c r="D36" i="1"/>
  <c r="Z35" i="1"/>
  <c r="V35" i="1"/>
  <c r="T35" i="1"/>
  <c r="H35" i="1"/>
  <c r="D35" i="1"/>
  <c r="AB33" i="1"/>
  <c r="AB32" i="1"/>
  <c r="AC31" i="1"/>
  <c r="AB31" i="1"/>
  <c r="AA30" i="1"/>
  <c r="Z30" i="1"/>
  <c r="Y30" i="1"/>
  <c r="X30" i="1"/>
  <c r="W30" i="1"/>
  <c r="V30" i="1"/>
  <c r="U30" i="1"/>
  <c r="T30" i="1"/>
  <c r="S30" i="1"/>
  <c r="R30" i="1"/>
  <c r="AD30" i="1" s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O1607" i="1"/>
  <c r="O1463" i="1" s="1"/>
  <c r="W11" i="1"/>
  <c r="W9" i="1" s="1"/>
  <c r="W64" i="1" s="1"/>
  <c r="S11" i="1"/>
  <c r="K11" i="1"/>
  <c r="T11" i="1"/>
  <c r="T9" i="1" s="1"/>
  <c r="T64" i="1" s="1"/>
  <c r="R11" i="1"/>
  <c r="R9" i="1" s="1"/>
  <c r="R64" i="1" s="1"/>
  <c r="Z11" i="1"/>
  <c r="Z9" i="1" s="1"/>
  <c r="Z64" i="1" s="1"/>
  <c r="U11" i="1"/>
  <c r="Q11" i="1"/>
  <c r="M11" i="1"/>
  <c r="M9" i="1" s="1"/>
  <c r="M64" i="1" s="1"/>
  <c r="I11" i="1"/>
  <c r="I9" i="1" s="1"/>
  <c r="I64" i="1" s="1"/>
  <c r="Z186" i="1"/>
  <c r="X186" i="1"/>
  <c r="N186" i="1"/>
  <c r="J186" i="1"/>
  <c r="L11" i="1"/>
  <c r="L9" i="1" s="1"/>
  <c r="L64" i="1" s="1"/>
  <c r="J11" i="1"/>
  <c r="J9" i="1" s="1"/>
  <c r="J64" i="1" s="1"/>
  <c r="H11" i="1"/>
  <c r="H9" i="1" s="1"/>
  <c r="H64" i="1" s="1"/>
  <c r="AD28" i="1"/>
  <c r="AC28" i="1"/>
  <c r="AB28" i="1"/>
  <c r="AD27" i="1"/>
  <c r="AC27" i="1"/>
  <c r="AB27" i="1"/>
  <c r="AD26" i="1"/>
  <c r="AC26" i="1"/>
  <c r="AB26" i="1"/>
  <c r="AD25" i="1"/>
  <c r="AC25" i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20" i="1"/>
  <c r="AC20" i="1"/>
  <c r="AB20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14" i="1"/>
  <c r="AC14" i="1"/>
  <c r="AB14" i="1"/>
  <c r="AA13" i="1"/>
  <c r="AA12" i="1" s="1"/>
  <c r="Z13" i="1"/>
  <c r="Z12" i="1" s="1"/>
  <c r="Y13" i="1"/>
  <c r="Y12" i="1" s="1"/>
  <c r="X13" i="1"/>
  <c r="V13" i="1"/>
  <c r="V12" i="1" s="1"/>
  <c r="V11" i="1" s="1"/>
  <c r="V9" i="1" s="1"/>
  <c r="V64" i="1" s="1"/>
  <c r="U13" i="1"/>
  <c r="T13" i="1"/>
  <c r="T12" i="1" s="1"/>
  <c r="S13" i="1"/>
  <c r="R13" i="1"/>
  <c r="Q13" i="1"/>
  <c r="P13" i="1"/>
  <c r="AD13" i="1" s="1"/>
  <c r="O13" i="1"/>
  <c r="N13" i="1"/>
  <c r="N12" i="1" s="1"/>
  <c r="M13" i="1"/>
  <c r="L13" i="1"/>
  <c r="L12" i="1" s="1"/>
  <c r="K13" i="1"/>
  <c r="J13" i="1"/>
  <c r="J12" i="1" s="1"/>
  <c r="I13" i="1"/>
  <c r="H13" i="1"/>
  <c r="H12" i="1" s="1"/>
  <c r="G13" i="1"/>
  <c r="F13" i="1"/>
  <c r="F12" i="1" s="1"/>
  <c r="E13" i="1"/>
  <c r="D13" i="1"/>
  <c r="AB13" i="1" s="1"/>
  <c r="X12" i="1"/>
  <c r="U12" i="1"/>
  <c r="S12" i="1"/>
  <c r="R12" i="1"/>
  <c r="Q12" i="1"/>
  <c r="O12" i="1"/>
  <c r="M12" i="1"/>
  <c r="K12" i="1"/>
  <c r="I12" i="1"/>
  <c r="G12" i="1"/>
  <c r="E12" i="1"/>
  <c r="Y11" i="1"/>
  <c r="X11" i="1"/>
  <c r="F11" i="1"/>
  <c r="F9" i="1" s="1"/>
  <c r="F64" i="1" s="1"/>
  <c r="U71" i="1" l="1"/>
  <c r="U72" i="1"/>
  <c r="Y71" i="1"/>
  <c r="AC36" i="1"/>
  <c r="I71" i="1"/>
  <c r="Q71" i="1"/>
  <c r="D229" i="1"/>
  <c r="L229" i="1"/>
  <c r="X229" i="1"/>
  <c r="AB500" i="1"/>
  <c r="D490" i="1"/>
  <c r="AD500" i="1"/>
  <c r="P490" i="1"/>
  <c r="AD490" i="1" s="1"/>
  <c r="AD581" i="1"/>
  <c r="P572" i="1"/>
  <c r="F108" i="1"/>
  <c r="J108" i="1"/>
  <c r="N108" i="1"/>
  <c r="R108" i="1"/>
  <c r="R72" i="1" s="1"/>
  <c r="R71" i="1" s="1"/>
  <c r="V108" i="1"/>
  <c r="Z108" i="1"/>
  <c r="AB119" i="1"/>
  <c r="AD119" i="1"/>
  <c r="K130" i="1"/>
  <c r="AA130" i="1"/>
  <c r="AB135" i="1"/>
  <c r="AD135" i="1"/>
  <c r="AB140" i="1"/>
  <c r="AD140" i="1"/>
  <c r="AC156" i="1"/>
  <c r="AC161" i="1"/>
  <c r="N229" i="1"/>
  <c r="AD230" i="1"/>
  <c r="Z229" i="1"/>
  <c r="AC239" i="1"/>
  <c r="AB254" i="1"/>
  <c r="AD254" i="1"/>
  <c r="AB259" i="1"/>
  <c r="AD259" i="1"/>
  <c r="AB264" i="1"/>
  <c r="AD272" i="1"/>
  <c r="AC320" i="1"/>
  <c r="K456" i="1"/>
  <c r="K448" i="1" s="1"/>
  <c r="S456" i="1"/>
  <c r="AA456" i="1"/>
  <c r="I572" i="1"/>
  <c r="M572" i="1"/>
  <c r="Q572" i="1"/>
  <c r="U572" i="1"/>
  <c r="Y572" i="1"/>
  <c r="T717" i="1"/>
  <c r="I780" i="1"/>
  <c r="M780" i="1"/>
  <c r="Q780" i="1"/>
  <c r="U780" i="1"/>
  <c r="Y780" i="1"/>
  <c r="AC30" i="1"/>
  <c r="AB38" i="1"/>
  <c r="AC46" i="1"/>
  <c r="I35" i="1"/>
  <c r="M35" i="1"/>
  <c r="AD46" i="1"/>
  <c r="AC62" i="1"/>
  <c r="AD62" i="1" s="1"/>
  <c r="AC73" i="1"/>
  <c r="M72" i="1"/>
  <c r="M71" i="1" s="1"/>
  <c r="K72" i="1"/>
  <c r="S72" i="1"/>
  <c r="S71" i="1" s="1"/>
  <c r="AA72" i="1"/>
  <c r="AC89" i="1"/>
  <c r="AC94" i="1"/>
  <c r="AB98" i="1"/>
  <c r="AD98" i="1"/>
  <c r="AB103" i="1"/>
  <c r="AD103" i="1"/>
  <c r="E108" i="1"/>
  <c r="AB111" i="1"/>
  <c r="H108" i="1"/>
  <c r="L108" i="1"/>
  <c r="L71" i="1" s="1"/>
  <c r="AD111" i="1"/>
  <c r="T108" i="1"/>
  <c r="X108" i="1"/>
  <c r="AB117" i="1"/>
  <c r="AC119" i="1"/>
  <c r="G108" i="1"/>
  <c r="G72" i="1" s="1"/>
  <c r="G71" i="1" s="1"/>
  <c r="K108" i="1"/>
  <c r="O108" i="1"/>
  <c r="O72" i="1" s="1"/>
  <c r="S108" i="1"/>
  <c r="W108" i="1"/>
  <c r="W72" i="1" s="1"/>
  <c r="W71" i="1" s="1"/>
  <c r="AA108" i="1"/>
  <c r="AB124" i="1"/>
  <c r="AD124" i="1"/>
  <c r="G166" i="1"/>
  <c r="O166" i="1"/>
  <c r="W166" i="1"/>
  <c r="AB169" i="1"/>
  <c r="AB175" i="1"/>
  <c r="AD175" i="1"/>
  <c r="AC177" i="1"/>
  <c r="AB182" i="1"/>
  <c r="AB215" i="1"/>
  <c r="L187" i="1"/>
  <c r="AD215" i="1"/>
  <c r="AC217" i="1"/>
  <c r="AC223" i="1"/>
  <c r="F275" i="1"/>
  <c r="AC275" i="1" s="1"/>
  <c r="J275" i="1"/>
  <c r="N275" i="1"/>
  <c r="R275" i="1"/>
  <c r="V275" i="1"/>
  <c r="Z275" i="1"/>
  <c r="G275" i="1"/>
  <c r="AB280" i="1"/>
  <c r="AB285" i="1"/>
  <c r="AD292" i="1"/>
  <c r="AD297" i="1"/>
  <c r="AC301" i="1"/>
  <c r="AC306" i="1"/>
  <c r="Y332" i="1"/>
  <c r="Q332" i="1"/>
  <c r="AA390" i="1"/>
  <c r="G390" i="1"/>
  <c r="O390" i="1"/>
  <c r="S390" i="1"/>
  <c r="W390" i="1"/>
  <c r="E490" i="1"/>
  <c r="AC490" i="1" s="1"/>
  <c r="I536" i="1"/>
  <c r="I448" i="1" s="1"/>
  <c r="M536" i="1"/>
  <c r="M448" i="1" s="1"/>
  <c r="Q536" i="1"/>
  <c r="U536" i="1"/>
  <c r="Y536" i="1"/>
  <c r="L593" i="1"/>
  <c r="P601" i="1"/>
  <c r="G601" i="1"/>
  <c r="K601" i="1"/>
  <c r="O601" i="1"/>
  <c r="O593" i="1" s="1"/>
  <c r="S601" i="1"/>
  <c r="W601" i="1"/>
  <c r="AA601" i="1"/>
  <c r="F635" i="1"/>
  <c r="F593" i="1" s="1"/>
  <c r="J635" i="1"/>
  <c r="N635" i="1"/>
  <c r="R635" i="1"/>
  <c r="V635" i="1"/>
  <c r="Z635" i="1"/>
  <c r="E681" i="1"/>
  <c r="I681" i="1"/>
  <c r="M681" i="1"/>
  <c r="M593" i="1" s="1"/>
  <c r="I717" i="1"/>
  <c r="Q717" i="1"/>
  <c r="Y717" i="1"/>
  <c r="F717" i="1"/>
  <c r="N717" i="1"/>
  <c r="V717" i="1"/>
  <c r="F862" i="1"/>
  <c r="AB862" i="1" s="1"/>
  <c r="J862" i="1"/>
  <c r="N862" i="1"/>
  <c r="R862" i="1"/>
  <c r="V862" i="1"/>
  <c r="Z862" i="1"/>
  <c r="AD1278" i="1"/>
  <c r="P1261" i="1"/>
  <c r="AD12" i="1"/>
  <c r="H229" i="1"/>
  <c r="H187" i="1" s="1"/>
  <c r="T229" i="1"/>
  <c r="AB457" i="1"/>
  <c r="D456" i="1"/>
  <c r="AD457" i="1"/>
  <c r="P456" i="1"/>
  <c r="AD456" i="1" s="1"/>
  <c r="AC473" i="1"/>
  <c r="E456" i="1"/>
  <c r="AC456" i="1" s="1"/>
  <c r="D12" i="1"/>
  <c r="AB12" i="1" s="1"/>
  <c r="AC13" i="1"/>
  <c r="AC33" i="1"/>
  <c r="AD33" i="1" s="1"/>
  <c r="G35" i="1"/>
  <c r="K35" i="1"/>
  <c r="O35" i="1"/>
  <c r="S35" i="1"/>
  <c r="X35" i="1"/>
  <c r="X9" i="1" s="1"/>
  <c r="X64" i="1" s="1"/>
  <c r="AC57" i="1"/>
  <c r="E72" i="1"/>
  <c r="AB75" i="1"/>
  <c r="AD75" i="1"/>
  <c r="AC77" i="1"/>
  <c r="AC82" i="1"/>
  <c r="AC131" i="1"/>
  <c r="AC312" i="1"/>
  <c r="E311" i="1"/>
  <c r="U332" i="1"/>
  <c r="G448" i="1"/>
  <c r="O448" i="1"/>
  <c r="U456" i="1"/>
  <c r="AB541" i="1"/>
  <c r="D536" i="1"/>
  <c r="AD541" i="1"/>
  <c r="P536" i="1"/>
  <c r="J593" i="1"/>
  <c r="N593" i="1"/>
  <c r="AC618" i="1"/>
  <c r="E601" i="1"/>
  <c r="I593" i="1"/>
  <c r="AB645" i="1"/>
  <c r="D635" i="1"/>
  <c r="AD645" i="1"/>
  <c r="P635" i="1"/>
  <c r="AD635" i="1" s="1"/>
  <c r="D717" i="1"/>
  <c r="H717" i="1"/>
  <c r="H593" i="1" s="1"/>
  <c r="L717" i="1"/>
  <c r="X717" i="1"/>
  <c r="M717" i="1"/>
  <c r="F130" i="1"/>
  <c r="J130" i="1"/>
  <c r="N130" i="1"/>
  <c r="AD133" i="1"/>
  <c r="V130" i="1"/>
  <c r="Z130" i="1"/>
  <c r="AC147" i="1"/>
  <c r="AC152" i="1"/>
  <c r="AB156" i="1"/>
  <c r="AD156" i="1"/>
  <c r="AB161" i="1"/>
  <c r="AD173" i="1"/>
  <c r="AB177" i="1"/>
  <c r="AB188" i="1"/>
  <c r="AD188" i="1"/>
  <c r="F195" i="1"/>
  <c r="J195" i="1"/>
  <c r="N195" i="1"/>
  <c r="R195" i="1"/>
  <c r="V195" i="1"/>
  <c r="Z195" i="1"/>
  <c r="AD206" i="1"/>
  <c r="AB217" i="1"/>
  <c r="AB223" i="1"/>
  <c r="AD223" i="1"/>
  <c r="AD226" i="1"/>
  <c r="G229" i="1"/>
  <c r="K229" i="1"/>
  <c r="O229" i="1"/>
  <c r="S229" i="1"/>
  <c r="W229" i="1"/>
  <c r="AA229" i="1"/>
  <c r="AC246" i="1"/>
  <c r="AC251" i="1"/>
  <c r="I229" i="1"/>
  <c r="M229" i="1"/>
  <c r="Q229" i="1"/>
  <c r="U229" i="1"/>
  <c r="Y229" i="1"/>
  <c r="AC267" i="1"/>
  <c r="AC272" i="1"/>
  <c r="AC276" i="1"/>
  <c r="AC292" i="1"/>
  <c r="AC297" i="1"/>
  <c r="AB301" i="1"/>
  <c r="AB306" i="1"/>
  <c r="AD306" i="1"/>
  <c r="F311" i="1"/>
  <c r="J311" i="1"/>
  <c r="N311" i="1"/>
  <c r="R311" i="1"/>
  <c r="V311" i="1"/>
  <c r="Z311" i="1"/>
  <c r="AC321" i="1"/>
  <c r="AD322" i="1"/>
  <c r="AB325" i="1"/>
  <c r="AD325" i="1"/>
  <c r="AC327" i="1"/>
  <c r="G333" i="1"/>
  <c r="AC333" i="1" s="1"/>
  <c r="K333" i="1"/>
  <c r="O333" i="1"/>
  <c r="S333" i="1"/>
  <c r="W333" i="1"/>
  <c r="AA333" i="1"/>
  <c r="AB336" i="1"/>
  <c r="H333" i="1"/>
  <c r="L333" i="1"/>
  <c r="AD336" i="1"/>
  <c r="T333" i="1"/>
  <c r="T332" i="1" s="1"/>
  <c r="X333" i="1"/>
  <c r="AC338" i="1"/>
  <c r="AC343" i="1"/>
  <c r="AD359" i="1"/>
  <c r="AB370" i="1"/>
  <c r="AC372" i="1"/>
  <c r="AB376" i="1"/>
  <c r="AD376" i="1"/>
  <c r="AC378" i="1"/>
  <c r="AB383" i="1"/>
  <c r="AC385" i="1"/>
  <c r="AB394" i="1"/>
  <c r="AC396" i="1"/>
  <c r="AC401" i="1"/>
  <c r="AD422" i="1"/>
  <c r="D427" i="1"/>
  <c r="D390" i="1" s="1"/>
  <c r="H427" i="1"/>
  <c r="L427" i="1"/>
  <c r="AD428" i="1"/>
  <c r="T427" i="1"/>
  <c r="T390" i="1" s="1"/>
  <c r="X427" i="1"/>
  <c r="AC430" i="1"/>
  <c r="AB434" i="1"/>
  <c r="AC436" i="1"/>
  <c r="AD438" i="1"/>
  <c r="AB441" i="1"/>
  <c r="AD441" i="1"/>
  <c r="AC443" i="1"/>
  <c r="J448" i="1"/>
  <c r="N448" i="1"/>
  <c r="AC457" i="1"/>
  <c r="AC462" i="1"/>
  <c r="AC467" i="1"/>
  <c r="AD478" i="1"/>
  <c r="AB481" i="1"/>
  <c r="AB487" i="1"/>
  <c r="AD487" i="1"/>
  <c r="AD491" i="1"/>
  <c r="AC500" i="1"/>
  <c r="AD508" i="1"/>
  <c r="AC512" i="1"/>
  <c r="AC528" i="1"/>
  <c r="AC533" i="1"/>
  <c r="AB539" i="1"/>
  <c r="AC541" i="1"/>
  <c r="AC546" i="1"/>
  <c r="AD546" i="1"/>
  <c r="AB575" i="1"/>
  <c r="AD575" i="1"/>
  <c r="AB586" i="1"/>
  <c r="AC588" i="1"/>
  <c r="G593" i="1"/>
  <c r="K593" i="1"/>
  <c r="AC602" i="1"/>
  <c r="AC607" i="1"/>
  <c r="AC612" i="1"/>
  <c r="AB626" i="1"/>
  <c r="AD626" i="1"/>
  <c r="AB632" i="1"/>
  <c r="AD632" i="1"/>
  <c r="AC645" i="1"/>
  <c r="AC660" i="1"/>
  <c r="AC665" i="1"/>
  <c r="AD665" i="1"/>
  <c r="AC670" i="1"/>
  <c r="AC682" i="1"/>
  <c r="AB686" i="1"/>
  <c r="AB691" i="1"/>
  <c r="AD691" i="1"/>
  <c r="AC707" i="1"/>
  <c r="AC712" i="1"/>
  <c r="AB718" i="1"/>
  <c r="AD718" i="1"/>
  <c r="AC720" i="1"/>
  <c r="AB724" i="1"/>
  <c r="AC731" i="1"/>
  <c r="AC739" i="1"/>
  <c r="G746" i="1"/>
  <c r="K746" i="1"/>
  <c r="K738" i="1" s="1"/>
  <c r="O746" i="1"/>
  <c r="S746" i="1"/>
  <c r="W746" i="1"/>
  <c r="AA746" i="1"/>
  <c r="AB763" i="1"/>
  <c r="AD763" i="1"/>
  <c r="AB768" i="1"/>
  <c r="AB774" i="1"/>
  <c r="AD774" i="1"/>
  <c r="AD777" i="1"/>
  <c r="G780" i="1"/>
  <c r="K780" i="1"/>
  <c r="O780" i="1"/>
  <c r="S780" i="1"/>
  <c r="W780" i="1"/>
  <c r="AA780" i="1"/>
  <c r="AB793" i="1"/>
  <c r="AD793" i="1"/>
  <c r="AB802" i="1"/>
  <c r="AD802" i="1"/>
  <c r="AB818" i="1"/>
  <c r="AD818" i="1"/>
  <c r="AB823" i="1"/>
  <c r="AD823" i="1"/>
  <c r="F1036" i="1"/>
  <c r="N1070" i="1"/>
  <c r="AC1119" i="1"/>
  <c r="E1117" i="1"/>
  <c r="E1116" i="1" s="1"/>
  <c r="E1028" i="1" s="1"/>
  <c r="AC1174" i="1"/>
  <c r="F1261" i="1"/>
  <c r="J1261" i="1"/>
  <c r="N1261" i="1"/>
  <c r="R1261" i="1"/>
  <c r="V1261" i="1"/>
  <c r="Z1261" i="1"/>
  <c r="G311" i="1"/>
  <c r="K311" i="1"/>
  <c r="O311" i="1"/>
  <c r="S311" i="1"/>
  <c r="W311" i="1"/>
  <c r="AA311" i="1"/>
  <c r="AB314" i="1"/>
  <c r="H311" i="1"/>
  <c r="L311" i="1"/>
  <c r="AD314" i="1"/>
  <c r="T311" i="1"/>
  <c r="X311" i="1"/>
  <c r="AB320" i="1"/>
  <c r="AC325" i="1"/>
  <c r="AD327" i="1"/>
  <c r="AB334" i="1"/>
  <c r="AC336" i="1"/>
  <c r="AD338" i="1"/>
  <c r="AD343" i="1"/>
  <c r="AB350" i="1"/>
  <c r="AB355" i="1"/>
  <c r="AC370" i="1"/>
  <c r="AC376" i="1"/>
  <c r="AD378" i="1"/>
  <c r="AC383" i="1"/>
  <c r="D391" i="1"/>
  <c r="H391" i="1"/>
  <c r="L391" i="1"/>
  <c r="AD392" i="1"/>
  <c r="T391" i="1"/>
  <c r="X391" i="1"/>
  <c r="AC394" i="1"/>
  <c r="AB408" i="1"/>
  <c r="AD408" i="1"/>
  <c r="AB413" i="1"/>
  <c r="AD413" i="1"/>
  <c r="E427" i="1"/>
  <c r="I427" i="1"/>
  <c r="M427" i="1"/>
  <c r="Q427" i="1"/>
  <c r="Q390" i="1" s="1"/>
  <c r="U427" i="1"/>
  <c r="Y427" i="1"/>
  <c r="J390" i="1"/>
  <c r="AD430" i="1"/>
  <c r="Z390" i="1"/>
  <c r="AC441" i="1"/>
  <c r="AD443" i="1"/>
  <c r="AD462" i="1"/>
  <c r="AC481" i="1"/>
  <c r="AD481" i="1"/>
  <c r="AC487" i="1"/>
  <c r="AD512" i="1"/>
  <c r="AB515" i="1"/>
  <c r="AB520" i="1"/>
  <c r="AB525" i="1"/>
  <c r="AD525" i="1"/>
  <c r="AB537" i="1"/>
  <c r="AD537" i="1"/>
  <c r="AC539" i="1"/>
  <c r="AB553" i="1"/>
  <c r="AD553" i="1"/>
  <c r="AB558" i="1"/>
  <c r="AD558" i="1"/>
  <c r="AB573" i="1"/>
  <c r="AD573" i="1"/>
  <c r="AC575" i="1"/>
  <c r="AB579" i="1"/>
  <c r="AD579" i="1"/>
  <c r="AC586" i="1"/>
  <c r="AB594" i="1"/>
  <c r="AC626" i="1"/>
  <c r="AC632" i="1"/>
  <c r="AB648" i="1"/>
  <c r="AD648" i="1"/>
  <c r="AB657" i="1"/>
  <c r="AB673" i="1"/>
  <c r="AD673" i="1"/>
  <c r="AB678" i="1"/>
  <c r="AD678" i="1"/>
  <c r="AD682" i="1"/>
  <c r="AC686" i="1"/>
  <c r="AC691" i="1"/>
  <c r="AC718" i="1"/>
  <c r="AD720" i="1"/>
  <c r="AC724" i="1"/>
  <c r="AD724" i="1"/>
  <c r="AB728" i="1"/>
  <c r="AD728" i="1"/>
  <c r="AD731" i="1"/>
  <c r="AB747" i="1"/>
  <c r="D746" i="1"/>
  <c r="AB781" i="1"/>
  <c r="AD781" i="1"/>
  <c r="D780" i="1"/>
  <c r="H780" i="1"/>
  <c r="L780" i="1"/>
  <c r="AD786" i="1"/>
  <c r="T780" i="1"/>
  <c r="X780" i="1"/>
  <c r="AC793" i="1"/>
  <c r="AC802" i="1"/>
  <c r="AC818" i="1"/>
  <c r="AC823" i="1"/>
  <c r="AD827" i="1"/>
  <c r="AB863" i="1"/>
  <c r="H862" i="1"/>
  <c r="AD863" i="1"/>
  <c r="P862" i="1"/>
  <c r="X862" i="1"/>
  <c r="AC865" i="1"/>
  <c r="AB869" i="1"/>
  <c r="AC871" i="1"/>
  <c r="AB876" i="1"/>
  <c r="AC878" i="1"/>
  <c r="AB884" i="1"/>
  <c r="AD884" i="1"/>
  <c r="AB938" i="1"/>
  <c r="AD938" i="1"/>
  <c r="AB947" i="1"/>
  <c r="AD947" i="1"/>
  <c r="F925" i="1"/>
  <c r="AC925" i="1" s="1"/>
  <c r="J925" i="1"/>
  <c r="N925" i="1"/>
  <c r="AD960" i="1"/>
  <c r="V925" i="1"/>
  <c r="Z925" i="1"/>
  <c r="AB963" i="1"/>
  <c r="AD963" i="1"/>
  <c r="AB968" i="1"/>
  <c r="F1070" i="1"/>
  <c r="V1070" i="1"/>
  <c r="AB1209" i="1"/>
  <c r="D1181" i="1"/>
  <c r="AD1216" i="1"/>
  <c r="R1215" i="1"/>
  <c r="E1215" i="1"/>
  <c r="AC1250" i="1"/>
  <c r="I1215" i="1"/>
  <c r="M1215" i="1"/>
  <c r="Q1215" i="1"/>
  <c r="U1215" i="1"/>
  <c r="U1173" i="1" s="1"/>
  <c r="Y1215" i="1"/>
  <c r="AD1287" i="1"/>
  <c r="AB1327" i="1"/>
  <c r="D1326" i="1"/>
  <c r="AD1327" i="1"/>
  <c r="P1326" i="1"/>
  <c r="AB1370" i="1"/>
  <c r="D1360" i="1"/>
  <c r="AB30" i="1"/>
  <c r="AD31" i="1"/>
  <c r="AB36" i="1"/>
  <c r="AD36" i="1"/>
  <c r="AC38" i="1"/>
  <c r="AB57" i="1"/>
  <c r="AB73" i="1"/>
  <c r="AC75" i="1"/>
  <c r="AD77" i="1"/>
  <c r="AB89" i="1"/>
  <c r="AB94" i="1"/>
  <c r="AD94" i="1"/>
  <c r="AC109" i="1"/>
  <c r="AC115" i="1"/>
  <c r="AD117" i="1"/>
  <c r="AC122" i="1"/>
  <c r="AB133" i="1"/>
  <c r="AC135" i="1"/>
  <c r="AC140" i="1"/>
  <c r="AD161" i="1"/>
  <c r="D166" i="1"/>
  <c r="D130" i="1" s="1"/>
  <c r="D129" i="1" s="1"/>
  <c r="H166" i="1"/>
  <c r="L166" i="1"/>
  <c r="AD167" i="1"/>
  <c r="T166" i="1"/>
  <c r="X166" i="1"/>
  <c r="E166" i="1"/>
  <c r="E130" i="1" s="1"/>
  <c r="I166" i="1"/>
  <c r="AC166" i="1" s="1"/>
  <c r="M166" i="1"/>
  <c r="Q166" i="1"/>
  <c r="U166" i="1"/>
  <c r="Y166" i="1"/>
  <c r="AB173" i="1"/>
  <c r="AC175" i="1"/>
  <c r="AD177" i="1"/>
  <c r="AB180" i="1"/>
  <c r="AD180" i="1"/>
  <c r="AC182" i="1"/>
  <c r="AB196" i="1"/>
  <c r="AD196" i="1"/>
  <c r="AB201" i="1"/>
  <c r="AB206" i="1"/>
  <c r="AC215" i="1"/>
  <c r="AD217" i="1"/>
  <c r="AB220" i="1"/>
  <c r="AD220" i="1"/>
  <c r="AB226" i="1"/>
  <c r="AC230" i="1"/>
  <c r="AC235" i="1"/>
  <c r="AB239" i="1"/>
  <c r="AD239" i="1"/>
  <c r="F242" i="1"/>
  <c r="F229" i="1" s="1"/>
  <c r="AC254" i="1"/>
  <c r="AC259" i="1"/>
  <c r="AC264" i="1"/>
  <c r="K275" i="1"/>
  <c r="O275" i="1"/>
  <c r="S275" i="1"/>
  <c r="W275" i="1"/>
  <c r="AA275" i="1"/>
  <c r="AB278" i="1"/>
  <c r="H275" i="1"/>
  <c r="L275" i="1"/>
  <c r="AD278" i="1"/>
  <c r="T275" i="1"/>
  <c r="X275" i="1"/>
  <c r="AC280" i="1"/>
  <c r="AC285" i="1"/>
  <c r="AD301" i="1"/>
  <c r="AB312" i="1"/>
  <c r="AC314" i="1"/>
  <c r="AB318" i="1"/>
  <c r="AD318" i="1"/>
  <c r="AB322" i="1"/>
  <c r="AC334" i="1"/>
  <c r="AC350" i="1"/>
  <c r="AC355" i="1"/>
  <c r="AB359" i="1"/>
  <c r="AB364" i="1"/>
  <c r="AD364" i="1"/>
  <c r="E369" i="1"/>
  <c r="E332" i="1" s="1"/>
  <c r="F369" i="1"/>
  <c r="J369" i="1"/>
  <c r="N369" i="1"/>
  <c r="R369" i="1"/>
  <c r="V369" i="1"/>
  <c r="Z369" i="1"/>
  <c r="AB380" i="1"/>
  <c r="AD380" i="1"/>
  <c r="AD383" i="1"/>
  <c r="E391" i="1"/>
  <c r="I391" i="1"/>
  <c r="M391" i="1"/>
  <c r="Q391" i="1"/>
  <c r="U391" i="1"/>
  <c r="Y391" i="1"/>
  <c r="F391" i="1"/>
  <c r="F390" i="1" s="1"/>
  <c r="J391" i="1"/>
  <c r="N391" i="1"/>
  <c r="N390" i="1" s="1"/>
  <c r="AD394" i="1"/>
  <c r="V391" i="1"/>
  <c r="V390" i="1" s="1"/>
  <c r="Z391" i="1"/>
  <c r="AC408" i="1"/>
  <c r="AC413" i="1"/>
  <c r="AB417" i="1"/>
  <c r="AD417" i="1"/>
  <c r="AB422" i="1"/>
  <c r="AD434" i="1"/>
  <c r="AB438" i="1"/>
  <c r="AB449" i="1"/>
  <c r="AD449" i="1"/>
  <c r="AB473" i="1"/>
  <c r="AD473" i="1"/>
  <c r="AB478" i="1"/>
  <c r="AB484" i="1"/>
  <c r="AD484" i="1"/>
  <c r="AB491" i="1"/>
  <c r="AB496" i="1"/>
  <c r="AD496" i="1"/>
  <c r="AB503" i="1"/>
  <c r="P503" i="1"/>
  <c r="AD503" i="1" s="1"/>
  <c r="AB508" i="1"/>
  <c r="AC515" i="1"/>
  <c r="AD515" i="1"/>
  <c r="AC520" i="1"/>
  <c r="AC525" i="1"/>
  <c r="E536" i="1"/>
  <c r="AC536" i="1" s="1"/>
  <c r="AC537" i="1"/>
  <c r="AD539" i="1"/>
  <c r="AC553" i="1"/>
  <c r="AC558" i="1"/>
  <c r="AB562" i="1"/>
  <c r="AD562" i="1"/>
  <c r="AB567" i="1"/>
  <c r="AD567" i="1"/>
  <c r="D572" i="1"/>
  <c r="AC573" i="1"/>
  <c r="AC579" i="1"/>
  <c r="AB583" i="1"/>
  <c r="AD583" i="1"/>
  <c r="AD586" i="1"/>
  <c r="AC594" i="1"/>
  <c r="AB618" i="1"/>
  <c r="AD618" i="1"/>
  <c r="AB623" i="1"/>
  <c r="AD623" i="1"/>
  <c r="AB629" i="1"/>
  <c r="AD629" i="1"/>
  <c r="AB636" i="1"/>
  <c r="AD636" i="1"/>
  <c r="AB641" i="1"/>
  <c r="AD641" i="1"/>
  <c r="AC648" i="1"/>
  <c r="AC657" i="1"/>
  <c r="AD657" i="1"/>
  <c r="AC673" i="1"/>
  <c r="AC678" i="1"/>
  <c r="O681" i="1"/>
  <c r="S681" i="1"/>
  <c r="AD681" i="1" s="1"/>
  <c r="W681" i="1"/>
  <c r="AA681" i="1"/>
  <c r="AD686" i="1"/>
  <c r="AB698" i="1"/>
  <c r="AD698" i="1"/>
  <c r="AB703" i="1"/>
  <c r="AD703" i="1"/>
  <c r="AD726" i="1"/>
  <c r="AB727" i="1"/>
  <c r="AC728" i="1"/>
  <c r="AB733" i="1"/>
  <c r="AD733" i="1"/>
  <c r="AD738" i="1"/>
  <c r="E746" i="1"/>
  <c r="I746" i="1"/>
  <c r="I738" i="1" s="1"/>
  <c r="M746" i="1"/>
  <c r="Q746" i="1"/>
  <c r="AD746" i="1" s="1"/>
  <c r="U746" i="1"/>
  <c r="Y746" i="1"/>
  <c r="AC752" i="1"/>
  <c r="AC757" i="1"/>
  <c r="AD768" i="1"/>
  <c r="AB771" i="1"/>
  <c r="AD771" i="1"/>
  <c r="AB777" i="1"/>
  <c r="D827" i="1"/>
  <c r="AC843" i="1"/>
  <c r="AC848" i="1"/>
  <c r="AB852" i="1"/>
  <c r="AB857" i="1"/>
  <c r="D862" i="1"/>
  <c r="L883" i="1"/>
  <c r="AB897" i="1"/>
  <c r="AD897" i="1"/>
  <c r="I891" i="1"/>
  <c r="I883" i="1" s="1"/>
  <c r="M891" i="1"/>
  <c r="M883" i="1" s="1"/>
  <c r="AD902" i="1"/>
  <c r="U891" i="1"/>
  <c r="Y891" i="1"/>
  <c r="AC916" i="1"/>
  <c r="AC922" i="1"/>
  <c r="AB993" i="1"/>
  <c r="F1116" i="1"/>
  <c r="V1116" i="1"/>
  <c r="H1116" i="1"/>
  <c r="X1116" i="1"/>
  <c r="P1181" i="1"/>
  <c r="X1181" i="1"/>
  <c r="AD1187" i="1"/>
  <c r="D1261" i="1"/>
  <c r="H1261" i="1"/>
  <c r="L1261" i="1"/>
  <c r="AD1262" i="1"/>
  <c r="T1261" i="1"/>
  <c r="X1261" i="1"/>
  <c r="AC1266" i="1"/>
  <c r="Y826" i="1"/>
  <c r="G826" i="1"/>
  <c r="K826" i="1"/>
  <c r="O826" i="1"/>
  <c r="S826" i="1"/>
  <c r="W826" i="1"/>
  <c r="AA826" i="1"/>
  <c r="AB831" i="1"/>
  <c r="AD831" i="1"/>
  <c r="AB836" i="1"/>
  <c r="AD848" i="1"/>
  <c r="AC852" i="1"/>
  <c r="AC857" i="1"/>
  <c r="AD857" i="1"/>
  <c r="AB865" i="1"/>
  <c r="AB871" i="1"/>
  <c r="AD871" i="1"/>
  <c r="AC873" i="1"/>
  <c r="AB878" i="1"/>
  <c r="AD878" i="1"/>
  <c r="K891" i="1"/>
  <c r="O891" i="1"/>
  <c r="O883" i="1" s="1"/>
  <c r="S891" i="1"/>
  <c r="W891" i="1"/>
  <c r="AA891" i="1"/>
  <c r="AD908" i="1"/>
  <c r="AB916" i="1"/>
  <c r="AB922" i="1"/>
  <c r="AD922" i="1"/>
  <c r="D925" i="1"/>
  <c r="D883" i="1" s="1"/>
  <c r="H925" i="1"/>
  <c r="L925" i="1"/>
  <c r="AD926" i="1"/>
  <c r="T925" i="1"/>
  <c r="X925" i="1"/>
  <c r="AB931" i="1"/>
  <c r="AC938" i="1"/>
  <c r="AC947" i="1"/>
  <c r="AC963" i="1"/>
  <c r="AC968" i="1"/>
  <c r="AC972" i="1"/>
  <c r="AC981" i="1"/>
  <c r="AD981" i="1"/>
  <c r="AC988" i="1"/>
  <c r="AB994" i="1"/>
  <c r="AC1002" i="1"/>
  <c r="K1007" i="1"/>
  <c r="O1007" i="1"/>
  <c r="S1007" i="1"/>
  <c r="W1007" i="1"/>
  <c r="AA1007" i="1"/>
  <c r="AB1010" i="1"/>
  <c r="H1007" i="1"/>
  <c r="L1007" i="1"/>
  <c r="AD1010" i="1"/>
  <c r="T1007" i="1"/>
  <c r="X1007" i="1"/>
  <c r="AB1016" i="1"/>
  <c r="AC1018" i="1"/>
  <c r="G1021" i="1"/>
  <c r="G1007" i="1" s="1"/>
  <c r="AC1007" i="1" s="1"/>
  <c r="AC1023" i="1"/>
  <c r="L1036" i="1"/>
  <c r="Q1036" i="1"/>
  <c r="U1036" i="1"/>
  <c r="AB1053" i="1"/>
  <c r="AD1053" i="1"/>
  <c r="AB1058" i="1"/>
  <c r="AB1064" i="1"/>
  <c r="AD1064" i="1"/>
  <c r="AC1080" i="1"/>
  <c r="AC1095" i="1"/>
  <c r="AC1100" i="1"/>
  <c r="AC1105" i="1"/>
  <c r="I1070" i="1"/>
  <c r="M1070" i="1"/>
  <c r="Q1070" i="1"/>
  <c r="U1070" i="1"/>
  <c r="Y1070" i="1"/>
  <c r="R1116" i="1"/>
  <c r="AC1133" i="1"/>
  <c r="AC1138" i="1"/>
  <c r="AB1142" i="1"/>
  <c r="AB1147" i="1"/>
  <c r="AD1159" i="1"/>
  <c r="AB1163" i="1"/>
  <c r="F1152" i="1"/>
  <c r="J1152" i="1"/>
  <c r="N1152" i="1"/>
  <c r="R1152" i="1"/>
  <c r="AD1152" i="1" s="1"/>
  <c r="V1152" i="1"/>
  <c r="Z1152" i="1"/>
  <c r="AD1203" i="1"/>
  <c r="AB1206" i="1"/>
  <c r="AD1206" i="1"/>
  <c r="AC1209" i="1"/>
  <c r="AB1228" i="1"/>
  <c r="AB1237" i="1"/>
  <c r="AD1237" i="1"/>
  <c r="AD1240" i="1"/>
  <c r="AB1266" i="1"/>
  <c r="AD1266" i="1"/>
  <c r="AB1298" i="1"/>
  <c r="AD1298" i="1"/>
  <c r="AC1300" i="1"/>
  <c r="AB1304" i="1"/>
  <c r="AC1306" i="1"/>
  <c r="AD1308" i="1"/>
  <c r="AB1311" i="1"/>
  <c r="AC1313" i="1"/>
  <c r="AC1319" i="1"/>
  <c r="M1326" i="1"/>
  <c r="Q1326" i="1"/>
  <c r="AC1332" i="1"/>
  <c r="AC1337" i="1"/>
  <c r="AC1351" i="1"/>
  <c r="AC1357" i="1"/>
  <c r="F1360" i="1"/>
  <c r="AC1360" i="1" s="1"/>
  <c r="J1360" i="1"/>
  <c r="N1360" i="1"/>
  <c r="R1360" i="1"/>
  <c r="V1360" i="1"/>
  <c r="V1318" i="1" s="1"/>
  <c r="Z1360" i="1"/>
  <c r="AD1366" i="1"/>
  <c r="AC1370" i="1"/>
  <c r="AC1385" i="1"/>
  <c r="AC1390" i="1"/>
  <c r="AC1395" i="1"/>
  <c r="R1406" i="1"/>
  <c r="F1442" i="1"/>
  <c r="F1318" i="1" s="1"/>
  <c r="J1442" i="1"/>
  <c r="N1442" i="1"/>
  <c r="V1442" i="1"/>
  <c r="Z1442" i="1"/>
  <c r="O1551" i="1"/>
  <c r="S1551" i="1"/>
  <c r="AD988" i="1"/>
  <c r="AB1008" i="1"/>
  <c r="AC1010" i="1"/>
  <c r="AB1014" i="1"/>
  <c r="AD1014" i="1"/>
  <c r="AC1016" i="1"/>
  <c r="AD1021" i="1"/>
  <c r="AB1029" i="1"/>
  <c r="AD1029" i="1"/>
  <c r="M1036" i="1"/>
  <c r="AB1038" i="1"/>
  <c r="V1036" i="1"/>
  <c r="AB1042" i="1"/>
  <c r="AB1047" i="1"/>
  <c r="AD1047" i="1"/>
  <c r="AC1053" i="1"/>
  <c r="AC1058" i="1"/>
  <c r="AC1064" i="1"/>
  <c r="AB1083" i="1"/>
  <c r="AD1083" i="1"/>
  <c r="AB1092" i="1"/>
  <c r="AD1092" i="1"/>
  <c r="AB1108" i="1"/>
  <c r="AD1108" i="1"/>
  <c r="AB1113" i="1"/>
  <c r="AD1113" i="1"/>
  <c r="N1116" i="1"/>
  <c r="G1116" i="1"/>
  <c r="G1028" i="1" s="1"/>
  <c r="K1116" i="1"/>
  <c r="O1116" i="1"/>
  <c r="S1116" i="1"/>
  <c r="W1116" i="1"/>
  <c r="AA1116" i="1"/>
  <c r="AB1121" i="1"/>
  <c r="AD1121" i="1"/>
  <c r="AB1126" i="1"/>
  <c r="AD1138" i="1"/>
  <c r="AC1142" i="1"/>
  <c r="AC1147" i="1"/>
  <c r="AB1155" i="1"/>
  <c r="AB1161" i="1"/>
  <c r="AD1161" i="1"/>
  <c r="AC1163" i="1"/>
  <c r="AB1168" i="1"/>
  <c r="AD1168" i="1"/>
  <c r="AB1187" i="1"/>
  <c r="G1181" i="1"/>
  <c r="K1181" i="1"/>
  <c r="O1181" i="1"/>
  <c r="S1181" i="1"/>
  <c r="W1181" i="1"/>
  <c r="AA1181" i="1"/>
  <c r="AB1198" i="1"/>
  <c r="AD1198" i="1"/>
  <c r="AB1216" i="1"/>
  <c r="AB1253" i="1"/>
  <c r="AD1253" i="1"/>
  <c r="AB1258" i="1"/>
  <c r="AD1258" i="1"/>
  <c r="I1261" i="1"/>
  <c r="I1173" i="1" s="1"/>
  <c r="Q1261" i="1"/>
  <c r="Y1261" i="1"/>
  <c r="AB1287" i="1"/>
  <c r="E1297" i="1"/>
  <c r="I1297" i="1"/>
  <c r="M1297" i="1"/>
  <c r="Q1297" i="1"/>
  <c r="AD1297" i="1" s="1"/>
  <c r="U1297" i="1"/>
  <c r="Y1297" i="1"/>
  <c r="AD1300" i="1"/>
  <c r="AC1304" i="1"/>
  <c r="AC1311" i="1"/>
  <c r="AD1332" i="1"/>
  <c r="AD1337" i="1"/>
  <c r="AD1370" i="1"/>
  <c r="F746" i="1"/>
  <c r="J746" i="1"/>
  <c r="N746" i="1"/>
  <c r="R746" i="1"/>
  <c r="V746" i="1"/>
  <c r="Z746" i="1"/>
  <c r="AC771" i="1"/>
  <c r="AC777" i="1"/>
  <c r="AC781" i="1"/>
  <c r="AC786" i="1"/>
  <c r="AB790" i="1"/>
  <c r="AD790" i="1"/>
  <c r="AB805" i="1"/>
  <c r="AD805" i="1"/>
  <c r="AB810" i="1"/>
  <c r="AD810" i="1"/>
  <c r="AB815" i="1"/>
  <c r="AD815" i="1"/>
  <c r="Q826" i="1"/>
  <c r="AC829" i="1"/>
  <c r="F826" i="1"/>
  <c r="AC826" i="1" s="1"/>
  <c r="J826" i="1"/>
  <c r="N826" i="1"/>
  <c r="R826" i="1"/>
  <c r="V826" i="1"/>
  <c r="AD826" i="1" s="1"/>
  <c r="Z826" i="1"/>
  <c r="AB843" i="1"/>
  <c r="AD843" i="1"/>
  <c r="AB848" i="1"/>
  <c r="E862" i="1"/>
  <c r="I862" i="1"/>
  <c r="M862" i="1"/>
  <c r="Q862" i="1"/>
  <c r="U862" i="1"/>
  <c r="Y862" i="1"/>
  <c r="AD865" i="1"/>
  <c r="AC869" i="1"/>
  <c r="AD869" i="1"/>
  <c r="AC876" i="1"/>
  <c r="AC884" i="1"/>
  <c r="AC892" i="1"/>
  <c r="AC897" i="1"/>
  <c r="AB908" i="1"/>
  <c r="AB913" i="1"/>
  <c r="AD913" i="1"/>
  <c r="AD916" i="1"/>
  <c r="AB919" i="1"/>
  <c r="AD919" i="1"/>
  <c r="AC935" i="1"/>
  <c r="AD935" i="1"/>
  <c r="AC950" i="1"/>
  <c r="AC955" i="1"/>
  <c r="AC960" i="1"/>
  <c r="K971" i="1"/>
  <c r="O971" i="1"/>
  <c r="S971" i="1"/>
  <c r="AB974" i="1"/>
  <c r="H971" i="1"/>
  <c r="H883" i="1" s="1"/>
  <c r="AD976" i="1"/>
  <c r="AB988" i="1"/>
  <c r="G993" i="1"/>
  <c r="G971" i="1" s="1"/>
  <c r="AC971" i="1" s="1"/>
  <c r="AD993" i="1"/>
  <c r="AB997" i="1"/>
  <c r="AC1008" i="1"/>
  <c r="AC1014" i="1"/>
  <c r="AD1016" i="1"/>
  <c r="AC1021" i="1"/>
  <c r="AC1029" i="1"/>
  <c r="E1036" i="1"/>
  <c r="I1036" i="1"/>
  <c r="X1036" i="1"/>
  <c r="AD1038" i="1"/>
  <c r="AC1042" i="1"/>
  <c r="AC1047" i="1"/>
  <c r="AD1058" i="1"/>
  <c r="AB1061" i="1"/>
  <c r="AD1061" i="1"/>
  <c r="AB1067" i="1"/>
  <c r="AD1067" i="1"/>
  <c r="D1070" i="1"/>
  <c r="H1070" i="1"/>
  <c r="L1070" i="1"/>
  <c r="P1070" i="1"/>
  <c r="T1070" i="1"/>
  <c r="X1070" i="1"/>
  <c r="AB1076" i="1"/>
  <c r="AD1076" i="1"/>
  <c r="AC1083" i="1"/>
  <c r="AC1092" i="1"/>
  <c r="AC1108" i="1"/>
  <c r="AC1113" i="1"/>
  <c r="P1116" i="1"/>
  <c r="AD1116" i="1" s="1"/>
  <c r="AB1119" i="1"/>
  <c r="AD1119" i="1"/>
  <c r="AC1121" i="1"/>
  <c r="AC1126" i="1"/>
  <c r="AD1142" i="1"/>
  <c r="AD1147" i="1"/>
  <c r="AB1153" i="1"/>
  <c r="AD1153" i="1"/>
  <c r="AC1155" i="1"/>
  <c r="AB1159" i="1"/>
  <c r="E1152" i="1"/>
  <c r="I1152" i="1"/>
  <c r="AB1152" i="1" s="1"/>
  <c r="M1152" i="1"/>
  <c r="Q1152" i="1"/>
  <c r="U1152" i="1"/>
  <c r="Y1152" i="1"/>
  <c r="AD1163" i="1"/>
  <c r="AB1166" i="1"/>
  <c r="AC1168" i="1"/>
  <c r="AB1174" i="1"/>
  <c r="AD1174" i="1"/>
  <c r="E1181" i="1"/>
  <c r="E1173" i="1" s="1"/>
  <c r="I1181" i="1"/>
  <c r="M1181" i="1"/>
  <c r="Q1181" i="1"/>
  <c r="U1181" i="1"/>
  <c r="Y1181" i="1"/>
  <c r="AC1187" i="1"/>
  <c r="AC1212" i="1"/>
  <c r="AC1216" i="1"/>
  <c r="AC1221" i="1"/>
  <c r="AB1225" i="1"/>
  <c r="AD1225" i="1"/>
  <c r="AB1240" i="1"/>
  <c r="AB1245" i="1"/>
  <c r="AD1245" i="1"/>
  <c r="AB1250" i="1"/>
  <c r="AD1250" i="1"/>
  <c r="AC1253" i="1"/>
  <c r="AC1264" i="1"/>
  <c r="AD1283" i="1"/>
  <c r="AC1287" i="1"/>
  <c r="D1297" i="1"/>
  <c r="F1297" i="1"/>
  <c r="J1297" i="1"/>
  <c r="N1297" i="1"/>
  <c r="R1297" i="1"/>
  <c r="V1297" i="1"/>
  <c r="Z1297" i="1"/>
  <c r="G1297" i="1"/>
  <c r="K1297" i="1"/>
  <c r="O1297" i="1"/>
  <c r="S1297" i="1"/>
  <c r="W1297" i="1"/>
  <c r="AA1297" i="1"/>
  <c r="AD1304" i="1"/>
  <c r="AB1308" i="1"/>
  <c r="AD1311" i="1"/>
  <c r="AD1343" i="1"/>
  <c r="AB1346" i="1"/>
  <c r="D1343" i="1"/>
  <c r="AC1348" i="1"/>
  <c r="AC1354" i="1"/>
  <c r="AC1407" i="1"/>
  <c r="AC1413" i="1"/>
  <c r="V1411" i="1"/>
  <c r="V1406" i="1" s="1"/>
  <c r="AC1423" i="1"/>
  <c r="AC1428" i="1"/>
  <c r="AB1432" i="1"/>
  <c r="AD1432" i="1"/>
  <c r="AB1437" i="1"/>
  <c r="R1442" i="1"/>
  <c r="W1551" i="1"/>
  <c r="F1551" i="1"/>
  <c r="N1551" i="1"/>
  <c r="V1551" i="1"/>
  <c r="K1551" i="1"/>
  <c r="Y1551" i="1"/>
  <c r="F1587" i="1"/>
  <c r="F1463" i="1" s="1"/>
  <c r="J1587" i="1"/>
  <c r="J1551" i="1" s="1"/>
  <c r="N1587" i="1"/>
  <c r="R1587" i="1"/>
  <c r="R1551" i="1" s="1"/>
  <c r="V1587" i="1"/>
  <c r="Z1587" i="1"/>
  <c r="Z1551" i="1" s="1"/>
  <c r="S1608" i="1"/>
  <c r="AD1437" i="1"/>
  <c r="AD1443" i="1"/>
  <c r="AB1453" i="1"/>
  <c r="AD1453" i="1"/>
  <c r="G1471" i="1"/>
  <c r="G1463" i="1" s="1"/>
  <c r="K1471" i="1"/>
  <c r="K1463" i="1" s="1"/>
  <c r="O1471" i="1"/>
  <c r="S1471" i="1"/>
  <c r="W1471" i="1"/>
  <c r="W1463" i="1" s="1"/>
  <c r="AA1471" i="1"/>
  <c r="H1463" i="1"/>
  <c r="T1463" i="1"/>
  <c r="G1608" i="1"/>
  <c r="I1753" i="1"/>
  <c r="M1753" i="1"/>
  <c r="G1753" i="1"/>
  <c r="O1753" i="1"/>
  <c r="AD1344" i="1"/>
  <c r="AC1346" i="1"/>
  <c r="AB1351" i="1"/>
  <c r="AD1354" i="1"/>
  <c r="AB1357" i="1"/>
  <c r="AD1357" i="1"/>
  <c r="AB1361" i="1"/>
  <c r="AD1361" i="1"/>
  <c r="AB1366" i="1"/>
  <c r="AC1373" i="1"/>
  <c r="AC1382" i="1"/>
  <c r="G1360" i="1"/>
  <c r="K1360" i="1"/>
  <c r="O1360" i="1"/>
  <c r="S1360" i="1"/>
  <c r="AD1360" i="1" s="1"/>
  <c r="W1360" i="1"/>
  <c r="AA1360" i="1"/>
  <c r="AC1398" i="1"/>
  <c r="AC1403" i="1"/>
  <c r="G1406" i="1"/>
  <c r="K1406" i="1"/>
  <c r="O1406" i="1"/>
  <c r="S1406" i="1"/>
  <c r="W1406" i="1"/>
  <c r="AA1406" i="1"/>
  <c r="AB1409" i="1"/>
  <c r="AD1409" i="1"/>
  <c r="AB1416" i="1"/>
  <c r="AD1416" i="1"/>
  <c r="AD1423" i="1"/>
  <c r="AC1432" i="1"/>
  <c r="AC1437" i="1"/>
  <c r="AB1445" i="1"/>
  <c r="AD1445" i="1"/>
  <c r="AB1451" i="1"/>
  <c r="AC1453" i="1"/>
  <c r="I1442" i="1"/>
  <c r="M1442" i="1"/>
  <c r="Q1442" i="1"/>
  <c r="Q1318" i="1" s="1"/>
  <c r="U1442" i="1"/>
  <c r="Y1442" i="1"/>
  <c r="G1442" i="1"/>
  <c r="K1442" i="1"/>
  <c r="O1442" i="1"/>
  <c r="S1442" i="1"/>
  <c r="W1442" i="1"/>
  <c r="AA1442" i="1"/>
  <c r="AB1458" i="1"/>
  <c r="AB1464" i="1"/>
  <c r="AD1464" i="1"/>
  <c r="AB1472" i="1"/>
  <c r="E1505" i="1"/>
  <c r="Q1505" i="1"/>
  <c r="U1505" i="1"/>
  <c r="U1463" i="1" s="1"/>
  <c r="AC1511" i="1"/>
  <c r="AD1511" i="1"/>
  <c r="AB1515" i="1"/>
  <c r="AD1515" i="1"/>
  <c r="AB1530" i="1"/>
  <c r="AB1535" i="1"/>
  <c r="AD1535" i="1"/>
  <c r="AB1540" i="1"/>
  <c r="AD1540" i="1"/>
  <c r="D1551" i="1"/>
  <c r="L1551" i="1"/>
  <c r="I1608" i="1"/>
  <c r="M1608" i="1"/>
  <c r="Q1608" i="1"/>
  <c r="X1608" i="1"/>
  <c r="F1608" i="1"/>
  <c r="AD1382" i="1"/>
  <c r="AB1385" i="1"/>
  <c r="AD1385" i="1"/>
  <c r="AB1390" i="1"/>
  <c r="AB1395" i="1"/>
  <c r="AD1398" i="1"/>
  <c r="AD1403" i="1"/>
  <c r="D1406" i="1"/>
  <c r="H1406" i="1"/>
  <c r="L1406" i="1"/>
  <c r="P1406" i="1"/>
  <c r="X1406" i="1"/>
  <c r="AC1409" i="1"/>
  <c r="I1406" i="1"/>
  <c r="M1406" i="1"/>
  <c r="Q1406" i="1"/>
  <c r="Y1406" i="1"/>
  <c r="AD1412" i="1"/>
  <c r="AC1416" i="1"/>
  <c r="AB1443" i="1"/>
  <c r="AC1445" i="1"/>
  <c r="AB1449" i="1"/>
  <c r="AD1449" i="1"/>
  <c r="AC1451" i="1"/>
  <c r="D1442" i="1"/>
  <c r="D1318" i="1" s="1"/>
  <c r="H1442" i="1"/>
  <c r="L1442" i="1"/>
  <c r="AD1456" i="1"/>
  <c r="T1442" i="1"/>
  <c r="X1442" i="1"/>
  <c r="AC1458" i="1"/>
  <c r="AC1464" i="1"/>
  <c r="E1471" i="1"/>
  <c r="AB1471" i="1" s="1"/>
  <c r="I1471" i="1"/>
  <c r="M1471" i="1"/>
  <c r="Q1471" i="1"/>
  <c r="U1471" i="1"/>
  <c r="AD1471" i="1" s="1"/>
  <c r="Y1471" i="1"/>
  <c r="AC1477" i="1"/>
  <c r="AC1482" i="1"/>
  <c r="AD1493" i="1"/>
  <c r="AB1496" i="1"/>
  <c r="AD1496" i="1"/>
  <c r="AB1502" i="1"/>
  <c r="F1505" i="1"/>
  <c r="AC1505" i="1" s="1"/>
  <c r="V1505" i="1"/>
  <c r="G1551" i="1"/>
  <c r="AC1554" i="1"/>
  <c r="E1552" i="1"/>
  <c r="E1551" i="1" s="1"/>
  <c r="AB1568" i="1"/>
  <c r="AD1568" i="1"/>
  <c r="P1551" i="1"/>
  <c r="AB1573" i="1"/>
  <c r="AD1573" i="1"/>
  <c r="AB1588" i="1"/>
  <c r="AD1588" i="1"/>
  <c r="AC1590" i="1"/>
  <c r="AB1594" i="1"/>
  <c r="AD1594" i="1"/>
  <c r="AC1596" i="1"/>
  <c r="AB1601" i="1"/>
  <c r="AD1601" i="1"/>
  <c r="AC1603" i="1"/>
  <c r="E1587" i="1"/>
  <c r="AC1587" i="1" s="1"/>
  <c r="I1587" i="1"/>
  <c r="I1551" i="1" s="1"/>
  <c r="M1587" i="1"/>
  <c r="M1551" i="1" s="1"/>
  <c r="Q1587" i="1"/>
  <c r="AD1587" i="1" s="1"/>
  <c r="U1587" i="1"/>
  <c r="U1551" i="1" s="1"/>
  <c r="O1650" i="1"/>
  <c r="W1650" i="1"/>
  <c r="W1608" i="1" s="1"/>
  <c r="O1608" i="1"/>
  <c r="H1608" i="1"/>
  <c r="L1608" i="1"/>
  <c r="T1608" i="1"/>
  <c r="K1753" i="1"/>
  <c r="AB1609" i="1"/>
  <c r="AD1609" i="1"/>
  <c r="AC1641" i="1"/>
  <c r="AC1647" i="1"/>
  <c r="AC1651" i="1"/>
  <c r="AC1656" i="1"/>
  <c r="AB1660" i="1"/>
  <c r="AD1660" i="1"/>
  <c r="AD1675" i="1"/>
  <c r="AC1677" i="1"/>
  <c r="AC1680" i="1"/>
  <c r="AC1685" i="1"/>
  <c r="E1696" i="1"/>
  <c r="AC1696" i="1" s="1"/>
  <c r="AB1701" i="1"/>
  <c r="AB1706" i="1"/>
  <c r="AD1706" i="1"/>
  <c r="AC1722" i="1"/>
  <c r="AC1727" i="1"/>
  <c r="E1732" i="1"/>
  <c r="AB1733" i="1"/>
  <c r="AD1733" i="1"/>
  <c r="AC1735" i="1"/>
  <c r="AB1739" i="1"/>
  <c r="AD1739" i="1"/>
  <c r="AC1741" i="1"/>
  <c r="AB1746" i="1"/>
  <c r="AD1746" i="1"/>
  <c r="AC1748" i="1"/>
  <c r="AD1751" i="1"/>
  <c r="D1761" i="1"/>
  <c r="P1761" i="1"/>
  <c r="AB1761" i="1" s="1"/>
  <c r="AC1762" i="1"/>
  <c r="AC1767" i="1"/>
  <c r="AC1772" i="1"/>
  <c r="AB1786" i="1"/>
  <c r="AD1786" i="1"/>
  <c r="AB1792" i="1"/>
  <c r="AD1792" i="1"/>
  <c r="AB1805" i="1"/>
  <c r="AD1805" i="1"/>
  <c r="AB1817" i="1"/>
  <c r="AD1817" i="1"/>
  <c r="AD1830" i="1"/>
  <c r="AB1833" i="1"/>
  <c r="AB1838" i="1"/>
  <c r="AD1838" i="1"/>
  <c r="Q1906" i="1"/>
  <c r="L1906" i="1"/>
  <c r="AD1907" i="1"/>
  <c r="AD1912" i="1"/>
  <c r="R1906" i="1"/>
  <c r="AC1931" i="1"/>
  <c r="AD1931" i="1"/>
  <c r="AC1937" i="1"/>
  <c r="AC1941" i="1"/>
  <c r="E1940" i="1"/>
  <c r="I1940" i="1"/>
  <c r="M1940" i="1"/>
  <c r="Q1940" i="1"/>
  <c r="U1940" i="1"/>
  <c r="Y1940" i="1"/>
  <c r="D2051" i="1"/>
  <c r="H2051" i="1"/>
  <c r="AC2051" i="1" s="1"/>
  <c r="L2051" i="1"/>
  <c r="P2051" i="1"/>
  <c r="T2051" i="1"/>
  <c r="X2051" i="1"/>
  <c r="K2520" i="1"/>
  <c r="AC2576" i="1"/>
  <c r="E2566" i="1"/>
  <c r="AC1609" i="1"/>
  <c r="AB1633" i="1"/>
  <c r="AD1633" i="1"/>
  <c r="AB1638" i="1"/>
  <c r="AD1638" i="1"/>
  <c r="AB1644" i="1"/>
  <c r="V1650" i="1"/>
  <c r="V1608" i="1" s="1"/>
  <c r="Z1650" i="1"/>
  <c r="Z1608" i="1" s="1"/>
  <c r="AC1660" i="1"/>
  <c r="AD1677" i="1"/>
  <c r="AB1688" i="1"/>
  <c r="AD1688" i="1"/>
  <c r="AB1693" i="1"/>
  <c r="AA1696" i="1"/>
  <c r="AB1699" i="1"/>
  <c r="AD1699" i="1"/>
  <c r="AC1701" i="1"/>
  <c r="AC1706" i="1"/>
  <c r="AC1733" i="1"/>
  <c r="U1732" i="1"/>
  <c r="U1608" i="1" s="1"/>
  <c r="Y1732" i="1"/>
  <c r="Y1608" i="1" s="1"/>
  <c r="AC1739" i="1"/>
  <c r="AC1746" i="1"/>
  <c r="AB1751" i="1"/>
  <c r="E1761" i="1"/>
  <c r="AC1761" i="1" s="1"/>
  <c r="Z1761" i="1"/>
  <c r="AC1786" i="1"/>
  <c r="AC1792" i="1"/>
  <c r="AB1796" i="1"/>
  <c r="AD1796" i="1"/>
  <c r="AC1805" i="1"/>
  <c r="AC1817" i="1"/>
  <c r="AC1833" i="1"/>
  <c r="AC1838" i="1"/>
  <c r="AB1858" i="1"/>
  <c r="AD1858" i="1"/>
  <c r="AB1863" i="1"/>
  <c r="AD1863" i="1"/>
  <c r="AB1878" i="1"/>
  <c r="AD1878" i="1"/>
  <c r="AC1880" i="1"/>
  <c r="AB1884" i="1"/>
  <c r="AD1884" i="1"/>
  <c r="E1886" i="1"/>
  <c r="AC1887" i="1"/>
  <c r="AC1891" i="1"/>
  <c r="AD1891" i="1"/>
  <c r="F1877" i="1"/>
  <c r="F1753" i="1" s="1"/>
  <c r="J1877" i="1"/>
  <c r="J1753" i="1" s="1"/>
  <c r="N1877" i="1"/>
  <c r="N1753" i="1" s="1"/>
  <c r="AC1899" i="1"/>
  <c r="AD1899" i="1"/>
  <c r="D1906" i="1"/>
  <c r="H1906" i="1"/>
  <c r="J1906" i="1"/>
  <c r="V1906" i="1"/>
  <c r="AB1987" i="1"/>
  <c r="D1986" i="1"/>
  <c r="G1986" i="1"/>
  <c r="K1986" i="1"/>
  <c r="O1986" i="1"/>
  <c r="F2188" i="1"/>
  <c r="J2188" i="1"/>
  <c r="AB1488" i="1"/>
  <c r="AD1488" i="1"/>
  <c r="AB1493" i="1"/>
  <c r="AB1499" i="1"/>
  <c r="AD1499" i="1"/>
  <c r="AD1502" i="1"/>
  <c r="AC1515" i="1"/>
  <c r="AC1530" i="1"/>
  <c r="AC1535" i="1"/>
  <c r="AC1540" i="1"/>
  <c r="AB1556" i="1"/>
  <c r="AD1556" i="1"/>
  <c r="AB1561" i="1"/>
  <c r="AD1561" i="1"/>
  <c r="AC1577" i="1"/>
  <c r="AC1582" i="1"/>
  <c r="AB1598" i="1"/>
  <c r="AD1598" i="1"/>
  <c r="AD1616" i="1"/>
  <c r="L1753" i="1"/>
  <c r="AB1841" i="1"/>
  <c r="AC1906" i="1"/>
  <c r="AC1907" i="1"/>
  <c r="L2022" i="1"/>
  <c r="AB2666" i="1"/>
  <c r="D2665" i="1"/>
  <c r="AC2675" i="1"/>
  <c r="E2665" i="1"/>
  <c r="AC2922" i="1"/>
  <c r="F3203" i="1"/>
  <c r="AD1472" i="1"/>
  <c r="AB1477" i="1"/>
  <c r="AB1482" i="1"/>
  <c r="AC1488" i="1"/>
  <c r="AC1493" i="1"/>
  <c r="AC1499" i="1"/>
  <c r="AB1518" i="1"/>
  <c r="AD1518" i="1"/>
  <c r="AB1527" i="1"/>
  <c r="AD1527" i="1"/>
  <c r="AD1530" i="1"/>
  <c r="AB1543" i="1"/>
  <c r="AD1543" i="1"/>
  <c r="AB1548" i="1"/>
  <c r="AD1548" i="1"/>
  <c r="AB1554" i="1"/>
  <c r="AC1556" i="1"/>
  <c r="AC1561" i="1"/>
  <c r="AB1590" i="1"/>
  <c r="AD1590" i="1"/>
  <c r="AB1596" i="1"/>
  <c r="AD1596" i="1"/>
  <c r="AC1598" i="1"/>
  <c r="AB1603" i="1"/>
  <c r="AD1603" i="1"/>
  <c r="E1616" i="1"/>
  <c r="AC1616" i="1" s="1"/>
  <c r="AC1617" i="1"/>
  <c r="AC1622" i="1"/>
  <c r="AC1627" i="1"/>
  <c r="AB1641" i="1"/>
  <c r="AD1641" i="1"/>
  <c r="AB1647" i="1"/>
  <c r="AD1647" i="1"/>
  <c r="AB1651" i="1"/>
  <c r="AD1651" i="1"/>
  <c r="AB1656" i="1"/>
  <c r="AD1656" i="1"/>
  <c r="AC1663" i="1"/>
  <c r="AC1672" i="1"/>
  <c r="K1675" i="1"/>
  <c r="K1650" i="1" s="1"/>
  <c r="AB1677" i="1"/>
  <c r="AB1680" i="1"/>
  <c r="AD1680" i="1"/>
  <c r="AB1685" i="1"/>
  <c r="AD1685" i="1"/>
  <c r="D1696" i="1"/>
  <c r="AC1697" i="1"/>
  <c r="AD1697" i="1"/>
  <c r="AC1713" i="1"/>
  <c r="AC1718" i="1"/>
  <c r="AB1722" i="1"/>
  <c r="AD1722" i="1"/>
  <c r="AB1727" i="1"/>
  <c r="AD1727" i="1"/>
  <c r="D1732" i="1"/>
  <c r="P1732" i="1"/>
  <c r="P1608" i="1" s="1"/>
  <c r="AA1732" i="1"/>
  <c r="AB1735" i="1"/>
  <c r="AD1735" i="1"/>
  <c r="AB1741" i="1"/>
  <c r="AD1741" i="1"/>
  <c r="AC1743" i="1"/>
  <c r="AB1748" i="1"/>
  <c r="AD1748" i="1"/>
  <c r="AC1754" i="1"/>
  <c r="AB1762" i="1"/>
  <c r="AD1762" i="1"/>
  <c r="AB1767" i="1"/>
  <c r="AD1767" i="1"/>
  <c r="AB1772" i="1"/>
  <c r="AD1772" i="1"/>
  <c r="AC1778" i="1"/>
  <c r="AC1783" i="1"/>
  <c r="AC1789" i="1"/>
  <c r="AD1789" i="1"/>
  <c r="E1795" i="1"/>
  <c r="AC1795" i="1" s="1"/>
  <c r="Z1795" i="1"/>
  <c r="AD1795" i="1" s="1"/>
  <c r="AC1808" i="1"/>
  <c r="AC1820" i="1"/>
  <c r="AC1825" i="1"/>
  <c r="AD1825" i="1"/>
  <c r="AC1830" i="1"/>
  <c r="E1841" i="1"/>
  <c r="AC1841" i="1" s="1"/>
  <c r="AC1842" i="1"/>
  <c r="AB1846" i="1"/>
  <c r="AD1846" i="1"/>
  <c r="AB1851" i="1"/>
  <c r="AD1851" i="1"/>
  <c r="S1877" i="1"/>
  <c r="W1877" i="1"/>
  <c r="AA1877" i="1"/>
  <c r="AB1893" i="1"/>
  <c r="D1877" i="1"/>
  <c r="AD1893" i="1"/>
  <c r="P1877" i="1"/>
  <c r="P1906" i="1"/>
  <c r="AD1906" i="1" s="1"/>
  <c r="T1906" i="1"/>
  <c r="Y1906" i="1"/>
  <c r="H2167" i="1"/>
  <c r="L2167" i="1"/>
  <c r="L2043" i="1" s="1"/>
  <c r="T2167" i="1"/>
  <c r="X2167" i="1"/>
  <c r="M2312" i="1"/>
  <c r="AB2328" i="1"/>
  <c r="D2312" i="1"/>
  <c r="H2312" i="1"/>
  <c r="L2312" i="1"/>
  <c r="AB1842" i="1"/>
  <c r="AD1842" i="1"/>
  <c r="X1841" i="1"/>
  <c r="AD1841" i="1" s="1"/>
  <c r="AC1858" i="1"/>
  <c r="AC1863" i="1"/>
  <c r="AB1867" i="1"/>
  <c r="AD1867" i="1"/>
  <c r="AB1872" i="1"/>
  <c r="AD1872" i="1"/>
  <c r="AC1878" i="1"/>
  <c r="AC1884" i="1"/>
  <c r="AB1888" i="1"/>
  <c r="AD1888" i="1"/>
  <c r="AD1908" i="1"/>
  <c r="AC1912" i="1"/>
  <c r="AC1917" i="1"/>
  <c r="AD1928" i="1"/>
  <c r="AB1931" i="1"/>
  <c r="AB1937" i="1"/>
  <c r="AD1937" i="1"/>
  <c r="AC2025" i="1"/>
  <c r="AB2029" i="1"/>
  <c r="I2022" i="1"/>
  <c r="AD2031" i="1"/>
  <c r="Y2022" i="1"/>
  <c r="E2022" i="1"/>
  <c r="Q2022" i="1"/>
  <c r="U2022" i="1"/>
  <c r="AB2038" i="1"/>
  <c r="P2022" i="1"/>
  <c r="O2051" i="1"/>
  <c r="G2051" i="1"/>
  <c r="S2051" i="1"/>
  <c r="W2051" i="1"/>
  <c r="AB2068" i="1"/>
  <c r="F2051" i="1"/>
  <c r="V2051" i="1"/>
  <c r="Z2051" i="1"/>
  <c r="AC2076" i="1"/>
  <c r="AC2082" i="1"/>
  <c r="S2131" i="1"/>
  <c r="AC2134" i="1"/>
  <c r="I2131" i="1"/>
  <c r="M2131" i="1"/>
  <c r="Q2131" i="1"/>
  <c r="U2131" i="1"/>
  <c r="Y2131" i="1"/>
  <c r="AD2136" i="1"/>
  <c r="AB2148" i="1"/>
  <c r="AB2153" i="1"/>
  <c r="AD2153" i="1"/>
  <c r="AC2168" i="1"/>
  <c r="F2167" i="1"/>
  <c r="J2167" i="1"/>
  <c r="J2043" i="1" s="1"/>
  <c r="V2167" i="1"/>
  <c r="Z2167" i="1"/>
  <c r="AC2197" i="1"/>
  <c r="E2196" i="1"/>
  <c r="AC2196" i="1" s="1"/>
  <c r="AB2207" i="1"/>
  <c r="D2196" i="1"/>
  <c r="I2276" i="1"/>
  <c r="I2312" i="1"/>
  <c r="D2375" i="1"/>
  <c r="AC3367" i="1"/>
  <c r="AD3367" i="1" s="1"/>
  <c r="AB1880" i="1"/>
  <c r="AD1880" i="1"/>
  <c r="AD1886" i="1"/>
  <c r="Q1877" i="1"/>
  <c r="AB1891" i="1"/>
  <c r="AC1893" i="1"/>
  <c r="AB1899" i="1"/>
  <c r="AB1907" i="1"/>
  <c r="AC1908" i="1"/>
  <c r="AB1923" i="1"/>
  <c r="AB1928" i="1"/>
  <c r="D1940" i="1"/>
  <c r="H1940" i="1"/>
  <c r="L1940" i="1"/>
  <c r="AD1941" i="1"/>
  <c r="T1940" i="1"/>
  <c r="X1940" i="1"/>
  <c r="AB1946" i="1"/>
  <c r="AD1946" i="1"/>
  <c r="AC1953" i="1"/>
  <c r="AC1962" i="1"/>
  <c r="AC1978" i="1"/>
  <c r="AC1983" i="1"/>
  <c r="AD1983" i="1"/>
  <c r="E1986" i="1"/>
  <c r="I1986" i="1"/>
  <c r="M1986" i="1"/>
  <c r="M1898" i="1" s="1"/>
  <c r="AD1987" i="1"/>
  <c r="U1986" i="1"/>
  <c r="Y1986" i="1"/>
  <c r="AB1991" i="1"/>
  <c r="AB1996" i="1"/>
  <c r="AD2008" i="1"/>
  <c r="AC2017" i="1"/>
  <c r="AB2044" i="1"/>
  <c r="AD2044" i="1"/>
  <c r="Q2051" i="1"/>
  <c r="AD2071" i="1"/>
  <c r="AD2086" i="1"/>
  <c r="AD2095" i="1"/>
  <c r="AB2098" i="1"/>
  <c r="AD2098" i="1"/>
  <c r="AB2107" i="1"/>
  <c r="AD2115" i="1"/>
  <c r="AD2120" i="1"/>
  <c r="AB2123" i="1"/>
  <c r="AB2128" i="1"/>
  <c r="D2230" i="1"/>
  <c r="H2230" i="1"/>
  <c r="AC2230" i="1" s="1"/>
  <c r="L2230" i="1"/>
  <c r="H2188" i="1"/>
  <c r="L2188" i="1"/>
  <c r="F2457" i="1"/>
  <c r="J2457" i="1"/>
  <c r="F2520" i="1"/>
  <c r="AB2520" i="1" s="1"/>
  <c r="J2520" i="1"/>
  <c r="N2520" i="1"/>
  <c r="AB2621" i="1"/>
  <c r="AC2621" i="1"/>
  <c r="E2602" i="1"/>
  <c r="AB2721" i="1"/>
  <c r="D2711" i="1"/>
  <c r="AB1934" i="1"/>
  <c r="AD1934" i="1"/>
  <c r="AC1950" i="1"/>
  <c r="AC1965" i="1"/>
  <c r="AC1970" i="1"/>
  <c r="AC1975" i="1"/>
  <c r="AD1975" i="1"/>
  <c r="S1986" i="1"/>
  <c r="W1986" i="1"/>
  <c r="AA1986" i="1"/>
  <c r="AD1996" i="1"/>
  <c r="AB2003" i="1"/>
  <c r="AB2008" i="1"/>
  <c r="J2022" i="1"/>
  <c r="N2022" i="1"/>
  <c r="AD2038" i="1"/>
  <c r="Z2022" i="1"/>
  <c r="N2051" i="1"/>
  <c r="N2043" i="1" s="1"/>
  <c r="AC2086" i="1"/>
  <c r="E2085" i="1"/>
  <c r="I2085" i="1"/>
  <c r="AB2095" i="1"/>
  <c r="AD2107" i="1"/>
  <c r="AB2110" i="1"/>
  <c r="AD2110" i="1"/>
  <c r="AB2115" i="1"/>
  <c r="AB2120" i="1"/>
  <c r="AD2123" i="1"/>
  <c r="AD2128" i="1"/>
  <c r="AB2136" i="1"/>
  <c r="AB2141" i="1"/>
  <c r="AD2141" i="1"/>
  <c r="AD2148" i="1"/>
  <c r="AC2157" i="1"/>
  <c r="AC2162" i="1"/>
  <c r="AB2170" i="1"/>
  <c r="AD2170" i="1"/>
  <c r="AB2176" i="1"/>
  <c r="AD2176" i="1"/>
  <c r="AC2178" i="1"/>
  <c r="I2167" i="1"/>
  <c r="M2167" i="1"/>
  <c r="Q2167" i="1"/>
  <c r="U2167" i="1"/>
  <c r="Y2167" i="1"/>
  <c r="AB2183" i="1"/>
  <c r="AD2183" i="1"/>
  <c r="AB2189" i="1"/>
  <c r="AB2197" i="1"/>
  <c r="AB2202" i="1"/>
  <c r="AB2216" i="1"/>
  <c r="AB2218" i="1"/>
  <c r="AC2221" i="1"/>
  <c r="AC2236" i="1"/>
  <c r="AB2243" i="1"/>
  <c r="AB2255" i="1"/>
  <c r="G2276" i="1"/>
  <c r="G2188" i="1" s="1"/>
  <c r="K2276" i="1"/>
  <c r="O2276" i="1"/>
  <c r="AB2302" i="1"/>
  <c r="AB2313" i="1"/>
  <c r="AB2315" i="1"/>
  <c r="N2312" i="1"/>
  <c r="K2312" i="1"/>
  <c r="K2188" i="1" s="1"/>
  <c r="O2312" i="1"/>
  <c r="AC2334" i="1"/>
  <c r="AC2347" i="1"/>
  <c r="AB2352" i="1"/>
  <c r="AB2358" i="1"/>
  <c r="AB2366" i="1"/>
  <c r="AC2369" i="1"/>
  <c r="F2375" i="1"/>
  <c r="F2333" i="1" s="1"/>
  <c r="AB2385" i="1"/>
  <c r="AC2388" i="1"/>
  <c r="AB2397" i="1"/>
  <c r="AC2400" i="1"/>
  <c r="AB2405" i="1"/>
  <c r="G2375" i="1"/>
  <c r="K2375" i="1"/>
  <c r="O2375" i="1"/>
  <c r="AB2413" i="1"/>
  <c r="AC2431" i="1"/>
  <c r="AC2443" i="1"/>
  <c r="AC2458" i="1"/>
  <c r="AC2460" i="1"/>
  <c r="D2457" i="1"/>
  <c r="H2457" i="1"/>
  <c r="L2457" i="1"/>
  <c r="AB2473" i="1"/>
  <c r="AC2497" i="1"/>
  <c r="AC2503" i="1"/>
  <c r="AB2508" i="1"/>
  <c r="AC2511" i="1"/>
  <c r="E2520" i="1"/>
  <c r="I2520" i="1"/>
  <c r="M2520" i="1"/>
  <c r="AB2526" i="1"/>
  <c r="AC2542" i="1"/>
  <c r="AC2550" i="1"/>
  <c r="AB2555" i="1"/>
  <c r="AC2558" i="1"/>
  <c r="AB2563" i="1"/>
  <c r="G2602" i="1"/>
  <c r="K2602" i="1"/>
  <c r="K2478" i="1" s="1"/>
  <c r="O2602" i="1"/>
  <c r="AC2609" i="1"/>
  <c r="AC2611" i="1"/>
  <c r="AC2613" i="1"/>
  <c r="E2631" i="1"/>
  <c r="G2665" i="1"/>
  <c r="K2665" i="1"/>
  <c r="O2665" i="1"/>
  <c r="F2665" i="1"/>
  <c r="J2665" i="1"/>
  <c r="J2623" i="1" s="1"/>
  <c r="N2665" i="1"/>
  <c r="AB2675" i="1"/>
  <c r="AC2678" i="1"/>
  <c r="AB2687" i="1"/>
  <c r="AC2690" i="1"/>
  <c r="AB2695" i="1"/>
  <c r="AB2703" i="1"/>
  <c r="AB2716" i="1"/>
  <c r="L2711" i="1"/>
  <c r="AB2728" i="1"/>
  <c r="AC2174" i="1"/>
  <c r="AC2181" i="1"/>
  <c r="AC2207" i="1"/>
  <c r="AC2213" i="1"/>
  <c r="AB2224" i="1"/>
  <c r="AC2227" i="1"/>
  <c r="AB2231" i="1"/>
  <c r="AC2240" i="1"/>
  <c r="AC2252" i="1"/>
  <c r="AC2260" i="1"/>
  <c r="AB2265" i="1"/>
  <c r="AC2268" i="1"/>
  <c r="AB2273" i="1"/>
  <c r="AC2279" i="1"/>
  <c r="AC2281" i="1"/>
  <c r="AB2286" i="1"/>
  <c r="AC2293" i="1"/>
  <c r="AB2298" i="1"/>
  <c r="AC2307" i="1"/>
  <c r="AB2319" i="1"/>
  <c r="AB2321" i="1"/>
  <c r="AB2323" i="1"/>
  <c r="AC2326" i="1"/>
  <c r="AC2328" i="1"/>
  <c r="AB2342" i="1"/>
  <c r="AC2363" i="1"/>
  <c r="AB2372" i="1"/>
  <c r="E2375" i="1"/>
  <c r="I2375" i="1"/>
  <c r="I2333" i="1" s="1"/>
  <c r="M2375" i="1"/>
  <c r="AB2381" i="1"/>
  <c r="AC2410" i="1"/>
  <c r="AC2418" i="1"/>
  <c r="H2421" i="1"/>
  <c r="L2421" i="1"/>
  <c r="AB2426" i="1"/>
  <c r="AB2438" i="1"/>
  <c r="AC2447" i="1"/>
  <c r="AB2452" i="1"/>
  <c r="AC2464" i="1"/>
  <c r="AC2466" i="1"/>
  <c r="AC2468" i="1"/>
  <c r="I2457" i="1"/>
  <c r="M2457" i="1"/>
  <c r="AB2479" i="1"/>
  <c r="E2486" i="1"/>
  <c r="I2486" i="1"/>
  <c r="M2486" i="1"/>
  <c r="AB2492" i="1"/>
  <c r="AB2514" i="1"/>
  <c r="AC2517" i="1"/>
  <c r="AB2530" i="1"/>
  <c r="AC2533" i="1"/>
  <c r="AB2545" i="1"/>
  <c r="G2566" i="1"/>
  <c r="K2566" i="1"/>
  <c r="O2566" i="1"/>
  <c r="O2478" i="1" s="1"/>
  <c r="AB2592" i="1"/>
  <c r="AC2624" i="1"/>
  <c r="H2711" i="1"/>
  <c r="H2623" i="1" s="1"/>
  <c r="AB2859" i="1"/>
  <c r="D2857" i="1"/>
  <c r="D2856" i="1" s="1"/>
  <c r="AB1950" i="1"/>
  <c r="AD1950" i="1"/>
  <c r="AB1965" i="1"/>
  <c r="AD1965" i="1"/>
  <c r="AB1970" i="1"/>
  <c r="AD1970" i="1"/>
  <c r="AB1975" i="1"/>
  <c r="F1986" i="1"/>
  <c r="F1898" i="1" s="1"/>
  <c r="J1986" i="1"/>
  <c r="N1986" i="1"/>
  <c r="R1986" i="1"/>
  <c r="V1986" i="1"/>
  <c r="Z1986" i="1"/>
  <c r="AC1991" i="1"/>
  <c r="AD1991" i="1"/>
  <c r="AC1996" i="1"/>
  <c r="AC2023" i="1"/>
  <c r="AD2023" i="1"/>
  <c r="AC2029" i="1"/>
  <c r="M2022" i="1"/>
  <c r="D2022" i="1"/>
  <c r="AD2036" i="1"/>
  <c r="T2022" i="1"/>
  <c r="AC2038" i="1"/>
  <c r="AC2057" i="1"/>
  <c r="AC2062" i="1"/>
  <c r="I2051" i="1"/>
  <c r="I2043" i="1" s="1"/>
  <c r="M2051" i="1"/>
  <c r="Y2051" i="1"/>
  <c r="AB2073" i="1"/>
  <c r="AD2073" i="1"/>
  <c r="AD2076" i="1"/>
  <c r="AD2085" i="1"/>
  <c r="AB2086" i="1"/>
  <c r="AB2091" i="1"/>
  <c r="AC2098" i="1"/>
  <c r="AC2107" i="1"/>
  <c r="AC2123" i="1"/>
  <c r="AC2128" i="1"/>
  <c r="G2131" i="1"/>
  <c r="O2131" i="1"/>
  <c r="W2131" i="1"/>
  <c r="AC2148" i="1"/>
  <c r="AC2153" i="1"/>
  <c r="AB2157" i="1"/>
  <c r="AD2157" i="1"/>
  <c r="AB2162" i="1"/>
  <c r="AD2162" i="1"/>
  <c r="G2167" i="1"/>
  <c r="K2167" i="1"/>
  <c r="K2043" i="1" s="1"/>
  <c r="O2167" i="1"/>
  <c r="O2043" i="1" s="1"/>
  <c r="S2167" i="1"/>
  <c r="W2167" i="1"/>
  <c r="AA2167" i="1"/>
  <c r="AB2178" i="1"/>
  <c r="AD2178" i="1"/>
  <c r="AB2221" i="1"/>
  <c r="AC2224" i="1"/>
  <c r="AC2231" i="1"/>
  <c r="I2230" i="1"/>
  <c r="M2230" i="1"/>
  <c r="M2188" i="1" s="1"/>
  <c r="AB2236" i="1"/>
  <c r="AC2265" i="1"/>
  <c r="AC2273" i="1"/>
  <c r="E2277" i="1"/>
  <c r="E2276" i="1" s="1"/>
  <c r="AC2286" i="1"/>
  <c r="AC2298" i="1"/>
  <c r="E2312" i="1"/>
  <c r="AC2319" i="1"/>
  <c r="AC2321" i="1"/>
  <c r="AC2323" i="1"/>
  <c r="AB2334" i="1"/>
  <c r="AC2342" i="1"/>
  <c r="D2341" i="1"/>
  <c r="H2341" i="1"/>
  <c r="H2333" i="1" s="1"/>
  <c r="L2341" i="1"/>
  <c r="AB2369" i="1"/>
  <c r="AC2372" i="1"/>
  <c r="J2375" i="1"/>
  <c r="J2333" i="1" s="1"/>
  <c r="N2375" i="1"/>
  <c r="N2333" i="1" s="1"/>
  <c r="AC2381" i="1"/>
  <c r="AB2388" i="1"/>
  <c r="AB2400" i="1"/>
  <c r="I2421" i="1"/>
  <c r="M2421" i="1"/>
  <c r="AC2426" i="1"/>
  <c r="AB2431" i="1"/>
  <c r="AC2438" i="1"/>
  <c r="AB2443" i="1"/>
  <c r="AC2452" i="1"/>
  <c r="AB2458" i="1"/>
  <c r="AB2460" i="1"/>
  <c r="G2457" i="1"/>
  <c r="K2457" i="1"/>
  <c r="O2457" i="1"/>
  <c r="O2333" i="1" s="1"/>
  <c r="AC2479" i="1"/>
  <c r="AC2492" i="1"/>
  <c r="AB2497" i="1"/>
  <c r="AB2500" i="1"/>
  <c r="AB2503" i="1"/>
  <c r="AB2511" i="1"/>
  <c r="AC2514" i="1"/>
  <c r="AB2521" i="1"/>
  <c r="AC2530" i="1"/>
  <c r="AB2542" i="1"/>
  <c r="AC2545" i="1"/>
  <c r="AB2550" i="1"/>
  <c r="AB2558" i="1"/>
  <c r="AB2567" i="1"/>
  <c r="AB2569" i="1"/>
  <c r="H2566" i="1"/>
  <c r="AC2566" i="1" s="1"/>
  <c r="L2566" i="1"/>
  <c r="AB2571" i="1"/>
  <c r="AB2583" i="1"/>
  <c r="AC2592" i="1"/>
  <c r="AB2597" i="1"/>
  <c r="AB2611" i="1"/>
  <c r="D2602" i="1"/>
  <c r="L2602" i="1"/>
  <c r="L2478" i="1" s="1"/>
  <c r="AC2616" i="1"/>
  <c r="AC2618" i="1"/>
  <c r="AB2632" i="1"/>
  <c r="D2631" i="1"/>
  <c r="AB2631" i="1" s="1"/>
  <c r="AC2653" i="1"/>
  <c r="AB2662" i="1"/>
  <c r="AB2750" i="1"/>
  <c r="D2747" i="1"/>
  <c r="L2747" i="1"/>
  <c r="L2623" i="1" s="1"/>
  <c r="F2747" i="1"/>
  <c r="F2623" i="1" s="1"/>
  <c r="N2747" i="1"/>
  <c r="N2623" i="1" s="1"/>
  <c r="J2810" i="1"/>
  <c r="N2810" i="1"/>
  <c r="G2892" i="1"/>
  <c r="O2892" i="1"/>
  <c r="AC2567" i="1"/>
  <c r="AC2569" i="1"/>
  <c r="AC2571" i="1"/>
  <c r="AB2576" i="1"/>
  <c r="AC2583" i="1"/>
  <c r="AB2588" i="1"/>
  <c r="AC2597" i="1"/>
  <c r="AC2605" i="1"/>
  <c r="AB2616" i="1"/>
  <c r="AB2618" i="1"/>
  <c r="AC2637" i="1"/>
  <c r="AB2642" i="1"/>
  <c r="AB2648" i="1"/>
  <c r="AB2656" i="1"/>
  <c r="AC2659" i="1"/>
  <c r="AC2671" i="1"/>
  <c r="AB2678" i="1"/>
  <c r="AB2690" i="1"/>
  <c r="E2711" i="1"/>
  <c r="I2711" i="1"/>
  <c r="M2711" i="1"/>
  <c r="M2623" i="1" s="1"/>
  <c r="AB2737" i="1"/>
  <c r="G2747" i="1"/>
  <c r="G2623" i="1" s="1"/>
  <c r="AC2754" i="1"/>
  <c r="AC2756" i="1"/>
  <c r="AC2758" i="1"/>
  <c r="AB2769" i="1"/>
  <c r="AD2769" i="1" s="1"/>
  <c r="AD2770" i="1"/>
  <c r="AB2777" i="1"/>
  <c r="AD2777" i="1" s="1"/>
  <c r="AD2778" i="1"/>
  <c r="G2776" i="1"/>
  <c r="G2768" i="1" s="1"/>
  <c r="K2776" i="1"/>
  <c r="O2776" i="1"/>
  <c r="O2768" i="1" s="1"/>
  <c r="AD2784" i="1"/>
  <c r="AD2786" i="1"/>
  <c r="AD2792" i="1"/>
  <c r="AB2798" i="1"/>
  <c r="AD2799" i="1"/>
  <c r="AB2801" i="1"/>
  <c r="AD2801" i="1" s="1"/>
  <c r="AC2807" i="1"/>
  <c r="E2810" i="1"/>
  <c r="AC2810" i="1" s="1"/>
  <c r="I2810" i="1"/>
  <c r="I2768" i="1" s="1"/>
  <c r="M2810" i="1"/>
  <c r="AC2823" i="1"/>
  <c r="AC2832" i="1"/>
  <c r="AD2832" i="1" s="1"/>
  <c r="AB2835" i="1"/>
  <c r="AD2849" i="1"/>
  <c r="AD2851" i="1"/>
  <c r="AB2853" i="1"/>
  <c r="AD2854" i="1"/>
  <c r="K2856" i="1"/>
  <c r="AC2861" i="1"/>
  <c r="E2856" i="1"/>
  <c r="E2768" i="1" s="1"/>
  <c r="M2856" i="1"/>
  <c r="AD2871" i="1"/>
  <c r="AB2873" i="1"/>
  <c r="AC2882" i="1"/>
  <c r="AB2893" i="1"/>
  <c r="AD2897" i="1"/>
  <c r="D2892" i="1"/>
  <c r="H2892" i="1"/>
  <c r="H2768" i="1" s="1"/>
  <c r="L2892" i="1"/>
  <c r="AB2903" i="1"/>
  <c r="E2892" i="1"/>
  <c r="M2892" i="1"/>
  <c r="AC2965" i="1"/>
  <c r="AC3006" i="1"/>
  <c r="AB3011" i="1"/>
  <c r="AC3018" i="1"/>
  <c r="D3182" i="1"/>
  <c r="H3182" i="1"/>
  <c r="L3182" i="1"/>
  <c r="O3352" i="1"/>
  <c r="AC3375" i="1"/>
  <c r="AD3375" i="1" s="1"/>
  <c r="AC2742" i="1"/>
  <c r="I2623" i="1"/>
  <c r="AC2750" i="1"/>
  <c r="K2747" i="1"/>
  <c r="K2623" i="1" s="1"/>
  <c r="O2747" i="1"/>
  <c r="O2623" i="1" s="1"/>
  <c r="AB2761" i="1"/>
  <c r="AB2763" i="1"/>
  <c r="F2776" i="1"/>
  <c r="AC2776" i="1" s="1"/>
  <c r="J2776" i="1"/>
  <c r="N2776" i="1"/>
  <c r="AC2782" i="1"/>
  <c r="AB2787" i="1"/>
  <c r="AD2787" i="1" s="1"/>
  <c r="H2776" i="1"/>
  <c r="L2776" i="1"/>
  <c r="AB2793" i="1"/>
  <c r="AD2798" i="1"/>
  <c r="AC2804" i="1"/>
  <c r="AC2816" i="1"/>
  <c r="AC2820" i="1"/>
  <c r="AD2820" i="1" s="1"/>
  <c r="AD2835" i="1"/>
  <c r="AD2844" i="1"/>
  <c r="AD2860" i="1"/>
  <c r="AD2868" i="1"/>
  <c r="AD2884" i="1"/>
  <c r="AD2912" i="1"/>
  <c r="AC2943" i="1"/>
  <c r="AB2952" i="1"/>
  <c r="AC3258" i="1"/>
  <c r="E3245" i="1"/>
  <c r="AC3245" i="1" s="1"/>
  <c r="I3291" i="1"/>
  <c r="N3353" i="1"/>
  <c r="N3352" i="1" s="1"/>
  <c r="G3353" i="1"/>
  <c r="G3352" i="1" s="1"/>
  <c r="AD3389" i="1"/>
  <c r="R3382" i="1"/>
  <c r="I2631" i="1"/>
  <c r="M2631" i="1"/>
  <c r="AB2637" i="1"/>
  <c r="AB2659" i="1"/>
  <c r="AC2662" i="1"/>
  <c r="AC2666" i="1"/>
  <c r="AB2671" i="1"/>
  <c r="AC2700" i="1"/>
  <c r="AC2708" i="1"/>
  <c r="AB2712" i="1"/>
  <c r="AC2721" i="1"/>
  <c r="AC2733" i="1"/>
  <c r="AB2754" i="1"/>
  <c r="AB2756" i="1"/>
  <c r="AB2758" i="1"/>
  <c r="AC2761" i="1"/>
  <c r="AC2763" i="1"/>
  <c r="AC2787" i="1"/>
  <c r="AC2793" i="1"/>
  <c r="AB2807" i="1"/>
  <c r="AD2807" i="1" s="1"/>
  <c r="D2810" i="1"/>
  <c r="H2810" i="1"/>
  <c r="L2810" i="1"/>
  <c r="L2768" i="1" s="1"/>
  <c r="AB2823" i="1"/>
  <c r="AD2823" i="1" s="1"/>
  <c r="AB2832" i="1"/>
  <c r="AD2841" i="1"/>
  <c r="AD2843" i="1"/>
  <c r="AB2845" i="1"/>
  <c r="AD2846" i="1"/>
  <c r="AD2852" i="1"/>
  <c r="J2856" i="1"/>
  <c r="AB2861" i="1"/>
  <c r="AD2861" i="1" s="1"/>
  <c r="AD2862" i="1"/>
  <c r="AD2867" i="1"/>
  <c r="AD2872" i="1"/>
  <c r="AD2883" i="1"/>
  <c r="AC2895" i="1"/>
  <c r="AC2901" i="1"/>
  <c r="AD2909" i="1"/>
  <c r="AD2911" i="1"/>
  <c r="G2921" i="1"/>
  <c r="K2921" i="1"/>
  <c r="O2921" i="1"/>
  <c r="G2955" i="1"/>
  <c r="K2955" i="1"/>
  <c r="O2955" i="1"/>
  <c r="N2955" i="1"/>
  <c r="N2913" i="1" s="1"/>
  <c r="AB2965" i="1"/>
  <c r="AC2968" i="1"/>
  <c r="AB2977" i="1"/>
  <c r="AB2985" i="1"/>
  <c r="AB2993" i="1"/>
  <c r="E3146" i="1"/>
  <c r="AC3177" i="1"/>
  <c r="I3146" i="1"/>
  <c r="M3146" i="1"/>
  <c r="AC3185" i="1"/>
  <c r="D3245" i="1"/>
  <c r="AB3245" i="1" s="1"/>
  <c r="AC3292" i="1"/>
  <c r="E3291" i="1"/>
  <c r="O3327" i="1"/>
  <c r="O3203" i="1" s="1"/>
  <c r="J3327" i="1"/>
  <c r="J3203" i="1" s="1"/>
  <c r="N3327" i="1"/>
  <c r="N3203" i="1" s="1"/>
  <c r="AC2873" i="1"/>
  <c r="AD2876" i="1"/>
  <c r="AC2878" i="1"/>
  <c r="AD2881" i="1"/>
  <c r="AD2888" i="1"/>
  <c r="AB2895" i="1"/>
  <c r="AD2904" i="1"/>
  <c r="AC2906" i="1"/>
  <c r="AB2946" i="1"/>
  <c r="D2921" i="1"/>
  <c r="L2921" i="1"/>
  <c r="AB2980" i="1"/>
  <c r="AB3018" i="1"/>
  <c r="AB3040" i="1"/>
  <c r="F3037" i="1"/>
  <c r="F2913" i="1" s="1"/>
  <c r="J3037" i="1"/>
  <c r="N3037" i="1"/>
  <c r="AB3059" i="1"/>
  <c r="AC3067" i="1"/>
  <c r="AB3072" i="1"/>
  <c r="AB3097" i="1"/>
  <c r="D3100" i="1"/>
  <c r="H3100" i="1"/>
  <c r="L3100" i="1"/>
  <c r="AC3135" i="1"/>
  <c r="AC3143" i="1"/>
  <c r="AB3163" i="1"/>
  <c r="AB3177" i="1"/>
  <c r="AC3212" i="1"/>
  <c r="AC3217" i="1"/>
  <c r="AB3222" i="1"/>
  <c r="AB3228" i="1"/>
  <c r="AB3236" i="1"/>
  <c r="AC3239" i="1"/>
  <c r="AC3251" i="1"/>
  <c r="AB3258" i="1"/>
  <c r="AB3270" i="1"/>
  <c r="M3291" i="1"/>
  <c r="AC3294" i="1"/>
  <c r="AC3296" i="1"/>
  <c r="AB3301" i="1"/>
  <c r="AC3308" i="1"/>
  <c r="AB3313" i="1"/>
  <c r="AC3322" i="1"/>
  <c r="AB3334" i="1"/>
  <c r="AB3336" i="1"/>
  <c r="AB3338" i="1"/>
  <c r="AC3341" i="1"/>
  <c r="AC3343" i="1"/>
  <c r="AB3356" i="1"/>
  <c r="AD3359" i="1"/>
  <c r="AD3369" i="1"/>
  <c r="AD3380" i="1"/>
  <c r="AB3044" i="1"/>
  <c r="AB3046" i="1"/>
  <c r="G3037" i="1"/>
  <c r="K3037" i="1"/>
  <c r="O3037" i="1"/>
  <c r="AB3051" i="1"/>
  <c r="AB3053" i="1"/>
  <c r="H3037" i="1"/>
  <c r="L3037" i="1"/>
  <c r="AC3077" i="1"/>
  <c r="AB3088" i="1"/>
  <c r="AB3110" i="1"/>
  <c r="AB3122" i="1"/>
  <c r="AC3125" i="1"/>
  <c r="AB3130" i="1"/>
  <c r="AB3138" i="1"/>
  <c r="AC3168" i="1"/>
  <c r="AB3183" i="1"/>
  <c r="AB3185" i="1"/>
  <c r="AC3189" i="1"/>
  <c r="AC3191" i="1"/>
  <c r="AC3198" i="1"/>
  <c r="AC3233" i="1"/>
  <c r="AB3242" i="1"/>
  <c r="AB3246" i="1"/>
  <c r="AC3255" i="1"/>
  <c r="AC3267" i="1"/>
  <c r="AC3275" i="1"/>
  <c r="AB3280" i="1"/>
  <c r="AC3283" i="1"/>
  <c r="AB3288" i="1"/>
  <c r="O3291" i="1"/>
  <c r="AB3317" i="1"/>
  <c r="AB3328" i="1"/>
  <c r="AB3330" i="1"/>
  <c r="F3354" i="1"/>
  <c r="AB3354" i="1" s="1"/>
  <c r="R3353" i="1"/>
  <c r="R3352" i="1" s="1"/>
  <c r="AB3357" i="1"/>
  <c r="AB3358" i="1"/>
  <c r="AD3373" i="1"/>
  <c r="AB3382" i="1"/>
  <c r="AD3382" i="1"/>
  <c r="AC2990" i="1"/>
  <c r="AC2998" i="1"/>
  <c r="G3001" i="1"/>
  <c r="K3001" i="1"/>
  <c r="O3001" i="1"/>
  <c r="G3066" i="1"/>
  <c r="K3066" i="1"/>
  <c r="O3066" i="1"/>
  <c r="AC3088" i="1"/>
  <c r="AC3110" i="1"/>
  <c r="AC3130" i="1"/>
  <c r="AC3138" i="1"/>
  <c r="AC3147" i="1"/>
  <c r="AB3172" i="1"/>
  <c r="AC3183" i="1"/>
  <c r="AC3204" i="1"/>
  <c r="D3211" i="1"/>
  <c r="H3211" i="1"/>
  <c r="H3203" i="1" s="1"/>
  <c r="L3211" i="1"/>
  <c r="AB3217" i="1"/>
  <c r="AB3239" i="1"/>
  <c r="AC3242" i="1"/>
  <c r="AC3246" i="1"/>
  <c r="AB3251" i="1"/>
  <c r="AC3280" i="1"/>
  <c r="AC3288" i="1"/>
  <c r="G3291" i="1"/>
  <c r="G3203" i="1" s="1"/>
  <c r="K3291" i="1"/>
  <c r="AB3294" i="1"/>
  <c r="L3291" i="1"/>
  <c r="L3203" i="1" s="1"/>
  <c r="AB3296" i="1"/>
  <c r="AB3308" i="1"/>
  <c r="AC3317" i="1"/>
  <c r="AB3322" i="1"/>
  <c r="E3327" i="1"/>
  <c r="I3327" i="1"/>
  <c r="AC3327" i="1" s="1"/>
  <c r="AC3330" i="1"/>
  <c r="M3327" i="1"/>
  <c r="M3203" i="1" s="1"/>
  <c r="AB3341" i="1"/>
  <c r="AB3343" i="1"/>
  <c r="AD3352" i="1"/>
  <c r="AC3357" i="1"/>
  <c r="AD3357" i="1" s="1"/>
  <c r="AC3358" i="1"/>
  <c r="AD3371" i="1"/>
  <c r="AC3382" i="1"/>
  <c r="AB3389" i="1"/>
  <c r="Z71" i="1"/>
  <c r="F129" i="1"/>
  <c r="M129" i="1"/>
  <c r="G332" i="1"/>
  <c r="K332" i="1"/>
  <c r="O332" i="1"/>
  <c r="S332" i="1"/>
  <c r="W332" i="1"/>
  <c r="AA332" i="1"/>
  <c r="H332" i="1"/>
  <c r="L332" i="1"/>
  <c r="X332" i="1"/>
  <c r="N72" i="1"/>
  <c r="N71" i="1" s="1"/>
  <c r="Z72" i="1"/>
  <c r="T71" i="1"/>
  <c r="AA71" i="1"/>
  <c r="J129" i="1"/>
  <c r="E11" i="1"/>
  <c r="F72" i="1"/>
  <c r="F71" i="1" s="1"/>
  <c r="AD11" i="1"/>
  <c r="H72" i="1"/>
  <c r="H71" i="1" s="1"/>
  <c r="X72" i="1"/>
  <c r="X71" i="1" s="1"/>
  <c r="M187" i="1"/>
  <c r="G195" i="1"/>
  <c r="G187" i="1" s="1"/>
  <c r="O195" i="1"/>
  <c r="S195" i="1"/>
  <c r="W195" i="1"/>
  <c r="AA195" i="1"/>
  <c r="AC212" i="1"/>
  <c r="AC427" i="1"/>
  <c r="E390" i="1"/>
  <c r="U9" i="1"/>
  <c r="U64" i="1" s="1"/>
  <c r="J72" i="1"/>
  <c r="J71" i="1" s="1"/>
  <c r="V72" i="1"/>
  <c r="V71" i="1" s="1"/>
  <c r="K71" i="1"/>
  <c r="N129" i="1"/>
  <c r="AA11" i="1"/>
  <c r="AA9" i="1" s="1"/>
  <c r="AA64" i="1" s="1"/>
  <c r="K9" i="1"/>
  <c r="K64" i="1" s="1"/>
  <c r="S9" i="1"/>
  <c r="S64" i="1" s="1"/>
  <c r="L72" i="1"/>
  <c r="T72" i="1"/>
  <c r="I187" i="1"/>
  <c r="K195" i="1"/>
  <c r="AC12" i="1"/>
  <c r="O11" i="1"/>
  <c r="O9" i="1" s="1"/>
  <c r="O64" i="1" s="1"/>
  <c r="G11" i="1"/>
  <c r="G9" i="1" s="1"/>
  <c r="G64" i="1" s="1"/>
  <c r="P11" i="1"/>
  <c r="P9" i="1" s="1"/>
  <c r="P64" i="1" s="1"/>
  <c r="H129" i="1"/>
  <c r="I129" i="1"/>
  <c r="F332" i="1"/>
  <c r="AC332" i="1" s="1"/>
  <c r="J332" i="1"/>
  <c r="N332" i="1"/>
  <c r="R332" i="1"/>
  <c r="V332" i="1"/>
  <c r="Z332" i="1"/>
  <c r="AC391" i="1"/>
  <c r="O186" i="1"/>
  <c r="O129" i="1" s="1"/>
  <c r="N11" i="1"/>
  <c r="N9" i="1" s="1"/>
  <c r="N64" i="1" s="1"/>
  <c r="E35" i="1"/>
  <c r="Q35" i="1"/>
  <c r="AD35" i="1" s="1"/>
  <c r="D108" i="1"/>
  <c r="D72" i="1" s="1"/>
  <c r="P108" i="1"/>
  <c r="R130" i="1"/>
  <c r="AC133" i="1"/>
  <c r="R166" i="1"/>
  <c r="AC169" i="1"/>
  <c r="L186" i="1"/>
  <c r="L129" i="1" s="1"/>
  <c r="V186" i="1"/>
  <c r="AD186" i="1" s="1"/>
  <c r="D212" i="1"/>
  <c r="P212" i="1"/>
  <c r="E229" i="1"/>
  <c r="R242" i="1"/>
  <c r="D275" i="1"/>
  <c r="P275" i="1"/>
  <c r="D311" i="1"/>
  <c r="AB311" i="1" s="1"/>
  <c r="P311" i="1"/>
  <c r="D333" i="1"/>
  <c r="P333" i="1"/>
  <c r="D369" i="1"/>
  <c r="P369" i="1"/>
  <c r="R391" i="1"/>
  <c r="R427" i="1"/>
  <c r="AC434" i="1"/>
  <c r="L738" i="1"/>
  <c r="J883" i="1"/>
  <c r="D1028" i="1"/>
  <c r="N1028" i="1"/>
  <c r="AB46" i="1"/>
  <c r="AD73" i="1"/>
  <c r="AC108" i="1"/>
  <c r="AD109" i="1"/>
  <c r="AB131" i="1"/>
  <c r="AB130" i="1" s="1"/>
  <c r="AB167" i="1"/>
  <c r="AC188" i="1"/>
  <c r="AC196" i="1"/>
  <c r="AD201" i="1"/>
  <c r="AB235" i="1"/>
  <c r="AB246" i="1"/>
  <c r="AD276" i="1"/>
  <c r="AD312" i="1"/>
  <c r="AD334" i="1"/>
  <c r="AC369" i="1"/>
  <c r="AD370" i="1"/>
  <c r="AB392" i="1"/>
  <c r="AB428" i="1"/>
  <c r="AC746" i="1"/>
  <c r="AD891" i="1"/>
  <c r="H1028" i="1"/>
  <c r="AC32" i="1"/>
  <c r="AD32" i="1" s="1"/>
  <c r="AC61" i="1"/>
  <c r="AD61" i="1" s="1"/>
  <c r="P130" i="1"/>
  <c r="P166" i="1"/>
  <c r="P391" i="1"/>
  <c r="AD391" i="1" s="1"/>
  <c r="AC392" i="1"/>
  <c r="P427" i="1"/>
  <c r="AC428" i="1"/>
  <c r="AD717" i="1"/>
  <c r="AD1070" i="1"/>
  <c r="AD1117" i="1"/>
  <c r="L1028" i="1"/>
  <c r="M1028" i="1"/>
  <c r="P229" i="1"/>
  <c r="H738" i="1"/>
  <c r="G738" i="1"/>
  <c r="O738" i="1"/>
  <c r="F883" i="1"/>
  <c r="N883" i="1"/>
  <c r="AD1037" i="1"/>
  <c r="AB1116" i="1"/>
  <c r="K1028" i="1"/>
  <c r="O1028" i="1"/>
  <c r="AC727" i="1"/>
  <c r="E780" i="1"/>
  <c r="E891" i="1"/>
  <c r="Q891" i="1"/>
  <c r="AD892" i="1"/>
  <c r="R925" i="1"/>
  <c r="D971" i="1"/>
  <c r="P971" i="1"/>
  <c r="D1007" i="1"/>
  <c r="P1007" i="1"/>
  <c r="R1036" i="1"/>
  <c r="AC1038" i="1"/>
  <c r="E1070" i="1"/>
  <c r="AC1070" i="1" s="1"/>
  <c r="AD1071" i="1"/>
  <c r="D1173" i="1"/>
  <c r="AB1182" i="1"/>
  <c r="AD1182" i="1"/>
  <c r="AC1182" i="1"/>
  <c r="AD1192" i="1"/>
  <c r="D1215" i="1"/>
  <c r="H1215" i="1"/>
  <c r="H1173" i="1" s="1"/>
  <c r="L1215" i="1"/>
  <c r="AD1221" i="1"/>
  <c r="P1215" i="1"/>
  <c r="T1215" i="1"/>
  <c r="T1173" i="1" s="1"/>
  <c r="X1215" i="1"/>
  <c r="AB1221" i="1"/>
  <c r="AC1271" i="1"/>
  <c r="AC1283" i="1"/>
  <c r="AD1292" i="1"/>
  <c r="N1318" i="1"/>
  <c r="AC449" i="1"/>
  <c r="AC747" i="1"/>
  <c r="AD752" i="1"/>
  <c r="AB786" i="1"/>
  <c r="AC827" i="1"/>
  <c r="AD836" i="1"/>
  <c r="AC863" i="1"/>
  <c r="AD876" i="1"/>
  <c r="AB926" i="1"/>
  <c r="AD972" i="1"/>
  <c r="AB976" i="1"/>
  <c r="AB981" i="1"/>
  <c r="AD1008" i="1"/>
  <c r="AC1117" i="1"/>
  <c r="AC1161" i="1"/>
  <c r="AD1166" i="1"/>
  <c r="R1318" i="1"/>
  <c r="AB582" i="1"/>
  <c r="AB892" i="1"/>
  <c r="AB905" i="1"/>
  <c r="P925" i="1"/>
  <c r="AC926" i="1"/>
  <c r="AB1022" i="1"/>
  <c r="P1036" i="1"/>
  <c r="AB1071" i="1"/>
  <c r="AB1192" i="1"/>
  <c r="AB1203" i="1"/>
  <c r="AC1228" i="1"/>
  <c r="AC1237" i="1"/>
  <c r="G1261" i="1"/>
  <c r="AC1261" i="1" s="1"/>
  <c r="K1261" i="1"/>
  <c r="O1261" i="1"/>
  <c r="O1173" i="1" s="1"/>
  <c r="S1261" i="1"/>
  <c r="W1261" i="1"/>
  <c r="AD1261" i="1" s="1"/>
  <c r="AA1261" i="1"/>
  <c r="AB1292" i="1"/>
  <c r="G1326" i="1"/>
  <c r="G1318" i="1" s="1"/>
  <c r="K1326" i="1"/>
  <c r="O1326" i="1"/>
  <c r="O1318" i="1" s="1"/>
  <c r="S1326" i="1"/>
  <c r="W1326" i="1"/>
  <c r="AD1326" i="1" s="1"/>
  <c r="AA1326" i="1"/>
  <c r="AB1343" i="1"/>
  <c r="I1318" i="1"/>
  <c r="M1318" i="1"/>
  <c r="S1318" i="1"/>
  <c r="F581" i="1"/>
  <c r="F572" i="1" s="1"/>
  <c r="F448" i="1" s="1"/>
  <c r="E726" i="1"/>
  <c r="AB726" i="1" s="1"/>
  <c r="P780" i="1"/>
  <c r="AD780" i="1" s="1"/>
  <c r="G902" i="1"/>
  <c r="AB902" i="1" s="1"/>
  <c r="J1037" i="1"/>
  <c r="J1036" i="1" s="1"/>
  <c r="J1028" i="1" s="1"/>
  <c r="M1173" i="1"/>
  <c r="Q1173" i="1"/>
  <c r="Y1173" i="1"/>
  <c r="F1181" i="1"/>
  <c r="F1173" i="1" s="1"/>
  <c r="J1181" i="1"/>
  <c r="N1181" i="1"/>
  <c r="N1173" i="1" s="1"/>
  <c r="R1181" i="1"/>
  <c r="R1173" i="1" s="1"/>
  <c r="V1181" i="1"/>
  <c r="V1173" i="1" s="1"/>
  <c r="Z1181" i="1"/>
  <c r="AC1192" i="1"/>
  <c r="AC1203" i="1"/>
  <c r="AB1212" i="1"/>
  <c r="G1215" i="1"/>
  <c r="K1215" i="1"/>
  <c r="O1215" i="1"/>
  <c r="S1215" i="1"/>
  <c r="S1173" i="1" s="1"/>
  <c r="W1215" i="1"/>
  <c r="AA1215" i="1"/>
  <c r="AC1225" i="1"/>
  <c r="AD1228" i="1"/>
  <c r="AB1262" i="1"/>
  <c r="AC1262" i="1"/>
  <c r="AB1264" i="1"/>
  <c r="AB1271" i="1"/>
  <c r="AB1283" i="1"/>
  <c r="AC1292" i="1"/>
  <c r="AC1343" i="1"/>
  <c r="AD1406" i="1"/>
  <c r="T1406" i="1"/>
  <c r="U1406" i="1"/>
  <c r="U1318" i="1" s="1"/>
  <c r="H1318" i="1"/>
  <c r="L1318" i="1"/>
  <c r="X1318" i="1"/>
  <c r="AC1471" i="1"/>
  <c r="M1463" i="1"/>
  <c r="D1463" i="1"/>
  <c r="AD1505" i="1"/>
  <c r="AD1264" i="1"/>
  <c r="E1406" i="1"/>
  <c r="J1411" i="1"/>
  <c r="J1406" i="1" s="1"/>
  <c r="J1318" i="1" s="1"/>
  <c r="E1442" i="1"/>
  <c r="H1898" i="1"/>
  <c r="AC1298" i="1"/>
  <c r="AC1327" i="1"/>
  <c r="AD1346" i="1"/>
  <c r="AC1361" i="1"/>
  <c r="AB1412" i="1"/>
  <c r="AB1456" i="1"/>
  <c r="AC1472" i="1"/>
  <c r="AB1506" i="1"/>
  <c r="I1898" i="1"/>
  <c r="E1898" i="1"/>
  <c r="AB1407" i="1"/>
  <c r="T1411" i="1"/>
  <c r="AD1411" i="1" s="1"/>
  <c r="AC1506" i="1"/>
  <c r="AD1506" i="1"/>
  <c r="AD1552" i="1"/>
  <c r="AB1696" i="1"/>
  <c r="AD1696" i="1"/>
  <c r="AA1608" i="1"/>
  <c r="AC1940" i="1"/>
  <c r="D1898" i="1"/>
  <c r="P1442" i="1"/>
  <c r="Y1463" i="1"/>
  <c r="AB1511" i="1"/>
  <c r="AC1607" i="1"/>
  <c r="J1898" i="1"/>
  <c r="N1898" i="1"/>
  <c r="AB1607" i="1"/>
  <c r="AC1987" i="1"/>
  <c r="G2022" i="1"/>
  <c r="G1898" i="1" s="1"/>
  <c r="K2022" i="1"/>
  <c r="O2022" i="1"/>
  <c r="O1898" i="1" s="1"/>
  <c r="S2022" i="1"/>
  <c r="W2022" i="1"/>
  <c r="AA2022" i="1"/>
  <c r="AB2052" i="1"/>
  <c r="D2131" i="1"/>
  <c r="AB2277" i="1"/>
  <c r="D2276" i="1"/>
  <c r="AB2486" i="1"/>
  <c r="E2478" i="1"/>
  <c r="M2478" i="1"/>
  <c r="AD1554" i="1"/>
  <c r="AB1801" i="1"/>
  <c r="AD1887" i="1"/>
  <c r="AB1941" i="1"/>
  <c r="AC1946" i="1"/>
  <c r="Q1986" i="1"/>
  <c r="AD2033" i="1"/>
  <c r="AB2036" i="1"/>
  <c r="AC2044" i="1"/>
  <c r="AC2052" i="1"/>
  <c r="AD2052" i="1"/>
  <c r="AB2071" i="1"/>
  <c r="D2421" i="1"/>
  <c r="AB2422" i="1"/>
  <c r="M2333" i="1"/>
  <c r="G2478" i="1"/>
  <c r="AB1908" i="1"/>
  <c r="P1940" i="1"/>
  <c r="AC2033" i="1"/>
  <c r="AC2036" i="1"/>
  <c r="AD2057" i="1"/>
  <c r="AD2068" i="1"/>
  <c r="AC2071" i="1"/>
  <c r="AC2073" i="1"/>
  <c r="AB2079" i="1"/>
  <c r="AC2277" i="1"/>
  <c r="AC2422" i="1"/>
  <c r="E2421" i="1"/>
  <c r="AC2421" i="1" s="1"/>
  <c r="G2333" i="1"/>
  <c r="K2333" i="1"/>
  <c r="H2478" i="1"/>
  <c r="I2478" i="1"/>
  <c r="J2478" i="1"/>
  <c r="N2478" i="1"/>
  <c r="AC2012" i="1"/>
  <c r="AB2023" i="1"/>
  <c r="AD2029" i="1"/>
  <c r="AC2068" i="1"/>
  <c r="AC2079" i="1"/>
  <c r="AB2230" i="1"/>
  <c r="N2188" i="1"/>
  <c r="O2188" i="1"/>
  <c r="L2333" i="1"/>
  <c r="F2085" i="1"/>
  <c r="E2132" i="1"/>
  <c r="D2167" i="1"/>
  <c r="P2167" i="1"/>
  <c r="E2341" i="1"/>
  <c r="AB2424" i="1"/>
  <c r="E2457" i="1"/>
  <c r="D2566" i="1"/>
  <c r="AC2602" i="1"/>
  <c r="AB2613" i="1"/>
  <c r="G2085" i="1"/>
  <c r="G2043" i="1" s="1"/>
  <c r="AC2091" i="1"/>
  <c r="AB2134" i="1"/>
  <c r="E2167" i="1"/>
  <c r="AB2199" i="1"/>
  <c r="AB2279" i="1"/>
  <c r="AB2347" i="1"/>
  <c r="AC2376" i="1"/>
  <c r="AC2424" i="1"/>
  <c r="AB2471" i="1"/>
  <c r="AB2487" i="1"/>
  <c r="AC2521" i="1"/>
  <c r="E2623" i="1"/>
  <c r="AC2487" i="1"/>
  <c r="AD2782" i="1"/>
  <c r="AD2804" i="1"/>
  <c r="AD2816" i="1"/>
  <c r="F2856" i="1"/>
  <c r="P2132" i="1"/>
  <c r="AC2603" i="1"/>
  <c r="AB2609" i="1"/>
  <c r="AD2793" i="1"/>
  <c r="K2768" i="1"/>
  <c r="M2768" i="1"/>
  <c r="D2776" i="1"/>
  <c r="F2810" i="1"/>
  <c r="AC2845" i="1"/>
  <c r="AD2845" i="1" s="1"/>
  <c r="AC2853" i="1"/>
  <c r="AD2853" i="1" s="1"/>
  <c r="AD2858" i="1"/>
  <c r="AB2866" i="1"/>
  <c r="AD2866" i="1" s="1"/>
  <c r="AC2866" i="1"/>
  <c r="AB2878" i="1"/>
  <c r="AD2878" i="1" s="1"/>
  <c r="AB2882" i="1"/>
  <c r="AD2882" i="1" s="1"/>
  <c r="AD2886" i="1"/>
  <c r="AC2632" i="1"/>
  <c r="AC2712" i="1"/>
  <c r="AC2748" i="1"/>
  <c r="AB2811" i="1"/>
  <c r="AD2811" i="1" s="1"/>
  <c r="N3058" i="1"/>
  <c r="AC2811" i="1"/>
  <c r="AB2840" i="1"/>
  <c r="AC2840" i="1"/>
  <c r="AB2848" i="1"/>
  <c r="AD2848" i="1" s="1"/>
  <c r="AC2848" i="1"/>
  <c r="AB2857" i="1"/>
  <c r="AD2857" i="1" s="1"/>
  <c r="AB2887" i="1"/>
  <c r="AD2895" i="1"/>
  <c r="F2892" i="1"/>
  <c r="J2892" i="1"/>
  <c r="N2892" i="1"/>
  <c r="N2768" i="1" s="1"/>
  <c r="AD2842" i="1"/>
  <c r="AD2850" i="1"/>
  <c r="AC2857" i="1"/>
  <c r="AC2859" i="1"/>
  <c r="AD2859" i="1" s="1"/>
  <c r="AC2887" i="1"/>
  <c r="AD2890" i="1"/>
  <c r="AC2893" i="1"/>
  <c r="AD2893" i="1" s="1"/>
  <c r="AB2949" i="1"/>
  <c r="E2955" i="1"/>
  <c r="I2955" i="1"/>
  <c r="M2955" i="1"/>
  <c r="D2955" i="1"/>
  <c r="H2955" i="1"/>
  <c r="H2913" i="1" s="1"/>
  <c r="L2955" i="1"/>
  <c r="AB2961" i="1"/>
  <c r="G3100" i="1"/>
  <c r="K3100" i="1"/>
  <c r="O3100" i="1"/>
  <c r="AD2894" i="1"/>
  <c r="AC2899" i="1"/>
  <c r="AD2901" i="1"/>
  <c r="AD2910" i="1"/>
  <c r="AB2914" i="1"/>
  <c r="AC2927" i="1"/>
  <c r="AB2932" i="1"/>
  <c r="AB2938" i="1"/>
  <c r="AB2956" i="1"/>
  <c r="AB2968" i="1"/>
  <c r="AB2990" i="1"/>
  <c r="E3001" i="1"/>
  <c r="M3001" i="1"/>
  <c r="F3001" i="1"/>
  <c r="J3001" i="1"/>
  <c r="N3001" i="1"/>
  <c r="AC3027" i="1"/>
  <c r="AB3032" i="1"/>
  <c r="D3066" i="1"/>
  <c r="H3066" i="1"/>
  <c r="L3066" i="1"/>
  <c r="L3058" i="1" s="1"/>
  <c r="AC3083" i="1"/>
  <c r="AC3094" i="1"/>
  <c r="AC3106" i="1"/>
  <c r="AC3122" i="1"/>
  <c r="K3203" i="1"/>
  <c r="AC2903" i="1"/>
  <c r="AD2903" i="1" s="1"/>
  <c r="AB2906" i="1"/>
  <c r="AD2906" i="1" s="1"/>
  <c r="AB2908" i="1"/>
  <c r="E2921" i="1"/>
  <c r="I2921" i="1"/>
  <c r="M2921" i="1"/>
  <c r="AB2943" i="1"/>
  <c r="AC2949" i="1"/>
  <c r="AC2952" i="1"/>
  <c r="AC2961" i="1"/>
  <c r="AC2977" i="1"/>
  <c r="AC2980" i="1"/>
  <c r="AB2998" i="1"/>
  <c r="I3001" i="1"/>
  <c r="AB3004" i="1"/>
  <c r="AB3006" i="1"/>
  <c r="AC3023" i="1"/>
  <c r="AB3038" i="1"/>
  <c r="AC3044" i="1"/>
  <c r="AB3048" i="1"/>
  <c r="E3037" i="1"/>
  <c r="I3037" i="1"/>
  <c r="M3037" i="1"/>
  <c r="AC3053" i="1"/>
  <c r="F3066" i="1"/>
  <c r="J3066" i="1"/>
  <c r="J3058" i="1" s="1"/>
  <c r="N3066" i="1"/>
  <c r="AC3072" i="1"/>
  <c r="AB3101" i="1"/>
  <c r="AB3113" i="1"/>
  <c r="AB3135" i="1"/>
  <c r="AB2899" i="1"/>
  <c r="AC2908" i="1"/>
  <c r="AB2927" i="1"/>
  <c r="AB3002" i="1"/>
  <c r="AC3004" i="1"/>
  <c r="AB3027" i="1"/>
  <c r="AC3048" i="1"/>
  <c r="J2913" i="1"/>
  <c r="AB3083" i="1"/>
  <c r="E3100" i="1"/>
  <c r="I3100" i="1"/>
  <c r="M3100" i="1"/>
  <c r="H3058" i="1"/>
  <c r="AB3106" i="1"/>
  <c r="AC3113" i="1"/>
  <c r="AC2956" i="1"/>
  <c r="AB3067" i="1"/>
  <c r="AC3101" i="1"/>
  <c r="G3146" i="1"/>
  <c r="K3146" i="1"/>
  <c r="O3146" i="1"/>
  <c r="AC3151" i="1"/>
  <c r="AB3156" i="1"/>
  <c r="AB3196" i="1"/>
  <c r="E3203" i="1"/>
  <c r="AB3366" i="1"/>
  <c r="AC3366" i="1" s="1"/>
  <c r="AC3051" i="1"/>
  <c r="AB3143" i="1"/>
  <c r="AB3147" i="1"/>
  <c r="AC3156" i="1"/>
  <c r="AC3172" i="1"/>
  <c r="E3182" i="1"/>
  <c r="I3182" i="1"/>
  <c r="M3182" i="1"/>
  <c r="AC3196" i="1"/>
  <c r="AB3204" i="1"/>
  <c r="AB3292" i="1"/>
  <c r="AD3377" i="1"/>
  <c r="AC3378" i="1"/>
  <c r="AD3378" i="1" s="1"/>
  <c r="AB3151" i="1"/>
  <c r="AB3189" i="1"/>
  <c r="G3182" i="1"/>
  <c r="G3058" i="1" s="1"/>
  <c r="K3182" i="1"/>
  <c r="O3182" i="1"/>
  <c r="O3058" i="1" s="1"/>
  <c r="AB3212" i="1"/>
  <c r="AD3358" i="1"/>
  <c r="AC3364" i="1"/>
  <c r="AD3364" i="1" s="1"/>
  <c r="AC3356" i="1"/>
  <c r="AB3362" i="1"/>
  <c r="AC3362" i="1" s="1"/>
  <c r="AB3377" i="1"/>
  <c r="AC3377" i="1" s="1"/>
  <c r="AB3378" i="1"/>
  <c r="AD3356" i="1"/>
  <c r="AB3214" i="1"/>
  <c r="AC3328" i="1"/>
  <c r="AB3348" i="1"/>
  <c r="AB3355" i="1"/>
  <c r="AC3360" i="1"/>
  <c r="AD3360" i="1" s="1"/>
  <c r="AC3363" i="1"/>
  <c r="AD3363" i="1" s="1"/>
  <c r="AC3370" i="1"/>
  <c r="AD3370" i="1" s="1"/>
  <c r="AC3374" i="1"/>
  <c r="AD3374" i="1" s="1"/>
  <c r="AB1650" i="1" l="1"/>
  <c r="AC1650" i="1"/>
  <c r="K1608" i="1"/>
  <c r="E129" i="1"/>
  <c r="AC2188" i="1"/>
  <c r="N70" i="1"/>
  <c r="N68" i="1" s="1"/>
  <c r="N3391" i="1" s="1"/>
  <c r="AD1608" i="1"/>
  <c r="AB3291" i="1"/>
  <c r="AB2665" i="1"/>
  <c r="AC1886" i="1"/>
  <c r="E1877" i="1"/>
  <c r="AC1732" i="1"/>
  <c r="E1608" i="1"/>
  <c r="AC1608" i="1" s="1"/>
  <c r="AB1552" i="1"/>
  <c r="F738" i="1"/>
  <c r="AC1297" i="1"/>
  <c r="AB1360" i="1"/>
  <c r="J187" i="1"/>
  <c r="AC311" i="1"/>
  <c r="AC242" i="1"/>
  <c r="AB3211" i="1"/>
  <c r="AC3211" i="1"/>
  <c r="I3203" i="1"/>
  <c r="AC3203" i="1" s="1"/>
  <c r="AB3146" i="1"/>
  <c r="AD2908" i="1"/>
  <c r="AC3066" i="1"/>
  <c r="J2768" i="1"/>
  <c r="AB2602" i="1"/>
  <c r="AC2341" i="1"/>
  <c r="F2043" i="1"/>
  <c r="F2478" i="1"/>
  <c r="AD2022" i="1"/>
  <c r="AD1761" i="1"/>
  <c r="Y70" i="1"/>
  <c r="Y68" i="1" s="1"/>
  <c r="Y3391" i="1" s="1"/>
  <c r="AD1732" i="1"/>
  <c r="AC1406" i="1"/>
  <c r="AB1297" i="1"/>
  <c r="AB1037" i="1"/>
  <c r="X1173" i="1"/>
  <c r="L1173" i="1"/>
  <c r="AD1007" i="1"/>
  <c r="AC780" i="1"/>
  <c r="I1028" i="1"/>
  <c r="AD166" i="1"/>
  <c r="R390" i="1"/>
  <c r="AD333" i="1"/>
  <c r="AD275" i="1"/>
  <c r="AC35" i="1"/>
  <c r="K187" i="1"/>
  <c r="O187" i="1"/>
  <c r="O71" i="1"/>
  <c r="O2913" i="1"/>
  <c r="AD2873" i="1"/>
  <c r="AC2375" i="1"/>
  <c r="AB2711" i="1"/>
  <c r="L1898" i="1"/>
  <c r="AB1886" i="1"/>
  <c r="AB2196" i="1"/>
  <c r="M2043" i="1"/>
  <c r="AD1877" i="1"/>
  <c r="D1608" i="1"/>
  <c r="Q1551" i="1"/>
  <c r="AD1551" i="1" s="1"/>
  <c r="S1463" i="1"/>
  <c r="AC993" i="1"/>
  <c r="M738" i="1"/>
  <c r="AD862" i="1"/>
  <c r="M390" i="1"/>
  <c r="F187" i="1"/>
  <c r="AC601" i="1"/>
  <c r="AB536" i="1"/>
  <c r="AC635" i="1"/>
  <c r="AC229" i="1"/>
  <c r="AD2899" i="1"/>
  <c r="L2913" i="1"/>
  <c r="AC2623" i="1"/>
  <c r="AB1732" i="1"/>
  <c r="AC1552" i="1"/>
  <c r="AB1505" i="1"/>
  <c r="AC1037" i="1"/>
  <c r="AC1152" i="1"/>
  <c r="K2913" i="1"/>
  <c r="AC2711" i="1"/>
  <c r="AC2276" i="1"/>
  <c r="AC1986" i="1"/>
  <c r="AC2665" i="1"/>
  <c r="AB1795" i="1"/>
  <c r="AB1616" i="1"/>
  <c r="AD2051" i="1"/>
  <c r="Q1463" i="1"/>
  <c r="Q70" i="1" s="1"/>
  <c r="Q68" i="1" s="1"/>
  <c r="Q3391" i="1" s="1"/>
  <c r="AD1650" i="1"/>
  <c r="N738" i="1"/>
  <c r="AB1117" i="1"/>
  <c r="R1463" i="1"/>
  <c r="R70" i="1" s="1"/>
  <c r="R68" i="1" s="1"/>
  <c r="R3391" i="1" s="1"/>
  <c r="Y390" i="1"/>
  <c r="I390" i="1"/>
  <c r="L390" i="1"/>
  <c r="AB635" i="1"/>
  <c r="D593" i="1"/>
  <c r="AB456" i="1"/>
  <c r="D448" i="1"/>
  <c r="AC681" i="1"/>
  <c r="G130" i="1"/>
  <c r="AC130" i="1" s="1"/>
  <c r="AD572" i="1"/>
  <c r="AB490" i="1"/>
  <c r="AB971" i="1"/>
  <c r="AB2747" i="1"/>
  <c r="D2623" i="1"/>
  <c r="AB2623" i="1" s="1"/>
  <c r="AC1551" i="1"/>
  <c r="AC3354" i="1"/>
  <c r="AD3354" i="1" s="1"/>
  <c r="AB2856" i="1"/>
  <c r="AD2167" i="1"/>
  <c r="AC2520" i="1"/>
  <c r="AB1986" i="1"/>
  <c r="AB2051" i="1"/>
  <c r="AA1173" i="1"/>
  <c r="AD925" i="1"/>
  <c r="AC1116" i="1"/>
  <c r="AB3353" i="1"/>
  <c r="F3353" i="1"/>
  <c r="F3352" i="1" s="1"/>
  <c r="AC3291" i="1"/>
  <c r="AB3327" i="1"/>
  <c r="AB3100" i="1"/>
  <c r="AD2887" i="1"/>
  <c r="AD2840" i="1"/>
  <c r="AB2776" i="1"/>
  <c r="AD2776" i="1" s="1"/>
  <c r="AC2747" i="1"/>
  <c r="AD1940" i="1"/>
  <c r="AB2375" i="1"/>
  <c r="H2043" i="1"/>
  <c r="K1898" i="1"/>
  <c r="P1463" i="1"/>
  <c r="T1318" i="1"/>
  <c r="W1173" i="1"/>
  <c r="G1173" i="1"/>
  <c r="Z1173" i="1"/>
  <c r="J1173" i="1"/>
  <c r="AB1173" i="1" s="1"/>
  <c r="W1318" i="1"/>
  <c r="AC1326" i="1"/>
  <c r="AB1261" i="1"/>
  <c r="AD971" i="1"/>
  <c r="AB746" i="1"/>
  <c r="AD311" i="1"/>
  <c r="AC390" i="1"/>
  <c r="AB242" i="1"/>
  <c r="D3203" i="1"/>
  <c r="G2913" i="1"/>
  <c r="AC2312" i="1"/>
  <c r="E2188" i="1"/>
  <c r="I2188" i="1"/>
  <c r="AC2486" i="1"/>
  <c r="AC2631" i="1"/>
  <c r="AB2312" i="1"/>
  <c r="AB1877" i="1"/>
  <c r="D1753" i="1"/>
  <c r="AB1906" i="1"/>
  <c r="AC1675" i="1"/>
  <c r="AB1675" i="1"/>
  <c r="E1463" i="1"/>
  <c r="AC1463" i="1" s="1"/>
  <c r="AB1587" i="1"/>
  <c r="AC862" i="1"/>
  <c r="J738" i="1"/>
  <c r="AB1021" i="1"/>
  <c r="F1028" i="1"/>
  <c r="AB827" i="1"/>
  <c r="D826" i="1"/>
  <c r="U390" i="1"/>
  <c r="U70" i="1" s="1"/>
  <c r="U68" i="1" s="1"/>
  <c r="U3391" i="1" s="1"/>
  <c r="X390" i="1"/>
  <c r="H390" i="1"/>
  <c r="H70" i="1" s="1"/>
  <c r="H68" i="1" s="1"/>
  <c r="H3391" i="1" s="1"/>
  <c r="N187" i="1"/>
  <c r="AB681" i="1"/>
  <c r="AB601" i="1"/>
  <c r="AD536" i="1"/>
  <c r="AD601" i="1"/>
  <c r="E448" i="1"/>
  <c r="AB448" i="1" s="1"/>
  <c r="E71" i="1"/>
  <c r="J70" i="1"/>
  <c r="J68" i="1" s="1"/>
  <c r="J3391" i="1" s="1"/>
  <c r="AC71" i="1"/>
  <c r="AD3355" i="1"/>
  <c r="AC3037" i="1"/>
  <c r="E2913" i="1"/>
  <c r="AC3001" i="1"/>
  <c r="AB3001" i="1"/>
  <c r="AB2955" i="1"/>
  <c r="E2131" i="1"/>
  <c r="AC2131" i="1" s="1"/>
  <c r="AC2132" i="1"/>
  <c r="AB2022" i="1"/>
  <c r="AD1986" i="1"/>
  <c r="AB1608" i="1"/>
  <c r="K1173" i="1"/>
  <c r="K70" i="1" s="1"/>
  <c r="K68" i="1" s="1"/>
  <c r="K3391" i="1" s="1"/>
  <c r="K1318" i="1"/>
  <c r="E883" i="1"/>
  <c r="AC1028" i="1"/>
  <c r="AC902" i="1"/>
  <c r="AB1181" i="1"/>
  <c r="E738" i="1"/>
  <c r="AB1028" i="1"/>
  <c r="D332" i="1"/>
  <c r="AB369" i="1"/>
  <c r="W70" i="1"/>
  <c r="W68" i="1" s="1"/>
  <c r="W3391" i="1" s="1"/>
  <c r="AB427" i="1"/>
  <c r="O70" i="1"/>
  <c r="O68" i="1" s="1"/>
  <c r="O3391" i="1" s="1"/>
  <c r="AC195" i="1"/>
  <c r="Z70" i="1"/>
  <c r="Z68" i="1" s="1"/>
  <c r="Z3391" i="1" s="1"/>
  <c r="F3058" i="1"/>
  <c r="AC3352" i="1"/>
  <c r="AB2421" i="1"/>
  <c r="AC1898" i="1"/>
  <c r="AB1940" i="1"/>
  <c r="AB1326" i="1"/>
  <c r="AB572" i="1"/>
  <c r="AC581" i="1"/>
  <c r="AB925" i="1"/>
  <c r="AC572" i="1"/>
  <c r="AD212" i="1"/>
  <c r="P195" i="1"/>
  <c r="AD195" i="1" s="1"/>
  <c r="AD108" i="1"/>
  <c r="D11" i="1"/>
  <c r="D9" i="1" s="1"/>
  <c r="D64" i="1" s="1"/>
  <c r="D66" i="1" s="1"/>
  <c r="X70" i="1"/>
  <c r="X68" i="1" s="1"/>
  <c r="X3391" i="1" s="1"/>
  <c r="AB35" i="1"/>
  <c r="AD9" i="1"/>
  <c r="T70" i="1"/>
  <c r="T68" i="1" s="1"/>
  <c r="T3391" i="1" s="1"/>
  <c r="AC72" i="1"/>
  <c r="V70" i="1"/>
  <c r="V68" i="1" s="1"/>
  <c r="V3391" i="1" s="1"/>
  <c r="AC3182" i="1"/>
  <c r="E3058" i="1"/>
  <c r="AC2921" i="1"/>
  <c r="AB2921" i="1"/>
  <c r="AC2892" i="1"/>
  <c r="AC3146" i="1"/>
  <c r="AC3355" i="1"/>
  <c r="AB3037" i="1"/>
  <c r="D2768" i="1"/>
  <c r="D2478" i="1"/>
  <c r="AB2478" i="1" s="1"/>
  <c r="AB2566" i="1"/>
  <c r="D2333" i="1"/>
  <c r="D2188" i="1"/>
  <c r="AB2276" i="1"/>
  <c r="AC2022" i="1"/>
  <c r="E1318" i="1"/>
  <c r="AC1318" i="1" s="1"/>
  <c r="AC1442" i="1"/>
  <c r="AD1463" i="1"/>
  <c r="AB1442" i="1"/>
  <c r="AB1406" i="1"/>
  <c r="AD1036" i="1"/>
  <c r="AD1215" i="1"/>
  <c r="P1173" i="1"/>
  <c r="AD1173" i="1" s="1"/>
  <c r="AB1215" i="1"/>
  <c r="AB1007" i="1"/>
  <c r="AB1070" i="1"/>
  <c r="AB1036" i="1"/>
  <c r="AB581" i="1"/>
  <c r="G891" i="1"/>
  <c r="G883" i="1" s="1"/>
  <c r="AB883" i="1" s="1"/>
  <c r="AB333" i="1"/>
  <c r="AB275" i="1"/>
  <c r="D195" i="1"/>
  <c r="AB212" i="1"/>
  <c r="D71" i="1"/>
  <c r="AB108" i="1"/>
  <c r="AB166" i="1"/>
  <c r="AC11" i="1"/>
  <c r="AC9" i="1" s="1"/>
  <c r="AB391" i="1"/>
  <c r="L70" i="1"/>
  <c r="L68" i="1" s="1"/>
  <c r="L3391" i="1" s="1"/>
  <c r="Q9" i="1"/>
  <c r="Q64" i="1" s="1"/>
  <c r="AB186" i="1"/>
  <c r="AB11" i="1"/>
  <c r="AB3203" i="1"/>
  <c r="AB3066" i="1"/>
  <c r="AC2167" i="1"/>
  <c r="AC2085" i="1"/>
  <c r="AB2085" i="1"/>
  <c r="AD1442" i="1"/>
  <c r="P1318" i="1"/>
  <c r="AD1318" i="1" s="1"/>
  <c r="M3058" i="1"/>
  <c r="M70" i="1" s="1"/>
  <c r="M68" i="1" s="1"/>
  <c r="M3391" i="1" s="1"/>
  <c r="AC3100" i="1"/>
  <c r="AD3366" i="1"/>
  <c r="M2913" i="1"/>
  <c r="AC3353" i="1"/>
  <c r="K3058" i="1"/>
  <c r="AB3352" i="1"/>
  <c r="I3058" i="1"/>
  <c r="I70" i="1" s="1"/>
  <c r="I68" i="1" s="1"/>
  <c r="I3391" i="1" s="1"/>
  <c r="AB3182" i="1"/>
  <c r="D3058" i="1"/>
  <c r="AD3362" i="1"/>
  <c r="AD3353" i="1" s="1"/>
  <c r="I2913" i="1"/>
  <c r="AC2955" i="1"/>
  <c r="F2768" i="1"/>
  <c r="AC2768" i="1" s="1"/>
  <c r="D2913" i="1"/>
  <c r="AB2913" i="1" s="1"/>
  <c r="AB2892" i="1"/>
  <c r="AC2856" i="1"/>
  <c r="AD2856" i="1" s="1"/>
  <c r="AD2132" i="1"/>
  <c r="P2131" i="1"/>
  <c r="AD2131" i="1" s="1"/>
  <c r="AB2810" i="1"/>
  <c r="AD2810" i="1" s="1"/>
  <c r="AC2457" i="1"/>
  <c r="E2333" i="1"/>
  <c r="AC2333" i="1" s="1"/>
  <c r="AB2167" i="1"/>
  <c r="D2043" i="1"/>
  <c r="AB2457" i="1"/>
  <c r="AB2341" i="1"/>
  <c r="AC2478" i="1"/>
  <c r="AB2132" i="1"/>
  <c r="AB1898" i="1"/>
  <c r="AC726" i="1"/>
  <c r="E717" i="1"/>
  <c r="AC1411" i="1"/>
  <c r="AC1215" i="1"/>
  <c r="AB1411" i="1"/>
  <c r="AC1181" i="1"/>
  <c r="AD1181" i="1"/>
  <c r="AC1036" i="1"/>
  <c r="P390" i="1"/>
  <c r="AD390" i="1" s="1"/>
  <c r="AD427" i="1"/>
  <c r="AD130" i="1"/>
  <c r="AB780" i="1"/>
  <c r="AD369" i="1"/>
  <c r="P332" i="1"/>
  <c r="AD332" i="1" s="1"/>
  <c r="R229" i="1"/>
  <c r="AD229" i="1" s="1"/>
  <c r="AD242" i="1"/>
  <c r="P72" i="1"/>
  <c r="AD72" i="1" s="1"/>
  <c r="S70" i="1"/>
  <c r="S68" i="1" s="1"/>
  <c r="S3391" i="1" s="1"/>
  <c r="AB229" i="1"/>
  <c r="E187" i="1"/>
  <c r="E9" i="1"/>
  <c r="E64" i="1" s="1"/>
  <c r="AC186" i="1"/>
  <c r="AA70" i="1"/>
  <c r="AA68" i="1" s="1"/>
  <c r="AA3391" i="1" s="1"/>
  <c r="F70" i="1" l="1"/>
  <c r="F68" i="1" s="1"/>
  <c r="F3391" i="1" s="1"/>
  <c r="AB332" i="1"/>
  <c r="G129" i="1"/>
  <c r="AC1173" i="1"/>
  <c r="AB2188" i="1"/>
  <c r="AD2892" i="1"/>
  <c r="AB390" i="1"/>
  <c r="AB72" i="1"/>
  <c r="AC738" i="1"/>
  <c r="AB1463" i="1"/>
  <c r="AC448" i="1"/>
  <c r="D738" i="1"/>
  <c r="AB738" i="1" s="1"/>
  <c r="AB826" i="1"/>
  <c r="AB1551" i="1"/>
  <c r="AB1753" i="1"/>
  <c r="AC1877" i="1"/>
  <c r="E1753" i="1"/>
  <c r="AC1753" i="1" s="1"/>
  <c r="AB891" i="1"/>
  <c r="P71" i="1"/>
  <c r="AD71" i="1" s="1"/>
  <c r="AC3058" i="1"/>
  <c r="AC2913" i="1"/>
  <c r="E2043" i="1"/>
  <c r="AC2043" i="1" s="1"/>
  <c r="AB71" i="1"/>
  <c r="AB2768" i="1"/>
  <c r="AB2043" i="1"/>
  <c r="AB3058" i="1"/>
  <c r="AB2333" i="1"/>
  <c r="G70" i="1"/>
  <c r="G68" i="1" s="1"/>
  <c r="G3391" i="1" s="1"/>
  <c r="AC891" i="1"/>
  <c r="AC187" i="1"/>
  <c r="AC717" i="1"/>
  <c r="E593" i="1"/>
  <c r="AB717" i="1"/>
  <c r="AB9" i="1"/>
  <c r="AB195" i="1"/>
  <c r="D187" i="1"/>
  <c r="AB187" i="1" s="1"/>
  <c r="AB2131" i="1"/>
  <c r="AB1318" i="1"/>
  <c r="AC883" i="1"/>
  <c r="AC129" i="1" l="1"/>
  <c r="AB129" i="1"/>
  <c r="P70" i="1"/>
  <c r="AD70" i="1" s="1"/>
  <c r="AC593" i="1"/>
  <c r="AB593" i="1"/>
  <c r="E70" i="1"/>
  <c r="P68" i="1"/>
  <c r="D70" i="1"/>
  <c r="P3391" i="1" l="1"/>
  <c r="AD3391" i="1" s="1"/>
  <c r="AD68" i="1"/>
  <c r="AC70" i="1"/>
  <c r="E68" i="1"/>
  <c r="D68" i="1"/>
  <c r="AB70" i="1"/>
  <c r="D3391" i="1" l="1"/>
  <c r="AB68" i="1"/>
  <c r="E3391" i="1"/>
  <c r="AC3391" i="1" s="1"/>
  <c r="AC68" i="1"/>
  <c r="AB3391" i="1" l="1"/>
  <c r="D3393" i="1"/>
  <c r="D3405" i="1" l="1"/>
  <c r="E7" i="1"/>
  <c r="E66" i="1" s="1"/>
  <c r="E3393" i="1" l="1"/>
  <c r="E3405" i="1" l="1"/>
  <c r="F7" i="1"/>
  <c r="F66" i="1" s="1"/>
  <c r="F3393" i="1" l="1"/>
  <c r="F3405" i="1" l="1"/>
  <c r="G7" i="1"/>
  <c r="G66" i="1" s="1"/>
  <c r="G3393" i="1" l="1"/>
  <c r="G3405" i="1" l="1"/>
  <c r="H7" i="1"/>
  <c r="H66" i="1" s="1"/>
  <c r="H3393" i="1" l="1"/>
  <c r="H3405" i="1" l="1"/>
  <c r="I7" i="1"/>
  <c r="I66" i="1" s="1"/>
  <c r="I3393" i="1" l="1"/>
  <c r="I3405" i="1" l="1"/>
  <c r="J7" i="1"/>
  <c r="J66" i="1" s="1"/>
  <c r="J3393" i="1" s="1"/>
  <c r="J3405" i="1" l="1"/>
  <c r="K7" i="1"/>
  <c r="K66" i="1" s="1"/>
  <c r="K3393" i="1" s="1"/>
  <c r="K3405" i="1" l="1"/>
  <c r="L7" i="1"/>
  <c r="L66" i="1" s="1"/>
  <c r="L3393" i="1" s="1"/>
  <c r="L3405" i="1" l="1"/>
  <c r="M7" i="1"/>
  <c r="M66" i="1" s="1"/>
  <c r="M3393" i="1" s="1"/>
  <c r="M3405" i="1" l="1"/>
  <c r="N7" i="1"/>
  <c r="N66" i="1" s="1"/>
  <c r="N3393" i="1" s="1"/>
  <c r="N3405" i="1" l="1"/>
  <c r="O7" i="1"/>
  <c r="O66" i="1" s="1"/>
  <c r="O3393" i="1" l="1"/>
  <c r="AC66" i="1"/>
  <c r="O3405" i="1" l="1"/>
  <c r="P7" i="1"/>
  <c r="P66" i="1" s="1"/>
  <c r="P3393" i="1" l="1"/>
  <c r="P3405" i="1" l="1"/>
  <c r="Q7" i="1"/>
  <c r="Q66" i="1" s="1"/>
  <c r="Q3393" i="1" l="1"/>
  <c r="Q3405" i="1" l="1"/>
  <c r="R7" i="1"/>
  <c r="R66" i="1" s="1"/>
  <c r="R3393" i="1" l="1"/>
  <c r="R3405" i="1" l="1"/>
  <c r="S7" i="1"/>
  <c r="S66" i="1" s="1"/>
  <c r="S3393" i="1" l="1"/>
  <c r="S3405" i="1" l="1"/>
  <c r="T7" i="1"/>
  <c r="T66" i="1" s="1"/>
  <c r="T3393" i="1" l="1"/>
  <c r="T3405" i="1" l="1"/>
  <c r="U7" i="1"/>
  <c r="U66" i="1" s="1"/>
  <c r="U3393" i="1" s="1"/>
  <c r="U3405" i="1" l="1"/>
  <c r="V7" i="1"/>
  <c r="V66" i="1" s="1"/>
  <c r="V3393" i="1" s="1"/>
  <c r="V3405" i="1" l="1"/>
  <c r="W7" i="1"/>
  <c r="W66" i="1" s="1"/>
  <c r="W3393" i="1" s="1"/>
  <c r="W3405" i="1" l="1"/>
  <c r="X7" i="1"/>
  <c r="X66" i="1" s="1"/>
  <c r="X3393" i="1" s="1"/>
  <c r="X3405" i="1" l="1"/>
  <c r="Y7" i="1"/>
  <c r="Y66" i="1" s="1"/>
  <c r="Y3393" i="1" s="1"/>
  <c r="Y3405" i="1" l="1"/>
  <c r="Z7" i="1"/>
  <c r="Z66" i="1" s="1"/>
  <c r="Z3393" i="1" s="1"/>
  <c r="Z3405" i="1" l="1"/>
  <c r="AA7" i="1"/>
  <c r="AA66" i="1" s="1"/>
  <c r="AA3393" i="1" l="1"/>
  <c r="AD66" i="1"/>
  <c r="AA3405" i="1" l="1"/>
  <c r="AB7" i="1"/>
</calcChain>
</file>

<file path=xl/comments1.xml><?xml version="1.0" encoding="utf-8"?>
<comments xmlns="http://schemas.openxmlformats.org/spreadsheetml/2006/main">
  <authors>
    <author>Usuario</author>
    <author>Francisco Alvarado</author>
  </authors>
  <commentList>
    <comment ref="E3355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Caspoy, Chatrone y Radar</t>
        </r>
      </text>
    </comment>
    <comment ref="D3356" authorId="0">
      <text>
        <r>
          <rPr>
            <sz val="9"/>
            <color indexed="81"/>
            <rFont val="Tahoma"/>
            <family val="2"/>
          </rPr>
          <t>Pago al sindicato</t>
        </r>
      </text>
    </comment>
    <comment ref="F3356" authorId="1">
      <text>
        <r>
          <rPr>
            <sz val="9"/>
            <color indexed="81"/>
            <rFont val="Tahoma"/>
            <family val="2"/>
          </rPr>
          <t xml:space="preserve">Gonzalez, Coello, Logyt, Laboral Javier
</t>
        </r>
      </text>
    </comment>
    <comment ref="H3356" authorId="1">
      <text>
        <r>
          <rPr>
            <b/>
            <sz val="9"/>
            <color indexed="81"/>
            <rFont val="Tahoma"/>
            <family val="2"/>
          </rPr>
          <t>PTU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61" authorId="1">
      <text>
        <r>
          <rPr>
            <b/>
            <sz val="9"/>
            <color indexed="81"/>
            <rFont val="Tahoma"/>
            <family val="2"/>
          </rPr>
          <t>Revision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Regina Diaz</author>
    <author/>
  </authors>
  <commentList>
    <comment ref="Z1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hubo un reajuste de 5,000
</t>
        </r>
      </text>
    </comment>
    <comment ref="Z19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hubo un reajsute de 2,500 por cambio de puesto
</t>
        </r>
      </text>
    </comment>
    <comment ref="V2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14,500 mensual más 14 días (entro el 18) </t>
        </r>
      </text>
    </comment>
    <comment ref="V28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20,000 más 14 días (entro el 18 de agosto) </t>
        </r>
      </text>
    </comment>
    <comment ref="V29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18,000 más 14 días (entro el 18 de agosto)más el apoyo de mudanza de 4500 </t>
        </r>
      </text>
    </comment>
    <comment ref="AE31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15000 DE SUELDO MÁS UNA QUINCENA EXTRA TRABAJADA
</t>
        </r>
      </text>
    </comment>
    <comment ref="AF32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F33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F3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A35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entraron el 26.. Su sueldo es 8,000
</t>
        </r>
      </text>
    </comment>
    <comment ref="AA36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entraron el 26.. Su sueldo es 8,000</t>
        </r>
      </text>
    </comment>
    <comment ref="AF3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V42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13000 del mes más 14 días </t>
        </r>
      </text>
    </comment>
    <comment ref="AF43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 dia de descuento
=$523.33</t>
        </r>
      </text>
    </comment>
    <comment ref="Z4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ajuste de 3000 por cambio de puesto</t>
        </r>
      </text>
    </comment>
    <comment ref="AA4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ajuste de 3000 por cambio de puesto</t>
        </r>
      </text>
    </comment>
    <comment ref="X45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con ajuste de una semana de octubre</t>
        </r>
      </text>
    </comment>
    <comment ref="X46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con ajuste de una semana de octubre</t>
        </r>
      </text>
    </comment>
    <comment ref="AA50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 xml:space="preserve">se añade 1,861.25 por cargos de 250 dolares para expedir boleto. Conversion dólar al dia de hoy en 14.80
</t>
        </r>
      </text>
    </comment>
    <comment ref="AA51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 xml:space="preserve">se añade 1,861.25 por cargos de 250 dolares para expedir boleto. Conversion dólar al dia de hoy en 14.80
</t>
        </r>
      </text>
    </comment>
    <comment ref="AA54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102 dolares. Conversion al día de hoy 14.89</t>
        </r>
      </text>
    </comment>
    <comment ref="AA55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62 dolares conversión 14.89 + 374 pesos</t>
        </r>
      </text>
    </comment>
    <comment ref="AA56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62 dolares conversión 14.89 + 374 pesos</t>
        </r>
      </text>
    </comment>
    <comment ref="AG58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Se expidió un PO de pago</t>
        </r>
      </text>
    </comment>
    <comment ref="AG59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Se expidió un PO de pago</t>
        </r>
      </text>
    </comment>
  </commentList>
</comments>
</file>

<file path=xl/sharedStrings.xml><?xml version="1.0" encoding="utf-8"?>
<sst xmlns="http://schemas.openxmlformats.org/spreadsheetml/2006/main" count="3570" uniqueCount="341">
  <si>
    <t>URL</t>
  </si>
  <si>
    <t>Base de Datos</t>
  </si>
  <si>
    <t>Usuario</t>
  </si>
  <si>
    <t>ANIMA ESTUDIOS, SAPI DE CV</t>
  </si>
  <si>
    <t>Flujo de Efectivo Estimado</t>
  </si>
  <si>
    <t>000MXN</t>
  </si>
  <si>
    <t>Saldo Final</t>
  </si>
  <si>
    <t>Saldo 2015</t>
  </si>
  <si>
    <t>Saldo 2016</t>
  </si>
  <si>
    <t>Saldo Inicial</t>
  </si>
  <si>
    <t>INGRESOS</t>
  </si>
  <si>
    <t>INGRESOS POR PROYECTOS</t>
  </si>
  <si>
    <t>CC LA LEYENDA DE LAS MOMIAS</t>
  </si>
  <si>
    <t>Cobranza Cine</t>
  </si>
  <si>
    <t>Cine</t>
  </si>
  <si>
    <t>Video</t>
  </si>
  <si>
    <t>TV de Paga</t>
  </si>
  <si>
    <t>Internet</t>
  </si>
  <si>
    <t>TV Abierta</t>
  </si>
  <si>
    <t>Integración Producto</t>
  </si>
  <si>
    <t>Cobranza TV</t>
  </si>
  <si>
    <t>Cobranza Servicios</t>
  </si>
  <si>
    <t>Cobranza Transmedia</t>
  </si>
  <si>
    <t>Fidecine/Eficine</t>
  </si>
  <si>
    <t>Créditos/ otros ingresos en efectivo</t>
  </si>
  <si>
    <t>Intereses Ganados</t>
  </si>
  <si>
    <t>Cuentas por cobrar</t>
  </si>
  <si>
    <t>Impuestos</t>
  </si>
  <si>
    <t>Co-Producción</t>
  </si>
  <si>
    <t>CC GUARDIANES DE OZ</t>
  </si>
  <si>
    <t>CC ANA Y BRUNO</t>
  </si>
  <si>
    <t xml:space="preserve">CC LA LEYENDA DE LA LLORONA </t>
  </si>
  <si>
    <t>CC AGENTE 00P2</t>
  </si>
  <si>
    <t>CC ISLA CALACA</t>
  </si>
  <si>
    <t>CC CASCARRABIAS</t>
  </si>
  <si>
    <t>CC CHUPACABRAS</t>
  </si>
  <si>
    <t>CC TOP CAT 2</t>
  </si>
  <si>
    <t xml:space="preserve">CC MYTH´D THE BOAT </t>
  </si>
  <si>
    <t>CC LA LEYENDA DEL CHARRO NEGRO</t>
  </si>
  <si>
    <t>TV FAIRYTALE</t>
  </si>
  <si>
    <t>TV CHICKEN INVADERS</t>
  </si>
  <si>
    <t>TV BUGSTED</t>
  </si>
  <si>
    <t>TV LEYENDAS</t>
  </si>
  <si>
    <t>TV BOGUS</t>
  </si>
  <si>
    <t>TV ESTRIDENTOPOLIS</t>
  </si>
  <si>
    <t>CT TULLYS CAPSULAS</t>
  </si>
  <si>
    <t>CT REBECA</t>
  </si>
  <si>
    <t>CT COLUMPIO EN EL CEREZO</t>
  </si>
  <si>
    <t>CT EL CUERVO Y EL VENADO</t>
  </si>
  <si>
    <t>WEB MAD DINNER</t>
  </si>
  <si>
    <t>WEB FINADO Y MORIBUNDA</t>
  </si>
  <si>
    <t>APP FINADO Y MORIBUNDA</t>
  </si>
  <si>
    <t>APP CHAPULIN</t>
  </si>
  <si>
    <t>APP KICKOS</t>
  </si>
  <si>
    <t>LICENCIAMIENTOS</t>
  </si>
  <si>
    <t>FAIRYTALE  EN  TV</t>
  </si>
  <si>
    <t>ANA Y BRUNO</t>
  </si>
  <si>
    <t>LEYENDAS</t>
  </si>
  <si>
    <t>SERVICIOS</t>
  </si>
  <si>
    <t>TV PIG GOAT BANANA CRICKET</t>
  </si>
  <si>
    <t>TV CHAPULIN COLORADO</t>
  </si>
  <si>
    <t>OTROS INGRESOS</t>
  </si>
  <si>
    <t>REGALIAS KUNG FU</t>
  </si>
  <si>
    <t>YOUTUBE TREPSI  ANIMA KITCHENT</t>
  </si>
  <si>
    <t>DEVOLUCION PRESTAMOS</t>
  </si>
  <si>
    <t>CREDITO BANCARIO</t>
  </si>
  <si>
    <t>INTERESES</t>
  </si>
  <si>
    <t>TOTAL DE INGRESOS DE EFECTIVO</t>
  </si>
  <si>
    <t>TOTAL DE EFECTIVO DISPONIBLE</t>
  </si>
  <si>
    <t>EGRESOS</t>
  </si>
  <si>
    <t>EGRESOS POR PROYECTOS</t>
  </si>
  <si>
    <t>POST - PRODUCCIÓN</t>
  </si>
  <si>
    <t>POSTPRODUCIÓN</t>
  </si>
  <si>
    <t>Postproductor</t>
  </si>
  <si>
    <t>EDICIÓN</t>
  </si>
  <si>
    <t>Editor</t>
  </si>
  <si>
    <t>ILUMINACIÓN, COMPOSICIÓN Y RENDER</t>
  </si>
  <si>
    <t>Supervisor iluminación, composición y render</t>
  </si>
  <si>
    <t>Composición digital</t>
  </si>
  <si>
    <t>Iluminación</t>
  </si>
  <si>
    <t>Render</t>
  </si>
  <si>
    <t>INTERMEDIA DIGITAL</t>
  </si>
  <si>
    <t>Administración de datos</t>
  </si>
  <si>
    <t>Ensamble</t>
  </si>
  <si>
    <t>Corrección de color</t>
  </si>
  <si>
    <t>Estereoscópico</t>
  </si>
  <si>
    <t>Data to film</t>
  </si>
  <si>
    <t>MÚSICA</t>
  </si>
  <si>
    <t>Productor de score musical</t>
  </si>
  <si>
    <t>Música original (composición y grabación)</t>
  </si>
  <si>
    <t>Consultor musical</t>
  </si>
  <si>
    <t>Compra de canciones</t>
  </si>
  <si>
    <t xml:space="preserve">DISEÑO DE SONIDO </t>
  </si>
  <si>
    <t>Diseño de audio</t>
  </si>
  <si>
    <t>Mezcla 5.1</t>
  </si>
  <si>
    <t>Licencia Dolby</t>
  </si>
  <si>
    <t>ENTREGABLES</t>
  </si>
  <si>
    <t>Mezcla 5.1 / Mezcla Stereo / Pista Internacional</t>
  </si>
  <si>
    <t>Master en Video HDCAM SR aspecto original 16x9</t>
  </si>
  <si>
    <t>Quicktime HD Apple Prores HQ</t>
  </si>
  <si>
    <t>DCDM</t>
  </si>
  <si>
    <t>DCP</t>
  </si>
  <si>
    <t>Print master</t>
  </si>
  <si>
    <t>Archivo de datos en LTO</t>
  </si>
  <si>
    <t>Negativo Digital de Imagen / Negativo de Sonido / Primera copia compuesta</t>
  </si>
  <si>
    <t>Internegativo / Interpositivo / Primera copia compuesta</t>
  </si>
  <si>
    <t>OVERHEAD</t>
  </si>
  <si>
    <t>MERCADOTECNIA</t>
  </si>
  <si>
    <t>Mercadotecnia</t>
  </si>
  <si>
    <t>SISTEMAS</t>
  </si>
  <si>
    <t>Hardware</t>
  </si>
  <si>
    <t>Software</t>
  </si>
  <si>
    <t>Servicios técnicos</t>
  </si>
  <si>
    <t>CONTABILIDAD</t>
  </si>
  <si>
    <t>Contabilidad</t>
  </si>
  <si>
    <t>GASTOS LEGALES</t>
  </si>
  <si>
    <t>Gastos legales</t>
  </si>
  <si>
    <t>GASTOS DE OFICINA</t>
  </si>
  <si>
    <t>Renta</t>
  </si>
  <si>
    <t>Gastos de operación (luz, agua, teléfono, etc.)</t>
  </si>
  <si>
    <t>VIAJES</t>
  </si>
  <si>
    <t>Viajes</t>
  </si>
  <si>
    <t>SEGUROS</t>
  </si>
  <si>
    <t>Seguro de producción</t>
  </si>
  <si>
    <t>bonos</t>
  </si>
  <si>
    <t>10% OVERHEAD</t>
  </si>
  <si>
    <t>CO-PRODUCCION</t>
  </si>
  <si>
    <t>CO-PRODUCCION 60%</t>
  </si>
  <si>
    <t>DESARROLLO CREATIVO</t>
  </si>
  <si>
    <t xml:space="preserve">Director </t>
  </si>
  <si>
    <t>Diseñador de producción</t>
  </si>
  <si>
    <t>Director de arte</t>
  </si>
  <si>
    <t>Supervisor de animación</t>
  </si>
  <si>
    <t>Productores</t>
  </si>
  <si>
    <t>Productores ejecutivos</t>
  </si>
  <si>
    <t>PRE-PRODUCCIÓN</t>
  </si>
  <si>
    <t>DERECHOS DE GUIÓN, ASESORÍAS Y TRADUCCIONES</t>
  </si>
  <si>
    <t>Guión</t>
  </si>
  <si>
    <t>Consultor creativo</t>
  </si>
  <si>
    <t>Traducción de guión</t>
  </si>
  <si>
    <t>Derechos propiedad intelectual</t>
  </si>
  <si>
    <t>DISEÑO</t>
  </si>
  <si>
    <t>Diseño de personajes</t>
  </si>
  <si>
    <t>Diseño de efectos visuales</t>
  </si>
  <si>
    <t>Diseño de props</t>
  </si>
  <si>
    <t>Arte conceptual</t>
  </si>
  <si>
    <t>REPARTO VOCES Y GRABACIONES</t>
  </si>
  <si>
    <t>Casting</t>
  </si>
  <si>
    <t>Actores de voz</t>
  </si>
  <si>
    <t>Estudio de grabación / Ingeniero de audio</t>
  </si>
  <si>
    <t>Director de voces</t>
  </si>
  <si>
    <t>Seguro</t>
  </si>
  <si>
    <t>STORYBOARD</t>
  </si>
  <si>
    <t>Supervisor de storyboard</t>
  </si>
  <si>
    <t>Storyboard</t>
  </si>
  <si>
    <t>ANIMATIC</t>
  </si>
  <si>
    <t>Animatic</t>
  </si>
  <si>
    <t>PERSONAJES Y PROPS 2D</t>
  </si>
  <si>
    <t>Model packs personajes</t>
  </si>
  <si>
    <t>Model packs props</t>
  </si>
  <si>
    <t>PERSONAJES, PROPS Y LOCACIONES 3D</t>
  </si>
  <si>
    <t>Supervisor de modelado</t>
  </si>
  <si>
    <t>Modelos previs</t>
  </si>
  <si>
    <t>DIRECCIÓN TÉCNICA Y RIGG</t>
  </si>
  <si>
    <t xml:space="preserve">Supervisor técnico                </t>
  </si>
  <si>
    <t>Riggers</t>
  </si>
  <si>
    <t>PAQUETES PARA ANIMACIÓN</t>
  </si>
  <si>
    <t>Vocalizaciones</t>
  </si>
  <si>
    <t xml:space="preserve">Armado de paquetes </t>
  </si>
  <si>
    <t>PRODUCCIÓN</t>
  </si>
  <si>
    <t>STAFF DE PRODUCCIÓN</t>
  </si>
  <si>
    <t>Productor de línea</t>
  </si>
  <si>
    <t>Coordinador de producción</t>
  </si>
  <si>
    <t>Asistentes de producción</t>
  </si>
  <si>
    <t xml:space="preserve">Asistente de dirección </t>
  </si>
  <si>
    <t>PERSONAJES Y PROPS 3D</t>
  </si>
  <si>
    <t>Modeladores de personajes</t>
  </si>
  <si>
    <t>Modeladores de props</t>
  </si>
  <si>
    <t>LAYOUTS</t>
  </si>
  <si>
    <t>Supervisor layouts</t>
  </si>
  <si>
    <t>Equipo de layout</t>
  </si>
  <si>
    <t>ANIMACIÓN</t>
  </si>
  <si>
    <t>Supervisor de animación 3D</t>
  </si>
  <si>
    <t>Animador senior 3D</t>
  </si>
  <si>
    <t>Animador junior 3D</t>
  </si>
  <si>
    <t xml:space="preserve">Animación 3D </t>
  </si>
  <si>
    <t>Supervisor de animación 2D</t>
  </si>
  <si>
    <t>Animador senior 2D</t>
  </si>
  <si>
    <t>Animador junior 2D</t>
  </si>
  <si>
    <t>Animación 2D</t>
  </si>
  <si>
    <t>COLOR 2D</t>
  </si>
  <si>
    <t>Supervisor de color</t>
  </si>
  <si>
    <t>Color</t>
  </si>
  <si>
    <t>LOCACIONES</t>
  </si>
  <si>
    <t>Supervisor de fondos 2D</t>
  </si>
  <si>
    <t>Fondos 2D</t>
  </si>
  <si>
    <t>Modeladores de locaciones</t>
  </si>
  <si>
    <t>Mate painting</t>
  </si>
  <si>
    <t>TEXTURIZADO</t>
  </si>
  <si>
    <t>Supervisor de texturas</t>
  </si>
  <si>
    <t>Texturas de locaciones</t>
  </si>
  <si>
    <t>Texturas de props</t>
  </si>
  <si>
    <t>Texturas de personajes</t>
  </si>
  <si>
    <t>SIMULACIONES &amp; VFX</t>
  </si>
  <si>
    <t>Supervisor de efectos visuales</t>
  </si>
  <si>
    <t>Efectos visuales</t>
  </si>
  <si>
    <t>CRÉDITOS</t>
  </si>
  <si>
    <t>Conceptualización</t>
  </si>
  <si>
    <t>Animación 3D</t>
  </si>
  <si>
    <t>Compositing</t>
  </si>
  <si>
    <t>MATERIAL DE PROMOCIÓN</t>
  </si>
  <si>
    <t>Teaser</t>
  </si>
  <si>
    <t>Trailer</t>
  </si>
  <si>
    <t>COSTO INDIRECTO</t>
  </si>
  <si>
    <t xml:space="preserve">Costo Estudio, Nomina </t>
  </si>
  <si>
    <t>Anima Lab Administrativos</t>
  </si>
  <si>
    <t>Honorarios</t>
  </si>
  <si>
    <t>Otros gastos de nómina</t>
  </si>
  <si>
    <t>Costo Estudio, administrativos (caja chica)</t>
  </si>
  <si>
    <t>Costo Estudio, Producciones terminadas</t>
  </si>
  <si>
    <t>Costo Estudio, Activos menores</t>
  </si>
  <si>
    <t>Costo Estudio, Limpieza y Mantto</t>
  </si>
  <si>
    <t>Costo Estudio, Mensajeria</t>
  </si>
  <si>
    <t>Costo Estudio, Papeleria y software</t>
  </si>
  <si>
    <t>Costo Estudio, MKG</t>
  </si>
  <si>
    <t>Costo Estudio, legal</t>
  </si>
  <si>
    <t>Costo Estudio, Fideicomiso Banamex</t>
  </si>
  <si>
    <t>Costo Estudio, Gastos fijos, renta, telefono, seguridad</t>
  </si>
  <si>
    <t>Renta Oficina</t>
  </si>
  <si>
    <t>Luz</t>
  </si>
  <si>
    <t>Telefono</t>
  </si>
  <si>
    <t>Agua</t>
  </si>
  <si>
    <t>Seguridad</t>
  </si>
  <si>
    <t>Intereses pagados</t>
  </si>
  <si>
    <t>Gastos de Viaje</t>
  </si>
  <si>
    <t>Auditoria</t>
  </si>
  <si>
    <t>Leasing</t>
  </si>
  <si>
    <t>Consultoria Latin</t>
  </si>
  <si>
    <t>Capacitación</t>
  </si>
  <si>
    <t>Varios</t>
  </si>
  <si>
    <t>INVERSIONES Y DIFERIDOS</t>
  </si>
  <si>
    <t>Inversión Subsidiarias (España)</t>
  </si>
  <si>
    <t>Desarrollo Creativo</t>
  </si>
  <si>
    <t>Compras activo Fijo</t>
  </si>
  <si>
    <t>Compras activo Fijo (Edificio)</t>
  </si>
  <si>
    <t>Aportaciones Capital</t>
  </si>
  <si>
    <t>Costo financieros</t>
  </si>
  <si>
    <t>Pago Seguros/Cobertura</t>
  </si>
  <si>
    <t>TOTAL DE EFECTIVO PAGADO</t>
  </si>
  <si>
    <t>TOTAL DE EFECTIVO DISPONIBLE AE</t>
  </si>
  <si>
    <t>OK</t>
  </si>
  <si>
    <t>ANIMA KITCHENT FLUJO NETO</t>
  </si>
  <si>
    <t>TC:</t>
  </si>
  <si>
    <t>TOTAL DE EFECTIVO DISPONIBLE CONSOLIDADO</t>
  </si>
  <si>
    <t>Password</t>
  </si>
  <si>
    <t>Año Inicial</t>
  </si>
  <si>
    <t>Nombre del Proyecto</t>
  </si>
  <si>
    <t>Año de Inicio</t>
  </si>
  <si>
    <t>Ene</t>
  </si>
  <si>
    <t>Feb</t>
  </si>
  <si>
    <t>Mar</t>
  </si>
  <si>
    <t>Abr</t>
  </si>
  <si>
    <t xml:space="preserve">May </t>
  </si>
  <si>
    <t>Jun</t>
  </si>
  <si>
    <t>Jul</t>
  </si>
  <si>
    <t>Ago</t>
  </si>
  <si>
    <t>Sep</t>
  </si>
  <si>
    <t>Oct</t>
  </si>
  <si>
    <t>Nov</t>
  </si>
  <si>
    <t>Dic</t>
  </si>
  <si>
    <t>RFC</t>
  </si>
  <si>
    <t>Don Gato</t>
  </si>
  <si>
    <t>Storyboarding</t>
  </si>
  <si>
    <t>PROYECTO</t>
  </si>
  <si>
    <t>PRODUCTOR EN LÍNEA</t>
  </si>
  <si>
    <t>FECHA</t>
  </si>
  <si>
    <t>CONTRATOS</t>
  </si>
  <si>
    <t>PGBC</t>
  </si>
  <si>
    <t>Regina Díaz Torre</t>
  </si>
  <si>
    <t>CONFIDENCIALIDAD</t>
  </si>
  <si>
    <t>COLABORADOR REMUNERADO</t>
  </si>
  <si>
    <t># PRESUP.</t>
  </si>
  <si>
    <t>TITULO PRESUP</t>
  </si>
  <si>
    <t>#NUEVO PRESUP.</t>
  </si>
  <si>
    <t>NUEVO TITULO PRESUP</t>
  </si>
  <si>
    <t>Mes</t>
  </si>
  <si>
    <t>NOMBRE</t>
  </si>
  <si>
    <t>APELLIDOS</t>
  </si>
  <si>
    <t>NÓMINA</t>
  </si>
  <si>
    <t>ALEJANDRO</t>
  </si>
  <si>
    <t>GARCÍA</t>
  </si>
  <si>
    <t>FIRMADO</t>
  </si>
  <si>
    <t>REGINA</t>
  </si>
  <si>
    <t>DÍAZ</t>
  </si>
  <si>
    <t>HUGO</t>
  </si>
  <si>
    <t>ROJAS</t>
  </si>
  <si>
    <t>MIGUEL ÁNGEL</t>
  </si>
  <si>
    <t>ESPINOSA</t>
  </si>
  <si>
    <t>EDUARDO</t>
  </si>
  <si>
    <t>RIVERO</t>
  </si>
  <si>
    <t xml:space="preserve">BRUNO </t>
  </si>
  <si>
    <t>OLGUÍN</t>
  </si>
  <si>
    <t>ADELA</t>
  </si>
  <si>
    <t>COVARRUBIAS</t>
  </si>
  <si>
    <t xml:space="preserve">JOSÉ MIGUEL </t>
  </si>
  <si>
    <t>DEL CASTILLO</t>
  </si>
  <si>
    <t>ROBERTO</t>
  </si>
  <si>
    <t>JAIMES</t>
  </si>
  <si>
    <t>"Cada pago deberá tener una nota insertada, la cual indique a qué rubro corresponde el pago y en qué fecha fue autorizado por el Vicepresidente Ejecutivo" / En caso de requerir factura es + IVA / En caso de ser por honorarios es + IVA, - Retenciones</t>
  </si>
  <si>
    <t>JULIO 2014</t>
  </si>
  <si>
    <t>AGOSTO 2014</t>
  </si>
  <si>
    <t>SEPTIEMBRE 2014</t>
  </si>
  <si>
    <t>OCTUBRE 2014</t>
  </si>
  <si>
    <t>NOVIEMBRE 2014</t>
  </si>
  <si>
    <t>DICIEMBRE 2014</t>
  </si>
  <si>
    <t>ENERO 2015</t>
  </si>
  <si>
    <t>FEBRERO 2015</t>
  </si>
  <si>
    <t>MARZO 2015</t>
  </si>
  <si>
    <t>ABRIL 2015</t>
  </si>
  <si>
    <t>MAYO 2015</t>
  </si>
  <si>
    <t>JUNIO 2015</t>
  </si>
  <si>
    <t>JULIO 2015</t>
  </si>
  <si>
    <t>AGOSTO 2015</t>
  </si>
  <si>
    <t>SEPTIEMBRE 2015</t>
  </si>
  <si>
    <t>OCTUBRE 2015</t>
  </si>
  <si>
    <t>NOVIEMBRE 2015</t>
  </si>
  <si>
    <t>DICIEMBRE 2016</t>
  </si>
  <si>
    <t>MARZO 2016</t>
  </si>
  <si>
    <t>Año</t>
  </si>
  <si>
    <t>ALA070208RG7</t>
  </si>
  <si>
    <t>anima_produccion</t>
  </si>
  <si>
    <t>http://173.236.250.90:8069</t>
  </si>
  <si>
    <t>Linea</t>
  </si>
  <si>
    <t>Clave</t>
  </si>
  <si>
    <t>ENERO 2016</t>
  </si>
  <si>
    <t>VATM791213H60</t>
  </si>
  <si>
    <t>VOM8203188X0</t>
  </si>
  <si>
    <t>AUVM890816VA8</t>
  </si>
  <si>
    <t>XXXXXXXXXXXX</t>
  </si>
  <si>
    <t>EL CHAPULIN COLORADO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</si>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</sst>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409]d\-mmm\-yy;@"/>
    <numFmt numFmtId="165" formatCode="mmmm"/>
    <numFmt numFmtId="166" formatCode="_(* #,##0.00_);_(* \(#,##0.00\);_(* &quot;-&quot;??_);_(@_)"/>
    <numFmt numFmtId="167" formatCode="#,##0,"/>
    <numFmt numFmtId="168" formatCode="_(* #,##0_);_(* \(#,##0\);_(* &quot;-&quot;??_);_(@_)"/>
    <numFmt numFmtId="169" formatCode="#,##0.00,"/>
    <numFmt numFmtId="170" formatCode="###0.00,"/>
    <numFmt numFmtId="171" formatCode="#,##0.0,"/>
    <numFmt numFmtId="173" formatCode="_-\$* #,##0.00_-;&quot;-$&quot;* #,##0.00_-;_-\$* \-??_-;_-@_-"/>
    <numFmt numFmtId="174" formatCode="\$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8"/>
      <color indexed="8"/>
      <name val="Arial"/>
      <family val="2"/>
    </font>
    <font>
      <b/>
      <sz val="12"/>
      <color indexed="8"/>
      <name val="Arial"/>
      <family val="2"/>
    </font>
    <font>
      <sz val="12"/>
      <color theme="3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5" tint="0.79998168889431442"/>
      <name val="Arial"/>
      <family val="2"/>
    </font>
    <font>
      <b/>
      <sz val="14"/>
      <color theme="5" tint="0.79998168889431442"/>
      <name val="Arial"/>
      <family val="2"/>
    </font>
    <font>
      <i/>
      <sz val="12"/>
      <color indexed="8"/>
      <name val="Arial"/>
      <family val="2"/>
    </font>
    <font>
      <i/>
      <sz val="12"/>
      <name val="Arial"/>
      <family val="2"/>
    </font>
    <font>
      <i/>
      <sz val="12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"/>
      <name val="Calibri"/>
      <family val="2"/>
      <charset val="1"/>
    </font>
    <font>
      <b/>
      <sz val="20"/>
      <color indexed="9"/>
      <name val="Calibri"/>
      <family val="2"/>
      <charset val="1"/>
    </font>
    <font>
      <b/>
      <sz val="1"/>
      <color indexed="9"/>
      <name val="Calibri"/>
      <family val="2"/>
      <charset val="1"/>
    </font>
    <font>
      <b/>
      <sz val="8"/>
      <color indexed="9"/>
      <name val="Calibri"/>
      <family val="2"/>
      <charset val="1"/>
    </font>
    <font>
      <b/>
      <sz val="12"/>
      <color indexed="9"/>
      <name val="Calibri"/>
      <family val="2"/>
      <charset val="1"/>
    </font>
    <font>
      <b/>
      <sz val="10"/>
      <color indexed="9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"/>
      <name val="Calibri"/>
      <family val="2"/>
      <charset val="1"/>
    </font>
    <font>
      <sz val="12"/>
      <name val="Calibri"/>
      <family val="2"/>
      <charset val="1"/>
    </font>
    <font>
      <b/>
      <u/>
      <sz val="12"/>
      <color indexed="9"/>
      <name val="Calibri"/>
      <family val="2"/>
      <charset val="1"/>
    </font>
    <font>
      <b/>
      <sz val="12"/>
      <color indexed="37"/>
      <name val="Calibri"/>
      <family val="2"/>
      <charset val="1"/>
    </font>
    <font>
      <b/>
      <sz val="8"/>
      <name val="Calibri"/>
      <family val="2"/>
      <charset val="1"/>
    </font>
    <font>
      <sz val="1"/>
      <color indexed="8"/>
      <name val="Calibri"/>
      <family val="2"/>
      <charset val="1"/>
    </font>
    <font>
      <b/>
      <sz val="1"/>
      <color indexed="37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sz val="10"/>
      <color indexed="63"/>
      <name val="Verdana"/>
      <family val="2"/>
      <charset val="1"/>
    </font>
    <font>
      <sz val="11"/>
      <color indexed="8"/>
      <name val="Calibri"/>
      <family val="2"/>
      <charset val="1"/>
    </font>
    <font>
      <b/>
      <sz val="11"/>
      <color indexed="37"/>
      <name val="Calibri"/>
      <family val="2"/>
      <charset val="1"/>
    </font>
    <font>
      <sz val="11"/>
      <color indexed="10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indexed="16"/>
      <name val="Calibri"/>
      <family val="2"/>
      <charset val="1"/>
    </font>
    <font>
      <sz val="9"/>
      <color indexed="8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0"/>
      <color rgb="FF333333"/>
      <name val="Verdana"/>
      <family val="2"/>
    </font>
    <font>
      <sz val="11"/>
      <name val="Calibri"/>
      <family val="2"/>
      <scheme val="minor"/>
    </font>
    <font>
      <b/>
      <sz val="11"/>
      <color rgb="FFC00000"/>
      <name val="Calibri"/>
      <family val="2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8"/>
        <bgColor indexed="59"/>
      </patternFill>
    </fill>
    <fill>
      <patternFill patternType="solid">
        <fgColor indexed="37"/>
        <bgColor indexed="16"/>
      </patternFill>
    </fill>
    <fill>
      <patternFill patternType="solid">
        <fgColor indexed="23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7"/>
      </patternFill>
    </fill>
    <fill>
      <patternFill patternType="solid">
        <fgColor indexed="54"/>
        <bgColor indexed="56"/>
      </patternFill>
    </fill>
    <fill>
      <patternFill patternType="solid">
        <fgColor indexed="21"/>
        <bgColor indexed="38"/>
      </patternFill>
    </fill>
    <fill>
      <patternFill patternType="solid">
        <fgColor indexed="56"/>
        <bgColor indexed="54"/>
      </patternFill>
    </fill>
    <fill>
      <patternFill patternType="solid">
        <fgColor indexed="60"/>
        <bgColor indexed="25"/>
      </patternFill>
    </fill>
    <fill>
      <patternFill patternType="solid">
        <fgColor indexed="62"/>
        <bgColor indexed="63"/>
      </patternFill>
    </fill>
    <fill>
      <patternFill patternType="solid">
        <fgColor indexed="28"/>
        <bgColor indexed="20"/>
      </patternFill>
    </fill>
    <fill>
      <patternFill patternType="solid">
        <fgColor indexed="19"/>
        <bgColor indexed="23"/>
      </patternFill>
    </fill>
    <fill>
      <patternFill patternType="solid">
        <fgColor indexed="13"/>
        <bgColor indexed="34"/>
      </patternFill>
    </fill>
    <fill>
      <patternFill patternType="solid">
        <fgColor indexed="51"/>
        <bgColor indexed="52"/>
      </patternFill>
    </fill>
    <fill>
      <patternFill patternType="solid">
        <fgColor indexed="46"/>
        <bgColor indexed="2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1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1" fillId="32" borderId="0" applyNumberFormat="0" applyBorder="0" applyAlignment="0" applyProtection="0"/>
  </cellStyleXfs>
  <cellXfs count="267">
    <xf numFmtId="0" fontId="0" fillId="0" borderId="0" xfId="0"/>
    <xf numFmtId="0" fontId="3" fillId="0" borderId="0" xfId="2" applyFont="1" applyFill="1" applyBorder="1" applyAlignment="1">
      <alignment horizontal="left" vertical="center"/>
    </xf>
    <xf numFmtId="0" fontId="3" fillId="0" borderId="0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vertical="center"/>
    </xf>
    <xf numFmtId="0" fontId="4" fillId="0" borderId="0" xfId="0" applyFont="1"/>
    <xf numFmtId="0" fontId="3" fillId="0" borderId="0" xfId="2" applyFont="1" applyFill="1" applyBorder="1" applyAlignment="1">
      <alignment horizontal="right" vertical="center"/>
    </xf>
    <xf numFmtId="0" fontId="5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4" fillId="0" borderId="0" xfId="0" applyFont="1" applyFill="1"/>
    <xf numFmtId="0" fontId="6" fillId="0" borderId="0" xfId="2" applyFont="1" applyFill="1" applyBorder="1" applyAlignment="1">
      <alignment horizont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horizontal="right" vertical="center"/>
    </xf>
    <xf numFmtId="164" fontId="7" fillId="0" borderId="0" xfId="2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horizontal="left"/>
    </xf>
    <xf numFmtId="0" fontId="8" fillId="0" borderId="0" xfId="2" applyFont="1" applyFill="1" applyBorder="1" applyAlignment="1">
      <alignment vertical="center"/>
    </xf>
    <xf numFmtId="0" fontId="3" fillId="0" borderId="0" xfId="2" applyFont="1" applyFill="1" applyBorder="1" applyAlignment="1"/>
    <xf numFmtId="0" fontId="9" fillId="0" borderId="0" xfId="2" applyFont="1" applyFill="1" applyBorder="1" applyAlignment="1"/>
    <xf numFmtId="0" fontId="6" fillId="0" borderId="0" xfId="2" applyFont="1" applyFill="1" applyBorder="1" applyAlignment="1">
      <alignment horizontal="right"/>
    </xf>
    <xf numFmtId="17" fontId="9" fillId="0" borderId="0" xfId="2" applyNumberFormat="1" applyFont="1" applyFill="1" applyBorder="1" applyAlignment="1">
      <alignment horizontal="right"/>
    </xf>
    <xf numFmtId="0" fontId="3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vertical="center"/>
    </xf>
    <xf numFmtId="0" fontId="10" fillId="0" borderId="0" xfId="2" applyFont="1" applyFill="1" applyBorder="1" applyAlignment="1">
      <alignment horizontal="center" vertical="top" wrapText="1"/>
    </xf>
    <xf numFmtId="0" fontId="6" fillId="0" borderId="1" xfId="2" applyFont="1" applyFill="1" applyBorder="1" applyAlignment="1">
      <alignment horizontal="center" vertical="center" wrapText="1"/>
    </xf>
    <xf numFmtId="17" fontId="9" fillId="2" borderId="2" xfId="2" applyNumberFormat="1" applyFont="1" applyFill="1" applyBorder="1" applyAlignment="1">
      <alignment horizontal="center" vertical="center" wrapText="1"/>
    </xf>
    <xf numFmtId="17" fontId="9" fillId="0" borderId="2" xfId="2" applyNumberFormat="1" applyFont="1" applyFill="1" applyBorder="1" applyAlignment="1">
      <alignment horizontal="center" vertical="center" wrapText="1"/>
    </xf>
    <xf numFmtId="165" fontId="6" fillId="0" borderId="2" xfId="2" applyNumberFormat="1" applyFont="1" applyFill="1" applyBorder="1" applyAlignment="1">
      <alignment horizontal="center" vertical="center" wrapText="1"/>
    </xf>
    <xf numFmtId="0" fontId="11" fillId="3" borderId="0" xfId="2" applyFont="1" applyFill="1" applyBorder="1" applyAlignment="1">
      <alignment horizontal="left" vertical="center"/>
    </xf>
    <xf numFmtId="0" fontId="12" fillId="3" borderId="0" xfId="2" applyFont="1" applyFill="1" applyBorder="1" applyAlignment="1">
      <alignment vertical="center" wrapText="1"/>
    </xf>
    <xf numFmtId="167" fontId="12" fillId="3" borderId="0" xfId="3" applyNumberFormat="1" applyFont="1" applyFill="1" applyBorder="1" applyAlignment="1">
      <alignment vertical="center"/>
    </xf>
    <xf numFmtId="0" fontId="11" fillId="0" borderId="0" xfId="2" applyFont="1" applyFill="1" applyBorder="1" applyAlignment="1">
      <alignment horizontal="right" vertical="center"/>
    </xf>
    <xf numFmtId="0" fontId="9" fillId="0" borderId="0" xfId="2" applyFont="1" applyFill="1" applyBorder="1" applyAlignment="1">
      <alignment vertical="center" wrapText="1"/>
    </xf>
    <xf numFmtId="3" fontId="3" fillId="0" borderId="0" xfId="2" applyNumberFormat="1" applyFont="1" applyFill="1" applyBorder="1" applyAlignment="1">
      <alignment vertical="center"/>
    </xf>
    <xf numFmtId="0" fontId="14" fillId="4" borderId="0" xfId="2" applyFont="1" applyFill="1" applyBorder="1" applyAlignment="1">
      <alignment horizontal="left" vertical="center"/>
    </xf>
    <xf numFmtId="0" fontId="15" fillId="4" borderId="0" xfId="2" applyFont="1" applyFill="1" applyBorder="1" applyAlignment="1">
      <alignment vertical="center" wrapText="1"/>
    </xf>
    <xf numFmtId="167" fontId="16" fillId="4" borderId="0" xfId="3" applyNumberFormat="1" applyFont="1" applyFill="1" applyBorder="1" applyAlignment="1">
      <alignment vertical="center"/>
    </xf>
    <xf numFmtId="0" fontId="14" fillId="0" borderId="0" xfId="2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 wrapText="1"/>
    </xf>
    <xf numFmtId="168" fontId="3" fillId="0" borderId="0" xfId="3" applyNumberFormat="1" applyFont="1" applyFill="1" applyBorder="1" applyAlignment="1">
      <alignment vertical="center"/>
    </xf>
    <xf numFmtId="169" fontId="3" fillId="0" borderId="0" xfId="2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horizontal="center" vertical="center"/>
    </xf>
    <xf numFmtId="0" fontId="3" fillId="5" borderId="0" xfId="2" applyFont="1" applyFill="1" applyBorder="1" applyAlignment="1">
      <alignment horizontal="left" vertical="center"/>
    </xf>
    <xf numFmtId="0" fontId="6" fillId="5" borderId="0" xfId="2" applyFont="1" applyFill="1" applyBorder="1" applyAlignment="1">
      <alignment vertical="center" wrapText="1"/>
    </xf>
    <xf numFmtId="167" fontId="9" fillId="5" borderId="0" xfId="3" applyNumberFormat="1" applyFont="1" applyFill="1" applyBorder="1" applyAlignment="1">
      <alignment vertical="center"/>
    </xf>
    <xf numFmtId="0" fontId="6" fillId="6" borderId="3" xfId="2" applyFont="1" applyFill="1" applyBorder="1" applyAlignment="1">
      <alignment vertical="center" wrapText="1"/>
    </xf>
    <xf numFmtId="167" fontId="9" fillId="6" borderId="3" xfId="3" applyNumberFormat="1" applyFont="1" applyFill="1" applyBorder="1" applyAlignment="1">
      <alignment vertical="center"/>
    </xf>
    <xf numFmtId="167" fontId="9" fillId="6" borderId="3" xfId="2" applyNumberFormat="1" applyFont="1" applyFill="1" applyBorder="1" applyAlignment="1">
      <alignment vertical="center"/>
    </xf>
    <xf numFmtId="0" fontId="3" fillId="0" borderId="0" xfId="2" applyFont="1" applyFill="1" applyBorder="1" applyAlignment="1" applyProtection="1">
      <alignment horizontal="left" vertical="center"/>
      <protection locked="0"/>
    </xf>
    <xf numFmtId="0" fontId="8" fillId="0" borderId="4" xfId="2" applyFont="1" applyFill="1" applyBorder="1" applyAlignment="1" applyProtection="1">
      <alignment vertical="center" wrapText="1"/>
      <protection locked="0"/>
    </xf>
    <xf numFmtId="167" fontId="3" fillId="0" borderId="4" xfId="3" applyNumberFormat="1" applyFont="1" applyFill="1" applyBorder="1" applyAlignment="1" applyProtection="1">
      <alignment vertical="center"/>
      <protection locked="0"/>
    </xf>
    <xf numFmtId="167" fontId="9" fillId="0" borderId="3" xfId="2" applyNumberFormat="1" applyFont="1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 wrapText="1" indent="1"/>
      <protection locked="0"/>
    </xf>
    <xf numFmtId="0" fontId="6" fillId="0" borderId="4" xfId="2" applyFont="1" applyFill="1" applyBorder="1" applyAlignment="1">
      <alignment vertical="center" wrapText="1"/>
    </xf>
    <xf numFmtId="167" fontId="9" fillId="0" borderId="4" xfId="2" applyNumberFormat="1" applyFont="1" applyFill="1" applyBorder="1" applyAlignment="1">
      <alignment vertical="center"/>
    </xf>
    <xf numFmtId="167" fontId="3" fillId="0" borderId="4" xfId="2" applyNumberFormat="1" applyFont="1" applyFill="1" applyBorder="1" applyAlignment="1" applyProtection="1">
      <alignment vertical="center"/>
      <protection locked="0"/>
    </xf>
    <xf numFmtId="0" fontId="6" fillId="6" borderId="4" xfId="2" applyFont="1" applyFill="1" applyBorder="1" applyAlignment="1">
      <alignment vertical="center" wrapText="1"/>
    </xf>
    <xf numFmtId="167" fontId="9" fillId="6" borderId="4" xfId="2" applyNumberFormat="1" applyFont="1" applyFill="1" applyBorder="1" applyAlignment="1">
      <alignment vertical="center"/>
    </xf>
    <xf numFmtId="167" fontId="9" fillId="0" borderId="4" xfId="3" applyNumberFormat="1" applyFont="1" applyFill="1" applyBorder="1" applyAlignment="1" applyProtection="1">
      <alignment vertical="center"/>
      <protection locked="0"/>
    </xf>
    <xf numFmtId="167" fontId="9" fillId="0" borderId="4" xfId="3" applyNumberFormat="1" applyFont="1" applyFill="1" applyBorder="1" applyAlignment="1">
      <alignment vertical="center"/>
    </xf>
    <xf numFmtId="167" fontId="9" fillId="6" borderId="4" xfId="3" applyNumberFormat="1" applyFont="1" applyFill="1" applyBorder="1" applyAlignment="1">
      <alignment vertical="center"/>
    </xf>
    <xf numFmtId="0" fontId="6" fillId="0" borderId="3" xfId="2" applyFont="1" applyFill="1" applyBorder="1" applyAlignment="1">
      <alignment vertical="center" wrapText="1"/>
    </xf>
    <xf numFmtId="167" fontId="9" fillId="0" borderId="3" xfId="3" applyNumberFormat="1" applyFont="1" applyFill="1" applyBorder="1" applyAlignment="1">
      <alignment vertical="center"/>
    </xf>
    <xf numFmtId="167" fontId="3" fillId="0" borderId="0" xfId="2" applyNumberFormat="1" applyFont="1" applyFill="1" applyBorder="1" applyAlignment="1">
      <alignment vertical="center"/>
    </xf>
    <xf numFmtId="37" fontId="3" fillId="0" borderId="0" xfId="1" applyNumberFormat="1" applyFont="1" applyFill="1" applyBorder="1" applyAlignment="1">
      <alignment vertical="center"/>
    </xf>
    <xf numFmtId="0" fontId="6" fillId="7" borderId="3" xfId="2" applyFont="1" applyFill="1" applyBorder="1" applyAlignment="1" applyProtection="1">
      <alignment horizontal="left" vertical="center" wrapText="1" indent="1"/>
      <protection locked="0"/>
    </xf>
    <xf numFmtId="167" fontId="3" fillId="7" borderId="3" xfId="2" applyNumberFormat="1" applyFont="1" applyFill="1" applyBorder="1" applyAlignment="1" applyProtection="1">
      <alignment vertical="center"/>
      <protection locked="0"/>
    </xf>
    <xf numFmtId="167" fontId="9" fillId="7" borderId="3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Border="1" applyAlignment="1" applyProtection="1">
      <alignment horizontal="right" vertical="center"/>
      <protection locked="0"/>
    </xf>
    <xf numFmtId="0" fontId="6" fillId="7" borderId="4" xfId="2" applyFont="1" applyFill="1" applyBorder="1" applyAlignment="1" applyProtection="1">
      <alignment horizontal="left" vertical="center" wrapText="1" indent="1"/>
      <protection locked="0"/>
    </xf>
    <xf numFmtId="167" fontId="3" fillId="7" borderId="4" xfId="2" applyNumberFormat="1" applyFont="1" applyFill="1" applyBorder="1" applyAlignment="1" applyProtection="1">
      <alignment vertical="center"/>
      <protection locked="0"/>
    </xf>
    <xf numFmtId="167" fontId="9" fillId="7" borderId="4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167" fontId="9" fillId="0" borderId="0" xfId="2" applyNumberFormat="1" applyFont="1" applyFill="1" applyBorder="1" applyAlignment="1">
      <alignment vertical="center"/>
    </xf>
    <xf numFmtId="0" fontId="3" fillId="8" borderId="0" xfId="2" applyFont="1" applyFill="1" applyBorder="1" applyAlignment="1">
      <alignment horizontal="left" vertical="center"/>
    </xf>
    <xf numFmtId="0" fontId="6" fillId="9" borderId="3" xfId="2" applyFont="1" applyFill="1" applyBorder="1" applyAlignment="1">
      <alignment vertical="center" wrapText="1"/>
    </xf>
    <xf numFmtId="167" fontId="3" fillId="9" borderId="3" xfId="2" applyNumberFormat="1" applyFont="1" applyFill="1" applyBorder="1" applyAlignment="1">
      <alignment vertical="center"/>
    </xf>
    <xf numFmtId="167" fontId="9" fillId="9" borderId="3" xfId="2" applyNumberFormat="1" applyFont="1" applyFill="1" applyBorder="1" applyAlignment="1">
      <alignment vertical="center"/>
    </xf>
    <xf numFmtId="0" fontId="6" fillId="9" borderId="0" xfId="2" applyFont="1" applyFill="1" applyBorder="1" applyAlignment="1">
      <alignment vertical="center" wrapText="1"/>
    </xf>
    <xf numFmtId="167" fontId="3" fillId="9" borderId="0" xfId="2" applyNumberFormat="1" applyFont="1" applyFill="1" applyBorder="1" applyAlignment="1">
      <alignment vertical="center"/>
    </xf>
    <xf numFmtId="167" fontId="9" fillId="9" borderId="0" xfId="2" applyNumberFormat="1" applyFont="1" applyFill="1" applyBorder="1" applyAlignment="1">
      <alignment vertical="center"/>
    </xf>
    <xf numFmtId="0" fontId="17" fillId="10" borderId="0" xfId="2" applyFont="1" applyFill="1" applyBorder="1" applyAlignment="1">
      <alignment horizontal="left" vertical="center"/>
    </xf>
    <xf numFmtId="0" fontId="18" fillId="10" borderId="0" xfId="2" applyFont="1" applyFill="1" applyBorder="1" applyAlignment="1">
      <alignment vertical="center" wrapText="1"/>
    </xf>
    <xf numFmtId="167" fontId="17" fillId="10" borderId="0" xfId="3" applyNumberFormat="1" applyFont="1" applyFill="1" applyBorder="1" applyAlignment="1">
      <alignment vertical="center"/>
    </xf>
    <xf numFmtId="167" fontId="18" fillId="10" borderId="0" xfId="2" applyNumberFormat="1" applyFont="1" applyFill="1" applyBorder="1" applyAlignment="1">
      <alignment vertical="center"/>
    </xf>
    <xf numFmtId="167" fontId="18" fillId="10" borderId="0" xfId="3" applyNumberFormat="1" applyFont="1" applyFill="1" applyBorder="1" applyAlignment="1">
      <alignment vertical="center"/>
    </xf>
    <xf numFmtId="0" fontId="17" fillId="0" borderId="0" xfId="2" applyFont="1" applyFill="1" applyBorder="1" applyAlignment="1">
      <alignment horizontal="right" vertical="center"/>
    </xf>
    <xf numFmtId="0" fontId="8" fillId="0" borderId="0" xfId="2" applyFont="1" applyFill="1" applyBorder="1" applyAlignment="1">
      <alignment vertical="center" wrapText="1"/>
    </xf>
    <xf numFmtId="170" fontId="3" fillId="0" borderId="0" xfId="2" applyNumberFormat="1" applyFont="1" applyFill="1" applyBorder="1" applyAlignment="1">
      <alignment vertical="center"/>
    </xf>
    <xf numFmtId="0" fontId="11" fillId="11" borderId="0" xfId="2" applyFont="1" applyFill="1" applyBorder="1" applyAlignment="1">
      <alignment horizontal="left" vertical="center"/>
    </xf>
    <xf numFmtId="0" fontId="12" fillId="11" borderId="0" xfId="2" applyFont="1" applyFill="1" applyBorder="1" applyAlignment="1">
      <alignment vertical="center" wrapText="1"/>
    </xf>
    <xf numFmtId="167" fontId="12" fillId="11" borderId="0" xfId="2" applyNumberFormat="1" applyFont="1" applyFill="1" applyBorder="1" applyAlignment="1">
      <alignment vertical="center"/>
    </xf>
    <xf numFmtId="0" fontId="19" fillId="12" borderId="0" xfId="2" applyFont="1" applyFill="1" applyBorder="1" applyAlignment="1">
      <alignment horizontal="left" vertical="center"/>
    </xf>
    <xf numFmtId="0" fontId="20" fillId="12" borderId="0" xfId="2" applyFont="1" applyFill="1" applyBorder="1" applyAlignment="1">
      <alignment vertical="center" wrapText="1"/>
    </xf>
    <xf numFmtId="167" fontId="20" fillId="12" borderId="0" xfId="3" applyNumberFormat="1" applyFont="1" applyFill="1" applyBorder="1" applyAlignment="1">
      <alignment vertical="center"/>
    </xf>
    <xf numFmtId="167" fontId="9" fillId="0" borderId="0" xfId="3" applyNumberFormat="1" applyFont="1" applyFill="1" applyBorder="1" applyAlignment="1">
      <alignment vertical="center"/>
    </xf>
    <xf numFmtId="0" fontId="3" fillId="13" borderId="0" xfId="2" applyFont="1" applyFill="1" applyBorder="1" applyAlignment="1">
      <alignment horizontal="left" vertical="center"/>
    </xf>
    <xf numFmtId="0" fontId="6" fillId="13" borderId="0" xfId="2" applyFont="1" applyFill="1" applyBorder="1" applyAlignment="1">
      <alignment vertical="center" wrapText="1"/>
    </xf>
    <xf numFmtId="167" fontId="3" fillId="13" borderId="0" xfId="3" applyNumberFormat="1" applyFont="1" applyFill="1" applyBorder="1" applyAlignment="1">
      <alignment vertical="center"/>
    </xf>
    <xf numFmtId="167" fontId="9" fillId="13" borderId="0" xfId="2" applyNumberFormat="1" applyFont="1" applyFill="1" applyBorder="1" applyAlignment="1">
      <alignment vertical="center"/>
    </xf>
    <xf numFmtId="171" fontId="9" fillId="6" borderId="3" xfId="3" applyNumberFormat="1" applyFont="1" applyFill="1" applyBorder="1" applyAlignment="1">
      <alignment vertical="center"/>
    </xf>
    <xf numFmtId="0" fontId="6" fillId="0" borderId="4" xfId="2" applyFont="1" applyFill="1" applyBorder="1" applyAlignment="1">
      <alignment horizontal="left" vertical="center" wrapText="1" indent="1"/>
    </xf>
    <xf numFmtId="171" fontId="9" fillId="0" borderId="4" xfId="3" applyNumberFormat="1" applyFont="1" applyFill="1" applyBorder="1" applyAlignment="1">
      <alignment vertical="center"/>
    </xf>
    <xf numFmtId="0" fontId="21" fillId="0" borderId="4" xfId="2" applyFont="1" applyFill="1" applyBorder="1" applyAlignment="1">
      <alignment horizontal="left" vertical="center" wrapText="1" indent="1"/>
    </xf>
    <xf numFmtId="167" fontId="22" fillId="0" borderId="4" xfId="3" applyNumberFormat="1" applyFont="1" applyFill="1" applyBorder="1" applyAlignment="1">
      <alignment vertical="center"/>
    </xf>
    <xf numFmtId="171" fontId="22" fillId="0" borderId="4" xfId="3" applyNumberFormat="1" applyFont="1" applyFill="1" applyBorder="1" applyAlignment="1">
      <alignment vertical="center"/>
    </xf>
    <xf numFmtId="171" fontId="3" fillId="0" borderId="4" xfId="3" applyNumberFormat="1" applyFont="1" applyFill="1" applyBorder="1" applyAlignment="1" applyProtection="1">
      <alignment vertical="center"/>
      <protection locked="0"/>
    </xf>
    <xf numFmtId="0" fontId="21" fillId="0" borderId="4" xfId="2" applyFont="1" applyFill="1" applyBorder="1" applyAlignment="1" applyProtection="1">
      <alignment horizontal="left" vertical="center" wrapText="1" indent="1"/>
      <protection locked="0"/>
    </xf>
    <xf numFmtId="167" fontId="22" fillId="0" borderId="4" xfId="3" applyNumberFormat="1" applyFont="1" applyFill="1" applyBorder="1" applyAlignment="1" applyProtection="1">
      <alignment vertical="center"/>
      <protection locked="0"/>
    </xf>
    <xf numFmtId="171" fontId="22" fillId="0" borderId="4" xfId="3" applyNumberFormat="1" applyFont="1" applyFill="1" applyBorder="1" applyAlignment="1" applyProtection="1">
      <alignment vertical="center"/>
      <protection locked="0"/>
    </xf>
    <xf numFmtId="0" fontId="6" fillId="0" borderId="4" xfId="2" applyFont="1" applyFill="1" applyBorder="1" applyAlignment="1" applyProtection="1">
      <alignment horizontal="left" vertical="center" wrapText="1" indent="1"/>
      <protection locked="0"/>
    </xf>
    <xf numFmtId="171" fontId="9" fillId="0" borderId="4" xfId="3" applyNumberFormat="1" applyFont="1" applyFill="1" applyBorder="1" applyAlignment="1" applyProtection="1">
      <alignment vertical="center"/>
      <protection locked="0"/>
    </xf>
    <xf numFmtId="171" fontId="9" fillId="0" borderId="3" xfId="3" applyNumberFormat="1" applyFont="1" applyFill="1" applyBorder="1" applyAlignment="1">
      <alignment vertical="center"/>
    </xf>
    <xf numFmtId="171" fontId="9" fillId="6" borderId="4" xfId="3" applyNumberFormat="1" applyFont="1" applyFill="1" applyBorder="1" applyAlignment="1">
      <alignment vertical="center"/>
    </xf>
    <xf numFmtId="167" fontId="3" fillId="0" borderId="4" xfId="3" applyNumberFormat="1" applyFont="1" applyFill="1" applyBorder="1" applyAlignment="1">
      <alignment vertical="center"/>
    </xf>
    <xf numFmtId="167" fontId="3" fillId="0" borderId="5" xfId="3" applyNumberFormat="1" applyFont="1" applyFill="1" applyBorder="1" applyAlignment="1">
      <alignment vertical="center"/>
    </xf>
    <xf numFmtId="171" fontId="17" fillId="0" borderId="4" xfId="3" applyNumberFormat="1" applyFont="1" applyFill="1" applyBorder="1" applyAlignment="1" applyProtection="1">
      <alignment vertical="center"/>
      <protection locked="0"/>
    </xf>
    <xf numFmtId="171" fontId="23" fillId="0" borderId="4" xfId="3" applyNumberFormat="1" applyFont="1" applyFill="1" applyBorder="1" applyAlignment="1">
      <alignment vertical="center"/>
    </xf>
    <xf numFmtId="167" fontId="22" fillId="0" borderId="5" xfId="3" applyNumberFormat="1" applyFont="1" applyFill="1" applyBorder="1" applyAlignment="1">
      <alignment vertical="center"/>
    </xf>
    <xf numFmtId="0" fontId="6" fillId="0" borderId="4" xfId="2" applyFont="1" applyFill="1" applyBorder="1" applyAlignment="1" applyProtection="1">
      <alignment vertical="center" wrapText="1"/>
      <protection locked="0"/>
    </xf>
    <xf numFmtId="0" fontId="6" fillId="6" borderId="4" xfId="2" applyFont="1" applyFill="1" applyBorder="1" applyAlignment="1" applyProtection="1">
      <alignment vertical="center" wrapText="1"/>
      <protection locked="0"/>
    </xf>
    <xf numFmtId="167" fontId="3" fillId="6" borderId="4" xfId="3" applyNumberFormat="1" applyFont="1" applyFill="1" applyBorder="1" applyAlignment="1" applyProtection="1">
      <alignment vertical="center"/>
      <protection locked="0"/>
    </xf>
    <xf numFmtId="171" fontId="9" fillId="6" borderId="4" xfId="3" applyNumberFormat="1" applyFont="1" applyFill="1" applyBorder="1" applyAlignment="1" applyProtection="1">
      <alignment vertical="center"/>
      <protection locked="0"/>
    </xf>
    <xf numFmtId="0" fontId="3" fillId="6" borderId="0" xfId="2" applyFont="1" applyFill="1" applyBorder="1" applyAlignment="1">
      <alignment horizontal="right" vertical="center"/>
    </xf>
    <xf numFmtId="0" fontId="6" fillId="14" borderId="4" xfId="2" applyFont="1" applyFill="1" applyBorder="1" applyAlignment="1" applyProtection="1">
      <alignment vertical="center" wrapText="1"/>
      <protection locked="0"/>
    </xf>
    <xf numFmtId="167" fontId="9" fillId="14" borderId="4" xfId="3" applyNumberFormat="1" applyFont="1" applyFill="1" applyBorder="1" applyAlignment="1" applyProtection="1">
      <alignment vertical="center"/>
      <protection locked="0"/>
    </xf>
    <xf numFmtId="171" fontId="9" fillId="14" borderId="4" xfId="3" applyNumberFormat="1" applyFont="1" applyFill="1" applyBorder="1" applyAlignment="1" applyProtection="1">
      <alignment vertical="center"/>
      <protection locked="0"/>
    </xf>
    <xf numFmtId="0" fontId="6" fillId="15" borderId="3" xfId="2" applyFont="1" applyFill="1" applyBorder="1" applyAlignment="1" applyProtection="1">
      <alignment horizontal="left" vertical="center" wrapText="1" indent="1"/>
      <protection locked="0"/>
    </xf>
    <xf numFmtId="169" fontId="9" fillId="15" borderId="3" xfId="2" applyNumberFormat="1" applyFont="1" applyFill="1" applyBorder="1" applyAlignment="1" applyProtection="1">
      <alignment vertical="center"/>
      <protection locked="0"/>
    </xf>
    <xf numFmtId="171" fontId="9" fillId="15" borderId="4" xfId="3" applyNumberFormat="1" applyFont="1" applyFill="1" applyBorder="1" applyAlignment="1" applyProtection="1">
      <alignment vertical="center"/>
      <protection locked="0"/>
    </xf>
    <xf numFmtId="171" fontId="9" fillId="15" borderId="4" xfId="2" applyNumberFormat="1" applyFont="1" applyFill="1" applyBorder="1" applyAlignment="1" applyProtection="1">
      <alignment vertical="center"/>
      <protection locked="0"/>
    </xf>
    <xf numFmtId="169" fontId="9" fillId="15" borderId="4" xfId="2" applyNumberFormat="1" applyFont="1" applyFill="1" applyBorder="1" applyAlignment="1" applyProtection="1">
      <alignment vertical="center"/>
      <protection locked="0"/>
    </xf>
    <xf numFmtId="0" fontId="6" fillId="15" borderId="4" xfId="2" applyFont="1" applyFill="1" applyBorder="1" applyAlignment="1" applyProtection="1">
      <alignment horizontal="left" vertical="center" wrapText="1" indent="1"/>
      <protection locked="0"/>
    </xf>
    <xf numFmtId="169" fontId="9" fillId="15" borderId="4" xfId="3" applyNumberFormat="1" applyFont="1" applyFill="1" applyBorder="1" applyAlignment="1" applyProtection="1">
      <alignment vertical="center"/>
      <protection locked="0"/>
    </xf>
    <xf numFmtId="170" fontId="9" fillId="15" borderId="4" xfId="2" applyNumberFormat="1" applyFont="1" applyFill="1" applyBorder="1" applyAlignment="1" applyProtection="1">
      <alignment vertical="center"/>
      <protection locked="0"/>
    </xf>
    <xf numFmtId="167" fontId="9" fillId="13" borderId="0" xfId="3" applyNumberFormat="1" applyFont="1" applyFill="1" applyBorder="1" applyAlignment="1">
      <alignment vertical="center"/>
    </xf>
    <xf numFmtId="171" fontId="9" fillId="15" borderId="3" xfId="2" applyNumberFormat="1" applyFont="1" applyFill="1" applyBorder="1" applyAlignment="1" applyProtection="1">
      <alignment vertical="center"/>
      <protection locked="0"/>
    </xf>
    <xf numFmtId="0" fontId="17" fillId="12" borderId="0" xfId="2" applyFont="1" applyFill="1" applyBorder="1" applyAlignment="1">
      <alignment horizontal="left" vertical="center"/>
    </xf>
    <xf numFmtId="0" fontId="18" fillId="12" borderId="0" xfId="2" applyFont="1" applyFill="1" applyBorder="1" applyAlignment="1">
      <alignment vertical="center" wrapText="1"/>
    </xf>
    <xf numFmtId="167" fontId="18" fillId="12" borderId="0" xfId="2" applyNumberFormat="1" applyFont="1" applyFill="1" applyBorder="1" applyAlignment="1">
      <alignment vertical="center"/>
    </xf>
    <xf numFmtId="169" fontId="14" fillId="0" borderId="0" xfId="2" applyNumberFormat="1" applyFont="1" applyFill="1" applyBorder="1" applyAlignment="1">
      <alignment horizontal="left" vertical="center"/>
    </xf>
    <xf numFmtId="169" fontId="16" fillId="0" borderId="0" xfId="2" applyNumberFormat="1" applyFont="1" applyFill="1" applyBorder="1" applyAlignment="1">
      <alignment vertical="center"/>
    </xf>
    <xf numFmtId="167" fontId="16" fillId="0" borderId="0" xfId="2" applyNumberFormat="1" applyFont="1" applyFill="1" applyBorder="1" applyAlignment="1">
      <alignment vertical="center"/>
    </xf>
    <xf numFmtId="169" fontId="14" fillId="3" borderId="0" xfId="2" applyNumberFormat="1" applyFont="1" applyFill="1" applyBorder="1" applyAlignment="1">
      <alignment vertical="center"/>
    </xf>
    <xf numFmtId="0" fontId="17" fillId="0" borderId="0" xfId="2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 wrapText="1"/>
    </xf>
    <xf numFmtId="43" fontId="17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horizontal="right" vertical="center"/>
    </xf>
    <xf numFmtId="0" fontId="3" fillId="0" borderId="0" xfId="2" applyFont="1" applyFill="1" applyBorder="1" applyAlignment="1">
      <alignment horizontal="left" vertical="center" wrapText="1"/>
    </xf>
    <xf numFmtId="167" fontId="16" fillId="3" borderId="0" xfId="2" applyNumberFormat="1" applyFont="1" applyFill="1" applyBorder="1" applyAlignment="1">
      <alignment vertical="center"/>
    </xf>
    <xf numFmtId="0" fontId="26" fillId="0" borderId="0" xfId="4"/>
    <xf numFmtId="0" fontId="27" fillId="16" borderId="0" xfId="0" applyFont="1" applyFill="1" applyBorder="1" applyAlignment="1">
      <alignment horizontal="left" vertical="center"/>
    </xf>
    <xf numFmtId="0" fontId="27" fillId="16" borderId="0" xfId="0" applyFont="1" applyFill="1" applyBorder="1" applyAlignment="1">
      <alignment horizontal="center" vertical="center"/>
    </xf>
    <xf numFmtId="0" fontId="27" fillId="16" borderId="0" xfId="0" applyFont="1" applyFill="1" applyBorder="1" applyAlignment="1">
      <alignment horizontal="center" vertical="top"/>
    </xf>
    <xf numFmtId="0" fontId="29" fillId="16" borderId="0" xfId="0" applyFont="1" applyFill="1" applyBorder="1" applyAlignment="1">
      <alignment vertical="center" wrapText="1"/>
    </xf>
    <xf numFmtId="0" fontId="29" fillId="16" borderId="0" xfId="0" applyFont="1" applyFill="1" applyAlignment="1">
      <alignment vertical="center" wrapText="1"/>
    </xf>
    <xf numFmtId="0" fontId="27" fillId="16" borderId="0" xfId="0" applyFont="1" applyFill="1" applyAlignment="1">
      <alignment horizontal="left" vertical="center"/>
    </xf>
    <xf numFmtId="0" fontId="32" fillId="16" borderId="0" xfId="0" applyFont="1" applyFill="1" applyBorder="1" applyAlignment="1">
      <alignment vertical="center" wrapText="1"/>
    </xf>
    <xf numFmtId="0" fontId="31" fillId="20" borderId="0" xfId="0" applyFont="1" applyFill="1" applyBorder="1" applyAlignment="1">
      <alignment horizontal="center" vertical="center"/>
    </xf>
    <xf numFmtId="0" fontId="35" fillId="16" borderId="0" xfId="0" applyFont="1" applyFill="1" applyBorder="1" applyAlignment="1">
      <alignment vertical="center"/>
    </xf>
    <xf numFmtId="0" fontId="27" fillId="16" borderId="0" xfId="0" applyFont="1" applyFill="1" applyBorder="1" applyAlignment="1">
      <alignment vertical="center"/>
    </xf>
    <xf numFmtId="0" fontId="31" fillId="16" borderId="0" xfId="0" applyFont="1" applyFill="1" applyBorder="1" applyAlignment="1">
      <alignment horizontal="left" vertical="center"/>
    </xf>
    <xf numFmtId="0" fontId="36" fillId="16" borderId="0" xfId="0" applyFont="1" applyFill="1" applyBorder="1" applyAlignment="1">
      <alignment horizontal="center" vertical="center"/>
    </xf>
    <xf numFmtId="0" fontId="36" fillId="16" borderId="0" xfId="0" applyFont="1" applyFill="1" applyBorder="1" applyAlignment="1">
      <alignment horizontal="center" vertical="center" wrapText="1"/>
    </xf>
    <xf numFmtId="0" fontId="31" fillId="21" borderId="0" xfId="0" applyFont="1" applyFill="1" applyBorder="1" applyAlignment="1">
      <alignment horizontal="left" vertical="center"/>
    </xf>
    <xf numFmtId="49" fontId="31" fillId="22" borderId="7" xfId="0" applyNumberFormat="1" applyFont="1" applyFill="1" applyBorder="1" applyAlignment="1">
      <alignment horizontal="center" vertical="center"/>
    </xf>
    <xf numFmtId="49" fontId="31" fillId="23" borderId="7" xfId="0" applyNumberFormat="1" applyFont="1" applyFill="1" applyBorder="1" applyAlignment="1">
      <alignment horizontal="center" vertical="top"/>
    </xf>
    <xf numFmtId="49" fontId="31" fillId="23" borderId="7" xfId="0" applyNumberFormat="1" applyFont="1" applyFill="1" applyBorder="1" applyAlignment="1">
      <alignment horizontal="center" vertical="center"/>
    </xf>
    <xf numFmtId="0" fontId="31" fillId="16" borderId="0" xfId="0" applyFont="1" applyFill="1" applyBorder="1" applyAlignment="1">
      <alignment horizontal="center" vertical="center"/>
    </xf>
    <xf numFmtId="0" fontId="37" fillId="16" borderId="0" xfId="0" applyFont="1" applyFill="1" applyBorder="1" applyAlignment="1">
      <alignment horizontal="center" vertical="center"/>
    </xf>
    <xf numFmtId="0" fontId="38" fillId="16" borderId="0" xfId="0" applyFont="1" applyFill="1" applyBorder="1" applyAlignment="1">
      <alignment horizontal="center" vertical="center"/>
    </xf>
    <xf numFmtId="0" fontId="39" fillId="0" borderId="12" xfId="0" applyFont="1" applyBorder="1" applyAlignment="1">
      <alignment horizontal="justify" vertical="center" wrapText="1"/>
    </xf>
    <xf numFmtId="0" fontId="39" fillId="0" borderId="13" xfId="0" applyFont="1" applyBorder="1" applyAlignment="1">
      <alignment horizontal="justify" vertical="center" wrapText="1"/>
    </xf>
    <xf numFmtId="0" fontId="39" fillId="0" borderId="14" xfId="0" applyFont="1" applyBorder="1" applyAlignment="1">
      <alignment horizontal="justify" vertical="center" wrapText="1"/>
    </xf>
    <xf numFmtId="0" fontId="40" fillId="16" borderId="0" xfId="0" applyFont="1" applyFill="1" applyBorder="1" applyAlignment="1">
      <alignment horizontal="left" vertical="center"/>
    </xf>
    <xf numFmtId="0" fontId="27" fillId="21" borderId="0" xfId="0" applyFont="1" applyFill="1" applyBorder="1" applyAlignment="1">
      <alignment horizontal="left" vertical="center"/>
    </xf>
    <xf numFmtId="0" fontId="41" fillId="16" borderId="0" xfId="0" applyFont="1" applyFill="1" applyBorder="1" applyAlignment="1">
      <alignment horizontal="center" vertical="center"/>
    </xf>
    <xf numFmtId="0" fontId="42" fillId="16" borderId="0" xfId="0" applyFont="1" applyFill="1" applyBorder="1" applyAlignment="1">
      <alignment horizontal="center" vertical="center"/>
    </xf>
    <xf numFmtId="0" fontId="31" fillId="24" borderId="11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21" borderId="0" xfId="0" applyFont="1" applyFill="1" applyBorder="1" applyAlignment="1">
      <alignment horizontal="center" vertical="center"/>
    </xf>
    <xf numFmtId="0" fontId="31" fillId="25" borderId="7" xfId="0" applyFont="1" applyFill="1" applyBorder="1" applyAlignment="1">
      <alignment horizontal="center" vertical="center"/>
    </xf>
    <xf numFmtId="0" fontId="31" fillId="26" borderId="7" xfId="0" applyFont="1" applyFill="1" applyBorder="1" applyAlignment="1">
      <alignment horizontal="center" vertical="top"/>
    </xf>
    <xf numFmtId="0" fontId="31" fillId="26" borderId="7" xfId="0" applyFont="1" applyFill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7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33" fillId="28" borderId="0" xfId="0" applyFont="1" applyFill="1" applyBorder="1" applyAlignment="1">
      <alignment horizontal="center" vertical="center"/>
    </xf>
    <xf numFmtId="0" fontId="33" fillId="28" borderId="0" xfId="0" applyFont="1" applyFill="1" applyBorder="1" applyAlignment="1">
      <alignment horizontal="center" vertical="top"/>
    </xf>
    <xf numFmtId="0" fontId="33" fillId="28" borderId="0" xfId="0" applyFont="1" applyFill="1" applyBorder="1" applyAlignment="1">
      <alignment horizontal="left" vertical="center"/>
    </xf>
    <xf numFmtId="49" fontId="33" fillId="16" borderId="10" xfId="0" applyNumberFormat="1" applyFont="1" applyFill="1" applyBorder="1" applyAlignment="1" applyProtection="1">
      <alignment vertical="center"/>
    </xf>
    <xf numFmtId="49" fontId="33" fillId="16" borderId="15" xfId="0" applyNumberFormat="1" applyFont="1" applyFill="1" applyBorder="1" applyAlignment="1" applyProtection="1">
      <alignment vertical="center"/>
    </xf>
    <xf numFmtId="49" fontId="33" fillId="16" borderId="0" xfId="0" applyNumberFormat="1" applyFont="1" applyFill="1" applyBorder="1" applyAlignment="1" applyProtection="1">
      <alignment vertical="center"/>
    </xf>
    <xf numFmtId="0" fontId="44" fillId="0" borderId="10" xfId="0" applyFont="1" applyBorder="1" applyAlignment="1">
      <alignment horizontal="center" wrapText="1"/>
    </xf>
    <xf numFmtId="0" fontId="33" fillId="16" borderId="0" xfId="0" applyFont="1" applyFill="1" applyBorder="1" applyAlignment="1">
      <alignment horizontal="left" vertical="center"/>
    </xf>
    <xf numFmtId="0" fontId="33" fillId="21" borderId="10" xfId="0" applyFont="1" applyFill="1" applyBorder="1" applyAlignment="1">
      <alignment horizontal="center" vertical="center"/>
    </xf>
    <xf numFmtId="0" fontId="33" fillId="21" borderId="0" xfId="0" applyFont="1" applyFill="1" applyBorder="1" applyAlignment="1">
      <alignment horizontal="left" vertical="center"/>
    </xf>
    <xf numFmtId="0" fontId="33" fillId="16" borderId="10" xfId="5" applyNumberFormat="1" applyFont="1" applyFill="1" applyBorder="1" applyAlignment="1" applyProtection="1">
      <alignment horizontal="center" vertical="center"/>
    </xf>
    <xf numFmtId="44" fontId="33" fillId="16" borderId="0" xfId="5" applyFont="1" applyFill="1" applyBorder="1" applyAlignment="1" applyProtection="1">
      <alignment horizontal="center" vertical="center"/>
    </xf>
    <xf numFmtId="0" fontId="33" fillId="16" borderId="0" xfId="5" applyNumberFormat="1" applyFont="1" applyFill="1" applyBorder="1" applyAlignment="1" applyProtection="1">
      <alignment horizontal="center" vertical="center"/>
    </xf>
    <xf numFmtId="0" fontId="44" fillId="21" borderId="10" xfId="0" applyFont="1" applyFill="1" applyBorder="1" applyAlignment="1">
      <alignment horizontal="center" wrapText="1"/>
    </xf>
    <xf numFmtId="173" fontId="33" fillId="16" borderId="10" xfId="0" applyNumberFormat="1" applyFont="1" applyFill="1" applyBorder="1" applyAlignment="1">
      <alignment horizontal="center" vertical="top"/>
    </xf>
    <xf numFmtId="0" fontId="33" fillId="16" borderId="0" xfId="0" applyFont="1" applyFill="1" applyBorder="1" applyAlignment="1">
      <alignment horizontal="center" vertical="center"/>
    </xf>
    <xf numFmtId="173" fontId="46" fillId="16" borderId="0" xfId="0" applyNumberFormat="1" applyFont="1" applyFill="1" applyBorder="1" applyAlignment="1">
      <alignment horizontal="center" vertical="center"/>
    </xf>
    <xf numFmtId="1" fontId="33" fillId="16" borderId="10" xfId="0" applyNumberFormat="1" applyFont="1" applyFill="1" applyBorder="1" applyAlignment="1" applyProtection="1">
      <alignment horizontal="center" vertical="center"/>
    </xf>
    <xf numFmtId="44" fontId="33" fillId="16" borderId="10" xfId="5" applyFont="1" applyFill="1" applyBorder="1" applyAlignment="1" applyProtection="1">
      <alignment horizontal="center" vertical="center"/>
    </xf>
    <xf numFmtId="173" fontId="33" fillId="16" borderId="10" xfId="0" applyNumberFormat="1" applyFont="1" applyFill="1" applyBorder="1" applyAlignment="1">
      <alignment horizontal="center" vertical="center"/>
    </xf>
    <xf numFmtId="173" fontId="0" fillId="29" borderId="10" xfId="0" applyNumberFormat="1" applyFill="1" applyBorder="1" applyAlignment="1" applyProtection="1">
      <alignment horizontal="center" vertical="center"/>
    </xf>
    <xf numFmtId="173" fontId="33" fillId="29" borderId="10" xfId="0" applyNumberFormat="1" applyFont="1" applyFill="1" applyBorder="1" applyAlignment="1">
      <alignment horizontal="center" vertical="center"/>
    </xf>
    <xf numFmtId="49" fontId="33" fillId="16" borderId="10" xfId="0" applyNumberFormat="1" applyFont="1" applyFill="1" applyBorder="1" applyAlignment="1" applyProtection="1">
      <alignment horizontal="left" vertical="center"/>
    </xf>
    <xf numFmtId="173" fontId="0" fillId="0" borderId="10" xfId="0" applyNumberFormat="1" applyBorder="1" applyAlignment="1" applyProtection="1">
      <alignment horizontal="center" vertical="center"/>
    </xf>
    <xf numFmtId="0" fontId="33" fillId="30" borderId="0" xfId="0" applyFont="1" applyFill="1" applyBorder="1" applyAlignment="1">
      <alignment horizontal="left" vertical="center"/>
    </xf>
    <xf numFmtId="0" fontId="33" fillId="31" borderId="0" xfId="0" applyFont="1" applyFill="1" applyBorder="1" applyAlignment="1">
      <alignment horizontal="center" vertical="center"/>
    </xf>
    <xf numFmtId="0" fontId="33" fillId="31" borderId="0" xfId="0" applyFont="1" applyFill="1" applyBorder="1" applyAlignment="1">
      <alignment horizontal="center" vertical="top"/>
    </xf>
    <xf numFmtId="0" fontId="33" fillId="31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174" fontId="47" fillId="16" borderId="0" xfId="0" applyNumberFormat="1" applyFont="1" applyFill="1" applyBorder="1" applyAlignment="1">
      <alignment horizontal="center" vertical="center"/>
    </xf>
    <xf numFmtId="174" fontId="49" fillId="16" borderId="0" xfId="0" applyNumberFormat="1" applyFont="1" applyFill="1" applyBorder="1" applyAlignment="1">
      <alignment vertical="center"/>
    </xf>
    <xf numFmtId="173" fontId="49" fillId="16" borderId="0" xfId="0" applyNumberFormat="1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justify" vertical="center" wrapText="1"/>
    </xf>
    <xf numFmtId="49" fontId="53" fillId="0" borderId="0" xfId="0" applyNumberFormat="1" applyFont="1" applyFill="1"/>
    <xf numFmtId="49" fontId="54" fillId="8" borderId="16" xfId="0" applyNumberFormat="1" applyFont="1" applyFill="1" applyBorder="1" applyAlignment="1" applyProtection="1">
      <alignment vertical="center"/>
    </xf>
    <xf numFmtId="49" fontId="54" fillId="8" borderId="0" xfId="0" applyNumberFormat="1" applyFont="1" applyFill="1" applyBorder="1" applyAlignment="1" applyProtection="1">
      <alignment vertical="center"/>
    </xf>
    <xf numFmtId="0" fontId="54" fillId="8" borderId="16" xfId="5" applyNumberFormat="1" applyFont="1" applyFill="1" applyBorder="1" applyAlignment="1">
      <alignment horizontal="center" vertical="center"/>
    </xf>
    <xf numFmtId="0" fontId="54" fillId="8" borderId="0" xfId="5" applyNumberFormat="1" applyFont="1" applyFill="1" applyBorder="1" applyAlignment="1">
      <alignment horizontal="center" vertical="center"/>
    </xf>
    <xf numFmtId="0" fontId="55" fillId="0" borderId="16" xfId="0" applyFont="1" applyBorder="1" applyAlignment="1">
      <alignment horizontal="center" wrapText="1"/>
    </xf>
    <xf numFmtId="0" fontId="54" fillId="8" borderId="0" xfId="0" applyFont="1" applyFill="1" applyBorder="1" applyAlignment="1">
      <alignment horizontal="left" vertical="center"/>
    </xf>
    <xf numFmtId="0" fontId="54" fillId="33" borderId="16" xfId="0" applyFont="1" applyFill="1" applyBorder="1" applyAlignment="1">
      <alignment horizontal="center" vertical="center"/>
    </xf>
    <xf numFmtId="0" fontId="54" fillId="33" borderId="0" xfId="0" applyFont="1" applyFill="1" applyBorder="1" applyAlignment="1">
      <alignment horizontal="left" vertical="center"/>
    </xf>
    <xf numFmtId="0" fontId="55" fillId="33" borderId="16" xfId="0" applyFont="1" applyFill="1" applyBorder="1" applyAlignment="1">
      <alignment horizontal="center" wrapText="1"/>
    </xf>
    <xf numFmtId="44" fontId="54" fillId="8" borderId="16" xfId="5" applyFont="1" applyFill="1" applyBorder="1" applyAlignment="1">
      <alignment vertical="center"/>
    </xf>
    <xf numFmtId="44" fontId="56" fillId="34" borderId="16" xfId="0" applyNumberFormat="1" applyFont="1" applyFill="1" applyBorder="1" applyAlignment="1">
      <alignment horizontal="center" vertical="top"/>
    </xf>
    <xf numFmtId="44" fontId="56" fillId="34" borderId="16" xfId="0" applyNumberFormat="1" applyFont="1" applyFill="1" applyBorder="1" applyAlignment="1">
      <alignment vertical="center"/>
    </xf>
    <xf numFmtId="44" fontId="51" fillId="35" borderId="16" xfId="6" applyNumberFormat="1" applyFill="1" applyBorder="1" applyAlignment="1">
      <alignment vertical="center"/>
    </xf>
    <xf numFmtId="44" fontId="54" fillId="8" borderId="0" xfId="5" applyFont="1" applyFill="1" applyBorder="1" applyAlignment="1">
      <alignment horizontal="center" vertical="center"/>
    </xf>
    <xf numFmtId="0" fontId="54" fillId="8" borderId="0" xfId="0" applyFont="1" applyFill="1" applyBorder="1" applyAlignment="1">
      <alignment horizontal="center" vertical="center"/>
    </xf>
    <xf numFmtId="44" fontId="57" fillId="8" borderId="0" xfId="0" applyNumberFormat="1" applyFont="1" applyFill="1" applyBorder="1" applyAlignment="1">
      <alignment horizontal="center" vertical="center"/>
    </xf>
    <xf numFmtId="49" fontId="54" fillId="8" borderId="17" xfId="0" applyNumberFormat="1" applyFont="1" applyFill="1" applyBorder="1" applyAlignment="1" applyProtection="1">
      <alignment vertical="center"/>
    </xf>
    <xf numFmtId="1" fontId="54" fillId="8" borderId="16" xfId="0" applyNumberFormat="1" applyFont="1" applyFill="1" applyBorder="1" applyAlignment="1" applyProtection="1">
      <alignment horizontal="center" vertical="center"/>
    </xf>
    <xf numFmtId="44" fontId="54" fillId="8" borderId="17" xfId="5" applyFont="1" applyFill="1" applyBorder="1" applyAlignment="1">
      <alignment vertical="center"/>
    </xf>
    <xf numFmtId="44" fontId="54" fillId="8" borderId="16" xfId="5" applyFont="1" applyFill="1" applyBorder="1" applyAlignment="1">
      <alignment horizontal="center" vertical="center"/>
    </xf>
    <xf numFmtId="44" fontId="56" fillId="34" borderId="16" xfId="0" applyNumberFormat="1" applyFont="1" applyFill="1" applyBorder="1" applyAlignment="1">
      <alignment horizontal="center" vertical="center"/>
    </xf>
    <xf numFmtId="44" fontId="51" fillId="35" borderId="16" xfId="6" applyNumberFormat="1" applyFill="1" applyBorder="1" applyAlignment="1">
      <alignment horizontal="center" vertical="center"/>
    </xf>
    <xf numFmtId="44" fontId="56" fillId="0" borderId="16" xfId="0" applyNumberFormat="1" applyFont="1" applyFill="1" applyBorder="1" applyAlignment="1">
      <alignment horizontal="center" vertical="center"/>
    </xf>
    <xf numFmtId="44" fontId="52" fillId="34" borderId="16" xfId="0" applyNumberFormat="1" applyFont="1" applyFill="1" applyBorder="1" applyAlignment="1">
      <alignment horizontal="center" vertical="center"/>
    </xf>
    <xf numFmtId="44" fontId="56" fillId="36" borderId="16" xfId="0" applyNumberFormat="1" applyFont="1" applyFill="1" applyBorder="1" applyAlignment="1">
      <alignment horizontal="center" vertical="center"/>
    </xf>
    <xf numFmtId="49" fontId="58" fillId="8" borderId="16" xfId="0" applyNumberFormat="1" applyFont="1" applyFill="1" applyBorder="1" applyAlignment="1" applyProtection="1">
      <alignment vertical="center"/>
    </xf>
    <xf numFmtId="44" fontId="59" fillId="0" borderId="17" xfId="0" applyNumberFormat="1" applyFont="1" applyBorder="1"/>
    <xf numFmtId="0" fontId="31" fillId="20" borderId="9" xfId="0" applyFont="1" applyFill="1" applyBorder="1" applyAlignment="1">
      <alignment horizontal="center" vertical="center" wrapText="1"/>
    </xf>
    <xf numFmtId="0" fontId="31" fillId="20" borderId="7" xfId="0" applyFont="1" applyFill="1" applyBorder="1" applyAlignment="1">
      <alignment horizontal="center" vertical="center"/>
    </xf>
    <xf numFmtId="0" fontId="33" fillId="20" borderId="0" xfId="0" applyFont="1" applyFill="1" applyBorder="1" applyAlignment="1">
      <alignment horizontal="center" vertical="center"/>
    </xf>
    <xf numFmtId="0" fontId="34" fillId="16" borderId="10" xfId="0" applyFont="1" applyFill="1" applyBorder="1" applyAlignment="1">
      <alignment horizontal="center" vertical="center" wrapText="1"/>
    </xf>
    <xf numFmtId="15" fontId="34" fillId="16" borderId="10" xfId="0" applyNumberFormat="1" applyFont="1" applyFill="1" applyBorder="1" applyAlignment="1">
      <alignment horizontal="center" vertical="center" wrapText="1"/>
    </xf>
    <xf numFmtId="0" fontId="28" fillId="17" borderId="6" xfId="0" applyFont="1" applyFill="1" applyBorder="1" applyAlignment="1">
      <alignment horizontal="center" vertical="center" wrapText="1"/>
    </xf>
    <xf numFmtId="0" fontId="30" fillId="18" borderId="7" xfId="0" applyFont="1" applyFill="1" applyBorder="1" applyAlignment="1">
      <alignment horizontal="justify" vertical="center" wrapText="1"/>
    </xf>
    <xf numFmtId="0" fontId="31" fillId="19" borderId="8" xfId="0" applyFont="1" applyFill="1" applyBorder="1" applyAlignment="1">
      <alignment horizontal="center" vertical="center"/>
    </xf>
    <xf numFmtId="0" fontId="31" fillId="20" borderId="8" xfId="0" applyFont="1" applyFill="1" applyBorder="1" applyAlignment="1">
      <alignment horizontal="center" vertical="center"/>
    </xf>
    <xf numFmtId="0" fontId="36" fillId="16" borderId="11" xfId="0" applyFont="1" applyFill="1" applyBorder="1" applyAlignment="1">
      <alignment horizontal="center" vertical="center"/>
    </xf>
    <xf numFmtId="0" fontId="36" fillId="16" borderId="11" xfId="0" applyFont="1" applyFill="1" applyBorder="1" applyAlignment="1">
      <alignment horizontal="center" vertical="center" wrapText="1"/>
    </xf>
    <xf numFmtId="0" fontId="36" fillId="21" borderId="11" xfId="0" applyFont="1" applyFill="1" applyBorder="1" applyAlignment="1">
      <alignment horizontal="center" vertical="center" wrapText="1"/>
    </xf>
    <xf numFmtId="0" fontId="43" fillId="28" borderId="7" xfId="0" applyFont="1" applyFill="1" applyBorder="1" applyAlignment="1">
      <alignment horizontal="center" vertical="center"/>
    </xf>
    <xf numFmtId="49" fontId="48" fillId="31" borderId="7" xfId="0" applyNumberFormat="1" applyFont="1" applyFill="1" applyBorder="1" applyAlignment="1" applyProtection="1">
      <alignment horizontal="center" vertical="center"/>
    </xf>
    <xf numFmtId="0" fontId="33" fillId="30" borderId="0" xfId="0" applyFont="1" applyFill="1" applyBorder="1" applyAlignment="1">
      <alignment horizontal="center" vertical="center"/>
    </xf>
    <xf numFmtId="49" fontId="0" fillId="0" borderId="0" xfId="0" applyNumberFormat="1" applyFont="1"/>
    <xf numFmtId="8" fontId="56" fillId="34" borderId="16" xfId="0" applyNumberFormat="1" applyFont="1" applyFill="1" applyBorder="1" applyAlignment="1">
      <alignment vertical="center"/>
    </xf>
    <xf numFmtId="8" fontId="56" fillId="34" borderId="16" xfId="0" applyNumberFormat="1" applyFont="1" applyFill="1" applyBorder="1" applyAlignment="1">
      <alignment horizontal="center" vertical="center"/>
    </xf>
  </cellXfs>
  <cellStyles count="7">
    <cellStyle name="Comma" xfId="1" builtinId="3"/>
    <cellStyle name="Currency" xfId="5" builtinId="4"/>
    <cellStyle name="Good" xfId="6" builtinId="26"/>
    <cellStyle name="Hyperlink" xfId="4" builtinId="8"/>
    <cellStyle name="Millares 5" xfId="3"/>
    <cellStyle name="Normal" xfId="0" builtinId="0"/>
    <cellStyle name="Normal 11" xfId="2"/>
  </cellStyles>
  <dxfs count="16"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externalLink" Target="externalLinks/externalLink2.xml" Id="rId8" /><Relationship Type="http://schemas.openxmlformats.org/officeDocument/2006/relationships/worksheet" Target="worksheets/sheet3.xml" Id="rId3" /><Relationship Type="http://schemas.openxmlformats.org/officeDocument/2006/relationships/externalLink" Target="externalLinks/externalLink1.xml" Id="rId7" /><Relationship Type="http://schemas.openxmlformats.org/officeDocument/2006/relationships/calcChain" Target="calcChain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haredStrings" Target="sharedStrings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0" /><Relationship Type="http://schemas.openxmlformats.org/officeDocument/2006/relationships/worksheet" Target="worksheets/sheet4.xml" Id="rId4" /><Relationship Type="http://schemas.openxmlformats.org/officeDocument/2006/relationships/theme" Target="theme/theme1.xml" Id="rId9" /><Relationship Type="http://schemas.openxmlformats.org/officeDocument/2006/relationships/customXml" Target="../vstoDataStore/item1.xml" Id="R40192c1463dc4f56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4</xdr:col>
      <xdr:colOff>733425</xdr:colOff>
      <xdr:row>3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8100"/>
          <a:ext cx="200025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user\Documents\OneDrive\Documentos\ANIMA\Anima%20Kitchent\Cash%20Flow%20AK%2030_06_15_2015_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scargas\AE_Tabla%20de%20Pagos_PGBC_201508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 €"/>
      <sheetName val="Cashflow MXN"/>
      <sheetName val="Tipos de cambio"/>
      <sheetName val="Piny"/>
      <sheetName val="Telerines"/>
      <sheetName val="Ingresos merchandising"/>
      <sheetName val="Ing TV"/>
      <sheetName val="Ing servicios"/>
      <sheetName val="Staff general"/>
      <sheetName val="Pago netos  Junio ss Mayo"/>
    </sheetNames>
    <sheetDataSet>
      <sheetData sheetId="0" refreshError="1">
        <row r="419">
          <cell r="D419">
            <v>332331.64</v>
          </cell>
          <cell r="E419">
            <v>519123.53</v>
          </cell>
          <cell r="F419">
            <v>402591.15</v>
          </cell>
          <cell r="G419">
            <v>337929.92000000004</v>
          </cell>
          <cell r="H419">
            <v>238287.78000000003</v>
          </cell>
          <cell r="I419">
            <v>145345.32750000001</v>
          </cell>
          <cell r="J419">
            <v>519375.91902198142</v>
          </cell>
          <cell r="K419">
            <v>932945.57449923898</v>
          </cell>
          <cell r="L419">
            <v>715532.48440831469</v>
          </cell>
          <cell r="M419">
            <v>300677.62551127875</v>
          </cell>
          <cell r="N419">
            <v>96801.315216661256</v>
          </cell>
          <cell r="O419">
            <v>276136.77456526825</v>
          </cell>
          <cell r="P419">
            <v>-78460.372856761212</v>
          </cell>
          <cell r="Q419">
            <v>-335298.74599429546</v>
          </cell>
          <cell r="R419">
            <v>377069.93421924888</v>
          </cell>
          <cell r="S419">
            <v>16882.07963297941</v>
          </cell>
          <cell r="T419">
            <v>-65484.865029961395</v>
          </cell>
          <cell r="U419">
            <v>-193911.48569991213</v>
          </cell>
          <cell r="V419">
            <v>109566.49382277677</v>
          </cell>
          <cell r="W419">
            <v>-168228.06755995512</v>
          </cell>
          <cell r="X419">
            <v>-219588.84908863518</v>
          </cell>
          <cell r="Y419">
            <v>-486624.04902056081</v>
          </cell>
          <cell r="Z419">
            <v>-47891.162775894452</v>
          </cell>
          <cell r="AA419">
            <v>-117089.92971247295</v>
          </cell>
          <cell r="AB41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to"/>
      <sheetName val="General"/>
      <sheetName val="Referente Presupuestos-Viejo"/>
      <sheetName val="Presupuestos Autorizados"/>
    </sheetNames>
    <sheetDataSet>
      <sheetData sheetId="0"/>
      <sheetData sheetId="1">
        <row r="4">
          <cell r="C4" t="str">
            <v>LINEAS DE COSTOS</v>
          </cell>
        </row>
        <row r="7">
          <cell r="C7" t="str">
            <v>ABOVE THE LINE</v>
          </cell>
          <cell r="D7" t="str">
            <v>ABOVE THE LINE</v>
          </cell>
        </row>
        <row r="8">
          <cell r="B8">
            <v>101</v>
          </cell>
          <cell r="C8" t="str">
            <v>Director</v>
          </cell>
          <cell r="D8" t="str">
            <v xml:space="preserve">Director </v>
          </cell>
        </row>
        <row r="9">
          <cell r="B9">
            <v>102</v>
          </cell>
          <cell r="C9" t="str">
            <v>Production designer</v>
          </cell>
          <cell r="D9" t="str">
            <v>Diseñador de producción</v>
          </cell>
        </row>
        <row r="10">
          <cell r="B10">
            <v>103</v>
          </cell>
          <cell r="C10" t="str">
            <v>Art director</v>
          </cell>
          <cell r="D10" t="str">
            <v>Director de arte</v>
          </cell>
        </row>
        <row r="11">
          <cell r="B11">
            <v>104</v>
          </cell>
          <cell r="C11" t="str">
            <v>Executive producers</v>
          </cell>
          <cell r="D11" t="str">
            <v>Productores Ejecutivos</v>
          </cell>
        </row>
        <row r="12">
          <cell r="B12">
            <v>105</v>
          </cell>
          <cell r="C12" t="str">
            <v>Producers</v>
          </cell>
          <cell r="D12" t="str">
            <v>Productores</v>
          </cell>
        </row>
        <row r="14">
          <cell r="C14" t="str">
            <v>DEVELOPMENT</v>
          </cell>
          <cell r="D14" t="str">
            <v>DESARROLLO</v>
          </cell>
        </row>
        <row r="15">
          <cell r="B15">
            <v>201</v>
          </cell>
          <cell r="C15" t="str">
            <v>Sript</v>
          </cell>
          <cell r="D15" t="str">
            <v>Guión</v>
          </cell>
        </row>
        <row r="16">
          <cell r="B16">
            <v>202</v>
          </cell>
          <cell r="C16" t="str">
            <v>Consultants (Creative / Educational)</v>
          </cell>
          <cell r="D16" t="str">
            <v>Consultores creativos / educativos</v>
          </cell>
        </row>
        <row r="17">
          <cell r="B17">
            <v>203</v>
          </cell>
          <cell r="C17" t="str">
            <v>Script translation</v>
          </cell>
          <cell r="D17" t="str">
            <v>Traducción de guión</v>
          </cell>
        </row>
        <row r="18">
          <cell r="B18">
            <v>204</v>
          </cell>
          <cell r="C18" t="str">
            <v>IP rights / copyrights</v>
          </cell>
          <cell r="D18" t="str">
            <v>Derechos y registros propiedad intelectual</v>
          </cell>
        </row>
        <row r="19">
          <cell r="B19">
            <v>205</v>
          </cell>
          <cell r="C19" t="str">
            <v>Head of development</v>
          </cell>
          <cell r="D19" t="str">
            <v>Director de desarrollo</v>
          </cell>
        </row>
        <row r="20">
          <cell r="B20">
            <v>206</v>
          </cell>
          <cell r="C20" t="str">
            <v>Piloto</v>
          </cell>
          <cell r="D20" t="str">
            <v>Piloto</v>
          </cell>
        </row>
        <row r="21">
          <cell r="B21">
            <v>207</v>
          </cell>
          <cell r="C21" t="str">
            <v>Show bible</v>
          </cell>
          <cell r="D21" t="str">
            <v>Biblia</v>
          </cell>
        </row>
        <row r="23">
          <cell r="C23" t="str">
            <v>DESIGN</v>
          </cell>
          <cell r="D23" t="str">
            <v>DISEÑO</v>
          </cell>
        </row>
        <row r="24">
          <cell r="B24">
            <v>301</v>
          </cell>
          <cell r="C24" t="str">
            <v>Character design</v>
          </cell>
          <cell r="D24" t="str">
            <v>Diseño de personajes</v>
          </cell>
        </row>
        <row r="25">
          <cell r="B25">
            <v>302</v>
          </cell>
          <cell r="C25" t="str">
            <v>FX´s design</v>
          </cell>
          <cell r="D25" t="str">
            <v>Diseño de efectos visuales</v>
          </cell>
        </row>
        <row r="26">
          <cell r="B26">
            <v>303</v>
          </cell>
          <cell r="C26" t="str">
            <v>Props design</v>
          </cell>
          <cell r="D26" t="str">
            <v>Diseño de props</v>
          </cell>
        </row>
        <row r="27">
          <cell r="B27">
            <v>304</v>
          </cell>
          <cell r="C27" t="str">
            <v>Concept art</v>
          </cell>
          <cell r="D27" t="str">
            <v>Arte conceptual</v>
          </cell>
        </row>
        <row r="28">
          <cell r="B28">
            <v>305</v>
          </cell>
          <cell r="C28" t="str">
            <v>BG paint guide</v>
          </cell>
          <cell r="D28" t="str">
            <v>Guía de fondos</v>
          </cell>
        </row>
        <row r="29">
          <cell r="B29">
            <v>306</v>
          </cell>
          <cell r="C29" t="str">
            <v>Design style guide</v>
          </cell>
          <cell r="D29" t="str">
            <v>Guía de estilo</v>
          </cell>
        </row>
        <row r="30">
          <cell r="B30">
            <v>307</v>
          </cell>
          <cell r="C30" t="str">
            <v>Props guide</v>
          </cell>
          <cell r="D30" t="str">
            <v>Guía de props</v>
          </cell>
        </row>
        <row r="31">
          <cell r="B31">
            <v>308</v>
          </cell>
          <cell r="C31" t="str">
            <v>VFX guide</v>
          </cell>
          <cell r="D31" t="str">
            <v>Guía de efectos especiales</v>
          </cell>
        </row>
        <row r="32">
          <cell r="B32">
            <v>309</v>
          </cell>
          <cell r="C32" t="str">
            <v>Color script</v>
          </cell>
          <cell r="D32" t="str">
            <v>Guía de color</v>
          </cell>
        </row>
        <row r="33">
          <cell r="C33" t="str">
            <v>VOICE CAST AND RECORDING</v>
          </cell>
          <cell r="D33" t="str">
            <v>REPARTO VOCES Y GRABACIONES</v>
          </cell>
        </row>
        <row r="34">
          <cell r="B34">
            <v>401</v>
          </cell>
          <cell r="C34" t="str">
            <v>Casting</v>
          </cell>
          <cell r="D34" t="str">
            <v>Casting</v>
          </cell>
        </row>
        <row r="35">
          <cell r="B35">
            <v>402</v>
          </cell>
          <cell r="C35" t="str">
            <v>Star talent</v>
          </cell>
          <cell r="D35" t="str">
            <v>Elenco artístico</v>
          </cell>
        </row>
        <row r="36">
          <cell r="B36">
            <v>403</v>
          </cell>
          <cell r="C36" t="str">
            <v>Voice actors</v>
          </cell>
          <cell r="D36" t="str">
            <v>Actores de voz</v>
          </cell>
        </row>
        <row r="37">
          <cell r="B37">
            <v>404</v>
          </cell>
          <cell r="C37" t="str">
            <v>Recording studio / Enginner</v>
          </cell>
          <cell r="D37" t="str">
            <v>Estudio de grabación / Ingeniero de audio</v>
          </cell>
        </row>
        <row r="38">
          <cell r="B38">
            <v>405</v>
          </cell>
          <cell r="C38" t="str">
            <v>Voice director</v>
          </cell>
          <cell r="D38" t="str">
            <v>Director de voces</v>
          </cell>
        </row>
        <row r="39">
          <cell r="B39">
            <v>406</v>
          </cell>
          <cell r="C39" t="str">
            <v>Insurance</v>
          </cell>
          <cell r="D39" t="str">
            <v>Seguro</v>
          </cell>
        </row>
        <row r="40">
          <cell r="C40" t="str">
            <v>STORYBOARD</v>
          </cell>
          <cell r="D40" t="str">
            <v>STORYBOARD</v>
          </cell>
        </row>
        <row r="41">
          <cell r="B41">
            <v>501</v>
          </cell>
          <cell r="C41" t="str">
            <v>Storyboard supervisor</v>
          </cell>
          <cell r="D41" t="str">
            <v>Supervisor de storyboard</v>
          </cell>
        </row>
        <row r="42">
          <cell r="B42">
            <v>502</v>
          </cell>
          <cell r="C42" t="str">
            <v>Storyboard</v>
          </cell>
          <cell r="D42" t="str">
            <v>Storyboard</v>
          </cell>
        </row>
        <row r="43">
          <cell r="B43">
            <v>503</v>
          </cell>
          <cell r="C43" t="str">
            <v>Beatboard</v>
          </cell>
          <cell r="D43" t="str">
            <v>Beatboard</v>
          </cell>
        </row>
        <row r="44">
          <cell r="B44">
            <v>504</v>
          </cell>
          <cell r="C44" t="str">
            <v>Director of Photoghraphy</v>
          </cell>
          <cell r="D44" t="str">
            <v>Director de fotografía</v>
          </cell>
        </row>
        <row r="45">
          <cell r="C45" t="str">
            <v>ANIMATIC</v>
          </cell>
          <cell r="D45" t="str">
            <v>ANIMATIC</v>
          </cell>
        </row>
        <row r="46">
          <cell r="B46">
            <v>601</v>
          </cell>
          <cell r="C46" t="str">
            <v>Animatic</v>
          </cell>
          <cell r="D46" t="str">
            <v>Animatic</v>
          </cell>
        </row>
        <row r="47">
          <cell r="C47" t="str">
            <v>CHARACTERS AND PROPS 2D</v>
          </cell>
          <cell r="D47" t="str">
            <v>PERSONAJES Y PROPS 2D</v>
          </cell>
        </row>
        <row r="48">
          <cell r="B48">
            <v>701</v>
          </cell>
          <cell r="C48" t="str">
            <v>Characters model packs</v>
          </cell>
          <cell r="D48" t="str">
            <v>Model packs personajes</v>
          </cell>
        </row>
        <row r="49">
          <cell r="B49">
            <v>702</v>
          </cell>
          <cell r="C49" t="str">
            <v>Props model packs</v>
          </cell>
          <cell r="D49" t="str">
            <v>Model packs props</v>
          </cell>
        </row>
        <row r="50">
          <cell r="C50" t="str">
            <v>CG CHARACTERS, PROPS AND SETS</v>
          </cell>
          <cell r="D50" t="str">
            <v>PERSONAJES, PROPS Y LOCACIONES 3D</v>
          </cell>
        </row>
        <row r="51">
          <cell r="B51">
            <v>801</v>
          </cell>
          <cell r="C51" t="str">
            <v>Modeling supervisor PREPRO</v>
          </cell>
          <cell r="D51" t="str">
            <v>Supervisor de modelado PREPRO</v>
          </cell>
        </row>
        <row r="52">
          <cell r="B52">
            <v>802</v>
          </cell>
          <cell r="C52" t="str">
            <v>Previs models PREPRO</v>
          </cell>
          <cell r="D52" t="str">
            <v>Modelos previs PREPRO</v>
          </cell>
        </row>
        <row r="53">
          <cell r="C53" t="str">
            <v>TECHNICAL DIRECTION AND RIGGING</v>
          </cell>
          <cell r="D53" t="str">
            <v>DIRECCIÓN TÉCNICA Y RIGG</v>
          </cell>
        </row>
        <row r="54">
          <cell r="B54">
            <v>901</v>
          </cell>
          <cell r="C54" t="str">
            <v>Technical supervisor</v>
          </cell>
          <cell r="D54" t="str">
            <v xml:space="preserve">Supervisor técnico                </v>
          </cell>
        </row>
        <row r="55">
          <cell r="B55">
            <v>902</v>
          </cell>
          <cell r="C55" t="str">
            <v>Riggers</v>
          </cell>
          <cell r="D55" t="str">
            <v>Riggers</v>
          </cell>
        </row>
        <row r="56">
          <cell r="C56" t="str">
            <v>ANIMATION PACKAGES</v>
          </cell>
          <cell r="D56" t="str">
            <v>PAQUETES PARA ANIMACIÓN</v>
          </cell>
        </row>
        <row r="57">
          <cell r="B57">
            <v>1001</v>
          </cell>
          <cell r="C57" t="str">
            <v xml:space="preserve">Lipsync guides </v>
          </cell>
          <cell r="D57" t="str">
            <v>Guia de vocalizaciones</v>
          </cell>
        </row>
        <row r="58">
          <cell r="B58">
            <v>1002</v>
          </cell>
          <cell r="C58" t="str">
            <v>Animation kits</v>
          </cell>
          <cell r="D58" t="str">
            <v xml:space="preserve">Armado de paquetes </v>
          </cell>
        </row>
        <row r="59">
          <cell r="C59" t="str">
            <v>ANIMATION TEST</v>
          </cell>
          <cell r="D59" t="str">
            <v>PRUEBAS DE ANIMACION</v>
          </cell>
        </row>
        <row r="60">
          <cell r="B60">
            <v>1051</v>
          </cell>
          <cell r="C60" t="str">
            <v>Animation test</v>
          </cell>
          <cell r="D60" t="str">
            <v xml:space="preserve">Prueba de Animacion </v>
          </cell>
        </row>
        <row r="62">
          <cell r="C62" t="str">
            <v>PRODUCTION STAFF</v>
          </cell>
          <cell r="D62" t="str">
            <v>STAFF DE PRODUCCIÓN</v>
          </cell>
        </row>
        <row r="63">
          <cell r="B63">
            <v>1101</v>
          </cell>
          <cell r="C63" t="str">
            <v>Line producer</v>
          </cell>
          <cell r="D63" t="str">
            <v>Productor de línea</v>
          </cell>
        </row>
        <row r="64">
          <cell r="B64">
            <v>1102</v>
          </cell>
          <cell r="C64" t="str">
            <v>Production coordinator</v>
          </cell>
          <cell r="D64" t="str">
            <v>Coordinador de producción</v>
          </cell>
        </row>
        <row r="65">
          <cell r="B65">
            <v>1103</v>
          </cell>
          <cell r="C65" t="str">
            <v>Production assistants</v>
          </cell>
          <cell r="D65" t="str">
            <v>Asistentes de producción</v>
          </cell>
        </row>
        <row r="66">
          <cell r="B66">
            <v>1104</v>
          </cell>
          <cell r="C66" t="str">
            <v>Director assistant</v>
          </cell>
          <cell r="D66" t="str">
            <v xml:space="preserve">Asistente de dirección </v>
          </cell>
        </row>
        <row r="67">
          <cell r="B67">
            <v>1105</v>
          </cell>
          <cell r="C67" t="str">
            <v>General technical supervisor</v>
          </cell>
          <cell r="D67" t="str">
            <v xml:space="preserve">Supervisor técnico general            </v>
          </cell>
        </row>
        <row r="68">
          <cell r="C68" t="str">
            <v xml:space="preserve">CG CHARACTERS AND PROPS </v>
          </cell>
          <cell r="D68" t="str">
            <v>PERSONAJES Y PROPS 3D</v>
          </cell>
        </row>
        <row r="69">
          <cell r="B69">
            <v>1201</v>
          </cell>
          <cell r="C69" t="str">
            <v>Modeling supervisor</v>
          </cell>
          <cell r="D69" t="str">
            <v>Supervisor de modelado</v>
          </cell>
        </row>
        <row r="70">
          <cell r="B70">
            <v>1202</v>
          </cell>
          <cell r="C70" t="str">
            <v>Characters modelers</v>
          </cell>
          <cell r="D70" t="str">
            <v>Modeladores de personajes</v>
          </cell>
        </row>
        <row r="71">
          <cell r="B71">
            <v>1203</v>
          </cell>
          <cell r="C71" t="str">
            <v>Props modelers</v>
          </cell>
          <cell r="D71" t="str">
            <v>Modeladores de props</v>
          </cell>
        </row>
        <row r="72">
          <cell r="C72" t="str">
            <v>LAYOUTS</v>
          </cell>
          <cell r="D72" t="str">
            <v>LAYOUTS</v>
          </cell>
        </row>
        <row r="73">
          <cell r="B73">
            <v>1301</v>
          </cell>
          <cell r="C73" t="str">
            <v>Layout supervisor</v>
          </cell>
          <cell r="D73" t="str">
            <v>Supervisor layouts</v>
          </cell>
        </row>
        <row r="74">
          <cell r="B74">
            <v>1302</v>
          </cell>
          <cell r="C74" t="str">
            <v>Layout artists</v>
          </cell>
          <cell r="D74" t="str">
            <v>Equipo de layout</v>
          </cell>
        </row>
        <row r="75">
          <cell r="C75" t="str">
            <v>ANIMATION</v>
          </cell>
          <cell r="D75" t="str">
            <v>ANIMACIÓN</v>
          </cell>
        </row>
        <row r="76">
          <cell r="B76">
            <v>1401</v>
          </cell>
          <cell r="C76" t="str">
            <v>Animation Director</v>
          </cell>
          <cell r="D76" t="str">
            <v>Director de animación</v>
          </cell>
        </row>
        <row r="77">
          <cell r="B77">
            <v>1402</v>
          </cell>
          <cell r="C77" t="str">
            <v>CG Animation supervisor</v>
          </cell>
          <cell r="D77" t="str">
            <v>Supervisor de animación 3D</v>
          </cell>
        </row>
        <row r="78">
          <cell r="B78">
            <v>1403</v>
          </cell>
          <cell r="C78" t="str">
            <v>CG Lead animator</v>
          </cell>
          <cell r="D78" t="str">
            <v>Animador senior 3D</v>
          </cell>
        </row>
        <row r="79">
          <cell r="B79">
            <v>1404</v>
          </cell>
          <cell r="C79" t="str">
            <v>CG Junior animator</v>
          </cell>
          <cell r="D79" t="str">
            <v>Animador junior 3D</v>
          </cell>
        </row>
        <row r="80">
          <cell r="B80">
            <v>1405</v>
          </cell>
          <cell r="C80" t="str">
            <v xml:space="preserve">CG Animation </v>
          </cell>
          <cell r="D80" t="str">
            <v xml:space="preserve">Animación 3D </v>
          </cell>
        </row>
        <row r="81">
          <cell r="B81">
            <v>1406</v>
          </cell>
          <cell r="C81" t="str">
            <v>2D Animation supervisor</v>
          </cell>
          <cell r="D81" t="str">
            <v>Supervisor de animación 2D</v>
          </cell>
        </row>
        <row r="82">
          <cell r="B82">
            <v>1407</v>
          </cell>
          <cell r="C82" t="str">
            <v>2D Lead animator</v>
          </cell>
          <cell r="D82" t="str">
            <v>Animador senior 2D</v>
          </cell>
        </row>
        <row r="83">
          <cell r="B83">
            <v>1408</v>
          </cell>
          <cell r="C83" t="str">
            <v>2D Junior animator</v>
          </cell>
          <cell r="D83" t="str">
            <v>Animador junior 2D</v>
          </cell>
        </row>
        <row r="84">
          <cell r="B84">
            <v>1409</v>
          </cell>
          <cell r="C84" t="str">
            <v xml:space="preserve">2D Animation </v>
          </cell>
          <cell r="D84" t="str">
            <v>Animación 2D</v>
          </cell>
        </row>
        <row r="85">
          <cell r="C85" t="str">
            <v>COLOR 2D</v>
          </cell>
          <cell r="D85" t="str">
            <v>COLOR 2D</v>
          </cell>
        </row>
        <row r="86">
          <cell r="B86">
            <v>1501</v>
          </cell>
          <cell r="C86" t="str">
            <v>Color supervisor</v>
          </cell>
          <cell r="D86" t="str">
            <v>Supervisor de color</v>
          </cell>
        </row>
        <row r="87">
          <cell r="B87">
            <v>1502</v>
          </cell>
          <cell r="C87" t="str">
            <v>Color</v>
          </cell>
          <cell r="D87" t="str">
            <v>Color</v>
          </cell>
        </row>
        <row r="88">
          <cell r="C88" t="str">
            <v>SETS</v>
          </cell>
          <cell r="D88" t="str">
            <v>LOCACIONES</v>
          </cell>
        </row>
        <row r="89">
          <cell r="B89">
            <v>1601</v>
          </cell>
          <cell r="C89" t="str">
            <v>2D Backgrounds supervisor</v>
          </cell>
          <cell r="D89" t="str">
            <v>Supervisor de fondos 2D</v>
          </cell>
        </row>
        <row r="90">
          <cell r="B90">
            <v>1602</v>
          </cell>
          <cell r="C90" t="str">
            <v xml:space="preserve">2D Backgrounds </v>
          </cell>
          <cell r="D90" t="str">
            <v>Fondos 2D</v>
          </cell>
        </row>
        <row r="91">
          <cell r="B91">
            <v>1603</v>
          </cell>
          <cell r="C91" t="str">
            <v>Sets modelers</v>
          </cell>
          <cell r="D91" t="str">
            <v>Modeladores de locaciones</v>
          </cell>
        </row>
        <row r="92">
          <cell r="B92">
            <v>1604</v>
          </cell>
          <cell r="C92" t="str">
            <v>Matte painting</v>
          </cell>
          <cell r="D92" t="str">
            <v>Mate painting</v>
          </cell>
        </row>
        <row r="93">
          <cell r="C93" t="str">
            <v>TEXTURING</v>
          </cell>
          <cell r="D93" t="str">
            <v>TEXTURIZADO</v>
          </cell>
        </row>
        <row r="94">
          <cell r="B94">
            <v>1701</v>
          </cell>
          <cell r="C94" t="str">
            <v>Texturing supervisor</v>
          </cell>
          <cell r="D94" t="str">
            <v>Supervisor de texturas</v>
          </cell>
        </row>
        <row r="95">
          <cell r="B95">
            <v>1702</v>
          </cell>
          <cell r="C95" t="str">
            <v>Sets textures</v>
          </cell>
          <cell r="D95" t="str">
            <v>Texturas de locaciones</v>
          </cell>
        </row>
        <row r="96">
          <cell r="B96">
            <v>1703</v>
          </cell>
          <cell r="C96" t="str">
            <v>Props textures</v>
          </cell>
          <cell r="D96" t="str">
            <v>Texturas de props</v>
          </cell>
        </row>
        <row r="97">
          <cell r="B97">
            <v>1704</v>
          </cell>
          <cell r="C97" t="str">
            <v>Characters textures</v>
          </cell>
          <cell r="D97" t="str">
            <v>Texturas de personajes</v>
          </cell>
        </row>
        <row r="98">
          <cell r="C98" t="str">
            <v>SIMULATIONS &amp; VFX</v>
          </cell>
          <cell r="D98" t="str">
            <v>SIMULACIONES &amp; VFX</v>
          </cell>
        </row>
        <row r="99">
          <cell r="B99">
            <v>1801</v>
          </cell>
          <cell r="C99" t="str">
            <v>VFX &amp; Simulation supervisor</v>
          </cell>
          <cell r="D99" t="str">
            <v>Supervisor de efectos visuales</v>
          </cell>
        </row>
        <row r="100">
          <cell r="B100">
            <v>1802</v>
          </cell>
          <cell r="C100" t="str">
            <v>VFX &amp; Sim artists</v>
          </cell>
          <cell r="D100" t="str">
            <v>Efectos visuales</v>
          </cell>
        </row>
        <row r="101">
          <cell r="C101" t="str">
            <v>CREDITS</v>
          </cell>
          <cell r="D101" t="str">
            <v>CRÉDITOS</v>
          </cell>
        </row>
        <row r="102">
          <cell r="B102">
            <v>1901</v>
          </cell>
          <cell r="C102" t="str">
            <v>Credits concept</v>
          </cell>
          <cell r="D102" t="str">
            <v>Conceptualización</v>
          </cell>
        </row>
        <row r="103">
          <cell r="B103">
            <v>1902</v>
          </cell>
          <cell r="C103" t="str">
            <v>2D animation</v>
          </cell>
          <cell r="D103" t="str">
            <v>Animación 2D</v>
          </cell>
        </row>
        <row r="104">
          <cell r="B104">
            <v>1903</v>
          </cell>
          <cell r="C104" t="str">
            <v>CG animation</v>
          </cell>
          <cell r="D104" t="str">
            <v>Animación 3D</v>
          </cell>
        </row>
        <row r="105">
          <cell r="B105">
            <v>1904</v>
          </cell>
          <cell r="C105" t="str">
            <v>Compositing</v>
          </cell>
          <cell r="D105" t="str">
            <v>Compositing</v>
          </cell>
        </row>
        <row r="106">
          <cell r="C106" t="str">
            <v>PROMOTIONAL MATERIALS</v>
          </cell>
          <cell r="D106" t="str">
            <v>MATERIAL DE PROMOCIÓN</v>
          </cell>
        </row>
        <row r="107">
          <cell r="B107">
            <v>2001</v>
          </cell>
          <cell r="C107" t="str">
            <v>Teaser</v>
          </cell>
          <cell r="D107" t="str">
            <v>Teaser</v>
          </cell>
        </row>
        <row r="108">
          <cell r="B108">
            <v>2002</v>
          </cell>
          <cell r="C108" t="str">
            <v>Trailer</v>
          </cell>
          <cell r="D108" t="str">
            <v>Trailer</v>
          </cell>
        </row>
        <row r="110">
          <cell r="C110" t="str">
            <v>POST PRODUCTION</v>
          </cell>
          <cell r="D110" t="str">
            <v>POSTPRODUCIÓN</v>
          </cell>
        </row>
        <row r="111">
          <cell r="B111">
            <v>2101</v>
          </cell>
          <cell r="C111" t="str">
            <v>Post producer</v>
          </cell>
          <cell r="D111" t="str">
            <v>Postproductor</v>
          </cell>
        </row>
        <row r="112">
          <cell r="B112">
            <v>2102</v>
          </cell>
          <cell r="C112" t="str">
            <v>Post-production coordinator</v>
          </cell>
          <cell r="D112" t="str">
            <v>Coordinador de post-producción</v>
          </cell>
        </row>
        <row r="113">
          <cell r="C113" t="str">
            <v>EDITING</v>
          </cell>
          <cell r="D113" t="str">
            <v>EDICIÓN</v>
          </cell>
        </row>
        <row r="114">
          <cell r="B114">
            <v>2201</v>
          </cell>
          <cell r="C114" t="str">
            <v>Editor off line</v>
          </cell>
          <cell r="D114" t="str">
            <v>Editor offline</v>
          </cell>
        </row>
        <row r="115">
          <cell r="B115">
            <v>2202</v>
          </cell>
          <cell r="C115" t="str">
            <v>Editor online</v>
          </cell>
          <cell r="D115" t="str">
            <v>Editor online</v>
          </cell>
        </row>
        <row r="116">
          <cell r="C116" t="str">
            <v>LIGHT, COMPOSITING &amp; RENDER</v>
          </cell>
          <cell r="D116" t="str">
            <v>ILUMINACIÓN, COMPOSICIÓN Y RENDER</v>
          </cell>
        </row>
        <row r="117">
          <cell r="B117">
            <v>2301</v>
          </cell>
          <cell r="C117" t="str">
            <v>Lighting and composition supervisor</v>
          </cell>
          <cell r="D117" t="str">
            <v>Supervisor iluminación, composición y render</v>
          </cell>
        </row>
        <row r="118">
          <cell r="B118">
            <v>2302</v>
          </cell>
          <cell r="C118" t="str">
            <v xml:space="preserve">Compositing </v>
          </cell>
          <cell r="D118" t="str">
            <v>Composición digital</v>
          </cell>
        </row>
        <row r="119">
          <cell r="B119">
            <v>2303</v>
          </cell>
          <cell r="C119" t="str">
            <v>Lighting</v>
          </cell>
          <cell r="D119" t="str">
            <v>Iluminación</v>
          </cell>
        </row>
        <row r="120">
          <cell r="B120">
            <v>2304</v>
          </cell>
          <cell r="C120" t="str">
            <v>Render</v>
          </cell>
          <cell r="D120" t="str">
            <v>Render</v>
          </cell>
        </row>
        <row r="121">
          <cell r="C121" t="str">
            <v>DIGITAL INTERMEDIA</v>
          </cell>
          <cell r="D121" t="str">
            <v>INTERMEDIA DIGITAL</v>
          </cell>
        </row>
        <row r="122">
          <cell r="B122">
            <v>2401</v>
          </cell>
          <cell r="C122" t="str">
            <v>Data managment</v>
          </cell>
          <cell r="D122" t="str">
            <v>Administración de datos</v>
          </cell>
        </row>
        <row r="123">
          <cell r="B123">
            <v>2402</v>
          </cell>
          <cell r="C123" t="str">
            <v>On line</v>
          </cell>
          <cell r="D123" t="str">
            <v>Ensamble</v>
          </cell>
        </row>
        <row r="124">
          <cell r="B124">
            <v>2403</v>
          </cell>
          <cell r="C124" t="str">
            <v>Color correction</v>
          </cell>
          <cell r="D124" t="str">
            <v>Corrección de color</v>
          </cell>
        </row>
        <row r="125">
          <cell r="B125">
            <v>2404</v>
          </cell>
          <cell r="C125" t="str">
            <v>Render</v>
          </cell>
          <cell r="D125" t="str">
            <v>Render</v>
          </cell>
        </row>
        <row r="126">
          <cell r="B126">
            <v>2405</v>
          </cell>
          <cell r="C126" t="str">
            <v>Stereoscopic</v>
          </cell>
          <cell r="D126" t="str">
            <v>Estereoscópico</v>
          </cell>
        </row>
        <row r="127">
          <cell r="B127">
            <v>2406</v>
          </cell>
          <cell r="C127" t="str">
            <v xml:space="preserve">Data to film </v>
          </cell>
          <cell r="D127" t="str">
            <v>Data to film</v>
          </cell>
        </row>
        <row r="128">
          <cell r="B128">
            <v>2407</v>
          </cell>
          <cell r="C128" t="str">
            <v>Dialogues sync</v>
          </cell>
          <cell r="D128" t="str">
            <v>Sincronizacion de Voces</v>
          </cell>
        </row>
        <row r="129">
          <cell r="C129" t="str">
            <v>MUSIC</v>
          </cell>
          <cell r="D129" t="str">
            <v>MÚSICA</v>
          </cell>
        </row>
        <row r="130">
          <cell r="B130">
            <v>2501</v>
          </cell>
          <cell r="C130" t="str">
            <v>Score producer</v>
          </cell>
          <cell r="D130" t="str">
            <v>Productor de score musical</v>
          </cell>
        </row>
        <row r="131">
          <cell r="B131">
            <v>2502</v>
          </cell>
          <cell r="C131" t="str">
            <v>Original score</v>
          </cell>
          <cell r="D131" t="str">
            <v>Música original (composición y grabación)</v>
          </cell>
        </row>
        <row r="132">
          <cell r="B132">
            <v>2503</v>
          </cell>
          <cell r="C132" t="str">
            <v>Music supervisor</v>
          </cell>
          <cell r="D132" t="str">
            <v>Consultor musical</v>
          </cell>
        </row>
        <row r="133">
          <cell r="B133">
            <v>2504</v>
          </cell>
          <cell r="C133" t="str">
            <v>Music licensing</v>
          </cell>
          <cell r="D133" t="str">
            <v>Compra de canciones</v>
          </cell>
        </row>
        <row r="134">
          <cell r="C134" t="str">
            <v xml:space="preserve">SOUND DESIGN </v>
          </cell>
          <cell r="D134" t="str">
            <v xml:space="preserve">DISEÑO DE SONIDO </v>
          </cell>
        </row>
        <row r="135">
          <cell r="B135">
            <v>2601</v>
          </cell>
          <cell r="C135" t="str">
            <v>Sound design</v>
          </cell>
          <cell r="D135" t="str">
            <v>Diseño de audio</v>
          </cell>
        </row>
        <row r="136">
          <cell r="B136">
            <v>2602</v>
          </cell>
          <cell r="C136" t="str">
            <v>Mix 5.1</v>
          </cell>
          <cell r="D136" t="str">
            <v>Mezcla 5.1</v>
          </cell>
        </row>
        <row r="137">
          <cell r="B137">
            <v>2603</v>
          </cell>
          <cell r="C137" t="str">
            <v>Dolby licensing</v>
          </cell>
          <cell r="D137" t="str">
            <v>Licencia Dolby</v>
          </cell>
        </row>
        <row r="138">
          <cell r="C138" t="str">
            <v>DELIVERIES</v>
          </cell>
          <cell r="D138" t="str">
            <v>ENTREGABLES</v>
          </cell>
        </row>
        <row r="139">
          <cell r="B139">
            <v>2701</v>
          </cell>
          <cell r="C139" t="str">
            <v>Sound Mix 5.1 / Stereo Mix / M&amp;E</v>
          </cell>
          <cell r="D139" t="str">
            <v>Mezcla 5.1 / Mezcla Stereo / Pista Internacional</v>
          </cell>
        </row>
        <row r="140">
          <cell r="B140">
            <v>2702</v>
          </cell>
          <cell r="C140" t="str">
            <v>Video Master HDCAM SR Original Aspect 16X9</v>
          </cell>
          <cell r="D140" t="str">
            <v>Master en Video HDCAM SR aspecto original 16x9</v>
          </cell>
        </row>
        <row r="141">
          <cell r="B141">
            <v>2703</v>
          </cell>
          <cell r="C141" t="str">
            <v>Quicktime HD Apple Prores HQ</v>
          </cell>
          <cell r="D141" t="str">
            <v>Quicktime HD Apple Prores HQ</v>
          </cell>
        </row>
        <row r="142">
          <cell r="B142">
            <v>2704</v>
          </cell>
          <cell r="C142" t="str">
            <v>DCDM</v>
          </cell>
          <cell r="D142" t="str">
            <v>DCDM</v>
          </cell>
        </row>
        <row r="143">
          <cell r="B143">
            <v>2705</v>
          </cell>
          <cell r="C143" t="str">
            <v>DCP</v>
          </cell>
          <cell r="D143" t="str">
            <v>DCP</v>
          </cell>
        </row>
        <row r="144">
          <cell r="B144">
            <v>2706</v>
          </cell>
          <cell r="C144" t="str">
            <v>Print master</v>
          </cell>
          <cell r="D144" t="str">
            <v>Print master</v>
          </cell>
        </row>
        <row r="145">
          <cell r="B145">
            <v>2707</v>
          </cell>
          <cell r="C145" t="str">
            <v xml:space="preserve">LTO archive </v>
          </cell>
          <cell r="D145" t="str">
            <v>Archivo de datos en LTO</v>
          </cell>
        </row>
        <row r="146">
          <cell r="B146">
            <v>2708</v>
          </cell>
          <cell r="C146" t="str">
            <v>DN / OSTN / CP</v>
          </cell>
          <cell r="D146" t="str">
            <v>Negativo Digital de Imagen / Negativo de Sonido / Primera copia compuesta</v>
          </cell>
        </row>
        <row r="147">
          <cell r="B147">
            <v>2709</v>
          </cell>
          <cell r="C147" t="str">
            <v>IP / IN / CP</v>
          </cell>
          <cell r="D147" t="str">
            <v>Internegativo / Interpositivo / Primera copia compuesta</v>
          </cell>
        </row>
        <row r="149">
          <cell r="C149" t="str">
            <v>MARKETING</v>
          </cell>
          <cell r="D149" t="str">
            <v>MERCADOTECNIA</v>
          </cell>
        </row>
        <row r="150">
          <cell r="B150">
            <v>2801</v>
          </cell>
          <cell r="C150" t="str">
            <v>Marketing</v>
          </cell>
          <cell r="D150" t="str">
            <v>Mercadotecnia</v>
          </cell>
        </row>
        <row r="151">
          <cell r="B151">
            <v>2802</v>
          </cell>
          <cell r="C151" t="str">
            <v>Interactive games</v>
          </cell>
          <cell r="D151" t="str">
            <v>Interactivos</v>
          </cell>
        </row>
        <row r="152">
          <cell r="C152" t="str">
            <v>SYSTEMS AND IT</v>
          </cell>
          <cell r="D152" t="str">
            <v>SISTEMAS</v>
          </cell>
        </row>
        <row r="153">
          <cell r="B153">
            <v>2901</v>
          </cell>
          <cell r="C153" t="str">
            <v>Hardware</v>
          </cell>
          <cell r="D153" t="str">
            <v>Hardware</v>
          </cell>
        </row>
        <row r="154">
          <cell r="B154">
            <v>2902</v>
          </cell>
          <cell r="C154" t="str">
            <v>Software</v>
          </cell>
          <cell r="D154" t="str">
            <v>Software</v>
          </cell>
        </row>
        <row r="155">
          <cell r="B155">
            <v>2903</v>
          </cell>
          <cell r="C155" t="str">
            <v>IT</v>
          </cell>
          <cell r="D155" t="str">
            <v>Servicios técnicos</v>
          </cell>
        </row>
        <row r="156">
          <cell r="C156" t="str">
            <v>ACCOUNTING</v>
          </cell>
          <cell r="D156" t="str">
            <v>CONTABILIDAD</v>
          </cell>
        </row>
        <row r="157">
          <cell r="B157">
            <v>3001</v>
          </cell>
          <cell r="C157" t="str">
            <v>Accounting</v>
          </cell>
          <cell r="D157" t="str">
            <v>Contabilidad</v>
          </cell>
        </row>
        <row r="158">
          <cell r="C158" t="str">
            <v>LEGAL FEES</v>
          </cell>
          <cell r="D158" t="str">
            <v>GASTOS LEGALES</v>
          </cell>
        </row>
        <row r="159">
          <cell r="B159">
            <v>3101</v>
          </cell>
          <cell r="C159" t="str">
            <v>Legal fees</v>
          </cell>
          <cell r="D159" t="str">
            <v>Gastos legales</v>
          </cell>
        </row>
        <row r="160">
          <cell r="B160">
            <v>3102</v>
          </cell>
          <cell r="C160" t="str">
            <v>Audit</v>
          </cell>
          <cell r="D160" t="str">
            <v>Auditoría</v>
          </cell>
        </row>
        <row r="161">
          <cell r="C161" t="str">
            <v>OFFICE EXPENSES</v>
          </cell>
          <cell r="D161" t="str">
            <v>GASTOS DE OFICINA</v>
          </cell>
        </row>
        <row r="162">
          <cell r="B162">
            <v>3201</v>
          </cell>
          <cell r="C162" t="str">
            <v>Office rent</v>
          </cell>
          <cell r="D162" t="str">
            <v>Renta</v>
          </cell>
        </row>
        <row r="163">
          <cell r="B163">
            <v>3202</v>
          </cell>
          <cell r="C163" t="str">
            <v>Studio operations (light, water, phone, etc.)</v>
          </cell>
          <cell r="D163" t="str">
            <v>Gastos de operación (luz, agua, teléfono, etc.)</v>
          </cell>
        </row>
      </sheetData>
      <sheetData sheetId="2">
        <row r="4">
          <cell r="B4">
            <v>101</v>
          </cell>
          <cell r="C4" t="str">
            <v xml:space="preserve">Director </v>
          </cell>
        </row>
        <row r="5">
          <cell r="B5">
            <v>102</v>
          </cell>
          <cell r="C5" t="str">
            <v>Diseñador de producción</v>
          </cell>
        </row>
        <row r="6">
          <cell r="B6">
            <v>103</v>
          </cell>
          <cell r="C6" t="str">
            <v>Director de arte</v>
          </cell>
        </row>
        <row r="7">
          <cell r="B7">
            <v>104</v>
          </cell>
          <cell r="C7" t="str">
            <v>Supervisor de animación</v>
          </cell>
        </row>
        <row r="8">
          <cell r="B8">
            <v>105</v>
          </cell>
          <cell r="C8" t="str">
            <v>Productores</v>
          </cell>
        </row>
        <row r="9">
          <cell r="B9">
            <v>106</v>
          </cell>
          <cell r="C9" t="str">
            <v>Productores ejecutivos</v>
          </cell>
        </row>
        <row r="11">
          <cell r="C11" t="str">
            <v>DERECHOS DE GUIÓN, ASESORÍAS Y TRADUCCIONES</v>
          </cell>
        </row>
        <row r="12">
          <cell r="B12">
            <v>201</v>
          </cell>
          <cell r="C12" t="str">
            <v>Guión</v>
          </cell>
        </row>
        <row r="13">
          <cell r="B13">
            <v>202</v>
          </cell>
          <cell r="C13" t="str">
            <v>Consultor creativo</v>
          </cell>
        </row>
        <row r="14">
          <cell r="B14">
            <v>203</v>
          </cell>
          <cell r="C14" t="str">
            <v>Traducción de guión</v>
          </cell>
        </row>
        <row r="15">
          <cell r="B15">
            <v>204</v>
          </cell>
          <cell r="C15" t="str">
            <v>Derechos propiedad intelectual</v>
          </cell>
        </row>
        <row r="16">
          <cell r="C16" t="str">
            <v>DISEÑO</v>
          </cell>
        </row>
        <row r="17">
          <cell r="B17">
            <v>301</v>
          </cell>
          <cell r="C17" t="str">
            <v>Diseño de personajes</v>
          </cell>
        </row>
        <row r="18">
          <cell r="B18">
            <v>302</v>
          </cell>
          <cell r="C18" t="str">
            <v>Diseño de efectos visuales</v>
          </cell>
        </row>
        <row r="19">
          <cell r="B19">
            <v>303</v>
          </cell>
          <cell r="C19" t="str">
            <v>Diseño de props</v>
          </cell>
        </row>
        <row r="20">
          <cell r="B20">
            <v>304</v>
          </cell>
          <cell r="C20" t="str">
            <v>Arte conceptual</v>
          </cell>
        </row>
        <row r="21">
          <cell r="C21" t="str">
            <v>REPARTO VOCES Y GRABACIONES</v>
          </cell>
        </row>
        <row r="22">
          <cell r="B22">
            <v>401</v>
          </cell>
          <cell r="C22" t="str">
            <v>Casting</v>
          </cell>
        </row>
        <row r="23">
          <cell r="B23">
            <v>402</v>
          </cell>
          <cell r="C23" t="str">
            <v>Actores de voz</v>
          </cell>
        </row>
        <row r="24">
          <cell r="B24">
            <v>403</v>
          </cell>
          <cell r="C24" t="str">
            <v>Estudio de grabación / Ingeniero de audio</v>
          </cell>
        </row>
        <row r="25">
          <cell r="B25">
            <v>404</v>
          </cell>
          <cell r="C25" t="str">
            <v>Director de voces</v>
          </cell>
        </row>
        <row r="26">
          <cell r="B26">
            <v>405</v>
          </cell>
          <cell r="C26" t="str">
            <v>Seguro</v>
          </cell>
        </row>
        <row r="27">
          <cell r="C27" t="str">
            <v>STORYBOARD</v>
          </cell>
        </row>
        <row r="28">
          <cell r="B28">
            <v>501</v>
          </cell>
          <cell r="C28" t="str">
            <v>Supervisor de storyboard</v>
          </cell>
        </row>
        <row r="29">
          <cell r="B29">
            <v>502</v>
          </cell>
          <cell r="C29" t="str">
            <v>Storyboard</v>
          </cell>
        </row>
        <row r="30">
          <cell r="C30" t="str">
            <v>ANIMATIC</v>
          </cell>
        </row>
        <row r="31">
          <cell r="B31">
            <v>601</v>
          </cell>
          <cell r="C31" t="str">
            <v>Animatic</v>
          </cell>
        </row>
        <row r="32">
          <cell r="C32" t="str">
            <v>PERSONAJES Y PROPS 2D</v>
          </cell>
        </row>
        <row r="33">
          <cell r="B33">
            <v>701</v>
          </cell>
          <cell r="C33" t="str">
            <v>Model packs personajes</v>
          </cell>
        </row>
        <row r="34">
          <cell r="B34">
            <v>702</v>
          </cell>
          <cell r="C34" t="str">
            <v>Model packs props</v>
          </cell>
        </row>
        <row r="35">
          <cell r="C35" t="str">
            <v>PERSONAJES, PROPS Y LOCACIONES 3D</v>
          </cell>
        </row>
        <row r="36">
          <cell r="B36">
            <v>801</v>
          </cell>
          <cell r="C36" t="str">
            <v>Supervisor de modelado</v>
          </cell>
        </row>
        <row r="37">
          <cell r="B37">
            <v>802</v>
          </cell>
          <cell r="C37" t="str">
            <v>Modelos previs</v>
          </cell>
        </row>
        <row r="38">
          <cell r="C38" t="str">
            <v>DIRECCIÓN TÉCNICA Y RIGG</v>
          </cell>
        </row>
        <row r="39">
          <cell r="B39">
            <v>901</v>
          </cell>
          <cell r="C39" t="str">
            <v xml:space="preserve">Supervisor técnico                </v>
          </cell>
        </row>
        <row r="40">
          <cell r="B40">
            <v>902</v>
          </cell>
          <cell r="C40" t="str">
            <v>Riggers</v>
          </cell>
        </row>
        <row r="41">
          <cell r="C41" t="str">
            <v>PAQUETES PARA ANIMACIÓN</v>
          </cell>
        </row>
        <row r="42">
          <cell r="B42">
            <v>1001</v>
          </cell>
          <cell r="C42" t="str">
            <v>Vocalizaciones</v>
          </cell>
        </row>
        <row r="43">
          <cell r="B43">
            <v>1002</v>
          </cell>
          <cell r="C43" t="str">
            <v xml:space="preserve">Armado de paquetes </v>
          </cell>
        </row>
        <row r="45">
          <cell r="C45" t="str">
            <v>STAFF DE PRODUCCIÓN</v>
          </cell>
        </row>
        <row r="46">
          <cell r="B46">
            <v>1101</v>
          </cell>
          <cell r="C46" t="str">
            <v>Productor de línea</v>
          </cell>
        </row>
        <row r="47">
          <cell r="B47">
            <v>1102</v>
          </cell>
          <cell r="C47" t="str">
            <v>Coordinador de producción</v>
          </cell>
        </row>
        <row r="48">
          <cell r="B48">
            <v>1103</v>
          </cell>
          <cell r="C48" t="str">
            <v>Asistentes de producción</v>
          </cell>
        </row>
        <row r="49">
          <cell r="B49">
            <v>1104</v>
          </cell>
          <cell r="C49" t="str">
            <v xml:space="preserve">Asistente de dirección </v>
          </cell>
        </row>
        <row r="50">
          <cell r="C50" t="str">
            <v>PERSONAJES Y PROPS 3D</v>
          </cell>
        </row>
        <row r="51">
          <cell r="B51">
            <v>1201</v>
          </cell>
          <cell r="C51" t="str">
            <v>Supervisor de modelado</v>
          </cell>
        </row>
        <row r="52">
          <cell r="B52">
            <v>1202</v>
          </cell>
          <cell r="C52" t="str">
            <v>Modeladores de personajes</v>
          </cell>
        </row>
        <row r="53">
          <cell r="B53">
            <v>1203</v>
          </cell>
          <cell r="C53" t="str">
            <v>Modeladores de props</v>
          </cell>
        </row>
        <row r="54">
          <cell r="C54" t="str">
            <v>LAYOUTS</v>
          </cell>
        </row>
        <row r="55">
          <cell r="B55">
            <v>1301</v>
          </cell>
          <cell r="C55" t="str">
            <v>Supervisor layouts</v>
          </cell>
        </row>
        <row r="56">
          <cell r="B56">
            <v>1302</v>
          </cell>
          <cell r="C56" t="str">
            <v>Equipo de layout</v>
          </cell>
        </row>
        <row r="57">
          <cell r="C57" t="str">
            <v>ANIMACIÓN</v>
          </cell>
        </row>
        <row r="58">
          <cell r="B58">
            <v>1401</v>
          </cell>
          <cell r="C58" t="str">
            <v>Supervisor de animación 3D</v>
          </cell>
        </row>
        <row r="59">
          <cell r="B59">
            <v>1402</v>
          </cell>
          <cell r="C59" t="str">
            <v>Animador senior 3D</v>
          </cell>
        </row>
        <row r="60">
          <cell r="B60">
            <v>1403</v>
          </cell>
          <cell r="C60" t="str">
            <v>Animador junior 3D</v>
          </cell>
        </row>
        <row r="61">
          <cell r="B61">
            <v>1404</v>
          </cell>
          <cell r="C61" t="str">
            <v xml:space="preserve">Animación 3D </v>
          </cell>
        </row>
        <row r="62">
          <cell r="B62">
            <v>1405</v>
          </cell>
          <cell r="C62" t="str">
            <v>Supervisor de animación 2D</v>
          </cell>
        </row>
        <row r="63">
          <cell r="B63">
            <v>1406</v>
          </cell>
          <cell r="C63" t="str">
            <v>Animador senior 2D</v>
          </cell>
        </row>
        <row r="64">
          <cell r="B64">
            <v>1407</v>
          </cell>
          <cell r="C64" t="str">
            <v>Animador junior 2D</v>
          </cell>
        </row>
        <row r="65">
          <cell r="B65">
            <v>1408</v>
          </cell>
          <cell r="C65" t="str">
            <v>Animación 2D</v>
          </cell>
        </row>
        <row r="66">
          <cell r="C66" t="str">
            <v>COLOR 2D</v>
          </cell>
        </row>
        <row r="67">
          <cell r="B67">
            <v>1501</v>
          </cell>
          <cell r="C67" t="str">
            <v>Supervisor de color</v>
          </cell>
        </row>
        <row r="68">
          <cell r="B68">
            <v>1502</v>
          </cell>
          <cell r="C68" t="str">
            <v>Color</v>
          </cell>
        </row>
        <row r="69">
          <cell r="C69" t="str">
            <v>LOCACIONES</v>
          </cell>
        </row>
        <row r="70">
          <cell r="B70">
            <v>1601</v>
          </cell>
          <cell r="C70" t="str">
            <v>Supervisor de fondos 2D</v>
          </cell>
        </row>
        <row r="71">
          <cell r="B71">
            <v>1602</v>
          </cell>
          <cell r="C71" t="str">
            <v>Fondos 2D</v>
          </cell>
        </row>
        <row r="72">
          <cell r="B72">
            <v>1603</v>
          </cell>
          <cell r="C72" t="str">
            <v>Modeladores de locaciones</v>
          </cell>
        </row>
        <row r="73">
          <cell r="B73">
            <v>1604</v>
          </cell>
          <cell r="C73" t="str">
            <v>Mate painting</v>
          </cell>
        </row>
        <row r="74">
          <cell r="C74" t="str">
            <v>TEXTURIZADO</v>
          </cell>
        </row>
        <row r="75">
          <cell r="B75">
            <v>1701</v>
          </cell>
          <cell r="C75" t="str">
            <v>Supervisor de texturas</v>
          </cell>
        </row>
        <row r="76">
          <cell r="B76">
            <v>1702</v>
          </cell>
          <cell r="C76" t="str">
            <v>Texturas de locaciones</v>
          </cell>
        </row>
        <row r="77">
          <cell r="B77">
            <v>1703</v>
          </cell>
          <cell r="C77" t="str">
            <v>Texturas de props</v>
          </cell>
        </row>
        <row r="78">
          <cell r="B78">
            <v>1704</v>
          </cell>
          <cell r="C78" t="str">
            <v>Texturas de personajes</v>
          </cell>
        </row>
        <row r="79">
          <cell r="C79" t="str">
            <v>SIMULACIONES &amp; VFX</v>
          </cell>
        </row>
        <row r="80">
          <cell r="B80">
            <v>1801</v>
          </cell>
          <cell r="C80" t="str">
            <v>Supervisor de efectos visuales</v>
          </cell>
        </row>
        <row r="81">
          <cell r="B81">
            <v>1802</v>
          </cell>
          <cell r="C81" t="str">
            <v>Efectos visuales</v>
          </cell>
        </row>
        <row r="82">
          <cell r="C82" t="str">
            <v>CRÉDITOS</v>
          </cell>
        </row>
        <row r="83">
          <cell r="B83">
            <v>1901</v>
          </cell>
          <cell r="C83" t="str">
            <v>Conceptualización</v>
          </cell>
        </row>
        <row r="84">
          <cell r="B84">
            <v>1902</v>
          </cell>
          <cell r="C84" t="str">
            <v>Animación 2D</v>
          </cell>
        </row>
        <row r="85">
          <cell r="B85">
            <v>1903</v>
          </cell>
          <cell r="C85" t="str">
            <v>Animación 3D</v>
          </cell>
        </row>
        <row r="86">
          <cell r="B86">
            <v>1904</v>
          </cell>
          <cell r="C86" t="str">
            <v>Compositing</v>
          </cell>
        </row>
        <row r="87">
          <cell r="C87" t="str">
            <v>MATERIAL DE PROMOCIÓN</v>
          </cell>
        </row>
        <row r="88">
          <cell r="B88">
            <v>2001</v>
          </cell>
          <cell r="C88" t="str">
            <v>Teaser</v>
          </cell>
        </row>
        <row r="89">
          <cell r="B89">
            <v>2002</v>
          </cell>
          <cell r="C89" t="str">
            <v>Trailer</v>
          </cell>
        </row>
        <row r="91">
          <cell r="C91" t="str">
            <v>POSTPRODUCIÓN</v>
          </cell>
        </row>
        <row r="92">
          <cell r="B92">
            <v>2101</v>
          </cell>
          <cell r="C92" t="str">
            <v>Postproductor</v>
          </cell>
        </row>
        <row r="93">
          <cell r="C93" t="str">
            <v>EDICIÓN</v>
          </cell>
        </row>
        <row r="94">
          <cell r="B94">
            <v>2201</v>
          </cell>
          <cell r="C94" t="str">
            <v>Editor</v>
          </cell>
        </row>
        <row r="95">
          <cell r="C95" t="str">
            <v>ILUMINACIÓN, COMPOSICIÓN Y RENDER</v>
          </cell>
        </row>
        <row r="96">
          <cell r="B96">
            <v>2301</v>
          </cell>
          <cell r="C96" t="str">
            <v>Supervisor iluminación, composición y render</v>
          </cell>
        </row>
        <row r="97">
          <cell r="B97">
            <v>2302</v>
          </cell>
          <cell r="C97" t="str">
            <v>Composición digital</v>
          </cell>
        </row>
        <row r="98">
          <cell r="B98">
            <v>2303</v>
          </cell>
          <cell r="C98" t="str">
            <v>Iluminación</v>
          </cell>
        </row>
        <row r="99">
          <cell r="B99">
            <v>2304</v>
          </cell>
          <cell r="C99" t="str">
            <v>Render</v>
          </cell>
        </row>
        <row r="100">
          <cell r="C100" t="str">
            <v>INTERMEDIA DIGITAL</v>
          </cell>
        </row>
        <row r="101">
          <cell r="B101">
            <v>2401</v>
          </cell>
          <cell r="C101" t="str">
            <v>Administración de datos</v>
          </cell>
        </row>
        <row r="102">
          <cell r="B102">
            <v>2402</v>
          </cell>
          <cell r="C102" t="str">
            <v>Ensamble</v>
          </cell>
        </row>
        <row r="103">
          <cell r="B103">
            <v>2403</v>
          </cell>
          <cell r="C103" t="str">
            <v>Corrección de color</v>
          </cell>
        </row>
        <row r="104">
          <cell r="B104">
            <v>2404</v>
          </cell>
          <cell r="C104" t="str">
            <v>Render</v>
          </cell>
        </row>
        <row r="105">
          <cell r="B105">
            <v>2405</v>
          </cell>
          <cell r="C105" t="str">
            <v>Estereoscópico</v>
          </cell>
        </row>
        <row r="106">
          <cell r="B106">
            <v>2406</v>
          </cell>
          <cell r="C106" t="str">
            <v>Data to film</v>
          </cell>
        </row>
        <row r="107">
          <cell r="C107" t="str">
            <v>MÚSICA</v>
          </cell>
        </row>
        <row r="108">
          <cell r="B108">
            <v>2501</v>
          </cell>
          <cell r="C108" t="str">
            <v>Productor de score musical</v>
          </cell>
        </row>
        <row r="109">
          <cell r="B109">
            <v>2502</v>
          </cell>
          <cell r="C109" t="str">
            <v>Música original (composición y grabación)</v>
          </cell>
        </row>
        <row r="110">
          <cell r="B110">
            <v>2503</v>
          </cell>
          <cell r="C110" t="str">
            <v>Consultor musical</v>
          </cell>
        </row>
        <row r="111">
          <cell r="B111">
            <v>2504</v>
          </cell>
          <cell r="C111" t="str">
            <v>Compra de canciones</v>
          </cell>
        </row>
        <row r="112">
          <cell r="C112" t="str">
            <v xml:space="preserve">DISEÑO DE SONIDO </v>
          </cell>
        </row>
        <row r="113">
          <cell r="B113">
            <v>2601</v>
          </cell>
          <cell r="C113" t="str">
            <v>Diseño de audio</v>
          </cell>
        </row>
        <row r="114">
          <cell r="B114">
            <v>2602</v>
          </cell>
          <cell r="C114" t="str">
            <v>Mezcla 5.1</v>
          </cell>
        </row>
        <row r="115">
          <cell r="B115">
            <v>2603</v>
          </cell>
          <cell r="C115" t="str">
            <v>Licencia Dolby</v>
          </cell>
        </row>
        <row r="116">
          <cell r="C116" t="str">
            <v>ENTREGABLES</v>
          </cell>
        </row>
        <row r="117">
          <cell r="B117">
            <v>2701</v>
          </cell>
          <cell r="C117" t="str">
            <v>Mezcla 5.1 / Mezcla Stereo / Pista Internacional</v>
          </cell>
        </row>
        <row r="118">
          <cell r="B118">
            <v>2702</v>
          </cell>
          <cell r="C118" t="str">
            <v>Master en Video HDCAM SR aspecto original 16x9</v>
          </cell>
        </row>
        <row r="119">
          <cell r="B119">
            <v>2703</v>
          </cell>
          <cell r="C119" t="str">
            <v>Quicktime HD Apple Prores HQ</v>
          </cell>
        </row>
        <row r="120">
          <cell r="B120">
            <v>2704</v>
          </cell>
          <cell r="C120" t="str">
            <v>DCDM</v>
          </cell>
        </row>
        <row r="121">
          <cell r="B121">
            <v>2705</v>
          </cell>
          <cell r="C121" t="str">
            <v>DCP</v>
          </cell>
        </row>
        <row r="122">
          <cell r="B122">
            <v>2706</v>
          </cell>
          <cell r="C122" t="str">
            <v>Print master</v>
          </cell>
        </row>
        <row r="123">
          <cell r="B123">
            <v>2707</v>
          </cell>
          <cell r="C123" t="str">
            <v>Archivo de datos en LTO</v>
          </cell>
        </row>
        <row r="124">
          <cell r="B124">
            <v>2708</v>
          </cell>
          <cell r="C124" t="str">
            <v>Negativo Digital de Imagen / Negativo de Sonido / Primera copia compuesta</v>
          </cell>
        </row>
        <row r="125">
          <cell r="B125">
            <v>2709</v>
          </cell>
          <cell r="C125" t="str">
            <v>Internegativo / Interpositivo / Primera copia compuesta</v>
          </cell>
        </row>
        <row r="127">
          <cell r="C127" t="str">
            <v>MERCADOTECNIA</v>
          </cell>
        </row>
        <row r="128">
          <cell r="B128">
            <v>2801</v>
          </cell>
          <cell r="C128" t="str">
            <v>Mercadotecnia</v>
          </cell>
        </row>
        <row r="129">
          <cell r="C129" t="str">
            <v>SISTEMAS</v>
          </cell>
        </row>
        <row r="130">
          <cell r="B130">
            <v>2901</v>
          </cell>
          <cell r="C130" t="str">
            <v>Hardware</v>
          </cell>
        </row>
        <row r="131">
          <cell r="B131">
            <v>2902</v>
          </cell>
          <cell r="C131" t="str">
            <v>Software</v>
          </cell>
        </row>
        <row r="132">
          <cell r="B132">
            <v>2903</v>
          </cell>
          <cell r="C132" t="str">
            <v>Servicios técnicos</v>
          </cell>
        </row>
        <row r="133">
          <cell r="C133" t="str">
            <v>CONTABILIDAD</v>
          </cell>
        </row>
        <row r="134">
          <cell r="B134">
            <v>3001</v>
          </cell>
          <cell r="C134" t="str">
            <v>Contabilidad</v>
          </cell>
        </row>
        <row r="135">
          <cell r="C135" t="str">
            <v>GASTOS LEGALES</v>
          </cell>
        </row>
        <row r="136">
          <cell r="B136">
            <v>3101</v>
          </cell>
          <cell r="C136" t="str">
            <v>Gastos legales</v>
          </cell>
        </row>
        <row r="137">
          <cell r="C137" t="str">
            <v>GASTOS DE OFICINA</v>
          </cell>
        </row>
        <row r="138">
          <cell r="B138">
            <v>3201</v>
          </cell>
          <cell r="C138" t="str">
            <v>Renta</v>
          </cell>
        </row>
        <row r="139">
          <cell r="B139">
            <v>3202</v>
          </cell>
          <cell r="C139" t="str">
            <v>Gastos de operación (luz, agua, teléfono, etc.)</v>
          </cell>
        </row>
        <row r="140">
          <cell r="C140" t="str">
            <v>VIAJES</v>
          </cell>
        </row>
        <row r="141">
          <cell r="B141">
            <v>3301</v>
          </cell>
          <cell r="C141" t="str">
            <v>Viajes</v>
          </cell>
        </row>
        <row r="142">
          <cell r="C142" t="str">
            <v>SEGUROS</v>
          </cell>
        </row>
        <row r="143">
          <cell r="B143">
            <v>3401</v>
          </cell>
          <cell r="C143" t="str">
            <v>Seguro de producción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73.236.250.90:8069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E3405"/>
  <sheetViews>
    <sheetView topLeftCell="A12" workbookViewId="0">
      <selection activeCell="A13" sqref="A13"/>
    </sheetView>
  </sheetViews>
  <sheetFormatPr defaultRowHeight="15" x14ac:dyDescent="0.25"/>
  <cols>
    <col min="2" max="2" width="20.28515625" customWidth="1"/>
    <col min="3" max="27" width="11.85546875" customWidth="1"/>
  </cols>
  <sheetData>
    <row r="1" spans="1:31" ht="15.75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5"/>
    </row>
    <row r="2" spans="1:31" ht="35.25" x14ac:dyDescent="0.25">
      <c r="A2" s="1"/>
      <c r="B2" s="6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/>
      <c r="AC2" s="7"/>
      <c r="AD2" s="7"/>
      <c r="AE2" s="5"/>
    </row>
    <row r="3" spans="1:31" ht="15.75" x14ac:dyDescent="0.25">
      <c r="A3" s="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1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2"/>
      <c r="AC3" s="12"/>
      <c r="AD3" s="12"/>
      <c r="AE3" s="5"/>
    </row>
    <row r="4" spans="1:31" ht="15.75" x14ac:dyDescent="0.25">
      <c r="A4" s="13"/>
      <c r="B4" s="14" t="s">
        <v>4</v>
      </c>
      <c r="C4" s="15"/>
      <c r="D4" s="15"/>
      <c r="E4" s="15"/>
      <c r="F4" s="15"/>
      <c r="G4" s="15"/>
      <c r="H4" s="15"/>
      <c r="I4" s="16"/>
      <c r="J4" s="16"/>
      <c r="K4" s="15"/>
      <c r="L4" s="15"/>
      <c r="M4" s="15"/>
      <c r="N4" s="16"/>
      <c r="O4" s="1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8"/>
      <c r="AC4" s="18"/>
      <c r="AD4" s="18"/>
      <c r="AE4" s="19"/>
    </row>
    <row r="5" spans="1:31" ht="15.75" x14ac:dyDescent="0.25">
      <c r="A5" s="1"/>
      <c r="B5" s="3"/>
      <c r="C5" s="3"/>
      <c r="D5" s="3"/>
      <c r="E5" s="3"/>
      <c r="F5" s="3"/>
      <c r="G5" s="3"/>
      <c r="H5" s="20"/>
      <c r="I5" s="3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5"/>
    </row>
    <row r="6" spans="1:31" ht="31.5" x14ac:dyDescent="0.25">
      <c r="A6" s="1"/>
      <c r="B6" s="21" t="s">
        <v>5</v>
      </c>
      <c r="C6" s="22"/>
      <c r="D6" s="23">
        <v>42005</v>
      </c>
      <c r="E6" s="23">
        <v>42036</v>
      </c>
      <c r="F6" s="23">
        <v>42064</v>
      </c>
      <c r="G6" s="23">
        <v>42095</v>
      </c>
      <c r="H6" s="23">
        <v>42125</v>
      </c>
      <c r="I6" s="23">
        <v>42156</v>
      </c>
      <c r="J6" s="24">
        <v>42186</v>
      </c>
      <c r="K6" s="24">
        <v>42217</v>
      </c>
      <c r="L6" s="24">
        <v>42248</v>
      </c>
      <c r="M6" s="24">
        <v>42278</v>
      </c>
      <c r="N6" s="24">
        <v>42309</v>
      </c>
      <c r="O6" s="24">
        <v>42339</v>
      </c>
      <c r="P6" s="24">
        <v>42370</v>
      </c>
      <c r="Q6" s="24">
        <v>42401</v>
      </c>
      <c r="R6" s="24">
        <v>42430</v>
      </c>
      <c r="S6" s="24">
        <v>42461</v>
      </c>
      <c r="T6" s="24">
        <v>42491</v>
      </c>
      <c r="U6" s="24">
        <v>42522</v>
      </c>
      <c r="V6" s="24">
        <v>42552</v>
      </c>
      <c r="W6" s="24">
        <v>42583</v>
      </c>
      <c r="X6" s="24">
        <v>42614</v>
      </c>
      <c r="Y6" s="24">
        <v>42644</v>
      </c>
      <c r="Z6" s="24">
        <v>42675</v>
      </c>
      <c r="AA6" s="24">
        <v>42705</v>
      </c>
      <c r="AB6" s="25" t="s">
        <v>6</v>
      </c>
      <c r="AC6" s="25" t="s">
        <v>7</v>
      </c>
      <c r="AD6" s="25" t="s">
        <v>8</v>
      </c>
      <c r="AE6" s="5"/>
    </row>
    <row r="7" spans="1:31" ht="36" x14ac:dyDescent="0.25">
      <c r="A7" s="26"/>
      <c r="B7" s="27" t="s">
        <v>9</v>
      </c>
      <c r="C7" s="28">
        <v>9186288</v>
      </c>
      <c r="D7" s="28">
        <f>+C3393</f>
        <v>9186288</v>
      </c>
      <c r="E7" s="28" t="e">
        <f>+D3393</f>
        <v>#REF!</v>
      </c>
      <c r="F7" s="28" t="e">
        <f t="shared" ref="F7:AB7" si="0">+E3393</f>
        <v>#REF!</v>
      </c>
      <c r="G7" s="28" t="e">
        <f t="shared" si="0"/>
        <v>#REF!</v>
      </c>
      <c r="H7" s="28" t="e">
        <f t="shared" si="0"/>
        <v>#REF!</v>
      </c>
      <c r="I7" s="28" t="e">
        <f t="shared" si="0"/>
        <v>#REF!</v>
      </c>
      <c r="J7" s="28" t="e">
        <f t="shared" si="0"/>
        <v>#REF!</v>
      </c>
      <c r="K7" s="28" t="e">
        <f t="shared" si="0"/>
        <v>#REF!</v>
      </c>
      <c r="L7" s="28" t="e">
        <f t="shared" si="0"/>
        <v>#REF!</v>
      </c>
      <c r="M7" s="28" t="e">
        <f t="shared" si="0"/>
        <v>#REF!</v>
      </c>
      <c r="N7" s="28" t="e">
        <f t="shared" si="0"/>
        <v>#REF!</v>
      </c>
      <c r="O7" s="28" t="e">
        <f t="shared" si="0"/>
        <v>#REF!</v>
      </c>
      <c r="P7" s="28" t="e">
        <f t="shared" si="0"/>
        <v>#REF!</v>
      </c>
      <c r="Q7" s="28" t="e">
        <f t="shared" si="0"/>
        <v>#REF!</v>
      </c>
      <c r="R7" s="28" t="e">
        <f t="shared" si="0"/>
        <v>#REF!</v>
      </c>
      <c r="S7" s="28" t="e">
        <f t="shared" si="0"/>
        <v>#REF!</v>
      </c>
      <c r="T7" s="28" t="e">
        <f t="shared" si="0"/>
        <v>#REF!</v>
      </c>
      <c r="U7" s="28" t="e">
        <f t="shared" si="0"/>
        <v>#REF!</v>
      </c>
      <c r="V7" s="28" t="e">
        <f t="shared" si="0"/>
        <v>#REF!</v>
      </c>
      <c r="W7" s="28" t="e">
        <f t="shared" si="0"/>
        <v>#REF!</v>
      </c>
      <c r="X7" s="28" t="e">
        <f t="shared" si="0"/>
        <v>#REF!</v>
      </c>
      <c r="Y7" s="28" t="e">
        <f t="shared" si="0"/>
        <v>#REF!</v>
      </c>
      <c r="Z7" s="28" t="e">
        <f t="shared" si="0"/>
        <v>#REF!</v>
      </c>
      <c r="AA7" s="28" t="e">
        <f t="shared" si="0"/>
        <v>#REF!</v>
      </c>
      <c r="AB7" s="28" t="e">
        <f t="shared" si="0"/>
        <v>#REF!</v>
      </c>
      <c r="AC7" s="28"/>
      <c r="AD7" s="28"/>
      <c r="AE7" s="29"/>
    </row>
    <row r="8" spans="1:31" ht="15.75" x14ac:dyDescent="0.25">
      <c r="A8" s="1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1"/>
      <c r="AC8" s="31"/>
      <c r="AD8" s="31"/>
      <c r="AE8" s="5"/>
    </row>
    <row r="9" spans="1:31" ht="36" x14ac:dyDescent="0.25">
      <c r="A9" s="32"/>
      <c r="B9" s="33" t="s">
        <v>10</v>
      </c>
      <c r="C9" s="34"/>
      <c r="D9" s="34" t="e">
        <f t="shared" ref="D9:AD9" si="1">SUM(D11,D30,D57,D35)</f>
        <v>#REF!</v>
      </c>
      <c r="E9" s="34" t="e">
        <f t="shared" si="1"/>
        <v>#REF!</v>
      </c>
      <c r="F9" s="34" t="e">
        <f t="shared" si="1"/>
        <v>#REF!</v>
      </c>
      <c r="G9" s="34" t="e">
        <f t="shared" si="1"/>
        <v>#REF!</v>
      </c>
      <c r="H9" s="34" t="e">
        <f t="shared" si="1"/>
        <v>#REF!</v>
      </c>
      <c r="I9" s="34" t="e">
        <f t="shared" si="1"/>
        <v>#REF!</v>
      </c>
      <c r="J9" s="34" t="e">
        <f t="shared" si="1"/>
        <v>#REF!</v>
      </c>
      <c r="K9" s="34" t="e">
        <f t="shared" si="1"/>
        <v>#REF!</v>
      </c>
      <c r="L9" s="34" t="e">
        <f t="shared" si="1"/>
        <v>#REF!</v>
      </c>
      <c r="M9" s="34" t="e">
        <f t="shared" si="1"/>
        <v>#REF!</v>
      </c>
      <c r="N9" s="34" t="e">
        <f t="shared" si="1"/>
        <v>#REF!</v>
      </c>
      <c r="O9" s="34" t="e">
        <f t="shared" si="1"/>
        <v>#REF!</v>
      </c>
      <c r="P9" s="34" t="e">
        <f t="shared" si="1"/>
        <v>#REF!</v>
      </c>
      <c r="Q9" s="34" t="e">
        <f t="shared" si="1"/>
        <v>#REF!</v>
      </c>
      <c r="R9" s="34" t="e">
        <f t="shared" si="1"/>
        <v>#REF!</v>
      </c>
      <c r="S9" s="34" t="e">
        <f t="shared" si="1"/>
        <v>#REF!</v>
      </c>
      <c r="T9" s="34" t="e">
        <f t="shared" si="1"/>
        <v>#REF!</v>
      </c>
      <c r="U9" s="34" t="e">
        <f t="shared" si="1"/>
        <v>#REF!</v>
      </c>
      <c r="V9" s="34" t="e">
        <f t="shared" si="1"/>
        <v>#REF!</v>
      </c>
      <c r="W9" s="34" t="e">
        <f t="shared" si="1"/>
        <v>#REF!</v>
      </c>
      <c r="X9" s="34" t="e">
        <f t="shared" si="1"/>
        <v>#REF!</v>
      </c>
      <c r="Y9" s="34" t="e">
        <f t="shared" si="1"/>
        <v>#REF!</v>
      </c>
      <c r="Z9" s="34" t="e">
        <f t="shared" si="1"/>
        <v>#REF!</v>
      </c>
      <c r="AA9" s="34" t="e">
        <f t="shared" si="1"/>
        <v>#REF!</v>
      </c>
      <c r="AB9" s="34" t="e">
        <f t="shared" si="1"/>
        <v>#REF!</v>
      </c>
      <c r="AC9" s="34" t="e">
        <f t="shared" si="1"/>
        <v>#REF!</v>
      </c>
      <c r="AD9" s="34" t="e">
        <f t="shared" si="1"/>
        <v>#REF!</v>
      </c>
      <c r="AE9" s="35"/>
    </row>
    <row r="10" spans="1:31" ht="15.75" x14ac:dyDescent="0.25">
      <c r="A10" s="1"/>
      <c r="B10" s="36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3"/>
      <c r="R10" s="37"/>
      <c r="S10" s="38"/>
      <c r="T10" s="3"/>
      <c r="U10" s="3"/>
      <c r="V10" s="39"/>
      <c r="W10" s="39"/>
      <c r="X10" s="39"/>
      <c r="Y10" s="3"/>
      <c r="Z10" s="3"/>
      <c r="AA10" s="3"/>
      <c r="AB10" s="31"/>
      <c r="AC10" s="31"/>
      <c r="AD10" s="31"/>
      <c r="AE10" s="5"/>
    </row>
    <row r="11" spans="1:31" ht="94.5" x14ac:dyDescent="0.25">
      <c r="A11" s="40"/>
      <c r="B11" s="41" t="s">
        <v>11</v>
      </c>
      <c r="C11" s="42"/>
      <c r="D11" s="42" t="e">
        <f>SUM(#REF!,#REF!,#REF!,#REF!,#REF!,#REF!,#REF!,#REF!,#REF!,#REF!,D12,#REF!,#REF!,#REF!,#REF!,#REF!,#REF!,#REF!,#REF!,#REF!,#REF!,#REF!,#REF!,#REF!,#REF!,#REF!)</f>
        <v>#REF!</v>
      </c>
      <c r="E11" s="42" t="e">
        <f>SUM(#REF!,#REF!,#REF!,#REF!,#REF!,#REF!,#REF!,#REF!,#REF!,#REF!,E12,#REF!,#REF!,#REF!,#REF!,#REF!,#REF!,#REF!,#REF!,#REF!,#REF!,#REF!,#REF!,#REF!,#REF!,#REF!)</f>
        <v>#REF!</v>
      </c>
      <c r="F11" s="42" t="e">
        <f>SUM(#REF!,#REF!,#REF!,#REF!,#REF!,#REF!,#REF!,#REF!,#REF!,#REF!,F12,#REF!,#REF!,#REF!,#REF!,#REF!,#REF!,#REF!,#REF!,#REF!,#REF!,#REF!,#REF!,#REF!,#REF!,#REF!)</f>
        <v>#REF!</v>
      </c>
      <c r="G11" s="42" t="e">
        <f>SUM(#REF!,#REF!,#REF!,#REF!,#REF!,#REF!,#REF!,#REF!,#REF!,#REF!,G12,#REF!,#REF!,#REF!,#REF!,#REF!,#REF!,#REF!,#REF!,#REF!,#REF!,#REF!,#REF!,#REF!,#REF!,#REF!)</f>
        <v>#REF!</v>
      </c>
      <c r="H11" s="42" t="e">
        <f>SUM(#REF!,#REF!,#REF!,#REF!,#REF!,#REF!,#REF!,#REF!,#REF!,#REF!,H12,#REF!,#REF!,#REF!,#REF!,#REF!,#REF!,#REF!,#REF!,#REF!,#REF!,#REF!,#REF!,#REF!,#REF!,#REF!)</f>
        <v>#REF!</v>
      </c>
      <c r="I11" s="42" t="e">
        <f>SUM(#REF!,#REF!,#REF!,#REF!,#REF!,#REF!,#REF!,#REF!,#REF!,#REF!,I12,#REF!,#REF!,#REF!,#REF!,#REF!,#REF!,#REF!,#REF!,#REF!,#REF!,#REF!,#REF!,#REF!,#REF!,#REF!)</f>
        <v>#REF!</v>
      </c>
      <c r="J11" s="42" t="e">
        <f>SUM(#REF!,#REF!,#REF!,#REF!,#REF!,#REF!,#REF!,#REF!,#REF!,#REF!,J12,#REF!,#REF!,#REF!,#REF!,#REF!,#REF!,#REF!,#REF!,#REF!,#REF!,#REF!,#REF!,#REF!,#REF!,#REF!)</f>
        <v>#REF!</v>
      </c>
      <c r="K11" s="42" t="e">
        <f>SUM(#REF!,#REF!,#REF!,#REF!,#REF!,#REF!,#REF!,#REF!,#REF!,#REF!,K12,#REF!,#REF!,#REF!,#REF!,#REF!,#REF!,#REF!,#REF!,#REF!,#REF!,#REF!,#REF!,#REF!,#REF!,#REF!)</f>
        <v>#REF!</v>
      </c>
      <c r="L11" s="42" t="e">
        <f>SUM(#REF!,#REF!,#REF!,#REF!,#REF!,#REF!,#REF!,#REF!,#REF!,#REF!,L12,#REF!,#REF!,#REF!,#REF!,#REF!,#REF!,#REF!,#REF!,#REF!,#REF!,#REF!,#REF!,#REF!,#REF!,#REF!)</f>
        <v>#REF!</v>
      </c>
      <c r="M11" s="42" t="e">
        <f>SUM(#REF!,#REF!,#REF!,#REF!,#REF!,#REF!,#REF!,#REF!,#REF!,#REF!,M12,#REF!,#REF!,#REF!,#REF!,#REF!,#REF!,#REF!,#REF!,#REF!,#REF!,#REF!,#REF!,#REF!,#REF!,#REF!)</f>
        <v>#REF!</v>
      </c>
      <c r="N11" s="42" t="e">
        <f>SUM(#REF!,#REF!,#REF!,#REF!,#REF!,#REF!,#REF!,#REF!,#REF!,#REF!,N12,#REF!,#REF!,#REF!,#REF!,#REF!,#REF!,#REF!,#REF!,#REF!,#REF!,#REF!,#REF!,#REF!,#REF!,#REF!)</f>
        <v>#REF!</v>
      </c>
      <c r="O11" s="42" t="e">
        <f>SUM(#REF!,#REF!,#REF!,#REF!,#REF!,#REF!,#REF!,#REF!,#REF!,#REF!,O12,#REF!,#REF!,#REF!,#REF!,#REF!,#REF!,#REF!,#REF!,#REF!,#REF!,#REF!,#REF!,#REF!,#REF!,#REF!)</f>
        <v>#REF!</v>
      </c>
      <c r="P11" s="42" t="e">
        <f>SUM(#REF!,#REF!,#REF!,#REF!,#REF!,#REF!,#REF!,#REF!,#REF!,#REF!,P12,#REF!,#REF!,#REF!,#REF!,#REF!,#REF!,#REF!,#REF!,#REF!,#REF!,#REF!,#REF!,#REF!,#REF!,#REF!)</f>
        <v>#REF!</v>
      </c>
      <c r="Q11" s="42" t="e">
        <f>SUM(#REF!,#REF!,#REF!,#REF!,#REF!,#REF!,#REF!,#REF!,#REF!,#REF!,Q12,#REF!,#REF!,#REF!,#REF!,#REF!,#REF!,#REF!,#REF!,#REF!,#REF!,#REF!,#REF!,#REF!,#REF!,#REF!)</f>
        <v>#REF!</v>
      </c>
      <c r="R11" s="42" t="e">
        <f>SUM(#REF!,#REF!,#REF!,#REF!,#REF!,#REF!,#REF!,#REF!,#REF!,#REF!,R12,#REF!,#REF!,#REF!,#REF!,#REF!,#REF!,#REF!,#REF!,#REF!,#REF!,#REF!,#REF!,#REF!,#REF!,#REF!)</f>
        <v>#REF!</v>
      </c>
      <c r="S11" s="42" t="e">
        <f>SUM(#REF!,#REF!,#REF!,#REF!,#REF!,#REF!,#REF!,#REF!,#REF!,#REF!,S12,#REF!,#REF!,#REF!,#REF!,#REF!,#REF!,#REF!,#REF!,#REF!,#REF!,#REF!,#REF!,#REF!,#REF!,#REF!)</f>
        <v>#REF!</v>
      </c>
      <c r="T11" s="42" t="e">
        <f>SUM(#REF!,#REF!,#REF!,#REF!,#REF!,#REF!,#REF!,#REF!,#REF!,#REF!,T12,#REF!,#REF!,#REF!,#REF!,#REF!,#REF!,#REF!,#REF!,#REF!,#REF!,#REF!,#REF!,#REF!,#REF!,#REF!)</f>
        <v>#REF!</v>
      </c>
      <c r="U11" s="42" t="e">
        <f>SUM(#REF!,#REF!,#REF!,#REF!,#REF!,#REF!,#REF!,#REF!,#REF!,#REF!,U12,#REF!,#REF!,#REF!,#REF!,#REF!,#REF!,#REF!,#REF!,#REF!,#REF!,#REF!,#REF!,#REF!,#REF!,#REF!)</f>
        <v>#REF!</v>
      </c>
      <c r="V11" s="42" t="e">
        <f>SUM(#REF!,#REF!,#REF!,#REF!,#REF!,#REF!,#REF!,#REF!,#REF!,#REF!,V12,#REF!,#REF!,#REF!,#REF!,#REF!,#REF!,#REF!,#REF!,#REF!,#REF!,#REF!,#REF!,#REF!,#REF!,#REF!)</f>
        <v>#REF!</v>
      </c>
      <c r="W11" s="42" t="e">
        <f>SUM(#REF!,#REF!,#REF!,#REF!,#REF!,#REF!,#REF!,#REF!,#REF!,#REF!,W12,#REF!,#REF!,#REF!,#REF!,#REF!,#REF!,#REF!,#REF!,#REF!,#REF!,#REF!,#REF!,#REF!,#REF!,#REF!)</f>
        <v>#REF!</v>
      </c>
      <c r="X11" s="42" t="e">
        <f>SUM(#REF!,#REF!,#REF!,#REF!,#REF!,#REF!,#REF!,#REF!,#REF!,#REF!,X12,#REF!,#REF!,#REF!,#REF!,#REF!,#REF!,#REF!,#REF!,#REF!,#REF!,#REF!,#REF!,#REF!,#REF!,#REF!)</f>
        <v>#REF!</v>
      </c>
      <c r="Y11" s="42" t="e">
        <f>SUM(#REF!,#REF!,#REF!,#REF!,#REF!,#REF!,#REF!,#REF!,#REF!,#REF!,Y12,#REF!,#REF!,#REF!,#REF!,#REF!,#REF!,#REF!,#REF!,#REF!,#REF!,#REF!,#REF!,#REF!,#REF!,#REF!)</f>
        <v>#REF!</v>
      </c>
      <c r="Z11" s="42" t="e">
        <f>SUM(#REF!,#REF!,#REF!,#REF!,#REF!,#REF!,#REF!,#REF!,#REF!,#REF!,Z12,#REF!,#REF!,#REF!,#REF!,#REF!,#REF!,#REF!,#REF!,#REF!,#REF!,#REF!,#REF!,#REF!,#REF!,#REF!)</f>
        <v>#REF!</v>
      </c>
      <c r="AA11" s="42" t="e">
        <f>SUM(#REF!,#REF!,#REF!,#REF!,#REF!,#REF!,#REF!,#REF!,#REF!,#REF!,AA12,#REF!,#REF!,#REF!,#REF!,#REF!,#REF!,#REF!,#REF!,#REF!,#REF!,#REF!,#REF!,#REF!,#REF!,#REF!)</f>
        <v>#REF!</v>
      </c>
      <c r="AB11" s="42" t="e">
        <f>SUM(#REF!,#REF!,#REF!,#REF!,#REF!,#REF!,#REF!,#REF!,#REF!,#REF!,AB12,#REF!,#REF!,#REF!,#REF!,#REF!,#REF!,#REF!,#REF!,#REF!,#REF!,#REF!,#REF!,#REF!,#REF!,#REF!)</f>
        <v>#REF!</v>
      </c>
      <c r="AC11" s="42" t="e">
        <f>SUM(#REF!,#REF!,#REF!,#REF!,#REF!,#REF!,#REF!,#REF!,#REF!,#REF!,AC12,#REF!,#REF!,#REF!,#REF!,#REF!,#REF!,#REF!,#REF!,#REF!,#REF!,#REF!,#REF!,#REF!,#REF!,#REF!)</f>
        <v>#REF!</v>
      </c>
      <c r="AD11" s="42" t="e">
        <f>SUM(#REF!,#REF!,#REF!,#REF!,#REF!,#REF!,#REF!,#REF!,#REF!,#REF!,AD12,#REF!,#REF!,#REF!,#REF!,#REF!,#REF!,#REF!,#REF!,#REF!,#REF!,#REF!,#REF!,#REF!,#REF!,#REF!)</f>
        <v>#REF!</v>
      </c>
      <c r="AE11" s="5"/>
    </row>
    <row r="12" spans="1:31" ht="94.5" x14ac:dyDescent="0.25">
      <c r="A12" s="1">
        <v>1</v>
      </c>
      <c r="B12" s="43" t="s">
        <v>12</v>
      </c>
      <c r="C12" s="44"/>
      <c r="D12" s="45">
        <f>SUM(D20:D28,D13)</f>
        <v>3660355.71</v>
      </c>
      <c r="E12" s="45">
        <f t="shared" ref="E12:O12" si="2">SUM(E20:E28,E13)</f>
        <v>0</v>
      </c>
      <c r="F12" s="45">
        <f t="shared" si="2"/>
        <v>0</v>
      </c>
      <c r="G12" s="45">
        <f t="shared" si="2"/>
        <v>0</v>
      </c>
      <c r="H12" s="45">
        <f t="shared" si="2"/>
        <v>0</v>
      </c>
      <c r="I12" s="45">
        <f t="shared" si="2"/>
        <v>702479.19</v>
      </c>
      <c r="J12" s="45">
        <f>SUM(J20:J28,J13)+4120000</f>
        <v>4120000</v>
      </c>
      <c r="K12" s="45">
        <f t="shared" si="2"/>
        <v>1000000</v>
      </c>
      <c r="L12" s="45">
        <f t="shared" si="2"/>
        <v>0</v>
      </c>
      <c r="M12" s="45">
        <f t="shared" si="2"/>
        <v>0</v>
      </c>
      <c r="N12" s="45">
        <f t="shared" si="2"/>
        <v>0</v>
      </c>
      <c r="O12" s="45">
        <f t="shared" si="2"/>
        <v>0</v>
      </c>
      <c r="P12" s="45"/>
      <c r="Q12" s="45">
        <f t="shared" ref="Q12:AA12" si="3">SUM(Q20:Q28,Q13)</f>
        <v>0</v>
      </c>
      <c r="R12" s="45">
        <f>5777000/3</f>
        <v>1925666.6666666667</v>
      </c>
      <c r="S12" s="45">
        <f t="shared" si="3"/>
        <v>0</v>
      </c>
      <c r="T12" s="45">
        <f t="shared" si="3"/>
        <v>0</v>
      </c>
      <c r="U12" s="45">
        <f>5777000/3</f>
        <v>1925666.6666666667</v>
      </c>
      <c r="V12" s="45">
        <f t="shared" si="3"/>
        <v>0</v>
      </c>
      <c r="W12" s="45">
        <v>0</v>
      </c>
      <c r="X12" s="45">
        <f t="shared" si="3"/>
        <v>0</v>
      </c>
      <c r="Y12" s="45">
        <f t="shared" si="3"/>
        <v>0</v>
      </c>
      <c r="Z12" s="45">
        <f t="shared" si="3"/>
        <v>0</v>
      </c>
      <c r="AA12" s="45">
        <f t="shared" si="3"/>
        <v>0</v>
      </c>
      <c r="AB12" s="45">
        <f t="shared" ref="AB12:AB28" si="4">SUM(D12:AA12)</f>
        <v>13334168.233333332</v>
      </c>
      <c r="AC12" s="45">
        <f t="shared" ref="AC12:AC28" si="5">SUM(E12:O12)</f>
        <v>5822479.1899999995</v>
      </c>
      <c r="AD12" s="45">
        <f t="shared" ref="AD12:AD28" si="6">SUM(P12:AA12)</f>
        <v>3851333.3333333335</v>
      </c>
      <c r="AE12" s="1">
        <v>1</v>
      </c>
    </row>
    <row r="13" spans="1:31" ht="30" x14ac:dyDescent="0.25">
      <c r="A13" s="46"/>
      <c r="B13" s="47" t="s">
        <v>13</v>
      </c>
      <c r="C13" s="48"/>
      <c r="D13" s="48">
        <f>SUM(D14:D19)</f>
        <v>3660355.71</v>
      </c>
      <c r="E13" s="48">
        <f t="shared" ref="E13:O13" si="7">SUM(E14:E19)</f>
        <v>0</v>
      </c>
      <c r="F13" s="48">
        <f t="shared" si="7"/>
        <v>0</v>
      </c>
      <c r="G13" s="48">
        <f t="shared" si="7"/>
        <v>0</v>
      </c>
      <c r="H13" s="48">
        <f t="shared" si="7"/>
        <v>0</v>
      </c>
      <c r="I13" s="48">
        <f>606749.83+95729.36</f>
        <v>702479.19</v>
      </c>
      <c r="J13" s="48">
        <f t="shared" si="7"/>
        <v>0</v>
      </c>
      <c r="K13" s="48">
        <f t="shared" si="7"/>
        <v>1000000</v>
      </c>
      <c r="L13" s="48">
        <f t="shared" si="7"/>
        <v>0</v>
      </c>
      <c r="M13" s="48">
        <f t="shared" si="7"/>
        <v>0</v>
      </c>
      <c r="N13" s="48">
        <f t="shared" si="7"/>
        <v>0</v>
      </c>
      <c r="O13" s="48">
        <f t="shared" si="7"/>
        <v>0</v>
      </c>
      <c r="P13" s="48">
        <f>SUM(P14:P19)</f>
        <v>3660355.71</v>
      </c>
      <c r="Q13" s="48">
        <f t="shared" ref="Q13:AA13" si="8">SUM(Q14:Q19)</f>
        <v>0</v>
      </c>
      <c r="R13" s="48">
        <f t="shared" si="8"/>
        <v>0</v>
      </c>
      <c r="S13" s="48">
        <f t="shared" si="8"/>
        <v>0</v>
      </c>
      <c r="T13" s="48">
        <f t="shared" si="8"/>
        <v>0</v>
      </c>
      <c r="U13" s="48">
        <f t="shared" si="8"/>
        <v>4823000</v>
      </c>
      <c r="V13" s="48">
        <f t="shared" si="8"/>
        <v>0</v>
      </c>
      <c r="W13" s="48">
        <v>0</v>
      </c>
      <c r="X13" s="48">
        <f t="shared" si="8"/>
        <v>0</v>
      </c>
      <c r="Y13" s="48">
        <f t="shared" si="8"/>
        <v>0</v>
      </c>
      <c r="Z13" s="48">
        <f t="shared" si="8"/>
        <v>0</v>
      </c>
      <c r="AA13" s="48">
        <f t="shared" si="8"/>
        <v>0</v>
      </c>
      <c r="AB13" s="49">
        <f t="shared" si="4"/>
        <v>13846190.609999999</v>
      </c>
      <c r="AC13" s="49">
        <f t="shared" si="5"/>
        <v>1702479.19</v>
      </c>
      <c r="AD13" s="49">
        <f t="shared" si="6"/>
        <v>8483355.7100000009</v>
      </c>
      <c r="AE13" s="46"/>
    </row>
    <row r="14" spans="1:31" ht="15.75" x14ac:dyDescent="0.25">
      <c r="A14" s="46"/>
      <c r="B14" s="50" t="s">
        <v>14</v>
      </c>
      <c r="C14" s="48"/>
      <c r="D14" s="48">
        <v>3660355.71</v>
      </c>
      <c r="E14" s="48"/>
      <c r="F14" s="48"/>
      <c r="G14" s="48"/>
      <c r="H14" s="48"/>
      <c r="I14" s="48">
        <v>4823000</v>
      </c>
      <c r="J14" s="48"/>
      <c r="K14" s="48"/>
      <c r="L14" s="48"/>
      <c r="M14" s="48"/>
      <c r="N14" s="48"/>
      <c r="O14" s="48"/>
      <c r="P14" s="48">
        <v>3660355.71</v>
      </c>
      <c r="Q14" s="48"/>
      <c r="R14" s="48"/>
      <c r="S14" s="48"/>
      <c r="T14" s="48"/>
      <c r="U14" s="48">
        <v>4823000</v>
      </c>
      <c r="V14" s="48"/>
      <c r="W14" s="48"/>
      <c r="X14" s="48"/>
      <c r="Y14" s="48"/>
      <c r="Z14" s="48"/>
      <c r="AA14" s="48"/>
      <c r="AB14" s="49">
        <f t="shared" si="4"/>
        <v>16966711.420000002</v>
      </c>
      <c r="AC14" s="49">
        <f t="shared" si="5"/>
        <v>4823000</v>
      </c>
      <c r="AD14" s="49">
        <f t="shared" si="6"/>
        <v>8483355.7100000009</v>
      </c>
      <c r="AE14" s="46"/>
    </row>
    <row r="15" spans="1:31" ht="15.75" x14ac:dyDescent="0.25">
      <c r="A15" s="46"/>
      <c r="B15" s="50" t="s">
        <v>15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9">
        <f t="shared" si="4"/>
        <v>0</v>
      </c>
      <c r="AC15" s="49">
        <f t="shared" si="5"/>
        <v>0</v>
      </c>
      <c r="AD15" s="49">
        <f t="shared" si="6"/>
        <v>0</v>
      </c>
      <c r="AE15" s="46"/>
    </row>
    <row r="16" spans="1:31" ht="30" x14ac:dyDescent="0.25">
      <c r="A16" s="46"/>
      <c r="B16" s="50" t="s">
        <v>16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9">
        <f t="shared" si="4"/>
        <v>0</v>
      </c>
      <c r="AC16" s="49">
        <f t="shared" si="5"/>
        <v>0</v>
      </c>
      <c r="AD16" s="49">
        <f t="shared" si="6"/>
        <v>0</v>
      </c>
      <c r="AE16" s="46"/>
    </row>
    <row r="17" spans="1:31" ht="30" x14ac:dyDescent="0.25">
      <c r="A17" s="46"/>
      <c r="B17" s="50" t="s">
        <v>17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9">
        <f t="shared" si="4"/>
        <v>0</v>
      </c>
      <c r="AC17" s="49">
        <f t="shared" si="5"/>
        <v>0</v>
      </c>
      <c r="AD17" s="49">
        <f t="shared" si="6"/>
        <v>0</v>
      </c>
      <c r="AE17" s="46"/>
    </row>
    <row r="18" spans="1:31" ht="45" x14ac:dyDescent="0.25">
      <c r="A18" s="46"/>
      <c r="B18" s="50" t="s">
        <v>18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9">
        <f t="shared" si="4"/>
        <v>0</v>
      </c>
      <c r="AC18" s="49">
        <f t="shared" si="5"/>
        <v>0</v>
      </c>
      <c r="AD18" s="49">
        <f t="shared" si="6"/>
        <v>0</v>
      </c>
      <c r="AE18" s="46"/>
    </row>
    <row r="19" spans="1:31" ht="30" x14ac:dyDescent="0.25">
      <c r="A19" s="46"/>
      <c r="B19" s="50" t="s">
        <v>19</v>
      </c>
      <c r="C19" s="48"/>
      <c r="D19" s="48"/>
      <c r="E19" s="48"/>
      <c r="F19" s="48"/>
      <c r="G19" s="48"/>
      <c r="H19" s="48"/>
      <c r="I19" s="48"/>
      <c r="J19" s="48"/>
      <c r="K19" s="48">
        <v>1000000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>
        <v>1000000</v>
      </c>
      <c r="X19" s="48"/>
      <c r="Y19" s="48"/>
      <c r="Z19" s="48"/>
      <c r="AA19" s="48"/>
      <c r="AB19" s="49">
        <f t="shared" si="4"/>
        <v>2000000</v>
      </c>
      <c r="AC19" s="49">
        <f t="shared" si="5"/>
        <v>1000000</v>
      </c>
      <c r="AD19" s="49">
        <f t="shared" si="6"/>
        <v>1000000</v>
      </c>
      <c r="AE19" s="46"/>
    </row>
    <row r="20" spans="1:31" ht="30" x14ac:dyDescent="0.25">
      <c r="A20" s="46"/>
      <c r="B20" s="47" t="s">
        <v>20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9">
        <f t="shared" si="4"/>
        <v>0</v>
      </c>
      <c r="AC20" s="49">
        <f t="shared" si="5"/>
        <v>0</v>
      </c>
      <c r="AD20" s="49">
        <f t="shared" si="6"/>
        <v>0</v>
      </c>
      <c r="AE20" s="46"/>
    </row>
    <row r="21" spans="1:31" ht="30" x14ac:dyDescent="0.25">
      <c r="A21" s="46"/>
      <c r="B21" s="47" t="s">
        <v>21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9">
        <f t="shared" si="4"/>
        <v>0</v>
      </c>
      <c r="AC21" s="49">
        <f t="shared" si="5"/>
        <v>0</v>
      </c>
      <c r="AD21" s="49">
        <f t="shared" si="6"/>
        <v>0</v>
      </c>
      <c r="AE21" s="46"/>
    </row>
    <row r="22" spans="1:31" ht="30" x14ac:dyDescent="0.25">
      <c r="A22" s="46"/>
      <c r="B22" s="47" t="s">
        <v>22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9">
        <f t="shared" si="4"/>
        <v>0</v>
      </c>
      <c r="AC22" s="49">
        <f t="shared" si="5"/>
        <v>0</v>
      </c>
      <c r="AD22" s="49">
        <f t="shared" si="6"/>
        <v>0</v>
      </c>
      <c r="AE22" s="46"/>
    </row>
    <row r="23" spans="1:31" ht="15.75" x14ac:dyDescent="0.25">
      <c r="A23" s="46"/>
      <c r="B23" s="47" t="s">
        <v>23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9">
        <f t="shared" si="4"/>
        <v>0</v>
      </c>
      <c r="AC23" s="49">
        <f t="shared" si="5"/>
        <v>0</v>
      </c>
      <c r="AD23" s="49">
        <f t="shared" si="6"/>
        <v>0</v>
      </c>
      <c r="AE23" s="46"/>
    </row>
    <row r="24" spans="1:31" ht="45" x14ac:dyDescent="0.25">
      <c r="A24" s="46"/>
      <c r="B24" s="47" t="s">
        <v>24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9">
        <f t="shared" si="4"/>
        <v>0</v>
      </c>
      <c r="AC24" s="49">
        <f t="shared" si="5"/>
        <v>0</v>
      </c>
      <c r="AD24" s="49">
        <f t="shared" si="6"/>
        <v>0</v>
      </c>
      <c r="AE24" s="46"/>
    </row>
    <row r="25" spans="1:31" ht="15.75" x14ac:dyDescent="0.25">
      <c r="A25" s="46"/>
      <c r="B25" s="47" t="s">
        <v>25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9">
        <f t="shared" si="4"/>
        <v>0</v>
      </c>
      <c r="AC25" s="49">
        <f t="shared" si="5"/>
        <v>0</v>
      </c>
      <c r="AD25" s="49">
        <f t="shared" si="6"/>
        <v>0</v>
      </c>
      <c r="AE25" s="46"/>
    </row>
    <row r="26" spans="1:31" ht="30" x14ac:dyDescent="0.25">
      <c r="A26" s="46"/>
      <c r="B26" s="47" t="s">
        <v>26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9">
        <f t="shared" si="4"/>
        <v>0</v>
      </c>
      <c r="AC26" s="49">
        <f t="shared" si="5"/>
        <v>0</v>
      </c>
      <c r="AD26" s="49">
        <f t="shared" si="6"/>
        <v>0</v>
      </c>
      <c r="AE26" s="46"/>
    </row>
    <row r="27" spans="1:31" ht="15.75" x14ac:dyDescent="0.25">
      <c r="A27" s="46"/>
      <c r="B27" s="47" t="s">
        <v>27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9">
        <f t="shared" si="4"/>
        <v>0</v>
      </c>
      <c r="AC27" s="49">
        <f t="shared" si="5"/>
        <v>0</v>
      </c>
      <c r="AD27" s="49">
        <f t="shared" si="6"/>
        <v>0</v>
      </c>
      <c r="AE27" s="46"/>
    </row>
    <row r="28" spans="1:31" ht="15.75" x14ac:dyDescent="0.25">
      <c r="A28" s="46"/>
      <c r="B28" s="47" t="s">
        <v>28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9">
        <f t="shared" si="4"/>
        <v>0</v>
      </c>
      <c r="AC28" s="49">
        <f t="shared" si="5"/>
        <v>0</v>
      </c>
      <c r="AD28" s="49">
        <f t="shared" si="6"/>
        <v>0</v>
      </c>
      <c r="AE28" s="46"/>
    </row>
    <row r="29" spans="1:31" ht="15.75" x14ac:dyDescent="0.25">
      <c r="A29" s="1"/>
      <c r="B29" s="36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4"/>
      <c r="Q29" s="3"/>
      <c r="R29" s="61"/>
      <c r="S29" s="3"/>
      <c r="T29" s="3"/>
      <c r="U29" s="3"/>
      <c r="V29" s="62"/>
      <c r="W29" s="62"/>
      <c r="X29" s="62"/>
      <c r="Y29" s="3"/>
      <c r="Z29" s="3"/>
      <c r="AA29" s="3"/>
      <c r="AB29" s="61"/>
      <c r="AC29" s="61"/>
      <c r="AD29" s="61"/>
      <c r="AE29" s="5"/>
    </row>
    <row r="30" spans="1:31" ht="31.5" x14ac:dyDescent="0.25">
      <c r="A30" s="40"/>
      <c r="B30" s="41" t="s">
        <v>54</v>
      </c>
      <c r="C30" s="42"/>
      <c r="D30" s="42">
        <f t="shared" ref="D30:AA30" si="9">SUM(D31:D33)</f>
        <v>0</v>
      </c>
      <c r="E30" s="42">
        <f t="shared" si="9"/>
        <v>0</v>
      </c>
      <c r="F30" s="42">
        <f t="shared" si="9"/>
        <v>0</v>
      </c>
      <c r="G30" s="42">
        <f t="shared" si="9"/>
        <v>0</v>
      </c>
      <c r="H30" s="42">
        <f t="shared" si="9"/>
        <v>0</v>
      </c>
      <c r="I30" s="42">
        <f t="shared" si="9"/>
        <v>0</v>
      </c>
      <c r="J30" s="42">
        <f t="shared" si="9"/>
        <v>0</v>
      </c>
      <c r="K30" s="42">
        <f t="shared" si="9"/>
        <v>0</v>
      </c>
      <c r="L30" s="42">
        <f t="shared" si="9"/>
        <v>0</v>
      </c>
      <c r="M30" s="42">
        <f t="shared" si="9"/>
        <v>0</v>
      </c>
      <c r="N30" s="42">
        <f t="shared" si="9"/>
        <v>0</v>
      </c>
      <c r="O30" s="42">
        <f t="shared" si="9"/>
        <v>0</v>
      </c>
      <c r="P30" s="42">
        <f t="shared" si="9"/>
        <v>0</v>
      </c>
      <c r="Q30" s="42">
        <f t="shared" si="9"/>
        <v>0</v>
      </c>
      <c r="R30" s="42">
        <f t="shared" si="9"/>
        <v>0</v>
      </c>
      <c r="S30" s="42">
        <f t="shared" si="9"/>
        <v>0</v>
      </c>
      <c r="T30" s="42">
        <f t="shared" si="9"/>
        <v>0</v>
      </c>
      <c r="U30" s="42">
        <f t="shared" si="9"/>
        <v>0</v>
      </c>
      <c r="V30" s="42">
        <f t="shared" si="9"/>
        <v>0</v>
      </c>
      <c r="W30" s="42">
        <f t="shared" si="9"/>
        <v>0</v>
      </c>
      <c r="X30" s="42">
        <f t="shared" si="9"/>
        <v>250</v>
      </c>
      <c r="Y30" s="42">
        <f t="shared" si="9"/>
        <v>0</v>
      </c>
      <c r="Z30" s="42">
        <f t="shared" si="9"/>
        <v>0</v>
      </c>
      <c r="AA30" s="42">
        <f t="shared" si="9"/>
        <v>0</v>
      </c>
      <c r="AB30" s="42">
        <f t="shared" ref="AB30:AD33" si="10">SUM(D30:AA30)</f>
        <v>250</v>
      </c>
      <c r="AC30" s="42">
        <f>SUM(E30:O30)</f>
        <v>0</v>
      </c>
      <c r="AD30" s="42">
        <f>SUM(P30:AA30)</f>
        <v>250</v>
      </c>
      <c r="AE30" s="5"/>
    </row>
    <row r="31" spans="1:31" ht="31.5" x14ac:dyDescent="0.25">
      <c r="A31" s="46"/>
      <c r="B31" s="63" t="s">
        <v>55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5">
        <f t="shared" si="10"/>
        <v>0</v>
      </c>
      <c r="AC31" s="65">
        <f t="shared" si="10"/>
        <v>0</v>
      </c>
      <c r="AD31" s="65">
        <f t="shared" si="10"/>
        <v>0</v>
      </c>
      <c r="AE31" s="66"/>
    </row>
    <row r="32" spans="1:31" ht="15.75" x14ac:dyDescent="0.25">
      <c r="A32" s="46"/>
      <c r="B32" s="67" t="s">
        <v>56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9">
        <f t="shared" si="10"/>
        <v>0</v>
      </c>
      <c r="AC32" s="69">
        <f t="shared" si="10"/>
        <v>0</v>
      </c>
      <c r="AD32" s="69">
        <f t="shared" si="10"/>
        <v>0</v>
      </c>
      <c r="AE32" s="66"/>
    </row>
    <row r="33" spans="1:31" ht="15.75" x14ac:dyDescent="0.25">
      <c r="A33" s="46"/>
      <c r="B33" s="67" t="s">
        <v>57</v>
      </c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>
        <v>250</v>
      </c>
      <c r="Y33" s="68"/>
      <c r="Z33" s="68"/>
      <c r="AA33" s="68"/>
      <c r="AB33" s="69">
        <f t="shared" si="10"/>
        <v>250</v>
      </c>
      <c r="AC33" s="69">
        <f t="shared" si="10"/>
        <v>500</v>
      </c>
      <c r="AD33" s="69">
        <f t="shared" si="10"/>
        <v>1000</v>
      </c>
      <c r="AE33" s="66"/>
    </row>
    <row r="34" spans="1:31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</row>
    <row r="35" spans="1:31" ht="15.75" x14ac:dyDescent="0.25">
      <c r="A35" s="40"/>
      <c r="B35" s="41" t="s">
        <v>58</v>
      </c>
      <c r="C35" s="42"/>
      <c r="D35" s="42">
        <f>SUM(D46,D36)</f>
        <v>11126720</v>
      </c>
      <c r="E35" s="42">
        <f t="shared" ref="E35:AA35" si="11">SUM(E46,E36)</f>
        <v>0</v>
      </c>
      <c r="F35" s="42">
        <f t="shared" si="11"/>
        <v>7703469.7999999998</v>
      </c>
      <c r="G35" s="42">
        <f t="shared" si="11"/>
        <v>0</v>
      </c>
      <c r="H35" s="42">
        <f t="shared" si="11"/>
        <v>5452000</v>
      </c>
      <c r="I35" s="42">
        <f t="shared" si="11"/>
        <v>0</v>
      </c>
      <c r="J35" s="42">
        <f t="shared" si="11"/>
        <v>6880550</v>
      </c>
      <c r="K35" s="42">
        <f t="shared" si="11"/>
        <v>3425300</v>
      </c>
      <c r="L35" s="42">
        <f t="shared" si="11"/>
        <v>562650</v>
      </c>
      <c r="M35" s="42">
        <f t="shared" si="11"/>
        <v>187550</v>
      </c>
      <c r="N35" s="42">
        <f t="shared" si="11"/>
        <v>187550</v>
      </c>
      <c r="O35" s="42">
        <f t="shared" si="11"/>
        <v>375100</v>
      </c>
      <c r="P35" s="42">
        <f t="shared" si="11"/>
        <v>11126720</v>
      </c>
      <c r="Q35" s="42">
        <f t="shared" si="11"/>
        <v>0</v>
      </c>
      <c r="R35" s="42">
        <f t="shared" si="11"/>
        <v>7703469.7999999998</v>
      </c>
      <c r="S35" s="42">
        <f t="shared" si="11"/>
        <v>0</v>
      </c>
      <c r="T35" s="42">
        <f t="shared" si="11"/>
        <v>5497500</v>
      </c>
      <c r="U35" s="42">
        <f t="shared" si="11"/>
        <v>1404765</v>
      </c>
      <c r="V35" s="42">
        <f t="shared" si="11"/>
        <v>4787550</v>
      </c>
      <c r="W35" s="42">
        <f t="shared" si="11"/>
        <v>3425300</v>
      </c>
      <c r="X35" s="42">
        <f t="shared" si="11"/>
        <v>562650</v>
      </c>
      <c r="Y35" s="42">
        <f t="shared" si="11"/>
        <v>187550</v>
      </c>
      <c r="Z35" s="42">
        <f t="shared" si="11"/>
        <v>187550</v>
      </c>
      <c r="AA35" s="42">
        <f t="shared" si="11"/>
        <v>375100</v>
      </c>
      <c r="AB35" s="42">
        <f t="shared" ref="AB35" si="12">SUM(D35:AA35)</f>
        <v>71159044.599999994</v>
      </c>
      <c r="AC35" s="42">
        <f t="shared" ref="AC35" si="13">SUM(E35:O35)</f>
        <v>24774169.800000001</v>
      </c>
      <c r="AD35" s="42">
        <f t="shared" ref="AD35" si="14">SUM(P35:AA35)</f>
        <v>35258154.799999997</v>
      </c>
      <c r="AE35" s="5"/>
    </row>
    <row r="36" spans="1:31" ht="47.25" x14ac:dyDescent="0.25">
      <c r="A36" s="39">
        <v>1</v>
      </c>
      <c r="B36" s="51" t="s">
        <v>59</v>
      </c>
      <c r="C36" s="52"/>
      <c r="D36" s="49">
        <f t="shared" ref="D36:O36" si="15">SUM(D37:D45)</f>
        <v>0</v>
      </c>
      <c r="E36" s="49">
        <f t="shared" si="15"/>
        <v>0</v>
      </c>
      <c r="F36" s="49">
        <f t="shared" si="15"/>
        <v>1439469.8</v>
      </c>
      <c r="G36" s="49">
        <f t="shared" si="15"/>
        <v>0</v>
      </c>
      <c r="H36" s="49">
        <f t="shared" si="15"/>
        <v>0</v>
      </c>
      <c r="I36" s="49">
        <f t="shared" si="15"/>
        <v>0</v>
      </c>
      <c r="J36" s="49">
        <f>SUM(J37:J45)+2093000</f>
        <v>2280550</v>
      </c>
      <c r="K36" s="49">
        <f t="shared" si="15"/>
        <v>1125300</v>
      </c>
      <c r="L36" s="49">
        <f t="shared" si="15"/>
        <v>562650</v>
      </c>
      <c r="M36" s="49">
        <f t="shared" si="15"/>
        <v>187550</v>
      </c>
      <c r="N36" s="49">
        <f t="shared" si="15"/>
        <v>187550</v>
      </c>
      <c r="O36" s="49">
        <f t="shared" si="15"/>
        <v>375100</v>
      </c>
      <c r="P36" s="49">
        <f t="shared" ref="P36:AA36" si="16">SUM(P37:P45)</f>
        <v>0</v>
      </c>
      <c r="Q36" s="49">
        <f t="shared" si="16"/>
        <v>0</v>
      </c>
      <c r="R36" s="49">
        <f t="shared" si="16"/>
        <v>1439469.8</v>
      </c>
      <c r="S36" s="49">
        <f t="shared" si="16"/>
        <v>0</v>
      </c>
      <c r="T36" s="49">
        <f t="shared" si="16"/>
        <v>2092500</v>
      </c>
      <c r="U36" s="49">
        <f t="shared" si="16"/>
        <v>1404765</v>
      </c>
      <c r="V36" s="49">
        <f t="shared" si="16"/>
        <v>187550</v>
      </c>
      <c r="W36" s="49">
        <f t="shared" si="16"/>
        <v>1125300</v>
      </c>
      <c r="X36" s="49">
        <f t="shared" si="16"/>
        <v>562650</v>
      </c>
      <c r="Y36" s="49">
        <f t="shared" si="16"/>
        <v>187550</v>
      </c>
      <c r="Z36" s="49">
        <f t="shared" si="16"/>
        <v>187550</v>
      </c>
      <c r="AA36" s="49">
        <f t="shared" si="16"/>
        <v>375100</v>
      </c>
      <c r="AB36" s="49">
        <f t="shared" ref="AB36:AB55" si="17">SUM(D36:AA36)</f>
        <v>13720604.6</v>
      </c>
      <c r="AC36" s="49">
        <f t="shared" ref="AC36:AC55" si="18">SUM(E36:O36)</f>
        <v>6158169.7999999998</v>
      </c>
      <c r="AD36" s="49">
        <f t="shared" ref="AD36:AD55" si="19">SUM(P36:AA36)</f>
        <v>7562434.7999999998</v>
      </c>
      <c r="AE36" s="1">
        <v>1</v>
      </c>
    </row>
    <row r="37" spans="1:31" ht="15.75" x14ac:dyDescent="0.25">
      <c r="A37" s="70"/>
      <c r="B37" s="47" t="s">
        <v>20</v>
      </c>
      <c r="C37" s="53"/>
      <c r="D37" s="48"/>
      <c r="E37" s="48"/>
      <c r="F37" s="48"/>
      <c r="G37" s="53"/>
      <c r="H37" s="53"/>
      <c r="I37" s="53"/>
      <c r="J37" s="53"/>
      <c r="K37" s="53"/>
      <c r="L37" s="53"/>
      <c r="M37" s="53"/>
      <c r="N37" s="53"/>
      <c r="O37" s="53"/>
      <c r="P37" s="48"/>
      <c r="Q37" s="48"/>
      <c r="R37" s="48"/>
      <c r="S37" s="53"/>
      <c r="T37" s="53"/>
      <c r="U37" s="53"/>
      <c r="V37" s="53"/>
      <c r="W37" s="53"/>
      <c r="X37" s="53"/>
      <c r="Y37" s="53"/>
      <c r="Z37" s="53"/>
      <c r="AA37" s="53"/>
      <c r="AB37" s="49">
        <f t="shared" si="17"/>
        <v>0</v>
      </c>
      <c r="AC37" s="49">
        <f t="shared" si="18"/>
        <v>0</v>
      </c>
      <c r="AD37" s="49">
        <f t="shared" si="19"/>
        <v>0</v>
      </c>
      <c r="AE37" s="46"/>
    </row>
    <row r="38" spans="1:31" ht="30" x14ac:dyDescent="0.25">
      <c r="A38" s="70"/>
      <c r="B38" s="47" t="s">
        <v>21</v>
      </c>
      <c r="C38" s="53"/>
      <c r="D38" s="56"/>
      <c r="E38" s="56"/>
      <c r="F38" s="48">
        <v>1439469.8</v>
      </c>
      <c r="G38" s="53"/>
      <c r="H38" s="53">
        <v>0</v>
      </c>
      <c r="I38" s="53"/>
      <c r="J38" s="53">
        <f>12100*15.5</f>
        <v>187550</v>
      </c>
      <c r="K38" s="53">
        <f>72600*15.5</f>
        <v>1125300</v>
      </c>
      <c r="L38" s="53">
        <f>36300*15.5</f>
        <v>562650</v>
      </c>
      <c r="M38" s="53">
        <f>12100*15.5</f>
        <v>187550</v>
      </c>
      <c r="N38" s="53">
        <f>12100*15.5</f>
        <v>187550</v>
      </c>
      <c r="O38" s="53">
        <f>24200*15.5</f>
        <v>375100</v>
      </c>
      <c r="P38" s="56"/>
      <c r="Q38" s="56"/>
      <c r="R38" s="48">
        <v>1439469.8</v>
      </c>
      <c r="S38" s="53"/>
      <c r="T38" s="53">
        <f>135000*15.5</f>
        <v>2092500</v>
      </c>
      <c r="U38" s="53">
        <f>(((6030+12000+72600)*15.5))</f>
        <v>1404765</v>
      </c>
      <c r="V38" s="53">
        <f>12100*15.5</f>
        <v>187550</v>
      </c>
      <c r="W38" s="53">
        <f>72600*15.5</f>
        <v>1125300</v>
      </c>
      <c r="X38" s="53">
        <f>36300*15.5</f>
        <v>562650</v>
      </c>
      <c r="Y38" s="53">
        <f>12100*15.5</f>
        <v>187550</v>
      </c>
      <c r="Z38" s="53">
        <f>12100*15.5</f>
        <v>187550</v>
      </c>
      <c r="AA38" s="53">
        <f>24200*15.5</f>
        <v>375100</v>
      </c>
      <c r="AB38" s="49">
        <f t="shared" si="17"/>
        <v>11627604.6</v>
      </c>
      <c r="AC38" s="49">
        <f t="shared" si="18"/>
        <v>4065169.8</v>
      </c>
      <c r="AD38" s="49">
        <f t="shared" si="19"/>
        <v>7562434.7999999998</v>
      </c>
      <c r="AE38" s="46"/>
    </row>
    <row r="39" spans="1:31" ht="30" x14ac:dyDescent="0.25">
      <c r="A39" s="70"/>
      <c r="B39" s="47" t="s">
        <v>22</v>
      </c>
      <c r="C39" s="53"/>
      <c r="D39" s="48"/>
      <c r="E39" s="48"/>
      <c r="F39" s="48"/>
      <c r="G39" s="53"/>
      <c r="H39" s="53"/>
      <c r="I39" s="53"/>
      <c r="J39" s="53"/>
      <c r="K39" s="53"/>
      <c r="L39" s="53"/>
      <c r="M39" s="53"/>
      <c r="N39" s="53"/>
      <c r="O39" s="53"/>
      <c r="P39" s="48"/>
      <c r="Q39" s="48"/>
      <c r="R39" s="48"/>
      <c r="S39" s="53"/>
      <c r="T39" s="53"/>
      <c r="U39" s="53"/>
      <c r="V39" s="53"/>
      <c r="W39" s="53"/>
      <c r="X39" s="53"/>
      <c r="Y39" s="53"/>
      <c r="Z39" s="53"/>
      <c r="AA39" s="53"/>
      <c r="AB39" s="49">
        <f t="shared" si="17"/>
        <v>0</v>
      </c>
      <c r="AC39" s="49">
        <f t="shared" si="18"/>
        <v>0</v>
      </c>
      <c r="AD39" s="49">
        <f t="shared" si="19"/>
        <v>0</v>
      </c>
      <c r="AE39" s="46"/>
    </row>
    <row r="40" spans="1:31" ht="15.75" x14ac:dyDescent="0.25">
      <c r="A40" s="70"/>
      <c r="B40" s="47" t="s">
        <v>23</v>
      </c>
      <c r="C40" s="53"/>
      <c r="D40" s="48"/>
      <c r="E40" s="48"/>
      <c r="F40" s="48"/>
      <c r="G40" s="53"/>
      <c r="H40" s="53"/>
      <c r="I40" s="53"/>
      <c r="J40" s="53"/>
      <c r="K40" s="53"/>
      <c r="L40" s="53"/>
      <c r="M40" s="53"/>
      <c r="N40" s="53"/>
      <c r="O40" s="53"/>
      <c r="P40" s="48"/>
      <c r="Q40" s="48"/>
      <c r="R40" s="48"/>
      <c r="S40" s="53"/>
      <c r="T40" s="53"/>
      <c r="U40" s="53"/>
      <c r="V40" s="53"/>
      <c r="W40" s="53"/>
      <c r="X40" s="53"/>
      <c r="Y40" s="53"/>
      <c r="Z40" s="53"/>
      <c r="AA40" s="53"/>
      <c r="AB40" s="49">
        <f t="shared" si="17"/>
        <v>0</v>
      </c>
      <c r="AC40" s="49">
        <f t="shared" si="18"/>
        <v>0</v>
      </c>
      <c r="AD40" s="49">
        <f t="shared" si="19"/>
        <v>0</v>
      </c>
      <c r="AE40" s="46"/>
    </row>
    <row r="41" spans="1:31" ht="45" x14ac:dyDescent="0.25">
      <c r="A41" s="70"/>
      <c r="B41" s="47" t="s">
        <v>24</v>
      </c>
      <c r="C41" s="53"/>
      <c r="D41" s="48"/>
      <c r="E41" s="48"/>
      <c r="F41" s="48"/>
      <c r="G41" s="53"/>
      <c r="H41" s="53"/>
      <c r="I41" s="53"/>
      <c r="J41" s="53"/>
      <c r="K41" s="53"/>
      <c r="L41" s="53"/>
      <c r="M41" s="53"/>
      <c r="N41" s="53"/>
      <c r="O41" s="53"/>
      <c r="P41" s="48"/>
      <c r="Q41" s="48"/>
      <c r="R41" s="48"/>
      <c r="S41" s="53"/>
      <c r="T41" s="53"/>
      <c r="U41" s="53"/>
      <c r="V41" s="53"/>
      <c r="W41" s="53"/>
      <c r="X41" s="53"/>
      <c r="Y41" s="53"/>
      <c r="Z41" s="53"/>
      <c r="AA41" s="53"/>
      <c r="AB41" s="49">
        <f t="shared" si="17"/>
        <v>0</v>
      </c>
      <c r="AC41" s="49">
        <f t="shared" si="18"/>
        <v>0</v>
      </c>
      <c r="AD41" s="49">
        <f t="shared" si="19"/>
        <v>0</v>
      </c>
      <c r="AE41" s="46"/>
    </row>
    <row r="42" spans="1:31" ht="15.75" x14ac:dyDescent="0.25">
      <c r="A42" s="70"/>
      <c r="B42" s="47" t="s">
        <v>25</v>
      </c>
      <c r="C42" s="53"/>
      <c r="D42" s="48"/>
      <c r="E42" s="48"/>
      <c r="F42" s="48"/>
      <c r="G42" s="53"/>
      <c r="H42" s="53"/>
      <c r="I42" s="53"/>
      <c r="J42" s="53"/>
      <c r="K42" s="53"/>
      <c r="L42" s="53"/>
      <c r="M42" s="53"/>
      <c r="N42" s="53"/>
      <c r="O42" s="53"/>
      <c r="P42" s="48"/>
      <c r="Q42" s="48"/>
      <c r="R42" s="48"/>
      <c r="S42" s="53"/>
      <c r="T42" s="53"/>
      <c r="U42" s="53"/>
      <c r="V42" s="53"/>
      <c r="W42" s="53"/>
      <c r="X42" s="53"/>
      <c r="Y42" s="53"/>
      <c r="Z42" s="53"/>
      <c r="AA42" s="53"/>
      <c r="AB42" s="49">
        <f t="shared" si="17"/>
        <v>0</v>
      </c>
      <c r="AC42" s="49">
        <f t="shared" si="18"/>
        <v>0</v>
      </c>
      <c r="AD42" s="49">
        <f t="shared" si="19"/>
        <v>0</v>
      </c>
      <c r="AE42" s="46"/>
    </row>
    <row r="43" spans="1:31" ht="30" x14ac:dyDescent="0.25">
      <c r="A43" s="70"/>
      <c r="B43" s="47" t="s">
        <v>26</v>
      </c>
      <c r="C43" s="53"/>
      <c r="D43" s="48"/>
      <c r="E43" s="48"/>
      <c r="F43" s="48"/>
      <c r="G43" s="53"/>
      <c r="H43" s="53"/>
      <c r="I43" s="53"/>
      <c r="J43" s="53"/>
      <c r="K43" s="53"/>
      <c r="L43" s="53"/>
      <c r="M43" s="53"/>
      <c r="N43" s="53"/>
      <c r="O43" s="53"/>
      <c r="P43" s="48"/>
      <c r="Q43" s="48"/>
      <c r="R43" s="48"/>
      <c r="S43" s="53"/>
      <c r="T43" s="53"/>
      <c r="U43" s="53"/>
      <c r="V43" s="53"/>
      <c r="W43" s="53"/>
      <c r="X43" s="53"/>
      <c r="Y43" s="53"/>
      <c r="Z43" s="53"/>
      <c r="AA43" s="53"/>
      <c r="AB43" s="49">
        <f t="shared" si="17"/>
        <v>0</v>
      </c>
      <c r="AC43" s="49">
        <f t="shared" si="18"/>
        <v>0</v>
      </c>
      <c r="AD43" s="49">
        <f t="shared" si="19"/>
        <v>0</v>
      </c>
      <c r="AE43" s="46"/>
    </row>
    <row r="44" spans="1:31" ht="15.75" x14ac:dyDescent="0.25">
      <c r="A44" s="70"/>
      <c r="B44" s="47" t="s">
        <v>27</v>
      </c>
      <c r="C44" s="53"/>
      <c r="D44" s="48"/>
      <c r="E44" s="48"/>
      <c r="F44" s="48"/>
      <c r="G44" s="53"/>
      <c r="H44" s="53"/>
      <c r="I44" s="53"/>
      <c r="J44" s="53"/>
      <c r="K44" s="53"/>
      <c r="L44" s="53"/>
      <c r="M44" s="53"/>
      <c r="N44" s="53"/>
      <c r="O44" s="53"/>
      <c r="P44" s="48"/>
      <c r="Q44" s="48"/>
      <c r="R44" s="48"/>
      <c r="S44" s="53"/>
      <c r="T44" s="53"/>
      <c r="U44" s="53"/>
      <c r="V44" s="53"/>
      <c r="W44" s="53"/>
      <c r="X44" s="53"/>
      <c r="Y44" s="53"/>
      <c r="Z44" s="53"/>
      <c r="AA44" s="53"/>
      <c r="AB44" s="49">
        <f t="shared" si="17"/>
        <v>0</v>
      </c>
      <c r="AC44" s="49">
        <f t="shared" si="18"/>
        <v>0</v>
      </c>
      <c r="AD44" s="49">
        <f t="shared" si="19"/>
        <v>0</v>
      </c>
      <c r="AE44" s="46"/>
    </row>
    <row r="45" spans="1:31" ht="15.75" x14ac:dyDescent="0.25">
      <c r="A45" s="70"/>
      <c r="B45" s="47" t="s">
        <v>28</v>
      </c>
      <c r="C45" s="53"/>
      <c r="D45" s="48"/>
      <c r="E45" s="48"/>
      <c r="F45" s="48"/>
      <c r="G45" s="53"/>
      <c r="H45" s="53"/>
      <c r="I45" s="53"/>
      <c r="J45" s="53"/>
      <c r="K45" s="53"/>
      <c r="L45" s="53"/>
      <c r="M45" s="53"/>
      <c r="N45" s="53"/>
      <c r="O45" s="53"/>
      <c r="P45" s="48"/>
      <c r="Q45" s="48"/>
      <c r="R45" s="48"/>
      <c r="S45" s="53"/>
      <c r="T45" s="53"/>
      <c r="U45" s="53"/>
      <c r="V45" s="53"/>
      <c r="W45" s="53"/>
      <c r="X45" s="53"/>
      <c r="Y45" s="53"/>
      <c r="Z45" s="53"/>
      <c r="AA45" s="53"/>
      <c r="AB45" s="49">
        <f t="shared" si="17"/>
        <v>0</v>
      </c>
      <c r="AC45" s="49">
        <f t="shared" si="18"/>
        <v>0</v>
      </c>
      <c r="AD45" s="49">
        <f t="shared" si="19"/>
        <v>0</v>
      </c>
      <c r="AE45" s="46"/>
    </row>
    <row r="46" spans="1:31" ht="31.5" x14ac:dyDescent="0.25">
      <c r="A46" s="39">
        <v>2</v>
      </c>
      <c r="B46" s="54" t="s">
        <v>60</v>
      </c>
      <c r="C46" s="58"/>
      <c r="D46" s="55">
        <f t="shared" ref="D46:G46" si="20">SUM(D47:D55)</f>
        <v>11126720</v>
      </c>
      <c r="E46" s="55">
        <f t="shared" si="20"/>
        <v>0</v>
      </c>
      <c r="F46" s="55">
        <f t="shared" si="20"/>
        <v>6264000</v>
      </c>
      <c r="G46" s="55">
        <f t="shared" si="20"/>
        <v>0</v>
      </c>
      <c r="H46" s="55">
        <f t="shared" ref="H46:AA46" si="21">SUM(H47:H55)</f>
        <v>5452000</v>
      </c>
      <c r="I46" s="55">
        <f t="shared" si="21"/>
        <v>0</v>
      </c>
      <c r="J46" s="55">
        <f t="shared" si="21"/>
        <v>4600000</v>
      </c>
      <c r="K46" s="55">
        <f t="shared" si="21"/>
        <v>2300000</v>
      </c>
      <c r="L46" s="55">
        <f t="shared" si="21"/>
        <v>0</v>
      </c>
      <c r="M46" s="55">
        <f t="shared" si="21"/>
        <v>0</v>
      </c>
      <c r="N46" s="55">
        <f t="shared" si="21"/>
        <v>0</v>
      </c>
      <c r="O46" s="55">
        <f t="shared" si="21"/>
        <v>0</v>
      </c>
      <c r="P46" s="55">
        <f t="shared" si="21"/>
        <v>11126720</v>
      </c>
      <c r="Q46" s="55">
        <f t="shared" si="21"/>
        <v>0</v>
      </c>
      <c r="R46" s="55">
        <f t="shared" si="21"/>
        <v>6264000</v>
      </c>
      <c r="S46" s="55">
        <f t="shared" si="21"/>
        <v>0</v>
      </c>
      <c r="T46" s="55">
        <v>3405000</v>
      </c>
      <c r="U46" s="55">
        <f t="shared" si="21"/>
        <v>0</v>
      </c>
      <c r="V46" s="55">
        <f t="shared" si="21"/>
        <v>4600000</v>
      </c>
      <c r="W46" s="55">
        <f t="shared" si="21"/>
        <v>2300000</v>
      </c>
      <c r="X46" s="55">
        <f t="shared" si="21"/>
        <v>0</v>
      </c>
      <c r="Y46" s="55">
        <f t="shared" si="21"/>
        <v>0</v>
      </c>
      <c r="Z46" s="55">
        <f t="shared" si="21"/>
        <v>0</v>
      </c>
      <c r="AA46" s="55">
        <f t="shared" si="21"/>
        <v>0</v>
      </c>
      <c r="AB46" s="45">
        <f t="shared" si="17"/>
        <v>57438440</v>
      </c>
      <c r="AC46" s="45">
        <f t="shared" si="18"/>
        <v>18616000</v>
      </c>
      <c r="AD46" s="45">
        <f t="shared" si="19"/>
        <v>27695720</v>
      </c>
      <c r="AE46" s="1">
        <v>2</v>
      </c>
    </row>
    <row r="47" spans="1:31" ht="15.75" x14ac:dyDescent="0.25">
      <c r="A47" s="46"/>
      <c r="B47" s="47" t="s">
        <v>20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9">
        <f t="shared" si="17"/>
        <v>0</v>
      </c>
      <c r="AC47" s="49">
        <f t="shared" si="18"/>
        <v>0</v>
      </c>
      <c r="AD47" s="49">
        <f t="shared" si="19"/>
        <v>0</v>
      </c>
      <c r="AE47" s="66"/>
    </row>
    <row r="48" spans="1:31" ht="30" x14ac:dyDescent="0.25">
      <c r="A48" s="46"/>
      <c r="B48" s="47" t="s">
        <v>21</v>
      </c>
      <c r="C48" s="48"/>
      <c r="D48" s="48">
        <v>11126720</v>
      </c>
      <c r="E48" s="48"/>
      <c r="F48" s="48">
        <v>6264000</v>
      </c>
      <c r="G48" s="48"/>
      <c r="H48" s="48">
        <v>5452000</v>
      </c>
      <c r="I48" s="48"/>
      <c r="J48" s="48">
        <v>4600000</v>
      </c>
      <c r="K48" s="48">
        <v>2300000</v>
      </c>
      <c r="L48" s="48"/>
      <c r="M48" s="48"/>
      <c r="N48" s="48"/>
      <c r="O48" s="48"/>
      <c r="P48" s="48">
        <v>11126720</v>
      </c>
      <c r="Q48" s="48"/>
      <c r="R48" s="48">
        <v>6264000</v>
      </c>
      <c r="S48" s="48"/>
      <c r="T48" s="48">
        <v>5405000</v>
      </c>
      <c r="U48" s="48"/>
      <c r="V48" s="48">
        <v>4600000</v>
      </c>
      <c r="W48" s="48">
        <v>2300000</v>
      </c>
      <c r="X48" s="48"/>
      <c r="Y48" s="48"/>
      <c r="Z48" s="48"/>
      <c r="AA48" s="48"/>
      <c r="AB48" s="49">
        <f t="shared" si="17"/>
        <v>59438440</v>
      </c>
      <c r="AC48" s="49">
        <f t="shared" si="18"/>
        <v>18616000</v>
      </c>
      <c r="AD48" s="49">
        <f t="shared" si="19"/>
        <v>29695720</v>
      </c>
      <c r="AE48" s="66"/>
    </row>
    <row r="49" spans="1:31" ht="30" x14ac:dyDescent="0.25">
      <c r="A49" s="46"/>
      <c r="B49" s="47" t="s">
        <v>22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9">
        <f t="shared" si="17"/>
        <v>0</v>
      </c>
      <c r="AC49" s="49">
        <f t="shared" si="18"/>
        <v>0</v>
      </c>
      <c r="AD49" s="49">
        <f t="shared" si="19"/>
        <v>0</v>
      </c>
      <c r="AE49" s="66"/>
    </row>
    <row r="50" spans="1:31" ht="15.75" x14ac:dyDescent="0.25">
      <c r="A50" s="46"/>
      <c r="B50" s="47" t="s">
        <v>23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9">
        <f t="shared" si="17"/>
        <v>0</v>
      </c>
      <c r="AC50" s="49">
        <f t="shared" si="18"/>
        <v>0</v>
      </c>
      <c r="AD50" s="49">
        <f t="shared" si="19"/>
        <v>0</v>
      </c>
      <c r="AE50" s="66"/>
    </row>
    <row r="51" spans="1:31" ht="45" x14ac:dyDescent="0.25">
      <c r="A51" s="46"/>
      <c r="B51" s="47" t="s">
        <v>24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9">
        <f t="shared" si="17"/>
        <v>0</v>
      </c>
      <c r="AC51" s="49">
        <f t="shared" si="18"/>
        <v>0</v>
      </c>
      <c r="AD51" s="49">
        <f t="shared" si="19"/>
        <v>0</v>
      </c>
      <c r="AE51" s="66"/>
    </row>
    <row r="52" spans="1:31" ht="15.75" x14ac:dyDescent="0.25">
      <c r="A52" s="46"/>
      <c r="B52" s="47" t="s">
        <v>25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9">
        <f t="shared" si="17"/>
        <v>0</v>
      </c>
      <c r="AC52" s="49">
        <f t="shared" si="18"/>
        <v>0</v>
      </c>
      <c r="AD52" s="49">
        <f t="shared" si="19"/>
        <v>0</v>
      </c>
      <c r="AE52" s="66"/>
    </row>
    <row r="53" spans="1:31" ht="30" x14ac:dyDescent="0.25">
      <c r="A53" s="46"/>
      <c r="B53" s="47" t="s">
        <v>26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9">
        <f t="shared" si="17"/>
        <v>0</v>
      </c>
      <c r="AC53" s="49">
        <f t="shared" si="18"/>
        <v>0</v>
      </c>
      <c r="AD53" s="49">
        <f t="shared" si="19"/>
        <v>0</v>
      </c>
      <c r="AE53" s="66"/>
    </row>
    <row r="54" spans="1:31" ht="15.75" x14ac:dyDescent="0.25">
      <c r="A54" s="46"/>
      <c r="B54" s="47" t="s">
        <v>27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9">
        <f t="shared" si="17"/>
        <v>0</v>
      </c>
      <c r="AC54" s="49">
        <f t="shared" si="18"/>
        <v>0</v>
      </c>
      <c r="AD54" s="49">
        <f t="shared" si="19"/>
        <v>0</v>
      </c>
      <c r="AE54" s="66"/>
    </row>
    <row r="55" spans="1:31" ht="15.75" x14ac:dyDescent="0.25">
      <c r="A55" s="46"/>
      <c r="B55" s="47" t="s">
        <v>28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9">
        <f t="shared" si="17"/>
        <v>0</v>
      </c>
      <c r="AC55" s="49">
        <f t="shared" si="18"/>
        <v>0</v>
      </c>
      <c r="AD55" s="49">
        <f t="shared" si="19"/>
        <v>0</v>
      </c>
      <c r="AE55" s="66"/>
    </row>
    <row r="56" spans="1:31" ht="15.75" x14ac:dyDescent="0.25">
      <c r="A56" s="1"/>
      <c r="B56" s="36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71"/>
      <c r="AC56" s="71"/>
      <c r="AD56" s="71"/>
      <c r="AE56" s="5"/>
    </row>
    <row r="57" spans="1:31" ht="31.5" x14ac:dyDescent="0.25">
      <c r="A57" s="40"/>
      <c r="B57" s="41" t="s">
        <v>61</v>
      </c>
      <c r="C57" s="42"/>
      <c r="D57" s="42">
        <f t="shared" ref="D57:AA57" si="22">SUM(D58:D62)</f>
        <v>3500</v>
      </c>
      <c r="E57" s="42">
        <f t="shared" si="22"/>
        <v>3713.62</v>
      </c>
      <c r="F57" s="42">
        <f t="shared" si="22"/>
        <v>7353.2</v>
      </c>
      <c r="G57" s="42">
        <f t="shared" si="22"/>
        <v>69535.530000000013</v>
      </c>
      <c r="H57" s="42">
        <f t="shared" si="22"/>
        <v>235764.99</v>
      </c>
      <c r="I57" s="42">
        <f t="shared" si="22"/>
        <v>0</v>
      </c>
      <c r="J57" s="42">
        <f t="shared" si="22"/>
        <v>12500000</v>
      </c>
      <c r="K57" s="42">
        <f t="shared" si="22"/>
        <v>0</v>
      </c>
      <c r="L57" s="42">
        <f t="shared" si="22"/>
        <v>15000000</v>
      </c>
      <c r="M57" s="42">
        <f t="shared" si="22"/>
        <v>0</v>
      </c>
      <c r="N57" s="42">
        <f t="shared" si="22"/>
        <v>12500000</v>
      </c>
      <c r="O57" s="42">
        <f t="shared" si="22"/>
        <v>0</v>
      </c>
      <c r="P57" s="42">
        <f t="shared" si="22"/>
        <v>12500000</v>
      </c>
      <c r="Q57" s="42">
        <f t="shared" si="22"/>
        <v>0</v>
      </c>
      <c r="R57" s="42">
        <f t="shared" si="22"/>
        <v>12500000</v>
      </c>
      <c r="S57" s="42">
        <f t="shared" si="22"/>
        <v>0</v>
      </c>
      <c r="T57" s="42">
        <f t="shared" si="22"/>
        <v>0</v>
      </c>
      <c r="U57" s="42">
        <f t="shared" si="22"/>
        <v>0</v>
      </c>
      <c r="V57" s="42">
        <f t="shared" si="22"/>
        <v>0</v>
      </c>
      <c r="W57" s="42">
        <f t="shared" si="22"/>
        <v>0</v>
      </c>
      <c r="X57" s="42">
        <f t="shared" si="22"/>
        <v>0</v>
      </c>
      <c r="Y57" s="42">
        <f t="shared" si="22"/>
        <v>0</v>
      </c>
      <c r="Z57" s="42">
        <f t="shared" si="22"/>
        <v>0</v>
      </c>
      <c r="AA57" s="42">
        <f t="shared" si="22"/>
        <v>0</v>
      </c>
      <c r="AB57" s="42">
        <f t="shared" ref="AB57:AD62" si="23">SUM(D57:AA57)</f>
        <v>65319867.340000004</v>
      </c>
      <c r="AC57" s="42">
        <f>SUM(E57:O57)</f>
        <v>40316367.340000004</v>
      </c>
      <c r="AD57" s="42">
        <f>SUM(P57:AA57)</f>
        <v>25000000</v>
      </c>
      <c r="AE57" s="5"/>
    </row>
    <row r="58" spans="1:31" ht="31.5" x14ac:dyDescent="0.25">
      <c r="A58" s="72"/>
      <c r="B58" s="73" t="s">
        <v>62</v>
      </c>
      <c r="C58" s="74"/>
      <c r="D58" s="75"/>
      <c r="E58" s="75"/>
      <c r="F58" s="75"/>
      <c r="G58" s="75">
        <v>68250.710000000006</v>
      </c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4">
        <f t="shared" si="23"/>
        <v>68250.710000000006</v>
      </c>
      <c r="AC58" s="74">
        <f t="shared" si="23"/>
        <v>136501.42000000001</v>
      </c>
      <c r="AD58" s="74">
        <f t="shared" si="23"/>
        <v>273002.84000000003</v>
      </c>
      <c r="AE58" s="5"/>
    </row>
    <row r="59" spans="1:31" ht="47.25" x14ac:dyDescent="0.25">
      <c r="A59" s="72"/>
      <c r="B59" s="73" t="s">
        <v>63</v>
      </c>
      <c r="C59" s="74"/>
      <c r="D59" s="75"/>
      <c r="E59" s="75"/>
      <c r="F59" s="75"/>
      <c r="G59" s="75"/>
      <c r="H59" s="75">
        <v>34935.31</v>
      </c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4"/>
      <c r="AC59" s="74"/>
      <c r="AD59" s="74"/>
      <c r="AE59" s="5"/>
    </row>
    <row r="60" spans="1:31" ht="31.5" x14ac:dyDescent="0.25">
      <c r="A60" s="72"/>
      <c r="B60" s="73" t="s">
        <v>64</v>
      </c>
      <c r="C60" s="74"/>
      <c r="D60" s="75"/>
      <c r="E60" s="75"/>
      <c r="F60" s="75"/>
      <c r="G60" s="75"/>
      <c r="H60" s="75">
        <v>199885.41</v>
      </c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4"/>
      <c r="AC60" s="74"/>
      <c r="AD60" s="74"/>
      <c r="AE60" s="5"/>
    </row>
    <row r="61" spans="1:31" ht="31.5" x14ac:dyDescent="0.25">
      <c r="A61" s="72"/>
      <c r="B61" s="73" t="s">
        <v>65</v>
      </c>
      <c r="C61" s="74"/>
      <c r="D61" s="75"/>
      <c r="E61" s="75"/>
      <c r="F61" s="75"/>
      <c r="G61" s="75"/>
      <c r="H61" s="75"/>
      <c r="I61" s="75"/>
      <c r="J61" s="75">
        <v>12500000</v>
      </c>
      <c r="K61" s="75"/>
      <c r="L61" s="75">
        <v>15000000</v>
      </c>
      <c r="M61" s="75"/>
      <c r="N61" s="75">
        <v>12500000</v>
      </c>
      <c r="O61" s="75"/>
      <c r="P61" s="75">
        <v>12500000</v>
      </c>
      <c r="Q61" s="75">
        <v>0</v>
      </c>
      <c r="R61" s="75">
        <v>12500000</v>
      </c>
      <c r="S61" s="75"/>
      <c r="T61" s="75"/>
      <c r="U61" s="75"/>
      <c r="V61" s="75"/>
      <c r="W61" s="75"/>
      <c r="X61" s="75"/>
      <c r="Y61" s="75"/>
      <c r="Z61" s="75"/>
      <c r="AA61" s="75"/>
      <c r="AB61" s="74">
        <f t="shared" si="23"/>
        <v>65000000</v>
      </c>
      <c r="AC61" s="74">
        <f t="shared" si="23"/>
        <v>130000000</v>
      </c>
      <c r="AD61" s="74">
        <f t="shared" si="23"/>
        <v>260000000</v>
      </c>
      <c r="AE61" s="5"/>
    </row>
    <row r="62" spans="1:31" ht="15.75" x14ac:dyDescent="0.25">
      <c r="A62" s="72"/>
      <c r="B62" s="76" t="s">
        <v>66</v>
      </c>
      <c r="C62" s="77"/>
      <c r="D62" s="78">
        <v>3500</v>
      </c>
      <c r="E62" s="78">
        <v>3713.62</v>
      </c>
      <c r="F62" s="78">
        <v>7353.2</v>
      </c>
      <c r="G62" s="78">
        <v>1284.82</v>
      </c>
      <c r="H62" s="78">
        <v>944.27</v>
      </c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7">
        <f t="shared" si="23"/>
        <v>16795.91</v>
      </c>
      <c r="AC62" s="77">
        <f t="shared" si="23"/>
        <v>30091.82</v>
      </c>
      <c r="AD62" s="77">
        <f t="shared" si="23"/>
        <v>56470.020000000004</v>
      </c>
      <c r="AE62" s="5"/>
    </row>
    <row r="63" spans="1:31" ht="15.75" x14ac:dyDescent="0.25">
      <c r="A63" s="1"/>
      <c r="B63" s="36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4"/>
      <c r="Q63" s="3"/>
      <c r="R63" s="61"/>
      <c r="S63" s="3"/>
      <c r="T63" s="3"/>
      <c r="U63" s="3"/>
      <c r="V63" s="62"/>
      <c r="W63" s="62"/>
      <c r="X63" s="62"/>
      <c r="Y63" s="3"/>
      <c r="Z63" s="3"/>
      <c r="AA63" s="3"/>
      <c r="AB63" s="61"/>
      <c r="AC63" s="61"/>
      <c r="AD63" s="61"/>
      <c r="AE63" s="5"/>
    </row>
    <row r="64" spans="1:31" ht="47.25" x14ac:dyDescent="0.25">
      <c r="A64" s="79"/>
      <c r="B64" s="80" t="s">
        <v>67</v>
      </c>
      <c r="C64" s="81">
        <f>SUM(C11:C28)</f>
        <v>0</v>
      </c>
      <c r="D64" s="82" t="e">
        <f t="shared" ref="D64:AA64" si="24">+D9</f>
        <v>#REF!</v>
      </c>
      <c r="E64" s="82" t="e">
        <f t="shared" si="24"/>
        <v>#REF!</v>
      </c>
      <c r="F64" s="82" t="e">
        <f t="shared" si="24"/>
        <v>#REF!</v>
      </c>
      <c r="G64" s="82" t="e">
        <f t="shared" si="24"/>
        <v>#REF!</v>
      </c>
      <c r="H64" s="82" t="e">
        <f t="shared" si="24"/>
        <v>#REF!</v>
      </c>
      <c r="I64" s="82" t="e">
        <f t="shared" si="24"/>
        <v>#REF!</v>
      </c>
      <c r="J64" s="82" t="e">
        <f t="shared" si="24"/>
        <v>#REF!</v>
      </c>
      <c r="K64" s="82" t="e">
        <f t="shared" si="24"/>
        <v>#REF!</v>
      </c>
      <c r="L64" s="82" t="e">
        <f t="shared" si="24"/>
        <v>#REF!</v>
      </c>
      <c r="M64" s="82" t="e">
        <f t="shared" si="24"/>
        <v>#REF!</v>
      </c>
      <c r="N64" s="82" t="e">
        <f t="shared" si="24"/>
        <v>#REF!</v>
      </c>
      <c r="O64" s="82" t="e">
        <f t="shared" si="24"/>
        <v>#REF!</v>
      </c>
      <c r="P64" s="82" t="e">
        <f t="shared" si="24"/>
        <v>#REF!</v>
      </c>
      <c r="Q64" s="82" t="e">
        <f t="shared" si="24"/>
        <v>#REF!</v>
      </c>
      <c r="R64" s="82" t="e">
        <f t="shared" si="24"/>
        <v>#REF!</v>
      </c>
      <c r="S64" s="82" t="e">
        <f t="shared" si="24"/>
        <v>#REF!</v>
      </c>
      <c r="T64" s="82" t="e">
        <f t="shared" si="24"/>
        <v>#REF!</v>
      </c>
      <c r="U64" s="82" t="e">
        <f t="shared" si="24"/>
        <v>#REF!</v>
      </c>
      <c r="V64" s="82" t="e">
        <f t="shared" si="24"/>
        <v>#REF!</v>
      </c>
      <c r="W64" s="82" t="e">
        <f t="shared" si="24"/>
        <v>#REF!</v>
      </c>
      <c r="X64" s="82" t="e">
        <f t="shared" si="24"/>
        <v>#REF!</v>
      </c>
      <c r="Y64" s="82" t="e">
        <f t="shared" si="24"/>
        <v>#REF!</v>
      </c>
      <c r="Z64" s="82" t="e">
        <f t="shared" si="24"/>
        <v>#REF!</v>
      </c>
      <c r="AA64" s="82" t="e">
        <f t="shared" si="24"/>
        <v>#REF!</v>
      </c>
      <c r="AB64" s="83"/>
      <c r="AC64" s="83"/>
      <c r="AD64" s="83"/>
      <c r="AE64" s="84"/>
    </row>
    <row r="65" spans="1:31" x14ac:dyDescent="0.25">
      <c r="A65" s="1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5"/>
    </row>
    <row r="66" spans="1:31" ht="54" x14ac:dyDescent="0.25">
      <c r="A66" s="87"/>
      <c r="B66" s="88" t="s">
        <v>68</v>
      </c>
      <c r="C66" s="89">
        <f>+C7+C64</f>
        <v>9186288</v>
      </c>
      <c r="D66" s="89" t="e">
        <f t="shared" ref="D66:AA66" si="25">+D64+D7</f>
        <v>#REF!</v>
      </c>
      <c r="E66" s="89" t="e">
        <f t="shared" si="25"/>
        <v>#REF!</v>
      </c>
      <c r="F66" s="89" t="e">
        <f t="shared" si="25"/>
        <v>#REF!</v>
      </c>
      <c r="G66" s="89" t="e">
        <f t="shared" si="25"/>
        <v>#REF!</v>
      </c>
      <c r="H66" s="89" t="e">
        <f t="shared" si="25"/>
        <v>#REF!</v>
      </c>
      <c r="I66" s="89" t="e">
        <f t="shared" si="25"/>
        <v>#REF!</v>
      </c>
      <c r="J66" s="89" t="e">
        <f t="shared" si="25"/>
        <v>#REF!</v>
      </c>
      <c r="K66" s="89" t="e">
        <f t="shared" si="25"/>
        <v>#REF!</v>
      </c>
      <c r="L66" s="89" t="e">
        <f t="shared" si="25"/>
        <v>#REF!</v>
      </c>
      <c r="M66" s="89" t="e">
        <f t="shared" si="25"/>
        <v>#REF!</v>
      </c>
      <c r="N66" s="89" t="e">
        <f t="shared" si="25"/>
        <v>#REF!</v>
      </c>
      <c r="O66" s="89" t="e">
        <f t="shared" si="25"/>
        <v>#REF!</v>
      </c>
      <c r="P66" s="89" t="e">
        <f t="shared" si="25"/>
        <v>#REF!</v>
      </c>
      <c r="Q66" s="89" t="e">
        <f t="shared" si="25"/>
        <v>#REF!</v>
      </c>
      <c r="R66" s="89" t="e">
        <f t="shared" si="25"/>
        <v>#REF!</v>
      </c>
      <c r="S66" s="89" t="e">
        <f t="shared" si="25"/>
        <v>#REF!</v>
      </c>
      <c r="T66" s="89" t="e">
        <f t="shared" si="25"/>
        <v>#REF!</v>
      </c>
      <c r="U66" s="89" t="e">
        <f t="shared" si="25"/>
        <v>#REF!</v>
      </c>
      <c r="V66" s="89" t="e">
        <f t="shared" si="25"/>
        <v>#REF!</v>
      </c>
      <c r="W66" s="89" t="e">
        <f t="shared" si="25"/>
        <v>#REF!</v>
      </c>
      <c r="X66" s="89" t="e">
        <f t="shared" si="25"/>
        <v>#REF!</v>
      </c>
      <c r="Y66" s="89" t="e">
        <f t="shared" si="25"/>
        <v>#REF!</v>
      </c>
      <c r="Z66" s="89" t="e">
        <f t="shared" si="25"/>
        <v>#REF!</v>
      </c>
      <c r="AA66" s="89" t="e">
        <f t="shared" si="25"/>
        <v>#REF!</v>
      </c>
      <c r="AB66" s="89"/>
      <c r="AC66" s="89" t="e">
        <f>SUM(E66:O66)</f>
        <v>#REF!</v>
      </c>
      <c r="AD66" s="89" t="e">
        <f>SUM(P66:AA66)</f>
        <v>#REF!</v>
      </c>
      <c r="AE66" s="35"/>
    </row>
    <row r="67" spans="1:31" ht="15.75" x14ac:dyDescent="0.25">
      <c r="A67" s="1"/>
      <c r="B67" s="36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4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8"/>
      <c r="AC67" s="38"/>
      <c r="AD67" s="38"/>
      <c r="AE67" s="5"/>
    </row>
    <row r="68" spans="1:31" ht="18" x14ac:dyDescent="0.25">
      <c r="A68" s="90"/>
      <c r="B68" s="91" t="s">
        <v>69</v>
      </c>
      <c r="C68" s="92"/>
      <c r="D68" s="92">
        <f t="shared" ref="D68:AA68" si="26">SUM(D3382,D3352,D70,D3396)</f>
        <v>8533620.8599999994</v>
      </c>
      <c r="E68" s="92">
        <f t="shared" si="26"/>
        <v>16475430.199528348</v>
      </c>
      <c r="F68" s="92">
        <f t="shared" si="26"/>
        <v>11594867.403595818</v>
      </c>
      <c r="G68" s="92">
        <f t="shared" si="26"/>
        <v>8281849.6535999998</v>
      </c>
      <c r="H68" s="92">
        <f t="shared" si="26"/>
        <v>10235115.419200001</v>
      </c>
      <c r="I68" s="92" t="e">
        <f t="shared" si="26"/>
        <v>#REF!</v>
      </c>
      <c r="J68" s="92" t="e">
        <f t="shared" si="26"/>
        <v>#REF!</v>
      </c>
      <c r="K68" s="92" t="e">
        <f t="shared" si="26"/>
        <v>#REF!</v>
      </c>
      <c r="L68" s="92" t="e">
        <f t="shared" si="26"/>
        <v>#REF!</v>
      </c>
      <c r="M68" s="92" t="e">
        <f t="shared" si="26"/>
        <v>#REF!</v>
      </c>
      <c r="N68" s="92" t="e">
        <f t="shared" si="26"/>
        <v>#REF!</v>
      </c>
      <c r="O68" s="92" t="e">
        <f t="shared" si="26"/>
        <v>#REF!</v>
      </c>
      <c r="P68" s="92">
        <f t="shared" si="26"/>
        <v>14437900.431111112</v>
      </c>
      <c r="Q68" s="92">
        <f t="shared" si="26"/>
        <v>13892841.631111111</v>
      </c>
      <c r="R68" s="92">
        <f t="shared" si="26"/>
        <v>14924393.944444444</v>
      </c>
      <c r="S68" s="92">
        <f t="shared" si="26"/>
        <v>13996485.278311111</v>
      </c>
      <c r="T68" s="92">
        <f t="shared" si="26"/>
        <v>13583533.029253211</v>
      </c>
      <c r="U68" s="92" t="e">
        <f t="shared" si="26"/>
        <v>#REF!</v>
      </c>
      <c r="V68" s="92" t="e">
        <f t="shared" si="26"/>
        <v>#REF!</v>
      </c>
      <c r="W68" s="92" t="e">
        <f t="shared" si="26"/>
        <v>#REF!</v>
      </c>
      <c r="X68" s="92" t="e">
        <f t="shared" si="26"/>
        <v>#REF!</v>
      </c>
      <c r="Y68" s="92" t="e">
        <f t="shared" si="26"/>
        <v>#REF!</v>
      </c>
      <c r="Z68" s="92" t="e">
        <f t="shared" si="26"/>
        <v>#REF!</v>
      </c>
      <c r="AA68" s="92">
        <f t="shared" si="26"/>
        <v>10485385.031972639</v>
      </c>
      <c r="AB68" s="92" t="e">
        <f>SUM(D68:AA68)</f>
        <v>#REF!</v>
      </c>
      <c r="AC68" s="92" t="e">
        <f>SUM(E68:O68)</f>
        <v>#REF!</v>
      </c>
      <c r="AD68" s="92" t="e">
        <f>SUM(P68:AA68)</f>
        <v>#REF!</v>
      </c>
      <c r="AE68" s="35"/>
    </row>
    <row r="69" spans="1:31" ht="15.75" x14ac:dyDescent="0.25">
      <c r="A69" s="1"/>
      <c r="B69" s="36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4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93"/>
      <c r="AC69" s="93"/>
      <c r="AD69" s="93"/>
      <c r="AE69" s="5"/>
    </row>
    <row r="70" spans="1:31" ht="31.5" x14ac:dyDescent="0.25">
      <c r="A70" s="94"/>
      <c r="B70" s="95" t="s">
        <v>70</v>
      </c>
      <c r="C70" s="96"/>
      <c r="D70" s="97">
        <f t="shared" ref="D70:AA70" si="27">SUM(D71,D129,D187,D332,D390,D448,D593,D738,D883,D1173,D1318,D1463,D1608,D1753,D1898,D2043,D2188,D2478,D2623,D3058,D3203,D2333,D2768,D1028,D2913,D3348,D3349,D3350)</f>
        <v>4150206.6899999995</v>
      </c>
      <c r="E70" s="97">
        <f t="shared" si="27"/>
        <v>8689443.6905283462</v>
      </c>
      <c r="F70" s="97">
        <f t="shared" si="27"/>
        <v>7324657.0535958176</v>
      </c>
      <c r="G70" s="97">
        <f t="shared" si="27"/>
        <v>4693161.3036000002</v>
      </c>
      <c r="H70" s="97">
        <f t="shared" si="27"/>
        <v>7000549.389200001</v>
      </c>
      <c r="I70" s="97" t="e">
        <f t="shared" si="27"/>
        <v>#REF!</v>
      </c>
      <c r="J70" s="97" t="e">
        <f t="shared" si="27"/>
        <v>#REF!</v>
      </c>
      <c r="K70" s="97" t="e">
        <f t="shared" si="27"/>
        <v>#REF!</v>
      </c>
      <c r="L70" s="97" t="e">
        <f t="shared" si="27"/>
        <v>#REF!</v>
      </c>
      <c r="M70" s="97" t="e">
        <f t="shared" si="27"/>
        <v>#REF!</v>
      </c>
      <c r="N70" s="97" t="e">
        <f t="shared" si="27"/>
        <v>#REF!</v>
      </c>
      <c r="O70" s="97" t="e">
        <f t="shared" si="27"/>
        <v>#REF!</v>
      </c>
      <c r="P70" s="97">
        <f t="shared" si="27"/>
        <v>10343085.991111111</v>
      </c>
      <c r="Q70" s="97">
        <f t="shared" si="27"/>
        <v>10779773.981111111</v>
      </c>
      <c r="R70" s="97">
        <f t="shared" si="27"/>
        <v>10696034.294444444</v>
      </c>
      <c r="S70" s="97">
        <f t="shared" si="27"/>
        <v>10635865.47831111</v>
      </c>
      <c r="T70" s="97">
        <f t="shared" si="27"/>
        <v>10118735.341111111</v>
      </c>
      <c r="U70" s="97" t="e">
        <f t="shared" si="27"/>
        <v>#REF!</v>
      </c>
      <c r="V70" s="97" t="e">
        <f t="shared" si="27"/>
        <v>#REF!</v>
      </c>
      <c r="W70" s="97" t="e">
        <f t="shared" si="27"/>
        <v>#REF!</v>
      </c>
      <c r="X70" s="97" t="e">
        <f t="shared" si="27"/>
        <v>#REF!</v>
      </c>
      <c r="Y70" s="97" t="e">
        <f t="shared" si="27"/>
        <v>#REF!</v>
      </c>
      <c r="Z70" s="97" t="e">
        <f t="shared" si="27"/>
        <v>#REF!</v>
      </c>
      <c r="AA70" s="97">
        <f t="shared" si="27"/>
        <v>5688982.3343333332</v>
      </c>
      <c r="AB70" s="97" t="e">
        <f t="shared" ref="AB70:AB133" si="28">SUM(D70:AA70)</f>
        <v>#REF!</v>
      </c>
      <c r="AC70" s="97" t="e">
        <f>SUM(E70:O70)</f>
        <v>#REF!</v>
      </c>
      <c r="AD70" s="97" t="e">
        <f t="shared" ref="AD70:AD133" si="29">SUM(P70:AA70)</f>
        <v>#REF!</v>
      </c>
      <c r="AE70" s="5"/>
    </row>
    <row r="71" spans="1:31" ht="31.5" x14ac:dyDescent="0.25">
      <c r="A71" s="1">
        <v>1</v>
      </c>
      <c r="B71" s="43" t="s">
        <v>12</v>
      </c>
      <c r="C71" s="44"/>
      <c r="D71" s="98">
        <f>SUM(D128,D108,D72)</f>
        <v>0</v>
      </c>
      <c r="E71" s="98">
        <f t="shared" ref="E71:O71" si="30">SUM(E128,E108,E72)</f>
        <v>0</v>
      </c>
      <c r="F71" s="98">
        <f t="shared" si="30"/>
        <v>0</v>
      </c>
      <c r="G71" s="98">
        <f t="shared" si="30"/>
        <v>0</v>
      </c>
      <c r="H71" s="98">
        <f t="shared" si="30"/>
        <v>0</v>
      </c>
      <c r="I71" s="98">
        <f t="shared" si="30"/>
        <v>0</v>
      </c>
      <c r="J71" s="98">
        <f t="shared" si="30"/>
        <v>0</v>
      </c>
      <c r="K71" s="98">
        <f t="shared" si="30"/>
        <v>0</v>
      </c>
      <c r="L71" s="98">
        <f t="shared" si="30"/>
        <v>0</v>
      </c>
      <c r="M71" s="98">
        <f t="shared" si="30"/>
        <v>0</v>
      </c>
      <c r="N71" s="98">
        <f t="shared" si="30"/>
        <v>0</v>
      </c>
      <c r="O71" s="98">
        <f t="shared" si="30"/>
        <v>0</v>
      </c>
      <c r="P71" s="98">
        <f>SUM(P128,P108,P72)</f>
        <v>0</v>
      </c>
      <c r="Q71" s="98">
        <f t="shared" ref="Q71:AA71" si="31">SUM(Q128,Q108,Q72)</f>
        <v>0</v>
      </c>
      <c r="R71" s="98">
        <f t="shared" si="31"/>
        <v>0</v>
      </c>
      <c r="S71" s="98">
        <f t="shared" si="31"/>
        <v>0</v>
      </c>
      <c r="T71" s="98">
        <f t="shared" si="31"/>
        <v>0</v>
      </c>
      <c r="U71" s="98">
        <f t="shared" si="31"/>
        <v>0</v>
      </c>
      <c r="V71" s="98">
        <f t="shared" si="31"/>
        <v>0</v>
      </c>
      <c r="W71" s="98">
        <f t="shared" si="31"/>
        <v>0</v>
      </c>
      <c r="X71" s="98">
        <f t="shared" si="31"/>
        <v>0</v>
      </c>
      <c r="Y71" s="98">
        <f t="shared" si="31"/>
        <v>0</v>
      </c>
      <c r="Z71" s="98">
        <f t="shared" si="31"/>
        <v>0</v>
      </c>
      <c r="AA71" s="98">
        <f t="shared" si="31"/>
        <v>0</v>
      </c>
      <c r="AB71" s="98">
        <f t="shared" si="28"/>
        <v>0</v>
      </c>
      <c r="AC71" s="98">
        <f t="shared" ref="AC71:AC134" si="32">SUM(E71:O71)</f>
        <v>0</v>
      </c>
      <c r="AD71" s="98">
        <f t="shared" si="29"/>
        <v>0</v>
      </c>
      <c r="AE71" s="5">
        <v>1</v>
      </c>
    </row>
    <row r="72" spans="1:31" ht="31.5" x14ac:dyDescent="0.25">
      <c r="A72" s="1" t="e">
        <v>#N/A</v>
      </c>
      <c r="B72" s="99" t="s">
        <v>71</v>
      </c>
      <c r="C72" s="57"/>
      <c r="D72" s="100">
        <f>SUM(D73,D75,D77,D82,D89,D94,D102,D103,D108,D109,D111,D115,D117,D119,D122,D124,D127)</f>
        <v>0</v>
      </c>
      <c r="E72" s="100">
        <f t="shared" ref="E72:O72" si="33">SUM(E73,E75,E77,E82,E89,E94,E102,E103,E108,E109,E111,E115,E117,E119,E122,E124,E127)</f>
        <v>0</v>
      </c>
      <c r="F72" s="100">
        <f t="shared" si="33"/>
        <v>0</v>
      </c>
      <c r="G72" s="100">
        <f t="shared" si="33"/>
        <v>0</v>
      </c>
      <c r="H72" s="100">
        <f t="shared" si="33"/>
        <v>0</v>
      </c>
      <c r="I72" s="100">
        <f t="shared" si="33"/>
        <v>0</v>
      </c>
      <c r="J72" s="100">
        <f t="shared" si="33"/>
        <v>0</v>
      </c>
      <c r="K72" s="100">
        <f t="shared" si="33"/>
        <v>0</v>
      </c>
      <c r="L72" s="100">
        <f t="shared" si="33"/>
        <v>0</v>
      </c>
      <c r="M72" s="100">
        <f t="shared" si="33"/>
        <v>0</v>
      </c>
      <c r="N72" s="100">
        <f t="shared" si="33"/>
        <v>0</v>
      </c>
      <c r="O72" s="100">
        <f t="shared" si="33"/>
        <v>0</v>
      </c>
      <c r="P72" s="100">
        <f>SUM(P73,P75,P77,P82,P89,P94,P102,P103,P108,P109,P111,P115,P117,P119,P122,P124,P127)</f>
        <v>0</v>
      </c>
      <c r="Q72" s="100">
        <f t="shared" ref="Q72:AA72" si="34">SUM(Q73,Q75,Q77,Q82,Q89,Q94,Q102,Q103,Q108,Q109,Q111,Q115,Q117,Q119,Q122,Q124,Q127)</f>
        <v>0</v>
      </c>
      <c r="R72" s="100">
        <f t="shared" si="34"/>
        <v>0</v>
      </c>
      <c r="S72" s="100">
        <f t="shared" si="34"/>
        <v>0</v>
      </c>
      <c r="T72" s="100">
        <f t="shared" si="34"/>
        <v>0</v>
      </c>
      <c r="U72" s="100">
        <f t="shared" si="34"/>
        <v>0</v>
      </c>
      <c r="V72" s="100">
        <f t="shared" si="34"/>
        <v>0</v>
      </c>
      <c r="W72" s="100">
        <f t="shared" si="34"/>
        <v>0</v>
      </c>
      <c r="X72" s="100">
        <f t="shared" si="34"/>
        <v>0</v>
      </c>
      <c r="Y72" s="100">
        <f t="shared" si="34"/>
        <v>0</v>
      </c>
      <c r="Z72" s="100">
        <f t="shared" si="34"/>
        <v>0</v>
      </c>
      <c r="AA72" s="100">
        <f t="shared" si="34"/>
        <v>0</v>
      </c>
      <c r="AB72" s="100">
        <f t="shared" si="28"/>
        <v>0</v>
      </c>
      <c r="AC72" s="100">
        <f t="shared" si="32"/>
        <v>0</v>
      </c>
      <c r="AD72" s="100">
        <f t="shared" si="29"/>
        <v>0</v>
      </c>
      <c r="AE72" s="5" t="e">
        <v>#N/A</v>
      </c>
    </row>
    <row r="73" spans="1:31" ht="30" x14ac:dyDescent="0.25">
      <c r="A73" s="1" t="e">
        <v>#N/A</v>
      </c>
      <c r="B73" s="101" t="s">
        <v>72</v>
      </c>
      <c r="C73" s="102"/>
      <c r="D73" s="103">
        <f>SUM(D74)</f>
        <v>0</v>
      </c>
      <c r="E73" s="103">
        <f t="shared" ref="E73:AA73" si="35">SUM(E74)</f>
        <v>0</v>
      </c>
      <c r="F73" s="103">
        <f t="shared" si="35"/>
        <v>0</v>
      </c>
      <c r="G73" s="103">
        <f t="shared" si="35"/>
        <v>0</v>
      </c>
      <c r="H73" s="103">
        <f t="shared" si="35"/>
        <v>0</v>
      </c>
      <c r="I73" s="103">
        <f t="shared" si="35"/>
        <v>0</v>
      </c>
      <c r="J73" s="103">
        <f t="shared" si="35"/>
        <v>0</v>
      </c>
      <c r="K73" s="103">
        <f t="shared" si="35"/>
        <v>0</v>
      </c>
      <c r="L73" s="103">
        <f t="shared" si="35"/>
        <v>0</v>
      </c>
      <c r="M73" s="103">
        <f t="shared" si="35"/>
        <v>0</v>
      </c>
      <c r="N73" s="103">
        <f t="shared" si="35"/>
        <v>0</v>
      </c>
      <c r="O73" s="103">
        <f t="shared" si="35"/>
        <v>0</v>
      </c>
      <c r="P73" s="103">
        <f>SUM(P74)</f>
        <v>0</v>
      </c>
      <c r="Q73" s="103">
        <f t="shared" si="35"/>
        <v>0</v>
      </c>
      <c r="R73" s="103">
        <f t="shared" si="35"/>
        <v>0</v>
      </c>
      <c r="S73" s="103">
        <f t="shared" si="35"/>
        <v>0</v>
      </c>
      <c r="T73" s="103">
        <f t="shared" si="35"/>
        <v>0</v>
      </c>
      <c r="U73" s="103">
        <f t="shared" si="35"/>
        <v>0</v>
      </c>
      <c r="V73" s="103">
        <f t="shared" si="35"/>
        <v>0</v>
      </c>
      <c r="W73" s="103">
        <f t="shared" si="35"/>
        <v>0</v>
      </c>
      <c r="X73" s="103">
        <f t="shared" si="35"/>
        <v>0</v>
      </c>
      <c r="Y73" s="103">
        <f t="shared" si="35"/>
        <v>0</v>
      </c>
      <c r="Z73" s="103">
        <f t="shared" si="35"/>
        <v>0</v>
      </c>
      <c r="AA73" s="103">
        <f t="shared" si="35"/>
        <v>0</v>
      </c>
      <c r="AB73" s="103">
        <f t="shared" si="28"/>
        <v>0</v>
      </c>
      <c r="AC73" s="103">
        <f t="shared" si="32"/>
        <v>0</v>
      </c>
      <c r="AD73" s="103">
        <f t="shared" si="29"/>
        <v>0</v>
      </c>
      <c r="AE73" s="5" t="e">
        <v>#N/A</v>
      </c>
    </row>
    <row r="74" spans="1:31" x14ac:dyDescent="0.25">
      <c r="A74" s="1" t="e">
        <v>#N/A</v>
      </c>
      <c r="B74" s="50" t="s">
        <v>73</v>
      </c>
      <c r="C74" s="48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>
        <f t="shared" si="28"/>
        <v>0</v>
      </c>
      <c r="AC74" s="104">
        <f t="shared" si="32"/>
        <v>0</v>
      </c>
      <c r="AD74" s="104">
        <f t="shared" si="29"/>
        <v>0</v>
      </c>
      <c r="AE74" s="5" t="e">
        <v>#N/A</v>
      </c>
    </row>
    <row r="75" spans="1:31" x14ac:dyDescent="0.25">
      <c r="A75" s="1" t="e">
        <v>#N/A</v>
      </c>
      <c r="B75" s="101" t="s">
        <v>74</v>
      </c>
      <c r="C75" s="102"/>
      <c r="D75" s="103">
        <f>SUM(D76)</f>
        <v>0</v>
      </c>
      <c r="E75" s="103">
        <f t="shared" ref="E75:AA75" si="36">SUM(E76)</f>
        <v>0</v>
      </c>
      <c r="F75" s="103">
        <f t="shared" si="36"/>
        <v>0</v>
      </c>
      <c r="G75" s="103">
        <f t="shared" si="36"/>
        <v>0</v>
      </c>
      <c r="H75" s="103">
        <f t="shared" si="36"/>
        <v>0</v>
      </c>
      <c r="I75" s="103">
        <f t="shared" si="36"/>
        <v>0</v>
      </c>
      <c r="J75" s="103">
        <f t="shared" si="36"/>
        <v>0</v>
      </c>
      <c r="K75" s="103">
        <f t="shared" si="36"/>
        <v>0</v>
      </c>
      <c r="L75" s="103">
        <f t="shared" si="36"/>
        <v>0</v>
      </c>
      <c r="M75" s="103">
        <f t="shared" si="36"/>
        <v>0</v>
      </c>
      <c r="N75" s="103">
        <f t="shared" si="36"/>
        <v>0</v>
      </c>
      <c r="O75" s="103">
        <f t="shared" si="36"/>
        <v>0</v>
      </c>
      <c r="P75" s="103">
        <f>SUM(P76)</f>
        <v>0</v>
      </c>
      <c r="Q75" s="103">
        <f t="shared" si="36"/>
        <v>0</v>
      </c>
      <c r="R75" s="103">
        <f t="shared" si="36"/>
        <v>0</v>
      </c>
      <c r="S75" s="103">
        <f t="shared" si="36"/>
        <v>0</v>
      </c>
      <c r="T75" s="103">
        <f t="shared" si="36"/>
        <v>0</v>
      </c>
      <c r="U75" s="103">
        <f t="shared" si="36"/>
        <v>0</v>
      </c>
      <c r="V75" s="103">
        <f t="shared" si="36"/>
        <v>0</v>
      </c>
      <c r="W75" s="103">
        <f t="shared" si="36"/>
        <v>0</v>
      </c>
      <c r="X75" s="103">
        <f t="shared" si="36"/>
        <v>0</v>
      </c>
      <c r="Y75" s="103">
        <f t="shared" si="36"/>
        <v>0</v>
      </c>
      <c r="Z75" s="103">
        <f t="shared" si="36"/>
        <v>0</v>
      </c>
      <c r="AA75" s="103">
        <f t="shared" si="36"/>
        <v>0</v>
      </c>
      <c r="AB75" s="103">
        <f t="shared" si="28"/>
        <v>0</v>
      </c>
      <c r="AC75" s="103">
        <f t="shared" si="32"/>
        <v>0</v>
      </c>
      <c r="AD75" s="103">
        <f t="shared" si="29"/>
        <v>0</v>
      </c>
      <c r="AE75" s="5" t="e">
        <v>#N/A</v>
      </c>
    </row>
    <row r="76" spans="1:31" x14ac:dyDescent="0.25">
      <c r="A76" s="1" t="e">
        <v>#N/A</v>
      </c>
      <c r="B76" s="50" t="s">
        <v>75</v>
      </c>
      <c r="C76" s="48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>
        <f t="shared" si="28"/>
        <v>0</v>
      </c>
      <c r="AC76" s="104">
        <f t="shared" si="32"/>
        <v>0</v>
      </c>
      <c r="AD76" s="104">
        <f t="shared" si="29"/>
        <v>0</v>
      </c>
      <c r="AE76" s="5" t="e">
        <v>#N/A</v>
      </c>
    </row>
    <row r="77" spans="1:31" ht="45" x14ac:dyDescent="0.25">
      <c r="A77" s="1" t="e">
        <v>#N/A</v>
      </c>
      <c r="B77" s="101" t="s">
        <v>76</v>
      </c>
      <c r="C77" s="102"/>
      <c r="D77" s="103">
        <f>SUM(D78:D81)</f>
        <v>0</v>
      </c>
      <c r="E77" s="103">
        <f t="shared" ref="E77:O77" si="37">SUM(E78:E81)</f>
        <v>0</v>
      </c>
      <c r="F77" s="103">
        <f t="shared" si="37"/>
        <v>0</v>
      </c>
      <c r="G77" s="103">
        <f t="shared" si="37"/>
        <v>0</v>
      </c>
      <c r="H77" s="103">
        <f t="shared" si="37"/>
        <v>0</v>
      </c>
      <c r="I77" s="103">
        <f t="shared" si="37"/>
        <v>0</v>
      </c>
      <c r="J77" s="103">
        <f t="shared" si="37"/>
        <v>0</v>
      </c>
      <c r="K77" s="103">
        <f t="shared" si="37"/>
        <v>0</v>
      </c>
      <c r="L77" s="103">
        <f t="shared" si="37"/>
        <v>0</v>
      </c>
      <c r="M77" s="103">
        <f t="shared" si="37"/>
        <v>0</v>
      </c>
      <c r="N77" s="103">
        <f t="shared" si="37"/>
        <v>0</v>
      </c>
      <c r="O77" s="103">
        <f t="shared" si="37"/>
        <v>0</v>
      </c>
      <c r="P77" s="103">
        <f>SUM(P78:P81)</f>
        <v>0</v>
      </c>
      <c r="Q77" s="103">
        <f t="shared" ref="Q77:AA77" si="38">SUM(Q78:Q81)</f>
        <v>0</v>
      </c>
      <c r="R77" s="103">
        <f t="shared" si="38"/>
        <v>0</v>
      </c>
      <c r="S77" s="103">
        <f t="shared" si="38"/>
        <v>0</v>
      </c>
      <c r="T77" s="103">
        <f t="shared" si="38"/>
        <v>0</v>
      </c>
      <c r="U77" s="103">
        <f t="shared" si="38"/>
        <v>0</v>
      </c>
      <c r="V77" s="103">
        <f t="shared" si="38"/>
        <v>0</v>
      </c>
      <c r="W77" s="103">
        <f t="shared" si="38"/>
        <v>0</v>
      </c>
      <c r="X77" s="103">
        <f t="shared" si="38"/>
        <v>0</v>
      </c>
      <c r="Y77" s="103">
        <f t="shared" si="38"/>
        <v>0</v>
      </c>
      <c r="Z77" s="103">
        <f t="shared" si="38"/>
        <v>0</v>
      </c>
      <c r="AA77" s="103">
        <f t="shared" si="38"/>
        <v>0</v>
      </c>
      <c r="AB77" s="103">
        <f t="shared" si="28"/>
        <v>0</v>
      </c>
      <c r="AC77" s="103">
        <f t="shared" si="32"/>
        <v>0</v>
      </c>
      <c r="AD77" s="103">
        <f t="shared" si="29"/>
        <v>0</v>
      </c>
      <c r="AE77" s="5" t="e">
        <v>#N/A</v>
      </c>
    </row>
    <row r="78" spans="1:31" ht="60" x14ac:dyDescent="0.25">
      <c r="A78" s="1" t="e">
        <v>#N/A</v>
      </c>
      <c r="B78" s="50" t="s">
        <v>77</v>
      </c>
      <c r="C78" s="48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>
        <f t="shared" si="28"/>
        <v>0</v>
      </c>
      <c r="AC78" s="104">
        <f t="shared" si="32"/>
        <v>0</v>
      </c>
      <c r="AD78" s="104">
        <f t="shared" si="29"/>
        <v>0</v>
      </c>
      <c r="AE78" s="5" t="e">
        <v>#N/A</v>
      </c>
    </row>
    <row r="79" spans="1:31" ht="30" x14ac:dyDescent="0.25">
      <c r="A79" s="1" t="e">
        <v>#N/A</v>
      </c>
      <c r="B79" s="50" t="s">
        <v>78</v>
      </c>
      <c r="C79" s="48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>
        <f t="shared" si="28"/>
        <v>0</v>
      </c>
      <c r="AC79" s="104">
        <f t="shared" si="32"/>
        <v>0</v>
      </c>
      <c r="AD79" s="104">
        <f t="shared" si="29"/>
        <v>0</v>
      </c>
      <c r="AE79" s="5" t="e">
        <v>#N/A</v>
      </c>
    </row>
    <row r="80" spans="1:31" x14ac:dyDescent="0.25">
      <c r="A80" s="1" t="e">
        <v>#N/A</v>
      </c>
      <c r="B80" s="50" t="s">
        <v>79</v>
      </c>
      <c r="C80" s="48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>
        <f t="shared" si="28"/>
        <v>0</v>
      </c>
      <c r="AC80" s="104">
        <f t="shared" si="32"/>
        <v>0</v>
      </c>
      <c r="AD80" s="104">
        <f t="shared" si="29"/>
        <v>0</v>
      </c>
      <c r="AE80" s="5" t="e">
        <v>#N/A</v>
      </c>
    </row>
    <row r="81" spans="1:31" x14ac:dyDescent="0.25">
      <c r="A81" s="1" t="e">
        <v>#N/A</v>
      </c>
      <c r="B81" s="50" t="s">
        <v>80</v>
      </c>
      <c r="C81" s="48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>
        <f t="shared" si="28"/>
        <v>0</v>
      </c>
      <c r="AC81" s="104">
        <f t="shared" si="32"/>
        <v>0</v>
      </c>
      <c r="AD81" s="104">
        <f t="shared" si="29"/>
        <v>0</v>
      </c>
      <c r="AE81" s="5" t="e">
        <v>#N/A</v>
      </c>
    </row>
    <row r="82" spans="1:31" ht="30" x14ac:dyDescent="0.25">
      <c r="A82" s="1" t="e">
        <v>#N/A</v>
      </c>
      <c r="B82" s="101" t="s">
        <v>81</v>
      </c>
      <c r="C82" s="102"/>
      <c r="D82" s="103">
        <f>SUM(D83:D88)</f>
        <v>0</v>
      </c>
      <c r="E82" s="103">
        <f t="shared" ref="E82:O82" si="39">SUM(E83:E88)</f>
        <v>0</v>
      </c>
      <c r="F82" s="103">
        <f t="shared" si="39"/>
        <v>0</v>
      </c>
      <c r="G82" s="103">
        <f t="shared" si="39"/>
        <v>0</v>
      </c>
      <c r="H82" s="103">
        <f t="shared" si="39"/>
        <v>0</v>
      </c>
      <c r="I82" s="103">
        <f t="shared" si="39"/>
        <v>0</v>
      </c>
      <c r="J82" s="103">
        <f t="shared" si="39"/>
        <v>0</v>
      </c>
      <c r="K82" s="103">
        <f t="shared" si="39"/>
        <v>0</v>
      </c>
      <c r="L82" s="103">
        <f t="shared" si="39"/>
        <v>0</v>
      </c>
      <c r="M82" s="103">
        <f t="shared" si="39"/>
        <v>0</v>
      </c>
      <c r="N82" s="103">
        <f t="shared" si="39"/>
        <v>0</v>
      </c>
      <c r="O82" s="103">
        <f t="shared" si="39"/>
        <v>0</v>
      </c>
      <c r="P82" s="103">
        <f>SUM(P83:P88)</f>
        <v>0</v>
      </c>
      <c r="Q82" s="103">
        <f t="shared" ref="Q82:AA82" si="40">SUM(Q83:Q88)</f>
        <v>0</v>
      </c>
      <c r="R82" s="103">
        <f t="shared" si="40"/>
        <v>0</v>
      </c>
      <c r="S82" s="103">
        <f t="shared" si="40"/>
        <v>0</v>
      </c>
      <c r="T82" s="103">
        <f t="shared" si="40"/>
        <v>0</v>
      </c>
      <c r="U82" s="103">
        <f t="shared" si="40"/>
        <v>0</v>
      </c>
      <c r="V82" s="103">
        <f t="shared" si="40"/>
        <v>0</v>
      </c>
      <c r="W82" s="103">
        <f t="shared" si="40"/>
        <v>0</v>
      </c>
      <c r="X82" s="103">
        <f t="shared" si="40"/>
        <v>0</v>
      </c>
      <c r="Y82" s="103">
        <f t="shared" si="40"/>
        <v>0</v>
      </c>
      <c r="Z82" s="103">
        <f t="shared" si="40"/>
        <v>0</v>
      </c>
      <c r="AA82" s="103">
        <f t="shared" si="40"/>
        <v>0</v>
      </c>
      <c r="AB82" s="103">
        <f t="shared" si="28"/>
        <v>0</v>
      </c>
      <c r="AC82" s="103">
        <f t="shared" si="32"/>
        <v>0</v>
      </c>
      <c r="AD82" s="103">
        <f t="shared" si="29"/>
        <v>0</v>
      </c>
      <c r="AE82" s="5" t="e">
        <v>#N/A</v>
      </c>
    </row>
    <row r="83" spans="1:31" ht="30" x14ac:dyDescent="0.25">
      <c r="A83" s="1" t="e">
        <v>#N/A</v>
      </c>
      <c r="B83" s="50" t="s">
        <v>82</v>
      </c>
      <c r="C83" s="48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>
        <f t="shared" si="28"/>
        <v>0</v>
      </c>
      <c r="AC83" s="104">
        <f t="shared" si="32"/>
        <v>0</v>
      </c>
      <c r="AD83" s="104">
        <f t="shared" si="29"/>
        <v>0</v>
      </c>
      <c r="AE83" s="5" t="e">
        <v>#N/A</v>
      </c>
    </row>
    <row r="84" spans="1:31" x14ac:dyDescent="0.25">
      <c r="A84" s="1" t="e">
        <v>#N/A</v>
      </c>
      <c r="B84" s="50" t="s">
        <v>83</v>
      </c>
      <c r="C84" s="48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>
        <f t="shared" si="28"/>
        <v>0</v>
      </c>
      <c r="AC84" s="104">
        <f t="shared" si="32"/>
        <v>0</v>
      </c>
      <c r="AD84" s="104">
        <f t="shared" si="29"/>
        <v>0</v>
      </c>
      <c r="AE84" s="5" t="e">
        <v>#N/A</v>
      </c>
    </row>
    <row r="85" spans="1:31" ht="30" x14ac:dyDescent="0.25">
      <c r="A85" s="1" t="e">
        <v>#N/A</v>
      </c>
      <c r="B85" s="50" t="s">
        <v>84</v>
      </c>
      <c r="C85" s="48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>
        <f t="shared" si="28"/>
        <v>0</v>
      </c>
      <c r="AC85" s="104">
        <f t="shared" si="32"/>
        <v>0</v>
      </c>
      <c r="AD85" s="104">
        <f t="shared" si="29"/>
        <v>0</v>
      </c>
      <c r="AE85" s="5" t="e">
        <v>#N/A</v>
      </c>
    </row>
    <row r="86" spans="1:31" x14ac:dyDescent="0.25">
      <c r="A86" s="1" t="e">
        <v>#N/A</v>
      </c>
      <c r="B86" s="50" t="s">
        <v>80</v>
      </c>
      <c r="C86" s="48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>
        <f t="shared" si="28"/>
        <v>0</v>
      </c>
      <c r="AC86" s="104">
        <f t="shared" si="32"/>
        <v>0</v>
      </c>
      <c r="AD86" s="104">
        <f t="shared" si="29"/>
        <v>0</v>
      </c>
      <c r="AE86" s="5" t="e">
        <v>#N/A</v>
      </c>
    </row>
    <row r="87" spans="1:31" x14ac:dyDescent="0.25">
      <c r="A87" s="1" t="e">
        <v>#N/A</v>
      </c>
      <c r="B87" s="50" t="s">
        <v>85</v>
      </c>
      <c r="C87" s="48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>
        <f t="shared" si="28"/>
        <v>0</v>
      </c>
      <c r="AC87" s="104">
        <f t="shared" si="32"/>
        <v>0</v>
      </c>
      <c r="AD87" s="104">
        <f t="shared" si="29"/>
        <v>0</v>
      </c>
      <c r="AE87" s="5" t="e">
        <v>#N/A</v>
      </c>
    </row>
    <row r="88" spans="1:31" x14ac:dyDescent="0.25">
      <c r="A88" s="1" t="e">
        <v>#N/A</v>
      </c>
      <c r="B88" s="50" t="s">
        <v>86</v>
      </c>
      <c r="C88" s="48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>
        <f t="shared" si="28"/>
        <v>0</v>
      </c>
      <c r="AC88" s="104">
        <f t="shared" si="32"/>
        <v>0</v>
      </c>
      <c r="AD88" s="104">
        <f t="shared" si="29"/>
        <v>0</v>
      </c>
      <c r="AE88" s="5" t="e">
        <v>#N/A</v>
      </c>
    </row>
    <row r="89" spans="1:31" x14ac:dyDescent="0.25">
      <c r="A89" s="1" t="e">
        <v>#N/A</v>
      </c>
      <c r="B89" s="101" t="s">
        <v>87</v>
      </c>
      <c r="C89" s="102"/>
      <c r="D89" s="103">
        <f>SUM(D90:D93)</f>
        <v>0</v>
      </c>
      <c r="E89" s="103">
        <f t="shared" ref="E89:O89" si="41">SUM(E90:E93)</f>
        <v>0</v>
      </c>
      <c r="F89" s="103">
        <f t="shared" si="41"/>
        <v>0</v>
      </c>
      <c r="G89" s="103">
        <f t="shared" si="41"/>
        <v>0</v>
      </c>
      <c r="H89" s="103">
        <f t="shared" si="41"/>
        <v>0</v>
      </c>
      <c r="I89" s="103">
        <f t="shared" si="41"/>
        <v>0</v>
      </c>
      <c r="J89" s="103">
        <f t="shared" si="41"/>
        <v>0</v>
      </c>
      <c r="K89" s="103">
        <f t="shared" si="41"/>
        <v>0</v>
      </c>
      <c r="L89" s="103">
        <f t="shared" si="41"/>
        <v>0</v>
      </c>
      <c r="M89" s="103">
        <f t="shared" si="41"/>
        <v>0</v>
      </c>
      <c r="N89" s="103">
        <f t="shared" si="41"/>
        <v>0</v>
      </c>
      <c r="O89" s="103">
        <f t="shared" si="41"/>
        <v>0</v>
      </c>
      <c r="P89" s="103">
        <f>SUM(P90:P93)</f>
        <v>0</v>
      </c>
      <c r="Q89" s="103">
        <f t="shared" ref="Q89:AA89" si="42">SUM(Q90:Q93)</f>
        <v>0</v>
      </c>
      <c r="R89" s="103">
        <f t="shared" si="42"/>
        <v>0</v>
      </c>
      <c r="S89" s="103">
        <f t="shared" si="42"/>
        <v>0</v>
      </c>
      <c r="T89" s="103">
        <f t="shared" si="42"/>
        <v>0</v>
      </c>
      <c r="U89" s="103">
        <f t="shared" si="42"/>
        <v>0</v>
      </c>
      <c r="V89" s="103">
        <f t="shared" si="42"/>
        <v>0</v>
      </c>
      <c r="W89" s="103">
        <f t="shared" si="42"/>
        <v>0</v>
      </c>
      <c r="X89" s="103">
        <f t="shared" si="42"/>
        <v>0</v>
      </c>
      <c r="Y89" s="103">
        <f t="shared" si="42"/>
        <v>0</v>
      </c>
      <c r="Z89" s="103">
        <f t="shared" si="42"/>
        <v>0</v>
      </c>
      <c r="AA89" s="103">
        <f t="shared" si="42"/>
        <v>0</v>
      </c>
      <c r="AB89" s="103">
        <f t="shared" si="28"/>
        <v>0</v>
      </c>
      <c r="AC89" s="103">
        <f t="shared" si="32"/>
        <v>0</v>
      </c>
      <c r="AD89" s="103">
        <f t="shared" si="29"/>
        <v>0</v>
      </c>
      <c r="AE89" s="5" t="e">
        <v>#N/A</v>
      </c>
    </row>
    <row r="90" spans="1:31" ht="30" x14ac:dyDescent="0.25">
      <c r="A90" s="1" t="e">
        <v>#N/A</v>
      </c>
      <c r="B90" s="50" t="s">
        <v>88</v>
      </c>
      <c r="C90" s="48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>
        <f t="shared" si="28"/>
        <v>0</v>
      </c>
      <c r="AC90" s="104">
        <f t="shared" si="32"/>
        <v>0</v>
      </c>
      <c r="AD90" s="104">
        <f t="shared" si="29"/>
        <v>0</v>
      </c>
      <c r="AE90" s="5" t="e">
        <v>#N/A</v>
      </c>
    </row>
    <row r="91" spans="1:31" ht="45" x14ac:dyDescent="0.25">
      <c r="A91" s="1" t="e">
        <v>#N/A</v>
      </c>
      <c r="B91" s="50" t="s">
        <v>89</v>
      </c>
      <c r="C91" s="48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>
        <f t="shared" si="28"/>
        <v>0</v>
      </c>
      <c r="AC91" s="104">
        <f t="shared" si="32"/>
        <v>0</v>
      </c>
      <c r="AD91" s="104">
        <f t="shared" si="29"/>
        <v>0</v>
      </c>
      <c r="AE91" s="5" t="e">
        <v>#N/A</v>
      </c>
    </row>
    <row r="92" spans="1:31" ht="30" x14ac:dyDescent="0.25">
      <c r="A92" s="1" t="e">
        <v>#N/A</v>
      </c>
      <c r="B92" s="50" t="s">
        <v>90</v>
      </c>
      <c r="C92" s="48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>
        <f t="shared" si="28"/>
        <v>0</v>
      </c>
      <c r="AC92" s="104">
        <f t="shared" si="32"/>
        <v>0</v>
      </c>
      <c r="AD92" s="104">
        <f t="shared" si="29"/>
        <v>0</v>
      </c>
      <c r="AE92" s="5" t="e">
        <v>#N/A</v>
      </c>
    </row>
    <row r="93" spans="1:31" ht="30" x14ac:dyDescent="0.25">
      <c r="A93" s="1" t="e">
        <v>#N/A</v>
      </c>
      <c r="B93" s="50" t="s">
        <v>91</v>
      </c>
      <c r="C93" s="48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>
        <f t="shared" si="28"/>
        <v>0</v>
      </c>
      <c r="AC93" s="104">
        <f t="shared" si="32"/>
        <v>0</v>
      </c>
      <c r="AD93" s="104">
        <f t="shared" si="29"/>
        <v>0</v>
      </c>
      <c r="AE93" s="5" t="e">
        <v>#N/A</v>
      </c>
    </row>
    <row r="94" spans="1:31" ht="30" x14ac:dyDescent="0.25">
      <c r="A94" s="1" t="e">
        <v>#N/A</v>
      </c>
      <c r="B94" s="101" t="s">
        <v>92</v>
      </c>
      <c r="C94" s="102"/>
      <c r="D94" s="103">
        <f>SUM(D95:D97)</f>
        <v>0</v>
      </c>
      <c r="E94" s="103">
        <f t="shared" ref="E94:O94" si="43">SUM(E95:E97)</f>
        <v>0</v>
      </c>
      <c r="F94" s="103">
        <f t="shared" si="43"/>
        <v>0</v>
      </c>
      <c r="G94" s="103">
        <f t="shared" si="43"/>
        <v>0</v>
      </c>
      <c r="H94" s="103">
        <f t="shared" si="43"/>
        <v>0</v>
      </c>
      <c r="I94" s="103">
        <f t="shared" si="43"/>
        <v>0</v>
      </c>
      <c r="J94" s="103">
        <f t="shared" si="43"/>
        <v>0</v>
      </c>
      <c r="K94" s="103">
        <f t="shared" si="43"/>
        <v>0</v>
      </c>
      <c r="L94" s="103">
        <f t="shared" si="43"/>
        <v>0</v>
      </c>
      <c r="M94" s="103">
        <f t="shared" si="43"/>
        <v>0</v>
      </c>
      <c r="N94" s="103">
        <f t="shared" si="43"/>
        <v>0</v>
      </c>
      <c r="O94" s="103">
        <f t="shared" si="43"/>
        <v>0</v>
      </c>
      <c r="P94" s="103">
        <f>SUM(P95:P97)</f>
        <v>0</v>
      </c>
      <c r="Q94" s="103">
        <f t="shared" ref="Q94:AA94" si="44">SUM(Q95:Q97)</f>
        <v>0</v>
      </c>
      <c r="R94" s="103">
        <f t="shared" si="44"/>
        <v>0</v>
      </c>
      <c r="S94" s="103">
        <f t="shared" si="44"/>
        <v>0</v>
      </c>
      <c r="T94" s="103">
        <f t="shared" si="44"/>
        <v>0</v>
      </c>
      <c r="U94" s="103">
        <f t="shared" si="44"/>
        <v>0</v>
      </c>
      <c r="V94" s="103">
        <f t="shared" si="44"/>
        <v>0</v>
      </c>
      <c r="W94" s="103">
        <f t="shared" si="44"/>
        <v>0</v>
      </c>
      <c r="X94" s="103">
        <f t="shared" si="44"/>
        <v>0</v>
      </c>
      <c r="Y94" s="103">
        <f t="shared" si="44"/>
        <v>0</v>
      </c>
      <c r="Z94" s="103">
        <f t="shared" si="44"/>
        <v>0</v>
      </c>
      <c r="AA94" s="103">
        <f t="shared" si="44"/>
        <v>0</v>
      </c>
      <c r="AB94" s="103">
        <f t="shared" si="28"/>
        <v>0</v>
      </c>
      <c r="AC94" s="103">
        <f t="shared" si="32"/>
        <v>0</v>
      </c>
      <c r="AD94" s="103">
        <f t="shared" si="29"/>
        <v>0</v>
      </c>
      <c r="AE94" s="5" t="e">
        <v>#N/A</v>
      </c>
    </row>
    <row r="95" spans="1:31" x14ac:dyDescent="0.25">
      <c r="A95" s="1" t="e">
        <v>#N/A</v>
      </c>
      <c r="B95" s="50" t="s">
        <v>93</v>
      </c>
      <c r="C95" s="48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>
        <f t="shared" si="28"/>
        <v>0</v>
      </c>
      <c r="AC95" s="104">
        <f t="shared" si="32"/>
        <v>0</v>
      </c>
      <c r="AD95" s="104">
        <f t="shared" si="29"/>
        <v>0</v>
      </c>
      <c r="AE95" s="5" t="e">
        <v>#N/A</v>
      </c>
    </row>
    <row r="96" spans="1:31" x14ac:dyDescent="0.25">
      <c r="A96" s="1" t="e">
        <v>#N/A</v>
      </c>
      <c r="B96" s="50" t="s">
        <v>94</v>
      </c>
      <c r="C96" s="48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>
        <f t="shared" si="28"/>
        <v>0</v>
      </c>
      <c r="AC96" s="104">
        <f t="shared" si="32"/>
        <v>0</v>
      </c>
      <c r="AD96" s="104">
        <f t="shared" si="29"/>
        <v>0</v>
      </c>
      <c r="AE96" s="5" t="e">
        <v>#N/A</v>
      </c>
    </row>
    <row r="97" spans="1:31" x14ac:dyDescent="0.25">
      <c r="A97" s="1" t="e">
        <v>#N/A</v>
      </c>
      <c r="B97" s="50" t="s">
        <v>95</v>
      </c>
      <c r="C97" s="48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>
        <f t="shared" si="28"/>
        <v>0</v>
      </c>
      <c r="AC97" s="104">
        <f t="shared" si="32"/>
        <v>0</v>
      </c>
      <c r="AD97" s="104">
        <f t="shared" si="29"/>
        <v>0</v>
      </c>
      <c r="AE97" s="5" t="e">
        <v>#N/A</v>
      </c>
    </row>
    <row r="98" spans="1:31" ht="30" x14ac:dyDescent="0.25">
      <c r="A98" s="1" t="e">
        <v>#N/A</v>
      </c>
      <c r="B98" s="101" t="s">
        <v>96</v>
      </c>
      <c r="C98" s="102"/>
      <c r="D98" s="103">
        <f>SUM(D99:D101)</f>
        <v>0</v>
      </c>
      <c r="E98" s="103">
        <f t="shared" ref="E98:O98" si="45">SUM(E99:E101)</f>
        <v>0</v>
      </c>
      <c r="F98" s="103">
        <f t="shared" si="45"/>
        <v>0</v>
      </c>
      <c r="G98" s="103">
        <f t="shared" si="45"/>
        <v>0</v>
      </c>
      <c r="H98" s="103">
        <f t="shared" si="45"/>
        <v>0</v>
      </c>
      <c r="I98" s="103">
        <f t="shared" si="45"/>
        <v>0</v>
      </c>
      <c r="J98" s="103">
        <f t="shared" si="45"/>
        <v>0</v>
      </c>
      <c r="K98" s="103">
        <f t="shared" si="45"/>
        <v>0</v>
      </c>
      <c r="L98" s="103">
        <f t="shared" si="45"/>
        <v>0</v>
      </c>
      <c r="M98" s="103">
        <f t="shared" si="45"/>
        <v>0</v>
      </c>
      <c r="N98" s="103">
        <f t="shared" si="45"/>
        <v>0</v>
      </c>
      <c r="O98" s="103">
        <f t="shared" si="45"/>
        <v>0</v>
      </c>
      <c r="P98" s="103">
        <f>SUM(P99:P101)</f>
        <v>0</v>
      </c>
      <c r="Q98" s="103">
        <f t="shared" ref="Q98:AA98" si="46">SUM(Q99:Q101)</f>
        <v>0</v>
      </c>
      <c r="R98" s="103">
        <f t="shared" si="46"/>
        <v>0</v>
      </c>
      <c r="S98" s="103">
        <f t="shared" si="46"/>
        <v>0</v>
      </c>
      <c r="T98" s="103">
        <f t="shared" si="46"/>
        <v>0</v>
      </c>
      <c r="U98" s="103">
        <f t="shared" si="46"/>
        <v>0</v>
      </c>
      <c r="V98" s="103">
        <f t="shared" si="46"/>
        <v>0</v>
      </c>
      <c r="W98" s="103">
        <f t="shared" si="46"/>
        <v>0</v>
      </c>
      <c r="X98" s="103">
        <f t="shared" si="46"/>
        <v>0</v>
      </c>
      <c r="Y98" s="103">
        <f t="shared" si="46"/>
        <v>0</v>
      </c>
      <c r="Z98" s="103">
        <f t="shared" si="46"/>
        <v>0</v>
      </c>
      <c r="AA98" s="103">
        <f t="shared" si="46"/>
        <v>0</v>
      </c>
      <c r="AB98" s="103">
        <f t="shared" si="28"/>
        <v>0</v>
      </c>
      <c r="AC98" s="103">
        <f t="shared" si="32"/>
        <v>0</v>
      </c>
      <c r="AD98" s="103">
        <f t="shared" si="29"/>
        <v>0</v>
      </c>
      <c r="AE98" s="5" t="e">
        <v>#N/A</v>
      </c>
    </row>
    <row r="99" spans="1:31" ht="60" x14ac:dyDescent="0.25">
      <c r="A99" s="1" t="e">
        <v>#N/A</v>
      </c>
      <c r="B99" s="50" t="s">
        <v>97</v>
      </c>
      <c r="C99" s="48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>
        <f t="shared" si="28"/>
        <v>0</v>
      </c>
      <c r="AC99" s="104">
        <f t="shared" si="32"/>
        <v>0</v>
      </c>
      <c r="AD99" s="104">
        <f t="shared" si="29"/>
        <v>0</v>
      </c>
      <c r="AE99" s="5" t="e">
        <v>#N/A</v>
      </c>
    </row>
    <row r="100" spans="1:31" ht="60" x14ac:dyDescent="0.25">
      <c r="A100" s="1" t="e">
        <v>#N/A</v>
      </c>
      <c r="B100" s="50" t="s">
        <v>98</v>
      </c>
      <c r="C100" s="48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>
        <f t="shared" si="28"/>
        <v>0</v>
      </c>
      <c r="AC100" s="104">
        <f t="shared" si="32"/>
        <v>0</v>
      </c>
      <c r="AD100" s="104">
        <f t="shared" si="29"/>
        <v>0</v>
      </c>
      <c r="AE100" s="5" t="e">
        <v>#N/A</v>
      </c>
    </row>
    <row r="101" spans="1:31" ht="30" x14ac:dyDescent="0.25">
      <c r="A101" s="1" t="e">
        <v>#N/A</v>
      </c>
      <c r="B101" s="50" t="s">
        <v>99</v>
      </c>
      <c r="C101" s="48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>
        <f t="shared" si="28"/>
        <v>0</v>
      </c>
      <c r="AC101" s="104">
        <f t="shared" si="32"/>
        <v>0</v>
      </c>
      <c r="AD101" s="104">
        <f t="shared" si="29"/>
        <v>0</v>
      </c>
      <c r="AE101" s="5" t="e">
        <v>#N/A</v>
      </c>
    </row>
    <row r="102" spans="1:31" x14ac:dyDescent="0.25">
      <c r="A102" s="1" t="e">
        <v>#N/A</v>
      </c>
      <c r="B102" s="105" t="s">
        <v>100</v>
      </c>
      <c r="C102" s="106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>
        <f t="shared" si="28"/>
        <v>0</v>
      </c>
      <c r="AC102" s="107">
        <f t="shared" si="32"/>
        <v>0</v>
      </c>
      <c r="AD102" s="107">
        <f t="shared" si="29"/>
        <v>0</v>
      </c>
      <c r="AE102" s="5" t="e">
        <v>#N/A</v>
      </c>
    </row>
    <row r="103" spans="1:31" x14ac:dyDescent="0.25">
      <c r="A103" s="1" t="e">
        <v>#N/A</v>
      </c>
      <c r="B103" s="101" t="s">
        <v>101</v>
      </c>
      <c r="C103" s="102"/>
      <c r="D103" s="103">
        <f>SUM(D104:D107)</f>
        <v>0</v>
      </c>
      <c r="E103" s="103">
        <f t="shared" ref="E103:O103" si="47">SUM(E104:E107)</f>
        <v>0</v>
      </c>
      <c r="F103" s="103">
        <f t="shared" si="47"/>
        <v>0</v>
      </c>
      <c r="G103" s="103">
        <f t="shared" si="47"/>
        <v>0</v>
      </c>
      <c r="H103" s="103">
        <f t="shared" si="47"/>
        <v>0</v>
      </c>
      <c r="I103" s="103">
        <f t="shared" si="47"/>
        <v>0</v>
      </c>
      <c r="J103" s="103">
        <f t="shared" si="47"/>
        <v>0</v>
      </c>
      <c r="K103" s="103">
        <f t="shared" si="47"/>
        <v>0</v>
      </c>
      <c r="L103" s="103">
        <f t="shared" si="47"/>
        <v>0</v>
      </c>
      <c r="M103" s="103">
        <f t="shared" si="47"/>
        <v>0</v>
      </c>
      <c r="N103" s="103">
        <f t="shared" si="47"/>
        <v>0</v>
      </c>
      <c r="O103" s="103">
        <f t="shared" si="47"/>
        <v>0</v>
      </c>
      <c r="P103" s="103">
        <f>SUM(P104:P107)</f>
        <v>0</v>
      </c>
      <c r="Q103" s="103">
        <f t="shared" ref="Q103:AA103" si="48">SUM(Q104:Q107)</f>
        <v>0</v>
      </c>
      <c r="R103" s="103">
        <f t="shared" si="48"/>
        <v>0</v>
      </c>
      <c r="S103" s="103">
        <f t="shared" si="48"/>
        <v>0</v>
      </c>
      <c r="T103" s="103">
        <f t="shared" si="48"/>
        <v>0</v>
      </c>
      <c r="U103" s="103">
        <f t="shared" si="48"/>
        <v>0</v>
      </c>
      <c r="V103" s="103">
        <f t="shared" si="48"/>
        <v>0</v>
      </c>
      <c r="W103" s="103">
        <f t="shared" si="48"/>
        <v>0</v>
      </c>
      <c r="X103" s="103">
        <f t="shared" si="48"/>
        <v>0</v>
      </c>
      <c r="Y103" s="103">
        <f t="shared" si="48"/>
        <v>0</v>
      </c>
      <c r="Z103" s="103">
        <f t="shared" si="48"/>
        <v>0</v>
      </c>
      <c r="AA103" s="103">
        <f t="shared" si="48"/>
        <v>0</v>
      </c>
      <c r="AB103" s="103">
        <f t="shared" si="28"/>
        <v>0</v>
      </c>
      <c r="AC103" s="103">
        <f t="shared" si="32"/>
        <v>0</v>
      </c>
      <c r="AD103" s="103">
        <f t="shared" si="29"/>
        <v>0</v>
      </c>
      <c r="AE103" s="5" t="e">
        <v>#N/A</v>
      </c>
    </row>
    <row r="104" spans="1:31" x14ac:dyDescent="0.25">
      <c r="A104" s="1" t="e">
        <v>#N/A</v>
      </c>
      <c r="B104" s="50" t="s">
        <v>102</v>
      </c>
      <c r="C104" s="48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>
        <f t="shared" si="28"/>
        <v>0</v>
      </c>
      <c r="AC104" s="104">
        <f t="shared" si="32"/>
        <v>0</v>
      </c>
      <c r="AD104" s="104">
        <f t="shared" si="29"/>
        <v>0</v>
      </c>
      <c r="AE104" s="5" t="e">
        <v>#N/A</v>
      </c>
    </row>
    <row r="105" spans="1:31" ht="30" x14ac:dyDescent="0.25">
      <c r="A105" s="1" t="e">
        <v>#N/A</v>
      </c>
      <c r="B105" s="50" t="s">
        <v>103</v>
      </c>
      <c r="C105" s="48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>
        <f t="shared" si="28"/>
        <v>0</v>
      </c>
      <c r="AC105" s="104">
        <f t="shared" si="32"/>
        <v>0</v>
      </c>
      <c r="AD105" s="104">
        <f t="shared" si="29"/>
        <v>0</v>
      </c>
      <c r="AE105" s="5" t="e">
        <v>#N/A</v>
      </c>
    </row>
    <row r="106" spans="1:31" ht="75" x14ac:dyDescent="0.25">
      <c r="A106" s="1" t="e">
        <v>#N/A</v>
      </c>
      <c r="B106" s="50" t="s">
        <v>104</v>
      </c>
      <c r="C106" s="48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>
        <f t="shared" si="28"/>
        <v>0</v>
      </c>
      <c r="AC106" s="104">
        <f t="shared" si="32"/>
        <v>0</v>
      </c>
      <c r="AD106" s="104">
        <f t="shared" si="29"/>
        <v>0</v>
      </c>
      <c r="AE106" s="5" t="e">
        <v>#N/A</v>
      </c>
    </row>
    <row r="107" spans="1:31" ht="60" x14ac:dyDescent="0.25">
      <c r="A107" s="1" t="e">
        <v>#N/A</v>
      </c>
      <c r="B107" s="50" t="s">
        <v>105</v>
      </c>
      <c r="C107" s="48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>
        <f t="shared" si="28"/>
        <v>0</v>
      </c>
      <c r="AC107" s="104">
        <f t="shared" si="32"/>
        <v>0</v>
      </c>
      <c r="AD107" s="104">
        <f t="shared" si="29"/>
        <v>0</v>
      </c>
      <c r="AE107" s="5" t="e">
        <v>#N/A</v>
      </c>
    </row>
    <row r="108" spans="1:31" ht="15.75" x14ac:dyDescent="0.25">
      <c r="A108" s="1" t="e">
        <v>#N/A</v>
      </c>
      <c r="B108" s="99" t="s">
        <v>106</v>
      </c>
      <c r="C108" s="57"/>
      <c r="D108" s="100">
        <f>SUM(D109,D111,D115,D117,D119,D122,D124,D127)</f>
        <v>0</v>
      </c>
      <c r="E108" s="100">
        <f t="shared" ref="E108:O108" si="49">SUM(E109,E111,E115,E117,E119,E122,E124,E127)</f>
        <v>0</v>
      </c>
      <c r="F108" s="100">
        <f t="shared" si="49"/>
        <v>0</v>
      </c>
      <c r="G108" s="100">
        <f t="shared" si="49"/>
        <v>0</v>
      </c>
      <c r="H108" s="100">
        <f t="shared" si="49"/>
        <v>0</v>
      </c>
      <c r="I108" s="100">
        <f t="shared" si="49"/>
        <v>0</v>
      </c>
      <c r="J108" s="100">
        <f t="shared" si="49"/>
        <v>0</v>
      </c>
      <c r="K108" s="100">
        <f t="shared" si="49"/>
        <v>0</v>
      </c>
      <c r="L108" s="100">
        <f t="shared" si="49"/>
        <v>0</v>
      </c>
      <c r="M108" s="100">
        <f t="shared" si="49"/>
        <v>0</v>
      </c>
      <c r="N108" s="100">
        <f t="shared" si="49"/>
        <v>0</v>
      </c>
      <c r="O108" s="100">
        <f t="shared" si="49"/>
        <v>0</v>
      </c>
      <c r="P108" s="100">
        <f>SUM(P109,P111,P115,P117,P119,P122,P124,P127)</f>
        <v>0</v>
      </c>
      <c r="Q108" s="100">
        <f t="shared" ref="Q108:AA108" si="50">SUM(Q109,Q111,Q115,Q117,Q119,Q122,Q124,Q127)</f>
        <v>0</v>
      </c>
      <c r="R108" s="100">
        <f t="shared" si="50"/>
        <v>0</v>
      </c>
      <c r="S108" s="100">
        <f t="shared" si="50"/>
        <v>0</v>
      </c>
      <c r="T108" s="100">
        <f t="shared" si="50"/>
        <v>0</v>
      </c>
      <c r="U108" s="100">
        <f t="shared" si="50"/>
        <v>0</v>
      </c>
      <c r="V108" s="100">
        <f t="shared" si="50"/>
        <v>0</v>
      </c>
      <c r="W108" s="100">
        <f t="shared" si="50"/>
        <v>0</v>
      </c>
      <c r="X108" s="100">
        <f t="shared" si="50"/>
        <v>0</v>
      </c>
      <c r="Y108" s="100">
        <f t="shared" si="50"/>
        <v>0</v>
      </c>
      <c r="Z108" s="100">
        <f t="shared" si="50"/>
        <v>0</v>
      </c>
      <c r="AA108" s="100">
        <f t="shared" si="50"/>
        <v>0</v>
      </c>
      <c r="AB108" s="100">
        <f t="shared" si="28"/>
        <v>0</v>
      </c>
      <c r="AC108" s="100">
        <f t="shared" si="32"/>
        <v>0</v>
      </c>
      <c r="AD108" s="100">
        <f t="shared" si="29"/>
        <v>0</v>
      </c>
      <c r="AE108" s="5" t="e">
        <v>#N/A</v>
      </c>
    </row>
    <row r="109" spans="1:31" ht="30" x14ac:dyDescent="0.25">
      <c r="A109" s="1" t="e">
        <v>#N/A</v>
      </c>
      <c r="B109" s="101" t="s">
        <v>107</v>
      </c>
      <c r="C109" s="102"/>
      <c r="D109" s="103">
        <f>SUM(D110)</f>
        <v>0</v>
      </c>
      <c r="E109" s="103">
        <f t="shared" ref="E109:AA109" si="51">SUM(E110)</f>
        <v>0</v>
      </c>
      <c r="F109" s="103">
        <f t="shared" si="51"/>
        <v>0</v>
      </c>
      <c r="G109" s="103">
        <f t="shared" si="51"/>
        <v>0</v>
      </c>
      <c r="H109" s="103">
        <f t="shared" si="51"/>
        <v>0</v>
      </c>
      <c r="I109" s="103">
        <f t="shared" si="51"/>
        <v>0</v>
      </c>
      <c r="J109" s="103">
        <f t="shared" si="51"/>
        <v>0</v>
      </c>
      <c r="K109" s="103">
        <f t="shared" si="51"/>
        <v>0</v>
      </c>
      <c r="L109" s="103">
        <f t="shared" si="51"/>
        <v>0</v>
      </c>
      <c r="M109" s="103">
        <f t="shared" si="51"/>
        <v>0</v>
      </c>
      <c r="N109" s="103">
        <f t="shared" si="51"/>
        <v>0</v>
      </c>
      <c r="O109" s="103">
        <f t="shared" si="51"/>
        <v>0</v>
      </c>
      <c r="P109" s="103">
        <f>SUM(P110)</f>
        <v>0</v>
      </c>
      <c r="Q109" s="103">
        <f t="shared" si="51"/>
        <v>0</v>
      </c>
      <c r="R109" s="103">
        <f t="shared" si="51"/>
        <v>0</v>
      </c>
      <c r="S109" s="103">
        <f t="shared" si="51"/>
        <v>0</v>
      </c>
      <c r="T109" s="103">
        <f t="shared" si="51"/>
        <v>0</v>
      </c>
      <c r="U109" s="103">
        <f t="shared" si="51"/>
        <v>0</v>
      </c>
      <c r="V109" s="103">
        <f t="shared" si="51"/>
        <v>0</v>
      </c>
      <c r="W109" s="103">
        <f t="shared" si="51"/>
        <v>0</v>
      </c>
      <c r="X109" s="103">
        <f t="shared" si="51"/>
        <v>0</v>
      </c>
      <c r="Y109" s="103">
        <f t="shared" si="51"/>
        <v>0</v>
      </c>
      <c r="Z109" s="103">
        <f t="shared" si="51"/>
        <v>0</v>
      </c>
      <c r="AA109" s="103">
        <f t="shared" si="51"/>
        <v>0</v>
      </c>
      <c r="AB109" s="103">
        <f t="shared" si="28"/>
        <v>0</v>
      </c>
      <c r="AC109" s="103">
        <f t="shared" si="32"/>
        <v>0</v>
      </c>
      <c r="AD109" s="103">
        <f t="shared" si="29"/>
        <v>0</v>
      </c>
      <c r="AE109" s="5" t="e">
        <v>#N/A</v>
      </c>
    </row>
    <row r="110" spans="1:31" x14ac:dyDescent="0.25">
      <c r="A110" s="1" t="e">
        <v>#N/A</v>
      </c>
      <c r="B110" s="50" t="s">
        <v>108</v>
      </c>
      <c r="C110" s="48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>
        <f t="shared" si="28"/>
        <v>0</v>
      </c>
      <c r="AC110" s="104">
        <f t="shared" si="32"/>
        <v>0</v>
      </c>
      <c r="AD110" s="104">
        <f t="shared" si="29"/>
        <v>0</v>
      </c>
      <c r="AE110" s="5" t="e">
        <v>#N/A</v>
      </c>
    </row>
    <row r="111" spans="1:31" x14ac:dyDescent="0.25">
      <c r="A111" s="1" t="e">
        <v>#N/A</v>
      </c>
      <c r="B111" s="101" t="s">
        <v>109</v>
      </c>
      <c r="C111" s="102"/>
      <c r="D111" s="103">
        <f>SUM(D112:D114)</f>
        <v>0</v>
      </c>
      <c r="E111" s="103">
        <f t="shared" ref="E111:O111" si="52">SUM(E112:E114)</f>
        <v>0</v>
      </c>
      <c r="F111" s="103">
        <f t="shared" si="52"/>
        <v>0</v>
      </c>
      <c r="G111" s="103">
        <f t="shared" si="52"/>
        <v>0</v>
      </c>
      <c r="H111" s="103">
        <f t="shared" si="52"/>
        <v>0</v>
      </c>
      <c r="I111" s="103">
        <f t="shared" si="52"/>
        <v>0</v>
      </c>
      <c r="J111" s="103">
        <f t="shared" si="52"/>
        <v>0</v>
      </c>
      <c r="K111" s="103">
        <f t="shared" si="52"/>
        <v>0</v>
      </c>
      <c r="L111" s="103">
        <f t="shared" si="52"/>
        <v>0</v>
      </c>
      <c r="M111" s="103">
        <f t="shared" si="52"/>
        <v>0</v>
      </c>
      <c r="N111" s="103">
        <f t="shared" si="52"/>
        <v>0</v>
      </c>
      <c r="O111" s="103">
        <f t="shared" si="52"/>
        <v>0</v>
      </c>
      <c r="P111" s="103">
        <f>SUM(P112:P114)</f>
        <v>0</v>
      </c>
      <c r="Q111" s="103">
        <f t="shared" ref="Q111:AA111" si="53">SUM(Q112:Q114)</f>
        <v>0</v>
      </c>
      <c r="R111" s="103">
        <f t="shared" si="53"/>
        <v>0</v>
      </c>
      <c r="S111" s="103">
        <f t="shared" si="53"/>
        <v>0</v>
      </c>
      <c r="T111" s="103">
        <f t="shared" si="53"/>
        <v>0</v>
      </c>
      <c r="U111" s="103">
        <f t="shared" si="53"/>
        <v>0</v>
      </c>
      <c r="V111" s="103">
        <f t="shared" si="53"/>
        <v>0</v>
      </c>
      <c r="W111" s="103">
        <f t="shared" si="53"/>
        <v>0</v>
      </c>
      <c r="X111" s="103">
        <f t="shared" si="53"/>
        <v>0</v>
      </c>
      <c r="Y111" s="103">
        <f t="shared" si="53"/>
        <v>0</v>
      </c>
      <c r="Z111" s="103">
        <f t="shared" si="53"/>
        <v>0</v>
      </c>
      <c r="AA111" s="103">
        <f t="shared" si="53"/>
        <v>0</v>
      </c>
      <c r="AB111" s="103">
        <f t="shared" si="28"/>
        <v>0</v>
      </c>
      <c r="AC111" s="103">
        <f t="shared" si="32"/>
        <v>0</v>
      </c>
      <c r="AD111" s="103">
        <f t="shared" si="29"/>
        <v>0</v>
      </c>
      <c r="AE111" s="5" t="e">
        <v>#N/A</v>
      </c>
    </row>
    <row r="112" spans="1:31" x14ac:dyDescent="0.25">
      <c r="A112" s="1" t="e">
        <v>#N/A</v>
      </c>
      <c r="B112" s="50" t="s">
        <v>110</v>
      </c>
      <c r="C112" s="48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>
        <f t="shared" si="28"/>
        <v>0</v>
      </c>
      <c r="AC112" s="104">
        <f t="shared" si="32"/>
        <v>0</v>
      </c>
      <c r="AD112" s="104">
        <f t="shared" si="29"/>
        <v>0</v>
      </c>
      <c r="AE112" s="5" t="e">
        <v>#N/A</v>
      </c>
    </row>
    <row r="113" spans="1:31" x14ac:dyDescent="0.25">
      <c r="A113" s="1" t="e">
        <v>#N/A</v>
      </c>
      <c r="B113" s="50" t="s">
        <v>111</v>
      </c>
      <c r="C113" s="48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>
        <f t="shared" si="28"/>
        <v>0</v>
      </c>
      <c r="AC113" s="104">
        <f t="shared" si="32"/>
        <v>0</v>
      </c>
      <c r="AD113" s="104">
        <f t="shared" si="29"/>
        <v>0</v>
      </c>
      <c r="AE113" s="5" t="e">
        <v>#N/A</v>
      </c>
    </row>
    <row r="114" spans="1:31" ht="30" x14ac:dyDescent="0.25">
      <c r="A114" s="1" t="e">
        <v>#N/A</v>
      </c>
      <c r="B114" s="50" t="s">
        <v>112</v>
      </c>
      <c r="C114" s="48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>
        <f t="shared" si="28"/>
        <v>0</v>
      </c>
      <c r="AC114" s="104">
        <f t="shared" si="32"/>
        <v>0</v>
      </c>
      <c r="AD114" s="104">
        <f t="shared" si="29"/>
        <v>0</v>
      </c>
      <c r="AE114" s="5" t="e">
        <v>#N/A</v>
      </c>
    </row>
    <row r="115" spans="1:31" ht="30" x14ac:dyDescent="0.25">
      <c r="A115" s="1" t="e">
        <v>#N/A</v>
      </c>
      <c r="B115" s="101" t="s">
        <v>113</v>
      </c>
      <c r="C115" s="102"/>
      <c r="D115" s="103">
        <f>SUM(D116)</f>
        <v>0</v>
      </c>
      <c r="E115" s="103">
        <f t="shared" ref="E115:AA115" si="54">SUM(E116)</f>
        <v>0</v>
      </c>
      <c r="F115" s="103">
        <f t="shared" si="54"/>
        <v>0</v>
      </c>
      <c r="G115" s="103">
        <f t="shared" si="54"/>
        <v>0</v>
      </c>
      <c r="H115" s="103">
        <f t="shared" si="54"/>
        <v>0</v>
      </c>
      <c r="I115" s="103">
        <f t="shared" si="54"/>
        <v>0</v>
      </c>
      <c r="J115" s="103">
        <f t="shared" si="54"/>
        <v>0</v>
      </c>
      <c r="K115" s="103">
        <f t="shared" si="54"/>
        <v>0</v>
      </c>
      <c r="L115" s="103">
        <f t="shared" si="54"/>
        <v>0</v>
      </c>
      <c r="M115" s="103">
        <f t="shared" si="54"/>
        <v>0</v>
      </c>
      <c r="N115" s="103">
        <f t="shared" si="54"/>
        <v>0</v>
      </c>
      <c r="O115" s="103">
        <f t="shared" si="54"/>
        <v>0</v>
      </c>
      <c r="P115" s="103">
        <f>SUM(P116)</f>
        <v>0</v>
      </c>
      <c r="Q115" s="103">
        <f t="shared" si="54"/>
        <v>0</v>
      </c>
      <c r="R115" s="103">
        <f t="shared" si="54"/>
        <v>0</v>
      </c>
      <c r="S115" s="103">
        <f t="shared" si="54"/>
        <v>0</v>
      </c>
      <c r="T115" s="103">
        <f t="shared" si="54"/>
        <v>0</v>
      </c>
      <c r="U115" s="103">
        <f t="shared" si="54"/>
        <v>0</v>
      </c>
      <c r="V115" s="103">
        <f t="shared" si="54"/>
        <v>0</v>
      </c>
      <c r="W115" s="103">
        <f t="shared" si="54"/>
        <v>0</v>
      </c>
      <c r="X115" s="103">
        <f t="shared" si="54"/>
        <v>0</v>
      </c>
      <c r="Y115" s="103">
        <f t="shared" si="54"/>
        <v>0</v>
      </c>
      <c r="Z115" s="103">
        <f t="shared" si="54"/>
        <v>0</v>
      </c>
      <c r="AA115" s="103">
        <f t="shared" si="54"/>
        <v>0</v>
      </c>
      <c r="AB115" s="103">
        <f t="shared" si="28"/>
        <v>0</v>
      </c>
      <c r="AC115" s="103">
        <f t="shared" si="32"/>
        <v>0</v>
      </c>
      <c r="AD115" s="103">
        <f t="shared" si="29"/>
        <v>0</v>
      </c>
      <c r="AE115" s="5" t="e">
        <v>#N/A</v>
      </c>
    </row>
    <row r="116" spans="1:31" x14ac:dyDescent="0.25">
      <c r="A116" s="1" t="e">
        <v>#N/A</v>
      </c>
      <c r="B116" s="50" t="s">
        <v>114</v>
      </c>
      <c r="C116" s="48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>
        <f t="shared" si="28"/>
        <v>0</v>
      </c>
      <c r="AC116" s="104">
        <f t="shared" si="32"/>
        <v>0</v>
      </c>
      <c r="AD116" s="104">
        <f t="shared" si="29"/>
        <v>0</v>
      </c>
      <c r="AE116" s="5" t="e">
        <v>#N/A</v>
      </c>
    </row>
    <row r="117" spans="1:31" ht="30" x14ac:dyDescent="0.25">
      <c r="A117" s="1" t="e">
        <v>#N/A</v>
      </c>
      <c r="B117" s="101" t="s">
        <v>115</v>
      </c>
      <c r="C117" s="102"/>
      <c r="D117" s="103">
        <f>SUM(D118)</f>
        <v>0</v>
      </c>
      <c r="E117" s="103">
        <f t="shared" ref="E117:AA117" si="55">SUM(E118)</f>
        <v>0</v>
      </c>
      <c r="F117" s="103">
        <f t="shared" si="55"/>
        <v>0</v>
      </c>
      <c r="G117" s="103">
        <f t="shared" si="55"/>
        <v>0</v>
      </c>
      <c r="H117" s="103">
        <f t="shared" si="55"/>
        <v>0</v>
      </c>
      <c r="I117" s="103">
        <f t="shared" si="55"/>
        <v>0</v>
      </c>
      <c r="J117" s="103">
        <f t="shared" si="55"/>
        <v>0</v>
      </c>
      <c r="K117" s="103">
        <f t="shared" si="55"/>
        <v>0</v>
      </c>
      <c r="L117" s="103">
        <f t="shared" si="55"/>
        <v>0</v>
      </c>
      <c r="M117" s="103">
        <f t="shared" si="55"/>
        <v>0</v>
      </c>
      <c r="N117" s="103">
        <f t="shared" si="55"/>
        <v>0</v>
      </c>
      <c r="O117" s="103">
        <f t="shared" si="55"/>
        <v>0</v>
      </c>
      <c r="P117" s="103">
        <f>SUM(P118)</f>
        <v>0</v>
      </c>
      <c r="Q117" s="103">
        <f t="shared" si="55"/>
        <v>0</v>
      </c>
      <c r="R117" s="103">
        <f t="shared" si="55"/>
        <v>0</v>
      </c>
      <c r="S117" s="103">
        <f t="shared" si="55"/>
        <v>0</v>
      </c>
      <c r="T117" s="103">
        <f t="shared" si="55"/>
        <v>0</v>
      </c>
      <c r="U117" s="103">
        <f t="shared" si="55"/>
        <v>0</v>
      </c>
      <c r="V117" s="103">
        <f t="shared" si="55"/>
        <v>0</v>
      </c>
      <c r="W117" s="103">
        <f t="shared" si="55"/>
        <v>0</v>
      </c>
      <c r="X117" s="103">
        <f t="shared" si="55"/>
        <v>0</v>
      </c>
      <c r="Y117" s="103">
        <f t="shared" si="55"/>
        <v>0</v>
      </c>
      <c r="Z117" s="103">
        <f t="shared" si="55"/>
        <v>0</v>
      </c>
      <c r="AA117" s="103">
        <f t="shared" si="55"/>
        <v>0</v>
      </c>
      <c r="AB117" s="103">
        <f t="shared" si="28"/>
        <v>0</v>
      </c>
      <c r="AC117" s="103">
        <f t="shared" si="32"/>
        <v>0</v>
      </c>
      <c r="AD117" s="103">
        <f t="shared" si="29"/>
        <v>0</v>
      </c>
      <c r="AE117" s="5" t="e">
        <v>#N/A</v>
      </c>
    </row>
    <row r="118" spans="1:31" x14ac:dyDescent="0.25">
      <c r="A118" s="1" t="e">
        <v>#N/A</v>
      </c>
      <c r="B118" s="50" t="s">
        <v>116</v>
      </c>
      <c r="C118" s="48"/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  <c r="I118" s="104">
        <v>0</v>
      </c>
      <c r="J118" s="104">
        <v>0</v>
      </c>
      <c r="K118" s="104">
        <v>0</v>
      </c>
      <c r="L118" s="104">
        <v>0</v>
      </c>
      <c r="M118" s="104">
        <v>0</v>
      </c>
      <c r="N118" s="104">
        <v>0</v>
      </c>
      <c r="O118" s="104">
        <v>0</v>
      </c>
      <c r="P118" s="104">
        <v>0</v>
      </c>
      <c r="Q118" s="104">
        <v>0</v>
      </c>
      <c r="R118" s="104">
        <v>0</v>
      </c>
      <c r="S118" s="104">
        <v>0</v>
      </c>
      <c r="T118" s="104">
        <v>0</v>
      </c>
      <c r="U118" s="104">
        <v>0</v>
      </c>
      <c r="V118" s="104">
        <v>0</v>
      </c>
      <c r="W118" s="104">
        <v>0</v>
      </c>
      <c r="X118" s="104">
        <v>0</v>
      </c>
      <c r="Y118" s="104">
        <v>0</v>
      </c>
      <c r="Z118" s="104">
        <v>0</v>
      </c>
      <c r="AA118" s="104">
        <v>0</v>
      </c>
      <c r="AB118" s="104">
        <f t="shared" si="28"/>
        <v>0</v>
      </c>
      <c r="AC118" s="104">
        <f t="shared" si="32"/>
        <v>0</v>
      </c>
      <c r="AD118" s="104">
        <f t="shared" si="29"/>
        <v>0</v>
      </c>
      <c r="AE118" s="5" t="e">
        <v>#N/A</v>
      </c>
    </row>
    <row r="119" spans="1:31" ht="30" x14ac:dyDescent="0.25">
      <c r="A119" s="1" t="e">
        <v>#N/A</v>
      </c>
      <c r="B119" s="101" t="s">
        <v>117</v>
      </c>
      <c r="C119" s="102"/>
      <c r="D119" s="103">
        <f>SUM(D120:D121)</f>
        <v>0</v>
      </c>
      <c r="E119" s="103">
        <f t="shared" ref="E119:O119" si="56">SUM(E120:E121)</f>
        <v>0</v>
      </c>
      <c r="F119" s="103">
        <f t="shared" si="56"/>
        <v>0</v>
      </c>
      <c r="G119" s="103">
        <f t="shared" si="56"/>
        <v>0</v>
      </c>
      <c r="H119" s="103">
        <f t="shared" si="56"/>
        <v>0</v>
      </c>
      <c r="I119" s="103">
        <f t="shared" si="56"/>
        <v>0</v>
      </c>
      <c r="J119" s="103">
        <f t="shared" si="56"/>
        <v>0</v>
      </c>
      <c r="K119" s="103">
        <f t="shared" si="56"/>
        <v>0</v>
      </c>
      <c r="L119" s="103">
        <f t="shared" si="56"/>
        <v>0</v>
      </c>
      <c r="M119" s="103">
        <f t="shared" si="56"/>
        <v>0</v>
      </c>
      <c r="N119" s="103">
        <f t="shared" si="56"/>
        <v>0</v>
      </c>
      <c r="O119" s="103">
        <f t="shared" si="56"/>
        <v>0</v>
      </c>
      <c r="P119" s="103">
        <f>SUM(P120:P121)</f>
        <v>0</v>
      </c>
      <c r="Q119" s="103">
        <f t="shared" ref="Q119:AA119" si="57">SUM(Q120:Q121)</f>
        <v>0</v>
      </c>
      <c r="R119" s="103">
        <f t="shared" si="57"/>
        <v>0</v>
      </c>
      <c r="S119" s="103">
        <f t="shared" si="57"/>
        <v>0</v>
      </c>
      <c r="T119" s="103">
        <f t="shared" si="57"/>
        <v>0</v>
      </c>
      <c r="U119" s="103">
        <f t="shared" si="57"/>
        <v>0</v>
      </c>
      <c r="V119" s="103">
        <f t="shared" si="57"/>
        <v>0</v>
      </c>
      <c r="W119" s="103">
        <f t="shared" si="57"/>
        <v>0</v>
      </c>
      <c r="X119" s="103">
        <f t="shared" si="57"/>
        <v>0</v>
      </c>
      <c r="Y119" s="103">
        <f t="shared" si="57"/>
        <v>0</v>
      </c>
      <c r="Z119" s="103">
        <f t="shared" si="57"/>
        <v>0</v>
      </c>
      <c r="AA119" s="103">
        <f t="shared" si="57"/>
        <v>0</v>
      </c>
      <c r="AB119" s="103">
        <f t="shared" si="28"/>
        <v>0</v>
      </c>
      <c r="AC119" s="103">
        <f t="shared" si="32"/>
        <v>0</v>
      </c>
      <c r="AD119" s="103">
        <f t="shared" si="29"/>
        <v>0</v>
      </c>
      <c r="AE119" s="5" t="e">
        <v>#N/A</v>
      </c>
    </row>
    <row r="120" spans="1:31" x14ac:dyDescent="0.25">
      <c r="A120" s="1" t="e">
        <v>#N/A</v>
      </c>
      <c r="B120" s="50" t="s">
        <v>118</v>
      </c>
      <c r="C120" s="48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>
        <f t="shared" si="28"/>
        <v>0</v>
      </c>
      <c r="AC120" s="104">
        <f t="shared" si="32"/>
        <v>0</v>
      </c>
      <c r="AD120" s="104">
        <f t="shared" si="29"/>
        <v>0</v>
      </c>
      <c r="AE120" s="5" t="e">
        <v>#N/A</v>
      </c>
    </row>
    <row r="121" spans="1:31" ht="60" x14ac:dyDescent="0.25">
      <c r="A121" s="1" t="e">
        <v>#N/A</v>
      </c>
      <c r="B121" s="50" t="s">
        <v>119</v>
      </c>
      <c r="C121" s="48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>
        <f t="shared" si="28"/>
        <v>0</v>
      </c>
      <c r="AC121" s="104">
        <f t="shared" si="32"/>
        <v>0</v>
      </c>
      <c r="AD121" s="104">
        <f t="shared" si="29"/>
        <v>0</v>
      </c>
      <c r="AE121" s="5" t="e">
        <v>#N/A</v>
      </c>
    </row>
    <row r="122" spans="1:31" x14ac:dyDescent="0.25">
      <c r="A122" s="1" t="e">
        <v>#N/A</v>
      </c>
      <c r="B122" s="101" t="s">
        <v>120</v>
      </c>
      <c r="C122" s="102"/>
      <c r="D122" s="103">
        <f>SUM(D123)</f>
        <v>0</v>
      </c>
      <c r="E122" s="103">
        <f t="shared" ref="E122:AA122" si="58">SUM(E123)</f>
        <v>0</v>
      </c>
      <c r="F122" s="103">
        <f t="shared" si="58"/>
        <v>0</v>
      </c>
      <c r="G122" s="103">
        <f t="shared" si="58"/>
        <v>0</v>
      </c>
      <c r="H122" s="103">
        <f t="shared" si="58"/>
        <v>0</v>
      </c>
      <c r="I122" s="103">
        <f t="shared" si="58"/>
        <v>0</v>
      </c>
      <c r="J122" s="103">
        <f t="shared" si="58"/>
        <v>0</v>
      </c>
      <c r="K122" s="103">
        <f t="shared" si="58"/>
        <v>0</v>
      </c>
      <c r="L122" s="103">
        <f t="shared" si="58"/>
        <v>0</v>
      </c>
      <c r="M122" s="103">
        <f t="shared" si="58"/>
        <v>0</v>
      </c>
      <c r="N122" s="103">
        <f t="shared" si="58"/>
        <v>0</v>
      </c>
      <c r="O122" s="103">
        <f t="shared" si="58"/>
        <v>0</v>
      </c>
      <c r="P122" s="103">
        <f>SUM(P123)</f>
        <v>0</v>
      </c>
      <c r="Q122" s="103">
        <f t="shared" si="58"/>
        <v>0</v>
      </c>
      <c r="R122" s="103">
        <f t="shared" si="58"/>
        <v>0</v>
      </c>
      <c r="S122" s="103">
        <f t="shared" si="58"/>
        <v>0</v>
      </c>
      <c r="T122" s="103">
        <f t="shared" si="58"/>
        <v>0</v>
      </c>
      <c r="U122" s="103">
        <f t="shared" si="58"/>
        <v>0</v>
      </c>
      <c r="V122" s="103">
        <f t="shared" si="58"/>
        <v>0</v>
      </c>
      <c r="W122" s="103">
        <f t="shared" si="58"/>
        <v>0</v>
      </c>
      <c r="X122" s="103">
        <f t="shared" si="58"/>
        <v>0</v>
      </c>
      <c r="Y122" s="103">
        <f t="shared" si="58"/>
        <v>0</v>
      </c>
      <c r="Z122" s="103">
        <f t="shared" si="58"/>
        <v>0</v>
      </c>
      <c r="AA122" s="103">
        <f t="shared" si="58"/>
        <v>0</v>
      </c>
      <c r="AB122" s="103">
        <f t="shared" si="28"/>
        <v>0</v>
      </c>
      <c r="AC122" s="103">
        <f t="shared" si="32"/>
        <v>0</v>
      </c>
      <c r="AD122" s="103">
        <f t="shared" si="29"/>
        <v>0</v>
      </c>
      <c r="AE122" s="5" t="e">
        <v>#N/A</v>
      </c>
    </row>
    <row r="123" spans="1:31" x14ac:dyDescent="0.25">
      <c r="A123" s="1" t="e">
        <v>#N/A</v>
      </c>
      <c r="B123" s="50" t="s">
        <v>121</v>
      </c>
      <c r="C123" s="48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>
        <f t="shared" si="28"/>
        <v>0</v>
      </c>
      <c r="AC123" s="104">
        <f t="shared" si="32"/>
        <v>0</v>
      </c>
      <c r="AD123" s="104">
        <f t="shared" si="29"/>
        <v>0</v>
      </c>
      <c r="AE123" s="5" t="e">
        <v>#N/A</v>
      </c>
    </row>
    <row r="124" spans="1:31" x14ac:dyDescent="0.25">
      <c r="A124" s="1" t="e">
        <v>#N/A</v>
      </c>
      <c r="B124" s="101" t="s">
        <v>122</v>
      </c>
      <c r="C124" s="102"/>
      <c r="D124" s="103">
        <f>SUM(D125:D126)</f>
        <v>0</v>
      </c>
      <c r="E124" s="103">
        <f t="shared" ref="E124:O124" si="59">SUM(E125:E126)</f>
        <v>0</v>
      </c>
      <c r="F124" s="103">
        <f t="shared" si="59"/>
        <v>0</v>
      </c>
      <c r="G124" s="103">
        <f t="shared" si="59"/>
        <v>0</v>
      </c>
      <c r="H124" s="103">
        <f t="shared" si="59"/>
        <v>0</v>
      </c>
      <c r="I124" s="103">
        <f t="shared" si="59"/>
        <v>0</v>
      </c>
      <c r="J124" s="103">
        <f t="shared" si="59"/>
        <v>0</v>
      </c>
      <c r="K124" s="103">
        <f t="shared" si="59"/>
        <v>0</v>
      </c>
      <c r="L124" s="103">
        <f t="shared" si="59"/>
        <v>0</v>
      </c>
      <c r="M124" s="103">
        <f t="shared" si="59"/>
        <v>0</v>
      </c>
      <c r="N124" s="103">
        <f t="shared" si="59"/>
        <v>0</v>
      </c>
      <c r="O124" s="103">
        <f t="shared" si="59"/>
        <v>0</v>
      </c>
      <c r="P124" s="103">
        <f>SUM(P125:P126)</f>
        <v>0</v>
      </c>
      <c r="Q124" s="103">
        <f t="shared" ref="Q124:AA124" si="60">SUM(Q125:Q126)</f>
        <v>0</v>
      </c>
      <c r="R124" s="103">
        <f t="shared" si="60"/>
        <v>0</v>
      </c>
      <c r="S124" s="103">
        <f t="shared" si="60"/>
        <v>0</v>
      </c>
      <c r="T124" s="103">
        <f t="shared" si="60"/>
        <v>0</v>
      </c>
      <c r="U124" s="103">
        <f t="shared" si="60"/>
        <v>0</v>
      </c>
      <c r="V124" s="103">
        <f t="shared" si="60"/>
        <v>0</v>
      </c>
      <c r="W124" s="103">
        <f t="shared" si="60"/>
        <v>0</v>
      </c>
      <c r="X124" s="103">
        <f t="shared" si="60"/>
        <v>0</v>
      </c>
      <c r="Y124" s="103">
        <f t="shared" si="60"/>
        <v>0</v>
      </c>
      <c r="Z124" s="103">
        <f t="shared" si="60"/>
        <v>0</v>
      </c>
      <c r="AA124" s="103">
        <f t="shared" si="60"/>
        <v>0</v>
      </c>
      <c r="AB124" s="103">
        <f t="shared" si="28"/>
        <v>0</v>
      </c>
      <c r="AC124" s="103">
        <f t="shared" si="32"/>
        <v>0</v>
      </c>
      <c r="AD124" s="103">
        <f t="shared" si="29"/>
        <v>0</v>
      </c>
      <c r="AE124" s="5" t="e">
        <v>#N/A</v>
      </c>
    </row>
    <row r="125" spans="1:31" ht="30" x14ac:dyDescent="0.25">
      <c r="A125" s="1" t="e">
        <v>#N/A</v>
      </c>
      <c r="B125" s="50" t="s">
        <v>123</v>
      </c>
      <c r="C125" s="48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>
        <f t="shared" si="28"/>
        <v>0</v>
      </c>
      <c r="AC125" s="104">
        <f t="shared" si="32"/>
        <v>0</v>
      </c>
      <c r="AD125" s="104">
        <f t="shared" si="29"/>
        <v>0</v>
      </c>
      <c r="AE125" s="5" t="e">
        <v>#N/A</v>
      </c>
    </row>
    <row r="126" spans="1:31" x14ac:dyDescent="0.25">
      <c r="A126" s="1" t="e">
        <v>#N/A</v>
      </c>
      <c r="B126" s="50" t="s">
        <v>124</v>
      </c>
      <c r="C126" s="48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>
        <f t="shared" si="28"/>
        <v>0</v>
      </c>
      <c r="AC126" s="104">
        <f t="shared" si="32"/>
        <v>0</v>
      </c>
      <c r="AD126" s="104">
        <f t="shared" si="29"/>
        <v>0</v>
      </c>
      <c r="AE126" s="5" t="e">
        <v>#N/A</v>
      </c>
    </row>
    <row r="127" spans="1:31" ht="30" x14ac:dyDescent="0.25">
      <c r="A127" s="1" t="e">
        <v>#N/A</v>
      </c>
      <c r="B127" s="101" t="s">
        <v>125</v>
      </c>
      <c r="C127" s="102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>
        <f t="shared" si="28"/>
        <v>0</v>
      </c>
      <c r="AC127" s="103">
        <f t="shared" si="32"/>
        <v>0</v>
      </c>
      <c r="AD127" s="103">
        <f t="shared" si="29"/>
        <v>0</v>
      </c>
      <c r="AE127" s="5" t="e">
        <v>#N/A</v>
      </c>
    </row>
    <row r="128" spans="1:31" ht="31.5" x14ac:dyDescent="0.25">
      <c r="A128" s="1" t="e">
        <v>#N/A</v>
      </c>
      <c r="B128" s="108" t="s">
        <v>126</v>
      </c>
      <c r="C128" s="56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>
        <f t="shared" si="28"/>
        <v>0</v>
      </c>
      <c r="AC128" s="109">
        <f t="shared" si="32"/>
        <v>0</v>
      </c>
      <c r="AD128" s="109">
        <f t="shared" si="29"/>
        <v>0</v>
      </c>
      <c r="AE128" s="5" t="e">
        <v>#N/A</v>
      </c>
    </row>
    <row r="129" spans="1:31" ht="47.25" x14ac:dyDescent="0.25">
      <c r="A129" s="1">
        <v>2</v>
      </c>
      <c r="B129" s="59" t="s">
        <v>29</v>
      </c>
      <c r="C129" s="60"/>
      <c r="D129" s="110">
        <f>SUM(D186,D166,D130)</f>
        <v>0</v>
      </c>
      <c r="E129" s="110">
        <f t="shared" ref="E129:O129" si="61">SUM(E186,E166,E130)</f>
        <v>0</v>
      </c>
      <c r="F129" s="110">
        <f t="shared" si="61"/>
        <v>0</v>
      </c>
      <c r="G129" s="110">
        <f t="shared" si="61"/>
        <v>0</v>
      </c>
      <c r="H129" s="110">
        <f t="shared" si="61"/>
        <v>1061122.25</v>
      </c>
      <c r="I129" s="110">
        <f t="shared" si="61"/>
        <v>0</v>
      </c>
      <c r="J129" s="110" t="e">
        <f t="shared" si="61"/>
        <v>#REF!</v>
      </c>
      <c r="K129" s="110" t="e">
        <f t="shared" si="61"/>
        <v>#REF!</v>
      </c>
      <c r="L129" s="110" t="e">
        <f t="shared" si="61"/>
        <v>#REF!</v>
      </c>
      <c r="M129" s="110" t="e">
        <f t="shared" si="61"/>
        <v>#REF!</v>
      </c>
      <c r="N129" s="110" t="e">
        <f t="shared" si="61"/>
        <v>#REF!</v>
      </c>
      <c r="O129" s="110" t="e">
        <f t="shared" si="61"/>
        <v>#REF!</v>
      </c>
      <c r="P129" s="110">
        <v>0</v>
      </c>
      <c r="Q129" s="110">
        <v>0</v>
      </c>
      <c r="R129" s="110">
        <v>0</v>
      </c>
      <c r="S129" s="110">
        <v>0</v>
      </c>
      <c r="T129" s="110">
        <v>0</v>
      </c>
      <c r="U129" s="110">
        <v>0</v>
      </c>
      <c r="V129" s="110">
        <v>0</v>
      </c>
      <c r="W129" s="110">
        <v>0</v>
      </c>
      <c r="X129" s="110">
        <v>0</v>
      </c>
      <c r="Y129" s="110">
        <v>0</v>
      </c>
      <c r="Z129" s="110">
        <v>0</v>
      </c>
      <c r="AA129" s="110">
        <v>0</v>
      </c>
      <c r="AB129" s="110" t="e">
        <f t="shared" si="28"/>
        <v>#REF!</v>
      </c>
      <c r="AC129" s="110" t="e">
        <f t="shared" si="32"/>
        <v>#REF!</v>
      </c>
      <c r="AD129" s="110">
        <f t="shared" si="29"/>
        <v>0</v>
      </c>
      <c r="AE129" s="5">
        <v>2</v>
      </c>
    </row>
    <row r="130" spans="1:31" ht="31.5" x14ac:dyDescent="0.25">
      <c r="A130" s="1" t="e">
        <v>#N/A</v>
      </c>
      <c r="B130" s="99" t="s">
        <v>71</v>
      </c>
      <c r="C130" s="57"/>
      <c r="D130" s="100">
        <f>SUM(D131,D133,D135,D140,D147,D152,D160,D161,D166,D167,D169,D173,D175,D177,D180,D182,D185)</f>
        <v>0</v>
      </c>
      <c r="E130" s="100">
        <f t="shared" ref="E130:G130" si="62">SUM(E131,E133,E135,E140,E147,E152,E160,E161,E166,E167,E169,E173,E175,E177,E180,E182,E185)</f>
        <v>0</v>
      </c>
      <c r="F130" s="100">
        <f t="shared" si="62"/>
        <v>0</v>
      </c>
      <c r="G130" s="100">
        <f t="shared" si="62"/>
        <v>0</v>
      </c>
      <c r="H130" s="100">
        <f>SUM(H131,H133,H135,H140,H147,H152,H160,H161)</f>
        <v>0</v>
      </c>
      <c r="I130" s="100">
        <f t="shared" ref="I130:AB130" si="63">SUM(I131,I133,I135,I140,I147,I152,I160,I161)</f>
        <v>0</v>
      </c>
      <c r="J130" s="100">
        <f t="shared" si="63"/>
        <v>0</v>
      </c>
      <c r="K130" s="100">
        <f t="shared" si="63"/>
        <v>0</v>
      </c>
      <c r="L130" s="100">
        <f t="shared" si="63"/>
        <v>0</v>
      </c>
      <c r="M130" s="100">
        <f t="shared" si="63"/>
        <v>0</v>
      </c>
      <c r="N130" s="100">
        <f t="shared" si="63"/>
        <v>0</v>
      </c>
      <c r="O130" s="100">
        <f t="shared" si="63"/>
        <v>0</v>
      </c>
      <c r="P130" s="100">
        <f t="shared" si="63"/>
        <v>0</v>
      </c>
      <c r="Q130" s="100">
        <f t="shared" si="63"/>
        <v>0</v>
      </c>
      <c r="R130" s="100">
        <f t="shared" si="63"/>
        <v>0</v>
      </c>
      <c r="S130" s="100">
        <f t="shared" si="63"/>
        <v>0</v>
      </c>
      <c r="T130" s="100">
        <f t="shared" si="63"/>
        <v>0</v>
      </c>
      <c r="U130" s="100">
        <f t="shared" si="63"/>
        <v>0</v>
      </c>
      <c r="V130" s="100">
        <f t="shared" si="63"/>
        <v>0</v>
      </c>
      <c r="W130" s="100">
        <f t="shared" si="63"/>
        <v>0</v>
      </c>
      <c r="X130" s="100">
        <f t="shared" si="63"/>
        <v>0</v>
      </c>
      <c r="Y130" s="100">
        <f t="shared" si="63"/>
        <v>0</v>
      </c>
      <c r="Z130" s="100">
        <f t="shared" si="63"/>
        <v>0</v>
      </c>
      <c r="AA130" s="100">
        <f t="shared" si="63"/>
        <v>0</v>
      </c>
      <c r="AB130" s="100">
        <f t="shared" si="63"/>
        <v>0</v>
      </c>
      <c r="AC130" s="100">
        <f t="shared" si="32"/>
        <v>0</v>
      </c>
      <c r="AD130" s="100">
        <f t="shared" si="29"/>
        <v>0</v>
      </c>
      <c r="AE130" s="5" t="e">
        <v>#N/A</v>
      </c>
    </row>
    <row r="131" spans="1:31" ht="30" x14ac:dyDescent="0.25">
      <c r="A131" s="1" t="e">
        <v>#N/A</v>
      </c>
      <c r="B131" s="101" t="s">
        <v>72</v>
      </c>
      <c r="C131" s="102"/>
      <c r="D131" s="103">
        <f>SUM(D132)</f>
        <v>0</v>
      </c>
      <c r="E131" s="103">
        <f t="shared" ref="E131:AA131" si="64">SUM(E132)</f>
        <v>0</v>
      </c>
      <c r="F131" s="103">
        <f t="shared" si="64"/>
        <v>0</v>
      </c>
      <c r="G131" s="103">
        <f t="shared" si="64"/>
        <v>0</v>
      </c>
      <c r="H131" s="103">
        <f t="shared" si="64"/>
        <v>0</v>
      </c>
      <c r="I131" s="103">
        <f t="shared" si="64"/>
        <v>0</v>
      </c>
      <c r="J131" s="103">
        <f t="shared" si="64"/>
        <v>0</v>
      </c>
      <c r="K131" s="103">
        <f t="shared" si="64"/>
        <v>0</v>
      </c>
      <c r="L131" s="103">
        <f t="shared" si="64"/>
        <v>0</v>
      </c>
      <c r="M131" s="103">
        <f t="shared" si="64"/>
        <v>0</v>
      </c>
      <c r="N131" s="103">
        <f t="shared" si="64"/>
        <v>0</v>
      </c>
      <c r="O131" s="103">
        <f t="shared" si="64"/>
        <v>0</v>
      </c>
      <c r="P131" s="103">
        <f>SUM(P132)</f>
        <v>0</v>
      </c>
      <c r="Q131" s="103">
        <f t="shared" si="64"/>
        <v>0</v>
      </c>
      <c r="R131" s="103">
        <f t="shared" si="64"/>
        <v>0</v>
      </c>
      <c r="S131" s="103">
        <f t="shared" si="64"/>
        <v>0</v>
      </c>
      <c r="T131" s="103">
        <f t="shared" si="64"/>
        <v>0</v>
      </c>
      <c r="U131" s="103">
        <f t="shared" si="64"/>
        <v>0</v>
      </c>
      <c r="V131" s="103">
        <f t="shared" si="64"/>
        <v>0</v>
      </c>
      <c r="W131" s="103">
        <f t="shared" si="64"/>
        <v>0</v>
      </c>
      <c r="X131" s="103">
        <f t="shared" si="64"/>
        <v>0</v>
      </c>
      <c r="Y131" s="103">
        <f t="shared" si="64"/>
        <v>0</v>
      </c>
      <c r="Z131" s="103">
        <f t="shared" si="64"/>
        <v>0</v>
      </c>
      <c r="AA131" s="103">
        <f t="shared" si="64"/>
        <v>0</v>
      </c>
      <c r="AB131" s="103">
        <f t="shared" si="28"/>
        <v>0</v>
      </c>
      <c r="AC131" s="103">
        <f t="shared" si="32"/>
        <v>0</v>
      </c>
      <c r="AD131" s="103">
        <f t="shared" si="29"/>
        <v>0</v>
      </c>
      <c r="AE131" s="5" t="e">
        <v>#N/A</v>
      </c>
    </row>
    <row r="132" spans="1:31" x14ac:dyDescent="0.25">
      <c r="A132" s="1" t="e">
        <v>#N/A</v>
      </c>
      <c r="B132" s="50" t="s">
        <v>73</v>
      </c>
      <c r="C132" s="48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>
        <f t="shared" si="28"/>
        <v>0</v>
      </c>
      <c r="AC132" s="104">
        <f t="shared" si="32"/>
        <v>0</v>
      </c>
      <c r="AD132" s="104">
        <f t="shared" si="29"/>
        <v>0</v>
      </c>
      <c r="AE132" s="5" t="e">
        <v>#N/A</v>
      </c>
    </row>
    <row r="133" spans="1:31" x14ac:dyDescent="0.25">
      <c r="A133" s="1" t="e">
        <v>#N/A</v>
      </c>
      <c r="B133" s="101" t="s">
        <v>74</v>
      </c>
      <c r="C133" s="102"/>
      <c r="D133" s="103">
        <f>SUM(D134)</f>
        <v>0</v>
      </c>
      <c r="E133" s="103">
        <f t="shared" ref="E133:AA133" si="65">SUM(E134)</f>
        <v>0</v>
      </c>
      <c r="F133" s="103">
        <f t="shared" si="65"/>
        <v>0</v>
      </c>
      <c r="G133" s="103">
        <f t="shared" si="65"/>
        <v>0</v>
      </c>
      <c r="H133" s="103">
        <f t="shared" si="65"/>
        <v>0</v>
      </c>
      <c r="I133" s="103">
        <f t="shared" si="65"/>
        <v>0</v>
      </c>
      <c r="J133" s="103">
        <f t="shared" si="65"/>
        <v>0</v>
      </c>
      <c r="K133" s="103">
        <f t="shared" si="65"/>
        <v>0</v>
      </c>
      <c r="L133" s="103">
        <f t="shared" si="65"/>
        <v>0</v>
      </c>
      <c r="M133" s="103">
        <f t="shared" si="65"/>
        <v>0</v>
      </c>
      <c r="N133" s="103">
        <f t="shared" si="65"/>
        <v>0</v>
      </c>
      <c r="O133" s="103">
        <f t="shared" si="65"/>
        <v>0</v>
      </c>
      <c r="P133" s="103">
        <f>SUM(P134)</f>
        <v>0</v>
      </c>
      <c r="Q133" s="103">
        <f t="shared" si="65"/>
        <v>0</v>
      </c>
      <c r="R133" s="103">
        <f t="shared" si="65"/>
        <v>0</v>
      </c>
      <c r="S133" s="103">
        <f t="shared" si="65"/>
        <v>0</v>
      </c>
      <c r="T133" s="103">
        <f t="shared" si="65"/>
        <v>0</v>
      </c>
      <c r="U133" s="103">
        <f t="shared" si="65"/>
        <v>0</v>
      </c>
      <c r="V133" s="103">
        <f t="shared" si="65"/>
        <v>0</v>
      </c>
      <c r="W133" s="103">
        <f t="shared" si="65"/>
        <v>0</v>
      </c>
      <c r="X133" s="103">
        <f t="shared" si="65"/>
        <v>0</v>
      </c>
      <c r="Y133" s="103">
        <f t="shared" si="65"/>
        <v>0</v>
      </c>
      <c r="Z133" s="103">
        <f t="shared" si="65"/>
        <v>0</v>
      </c>
      <c r="AA133" s="103">
        <f t="shared" si="65"/>
        <v>0</v>
      </c>
      <c r="AB133" s="103">
        <f t="shared" si="28"/>
        <v>0</v>
      </c>
      <c r="AC133" s="103">
        <f t="shared" si="32"/>
        <v>0</v>
      </c>
      <c r="AD133" s="103">
        <f t="shared" si="29"/>
        <v>0</v>
      </c>
      <c r="AE133" s="5" t="e">
        <v>#N/A</v>
      </c>
    </row>
    <row r="134" spans="1:31" x14ac:dyDescent="0.25">
      <c r="A134" s="1" t="e">
        <v>#N/A</v>
      </c>
      <c r="B134" s="50" t="s">
        <v>75</v>
      </c>
      <c r="C134" s="48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>
        <f t="shared" ref="AB134:AB197" si="66">SUM(D134:AA134)</f>
        <v>0</v>
      </c>
      <c r="AC134" s="104">
        <f t="shared" si="32"/>
        <v>0</v>
      </c>
      <c r="AD134" s="104">
        <f t="shared" ref="AD134:AD197" si="67">SUM(P134:AA134)</f>
        <v>0</v>
      </c>
      <c r="AE134" s="5" t="e">
        <v>#N/A</v>
      </c>
    </row>
    <row r="135" spans="1:31" ht="45" x14ac:dyDescent="0.25">
      <c r="A135" s="1" t="e">
        <v>#N/A</v>
      </c>
      <c r="B135" s="101" t="s">
        <v>76</v>
      </c>
      <c r="C135" s="102"/>
      <c r="D135" s="103">
        <f>SUM(D136:D139)</f>
        <v>0</v>
      </c>
      <c r="E135" s="103">
        <f t="shared" ref="E135:O135" si="68">SUM(E136:E139)</f>
        <v>0</v>
      </c>
      <c r="F135" s="103">
        <f t="shared" si="68"/>
        <v>0</v>
      </c>
      <c r="G135" s="103">
        <f t="shared" si="68"/>
        <v>0</v>
      </c>
      <c r="H135" s="103">
        <f t="shared" si="68"/>
        <v>0</v>
      </c>
      <c r="I135" s="103">
        <f t="shared" si="68"/>
        <v>0</v>
      </c>
      <c r="J135" s="103">
        <f t="shared" si="68"/>
        <v>0</v>
      </c>
      <c r="K135" s="103">
        <f t="shared" si="68"/>
        <v>0</v>
      </c>
      <c r="L135" s="103">
        <f t="shared" si="68"/>
        <v>0</v>
      </c>
      <c r="M135" s="103">
        <f t="shared" si="68"/>
        <v>0</v>
      </c>
      <c r="N135" s="103">
        <f t="shared" si="68"/>
        <v>0</v>
      </c>
      <c r="O135" s="103">
        <f t="shared" si="68"/>
        <v>0</v>
      </c>
      <c r="P135" s="103">
        <f>SUM(P136:P139)</f>
        <v>0</v>
      </c>
      <c r="Q135" s="103">
        <f t="shared" ref="Q135:AA135" si="69">SUM(Q136:Q139)</f>
        <v>0</v>
      </c>
      <c r="R135" s="103">
        <f t="shared" si="69"/>
        <v>0</v>
      </c>
      <c r="S135" s="103">
        <f t="shared" si="69"/>
        <v>0</v>
      </c>
      <c r="T135" s="103">
        <f t="shared" si="69"/>
        <v>0</v>
      </c>
      <c r="U135" s="103">
        <f t="shared" si="69"/>
        <v>0</v>
      </c>
      <c r="V135" s="103">
        <f t="shared" si="69"/>
        <v>0</v>
      </c>
      <c r="W135" s="103">
        <f t="shared" si="69"/>
        <v>0</v>
      </c>
      <c r="X135" s="103">
        <f t="shared" si="69"/>
        <v>0</v>
      </c>
      <c r="Y135" s="103">
        <f t="shared" si="69"/>
        <v>0</v>
      </c>
      <c r="Z135" s="103">
        <f t="shared" si="69"/>
        <v>0</v>
      </c>
      <c r="AA135" s="103">
        <f t="shared" si="69"/>
        <v>0</v>
      </c>
      <c r="AB135" s="103">
        <f t="shared" si="66"/>
        <v>0</v>
      </c>
      <c r="AC135" s="103">
        <f t="shared" ref="AC135:AC198" si="70">SUM(E135:O135)</f>
        <v>0</v>
      </c>
      <c r="AD135" s="103">
        <f t="shared" si="67"/>
        <v>0</v>
      </c>
      <c r="AE135" s="5" t="e">
        <v>#N/A</v>
      </c>
    </row>
    <row r="136" spans="1:31" ht="60" x14ac:dyDescent="0.25">
      <c r="A136" s="1" t="e">
        <v>#N/A</v>
      </c>
      <c r="B136" s="50" t="s">
        <v>77</v>
      </c>
      <c r="C136" s="48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>
        <f t="shared" si="66"/>
        <v>0</v>
      </c>
      <c r="AC136" s="104">
        <f t="shared" si="70"/>
        <v>0</v>
      </c>
      <c r="AD136" s="104">
        <f t="shared" si="67"/>
        <v>0</v>
      </c>
      <c r="AE136" s="5" t="e">
        <v>#N/A</v>
      </c>
    </row>
    <row r="137" spans="1:31" ht="30" x14ac:dyDescent="0.25">
      <c r="A137" s="1" t="e">
        <v>#N/A</v>
      </c>
      <c r="B137" s="50" t="s">
        <v>78</v>
      </c>
      <c r="C137" s="48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>
        <f t="shared" si="66"/>
        <v>0</v>
      </c>
      <c r="AC137" s="104">
        <f t="shared" si="70"/>
        <v>0</v>
      </c>
      <c r="AD137" s="104">
        <f t="shared" si="67"/>
        <v>0</v>
      </c>
      <c r="AE137" s="5" t="e">
        <v>#N/A</v>
      </c>
    </row>
    <row r="138" spans="1:31" x14ac:dyDescent="0.25">
      <c r="A138" s="1" t="e">
        <v>#N/A</v>
      </c>
      <c r="B138" s="50" t="s">
        <v>79</v>
      </c>
      <c r="C138" s="48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>
        <f t="shared" si="66"/>
        <v>0</v>
      </c>
      <c r="AC138" s="104">
        <f t="shared" si="70"/>
        <v>0</v>
      </c>
      <c r="AD138" s="104">
        <f t="shared" si="67"/>
        <v>0</v>
      </c>
      <c r="AE138" s="5" t="e">
        <v>#N/A</v>
      </c>
    </row>
    <row r="139" spans="1:31" x14ac:dyDescent="0.25">
      <c r="A139" s="1" t="e">
        <v>#N/A</v>
      </c>
      <c r="B139" s="50" t="s">
        <v>80</v>
      </c>
      <c r="C139" s="48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>
        <f t="shared" si="66"/>
        <v>0</v>
      </c>
      <c r="AC139" s="104">
        <f t="shared" si="70"/>
        <v>0</v>
      </c>
      <c r="AD139" s="104">
        <f t="shared" si="67"/>
        <v>0</v>
      </c>
      <c r="AE139" s="5" t="e">
        <v>#N/A</v>
      </c>
    </row>
    <row r="140" spans="1:31" ht="30" x14ac:dyDescent="0.25">
      <c r="A140" s="1" t="e">
        <v>#N/A</v>
      </c>
      <c r="B140" s="101" t="s">
        <v>81</v>
      </c>
      <c r="C140" s="102"/>
      <c r="D140" s="103">
        <f>SUM(D141:D146)</f>
        <v>0</v>
      </c>
      <c r="E140" s="103">
        <f t="shared" ref="E140:O140" si="71">SUM(E141:E146)</f>
        <v>0</v>
      </c>
      <c r="F140" s="103">
        <f t="shared" si="71"/>
        <v>0</v>
      </c>
      <c r="G140" s="103">
        <f t="shared" si="71"/>
        <v>0</v>
      </c>
      <c r="H140" s="103">
        <f t="shared" si="71"/>
        <v>0</v>
      </c>
      <c r="I140" s="103">
        <f t="shared" si="71"/>
        <v>0</v>
      </c>
      <c r="J140" s="103">
        <f t="shared" si="71"/>
        <v>0</v>
      </c>
      <c r="K140" s="103">
        <f t="shared" si="71"/>
        <v>0</v>
      </c>
      <c r="L140" s="103">
        <f t="shared" si="71"/>
        <v>0</v>
      </c>
      <c r="M140" s="103">
        <f t="shared" si="71"/>
        <v>0</v>
      </c>
      <c r="N140" s="103">
        <f t="shared" si="71"/>
        <v>0</v>
      </c>
      <c r="O140" s="103">
        <f t="shared" si="71"/>
        <v>0</v>
      </c>
      <c r="P140" s="103">
        <f>SUM(P141:P146)</f>
        <v>0</v>
      </c>
      <c r="Q140" s="103">
        <f t="shared" ref="Q140:AA140" si="72">SUM(Q141:Q146)</f>
        <v>0</v>
      </c>
      <c r="R140" s="103">
        <f t="shared" si="72"/>
        <v>0</v>
      </c>
      <c r="S140" s="103">
        <f t="shared" si="72"/>
        <v>0</v>
      </c>
      <c r="T140" s="103">
        <f t="shared" si="72"/>
        <v>0</v>
      </c>
      <c r="U140" s="103">
        <f t="shared" si="72"/>
        <v>0</v>
      </c>
      <c r="V140" s="103">
        <f t="shared" si="72"/>
        <v>0</v>
      </c>
      <c r="W140" s="103">
        <f t="shared" si="72"/>
        <v>0</v>
      </c>
      <c r="X140" s="103">
        <f t="shared" si="72"/>
        <v>0</v>
      </c>
      <c r="Y140" s="103">
        <f t="shared" si="72"/>
        <v>0</v>
      </c>
      <c r="Z140" s="103">
        <f t="shared" si="72"/>
        <v>0</v>
      </c>
      <c r="AA140" s="103">
        <f t="shared" si="72"/>
        <v>0</v>
      </c>
      <c r="AB140" s="103">
        <f t="shared" si="66"/>
        <v>0</v>
      </c>
      <c r="AC140" s="103">
        <f t="shared" si="70"/>
        <v>0</v>
      </c>
      <c r="AD140" s="103">
        <f t="shared" si="67"/>
        <v>0</v>
      </c>
      <c r="AE140" s="5" t="e">
        <v>#N/A</v>
      </c>
    </row>
    <row r="141" spans="1:31" ht="30" x14ac:dyDescent="0.25">
      <c r="A141" s="1" t="e">
        <v>#N/A</v>
      </c>
      <c r="B141" s="50" t="s">
        <v>82</v>
      </c>
      <c r="C141" s="48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>
        <f t="shared" si="66"/>
        <v>0</v>
      </c>
      <c r="AC141" s="104">
        <f t="shared" si="70"/>
        <v>0</v>
      </c>
      <c r="AD141" s="104">
        <f t="shared" si="67"/>
        <v>0</v>
      </c>
      <c r="AE141" s="5" t="e">
        <v>#N/A</v>
      </c>
    </row>
    <row r="142" spans="1:31" x14ac:dyDescent="0.25">
      <c r="A142" s="1" t="e">
        <v>#N/A</v>
      </c>
      <c r="B142" s="50" t="s">
        <v>83</v>
      </c>
      <c r="C142" s="48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>
        <f t="shared" si="66"/>
        <v>0</v>
      </c>
      <c r="AC142" s="104">
        <f t="shared" si="70"/>
        <v>0</v>
      </c>
      <c r="AD142" s="104">
        <f t="shared" si="67"/>
        <v>0</v>
      </c>
      <c r="AE142" s="5" t="e">
        <v>#N/A</v>
      </c>
    </row>
    <row r="143" spans="1:31" ht="30" x14ac:dyDescent="0.25">
      <c r="A143" s="1" t="e">
        <v>#N/A</v>
      </c>
      <c r="B143" s="50" t="s">
        <v>84</v>
      </c>
      <c r="C143" s="48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>
        <f t="shared" si="66"/>
        <v>0</v>
      </c>
      <c r="AC143" s="104">
        <f t="shared" si="70"/>
        <v>0</v>
      </c>
      <c r="AD143" s="104">
        <f t="shared" si="67"/>
        <v>0</v>
      </c>
      <c r="AE143" s="5" t="e">
        <v>#N/A</v>
      </c>
    </row>
    <row r="144" spans="1:31" x14ac:dyDescent="0.25">
      <c r="A144" s="1" t="e">
        <v>#N/A</v>
      </c>
      <c r="B144" s="50" t="s">
        <v>80</v>
      </c>
      <c r="C144" s="48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>
        <f t="shared" si="66"/>
        <v>0</v>
      </c>
      <c r="AC144" s="104">
        <f t="shared" si="70"/>
        <v>0</v>
      </c>
      <c r="AD144" s="104">
        <f t="shared" si="67"/>
        <v>0</v>
      </c>
      <c r="AE144" s="5" t="e">
        <v>#N/A</v>
      </c>
    </row>
    <row r="145" spans="1:31" x14ac:dyDescent="0.25">
      <c r="A145" s="1" t="e">
        <v>#N/A</v>
      </c>
      <c r="B145" s="50" t="s">
        <v>85</v>
      </c>
      <c r="C145" s="48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>
        <f t="shared" si="66"/>
        <v>0</v>
      </c>
      <c r="AC145" s="104">
        <f t="shared" si="70"/>
        <v>0</v>
      </c>
      <c r="AD145" s="104">
        <f t="shared" si="67"/>
        <v>0</v>
      </c>
      <c r="AE145" s="5" t="e">
        <v>#N/A</v>
      </c>
    </row>
    <row r="146" spans="1:31" x14ac:dyDescent="0.25">
      <c r="A146" s="1" t="e">
        <v>#N/A</v>
      </c>
      <c r="B146" s="50" t="s">
        <v>86</v>
      </c>
      <c r="C146" s="48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>
        <f t="shared" si="66"/>
        <v>0</v>
      </c>
      <c r="AC146" s="104">
        <f t="shared" si="70"/>
        <v>0</v>
      </c>
      <c r="AD146" s="104">
        <f t="shared" si="67"/>
        <v>0</v>
      </c>
      <c r="AE146" s="5" t="e">
        <v>#N/A</v>
      </c>
    </row>
    <row r="147" spans="1:31" x14ac:dyDescent="0.25">
      <c r="A147" s="1" t="e">
        <v>#N/A</v>
      </c>
      <c r="B147" s="101" t="s">
        <v>87</v>
      </c>
      <c r="C147" s="102"/>
      <c r="D147" s="103">
        <f>SUM(D148:D151)</f>
        <v>0</v>
      </c>
      <c r="E147" s="103">
        <f t="shared" ref="E147:O147" si="73">SUM(E148:E151)</f>
        <v>0</v>
      </c>
      <c r="F147" s="103">
        <f t="shared" si="73"/>
        <v>0</v>
      </c>
      <c r="G147" s="103">
        <f t="shared" si="73"/>
        <v>0</v>
      </c>
      <c r="H147" s="103">
        <f t="shared" si="73"/>
        <v>0</v>
      </c>
      <c r="I147" s="103">
        <f t="shared" si="73"/>
        <v>0</v>
      </c>
      <c r="J147" s="103">
        <f t="shared" si="73"/>
        <v>0</v>
      </c>
      <c r="K147" s="103">
        <f t="shared" si="73"/>
        <v>0</v>
      </c>
      <c r="L147" s="103">
        <f t="shared" si="73"/>
        <v>0</v>
      </c>
      <c r="M147" s="103">
        <f t="shared" si="73"/>
        <v>0</v>
      </c>
      <c r="N147" s="103">
        <f t="shared" si="73"/>
        <v>0</v>
      </c>
      <c r="O147" s="103">
        <f t="shared" si="73"/>
        <v>0</v>
      </c>
      <c r="P147" s="103">
        <f>SUM(P148:P151)</f>
        <v>0</v>
      </c>
      <c r="Q147" s="103">
        <f t="shared" ref="Q147:AA147" si="74">SUM(Q148:Q151)</f>
        <v>0</v>
      </c>
      <c r="R147" s="103">
        <f t="shared" si="74"/>
        <v>0</v>
      </c>
      <c r="S147" s="103">
        <f t="shared" si="74"/>
        <v>0</v>
      </c>
      <c r="T147" s="103">
        <f t="shared" si="74"/>
        <v>0</v>
      </c>
      <c r="U147" s="103">
        <f t="shared" si="74"/>
        <v>0</v>
      </c>
      <c r="V147" s="103">
        <f t="shared" si="74"/>
        <v>0</v>
      </c>
      <c r="W147" s="103">
        <f t="shared" si="74"/>
        <v>0</v>
      </c>
      <c r="X147" s="103">
        <f t="shared" si="74"/>
        <v>0</v>
      </c>
      <c r="Y147" s="103">
        <f t="shared" si="74"/>
        <v>0</v>
      </c>
      <c r="Z147" s="103">
        <f t="shared" si="74"/>
        <v>0</v>
      </c>
      <c r="AA147" s="103">
        <f t="shared" si="74"/>
        <v>0</v>
      </c>
      <c r="AB147" s="103">
        <f t="shared" si="66"/>
        <v>0</v>
      </c>
      <c r="AC147" s="103">
        <f t="shared" si="70"/>
        <v>0</v>
      </c>
      <c r="AD147" s="103">
        <f t="shared" si="67"/>
        <v>0</v>
      </c>
      <c r="AE147" s="5" t="e">
        <v>#N/A</v>
      </c>
    </row>
    <row r="148" spans="1:31" ht="30" x14ac:dyDescent="0.25">
      <c r="A148" s="1" t="e">
        <v>#N/A</v>
      </c>
      <c r="B148" s="50" t="s">
        <v>88</v>
      </c>
      <c r="C148" s="48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>
        <f t="shared" si="66"/>
        <v>0</v>
      </c>
      <c r="AC148" s="104">
        <f t="shared" si="70"/>
        <v>0</v>
      </c>
      <c r="AD148" s="104">
        <f t="shared" si="67"/>
        <v>0</v>
      </c>
      <c r="AE148" s="5" t="e">
        <v>#N/A</v>
      </c>
    </row>
    <row r="149" spans="1:31" ht="45" x14ac:dyDescent="0.25">
      <c r="A149" s="1" t="e">
        <v>#N/A</v>
      </c>
      <c r="B149" s="50" t="s">
        <v>89</v>
      </c>
      <c r="C149" s="48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>
        <f t="shared" si="66"/>
        <v>0</v>
      </c>
      <c r="AC149" s="104">
        <f t="shared" si="70"/>
        <v>0</v>
      </c>
      <c r="AD149" s="104">
        <f t="shared" si="67"/>
        <v>0</v>
      </c>
      <c r="AE149" s="5" t="e">
        <v>#N/A</v>
      </c>
    </row>
    <row r="150" spans="1:31" ht="30" x14ac:dyDescent="0.25">
      <c r="A150" s="1" t="e">
        <v>#N/A</v>
      </c>
      <c r="B150" s="50" t="s">
        <v>90</v>
      </c>
      <c r="C150" s="48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>
        <f t="shared" si="66"/>
        <v>0</v>
      </c>
      <c r="AC150" s="104">
        <f t="shared" si="70"/>
        <v>0</v>
      </c>
      <c r="AD150" s="104">
        <f t="shared" si="67"/>
        <v>0</v>
      </c>
      <c r="AE150" s="5" t="e">
        <v>#N/A</v>
      </c>
    </row>
    <row r="151" spans="1:31" ht="30" x14ac:dyDescent="0.25">
      <c r="A151" s="1" t="e">
        <v>#N/A</v>
      </c>
      <c r="B151" s="50" t="s">
        <v>91</v>
      </c>
      <c r="C151" s="48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>
        <f t="shared" si="66"/>
        <v>0</v>
      </c>
      <c r="AC151" s="104">
        <f t="shared" si="70"/>
        <v>0</v>
      </c>
      <c r="AD151" s="104">
        <f t="shared" si="67"/>
        <v>0</v>
      </c>
      <c r="AE151" s="5" t="e">
        <v>#N/A</v>
      </c>
    </row>
    <row r="152" spans="1:31" ht="30" x14ac:dyDescent="0.25">
      <c r="A152" s="1" t="e">
        <v>#N/A</v>
      </c>
      <c r="B152" s="101" t="s">
        <v>92</v>
      </c>
      <c r="C152" s="102"/>
      <c r="D152" s="103">
        <f>SUM(D153:D155)</f>
        <v>0</v>
      </c>
      <c r="E152" s="103">
        <f t="shared" ref="E152:O152" si="75">SUM(E153:E155)</f>
        <v>0</v>
      </c>
      <c r="F152" s="103">
        <f t="shared" si="75"/>
        <v>0</v>
      </c>
      <c r="G152" s="103">
        <f t="shared" si="75"/>
        <v>0</v>
      </c>
      <c r="H152" s="103">
        <f t="shared" si="75"/>
        <v>0</v>
      </c>
      <c r="I152" s="103">
        <f t="shared" si="75"/>
        <v>0</v>
      </c>
      <c r="J152" s="103">
        <f t="shared" si="75"/>
        <v>0</v>
      </c>
      <c r="K152" s="103">
        <f t="shared" si="75"/>
        <v>0</v>
      </c>
      <c r="L152" s="103">
        <f t="shared" si="75"/>
        <v>0</v>
      </c>
      <c r="M152" s="103">
        <f t="shared" si="75"/>
        <v>0</v>
      </c>
      <c r="N152" s="103">
        <f t="shared" si="75"/>
        <v>0</v>
      </c>
      <c r="O152" s="103">
        <f t="shared" si="75"/>
        <v>0</v>
      </c>
      <c r="P152" s="103">
        <f>SUM(P153:P155)</f>
        <v>0</v>
      </c>
      <c r="Q152" s="103">
        <f t="shared" ref="Q152:AA152" si="76">SUM(Q153:Q155)</f>
        <v>0</v>
      </c>
      <c r="R152" s="103">
        <f t="shared" si="76"/>
        <v>0</v>
      </c>
      <c r="S152" s="103">
        <f t="shared" si="76"/>
        <v>0</v>
      </c>
      <c r="T152" s="103">
        <f t="shared" si="76"/>
        <v>0</v>
      </c>
      <c r="U152" s="103">
        <f t="shared" si="76"/>
        <v>0</v>
      </c>
      <c r="V152" s="103">
        <f t="shared" si="76"/>
        <v>0</v>
      </c>
      <c r="W152" s="103">
        <f t="shared" si="76"/>
        <v>0</v>
      </c>
      <c r="X152" s="103">
        <f t="shared" si="76"/>
        <v>0</v>
      </c>
      <c r="Y152" s="103">
        <f t="shared" si="76"/>
        <v>0</v>
      </c>
      <c r="Z152" s="103">
        <f t="shared" si="76"/>
        <v>0</v>
      </c>
      <c r="AA152" s="103">
        <f t="shared" si="76"/>
        <v>0</v>
      </c>
      <c r="AB152" s="103">
        <f t="shared" si="66"/>
        <v>0</v>
      </c>
      <c r="AC152" s="103">
        <f t="shared" si="70"/>
        <v>0</v>
      </c>
      <c r="AD152" s="103">
        <f t="shared" si="67"/>
        <v>0</v>
      </c>
      <c r="AE152" s="5" t="e">
        <v>#N/A</v>
      </c>
    </row>
    <row r="153" spans="1:31" x14ac:dyDescent="0.25">
      <c r="A153" s="1" t="e">
        <v>#N/A</v>
      </c>
      <c r="B153" s="50" t="s">
        <v>93</v>
      </c>
      <c r="C153" s="48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>
        <f t="shared" si="66"/>
        <v>0</v>
      </c>
      <c r="AC153" s="104">
        <f t="shared" si="70"/>
        <v>0</v>
      </c>
      <c r="AD153" s="104">
        <f t="shared" si="67"/>
        <v>0</v>
      </c>
      <c r="AE153" s="5" t="e">
        <v>#N/A</v>
      </c>
    </row>
    <row r="154" spans="1:31" x14ac:dyDescent="0.25">
      <c r="A154" s="1" t="e">
        <v>#N/A</v>
      </c>
      <c r="B154" s="50" t="s">
        <v>94</v>
      </c>
      <c r="C154" s="48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>
        <f t="shared" si="66"/>
        <v>0</v>
      </c>
      <c r="AC154" s="104">
        <f t="shared" si="70"/>
        <v>0</v>
      </c>
      <c r="AD154" s="104">
        <f t="shared" si="67"/>
        <v>0</v>
      </c>
      <c r="AE154" s="5" t="e">
        <v>#N/A</v>
      </c>
    </row>
    <row r="155" spans="1:31" x14ac:dyDescent="0.25">
      <c r="A155" s="1" t="e">
        <v>#N/A</v>
      </c>
      <c r="B155" s="50" t="s">
        <v>95</v>
      </c>
      <c r="C155" s="48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>
        <f t="shared" si="66"/>
        <v>0</v>
      </c>
      <c r="AC155" s="104">
        <f t="shared" si="70"/>
        <v>0</v>
      </c>
      <c r="AD155" s="104">
        <f t="shared" si="67"/>
        <v>0</v>
      </c>
      <c r="AE155" s="5" t="e">
        <v>#N/A</v>
      </c>
    </row>
    <row r="156" spans="1:31" ht="30" x14ac:dyDescent="0.25">
      <c r="A156" s="1" t="e">
        <v>#N/A</v>
      </c>
      <c r="B156" s="101" t="s">
        <v>96</v>
      </c>
      <c r="C156" s="102"/>
      <c r="D156" s="103">
        <f>SUM(D157:D159)</f>
        <v>0</v>
      </c>
      <c r="E156" s="103">
        <f t="shared" ref="E156:O156" si="77">SUM(E157:E159)</f>
        <v>0</v>
      </c>
      <c r="F156" s="103">
        <f t="shared" si="77"/>
        <v>0</v>
      </c>
      <c r="G156" s="103">
        <f t="shared" si="77"/>
        <v>0</v>
      </c>
      <c r="H156" s="103">
        <f t="shared" si="77"/>
        <v>0</v>
      </c>
      <c r="I156" s="103">
        <f t="shared" si="77"/>
        <v>0</v>
      </c>
      <c r="J156" s="103">
        <f t="shared" si="77"/>
        <v>0</v>
      </c>
      <c r="K156" s="103">
        <f t="shared" si="77"/>
        <v>0</v>
      </c>
      <c r="L156" s="103">
        <f t="shared" si="77"/>
        <v>0</v>
      </c>
      <c r="M156" s="103">
        <f t="shared" si="77"/>
        <v>0</v>
      </c>
      <c r="N156" s="103">
        <f t="shared" si="77"/>
        <v>0</v>
      </c>
      <c r="O156" s="103">
        <f t="shared" si="77"/>
        <v>0</v>
      </c>
      <c r="P156" s="103">
        <f>SUM(P157:P159)</f>
        <v>0</v>
      </c>
      <c r="Q156" s="103">
        <f t="shared" ref="Q156:AA156" si="78">SUM(Q157:Q159)</f>
        <v>0</v>
      </c>
      <c r="R156" s="103">
        <f t="shared" si="78"/>
        <v>0</v>
      </c>
      <c r="S156" s="103">
        <f t="shared" si="78"/>
        <v>0</v>
      </c>
      <c r="T156" s="103">
        <f t="shared" si="78"/>
        <v>0</v>
      </c>
      <c r="U156" s="103">
        <f t="shared" si="78"/>
        <v>0</v>
      </c>
      <c r="V156" s="103">
        <f t="shared" si="78"/>
        <v>0</v>
      </c>
      <c r="W156" s="103">
        <f t="shared" si="78"/>
        <v>0</v>
      </c>
      <c r="X156" s="103">
        <f t="shared" si="78"/>
        <v>0</v>
      </c>
      <c r="Y156" s="103">
        <f t="shared" si="78"/>
        <v>0</v>
      </c>
      <c r="Z156" s="103">
        <f t="shared" si="78"/>
        <v>0</v>
      </c>
      <c r="AA156" s="103">
        <f t="shared" si="78"/>
        <v>0</v>
      </c>
      <c r="AB156" s="103">
        <f t="shared" si="66"/>
        <v>0</v>
      </c>
      <c r="AC156" s="103">
        <f t="shared" si="70"/>
        <v>0</v>
      </c>
      <c r="AD156" s="103">
        <f t="shared" si="67"/>
        <v>0</v>
      </c>
      <c r="AE156" s="5" t="e">
        <v>#N/A</v>
      </c>
    </row>
    <row r="157" spans="1:31" ht="60" x14ac:dyDescent="0.25">
      <c r="A157" s="1" t="e">
        <v>#N/A</v>
      </c>
      <c r="B157" s="50" t="s">
        <v>97</v>
      </c>
      <c r="C157" s="48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>
        <f t="shared" si="66"/>
        <v>0</v>
      </c>
      <c r="AC157" s="104">
        <f t="shared" si="70"/>
        <v>0</v>
      </c>
      <c r="AD157" s="104">
        <f t="shared" si="67"/>
        <v>0</v>
      </c>
      <c r="AE157" s="5" t="e">
        <v>#N/A</v>
      </c>
    </row>
    <row r="158" spans="1:31" ht="60" x14ac:dyDescent="0.25">
      <c r="A158" s="1" t="e">
        <v>#N/A</v>
      </c>
      <c r="B158" s="50" t="s">
        <v>98</v>
      </c>
      <c r="C158" s="48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>
        <f t="shared" si="66"/>
        <v>0</v>
      </c>
      <c r="AC158" s="104">
        <f t="shared" si="70"/>
        <v>0</v>
      </c>
      <c r="AD158" s="104">
        <f t="shared" si="67"/>
        <v>0</v>
      </c>
      <c r="AE158" s="5" t="e">
        <v>#N/A</v>
      </c>
    </row>
    <row r="159" spans="1:31" ht="30" x14ac:dyDescent="0.25">
      <c r="A159" s="1" t="e">
        <v>#N/A</v>
      </c>
      <c r="B159" s="50" t="s">
        <v>99</v>
      </c>
      <c r="C159" s="48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>
        <f t="shared" si="66"/>
        <v>0</v>
      </c>
      <c r="AC159" s="104">
        <f t="shared" si="70"/>
        <v>0</v>
      </c>
      <c r="AD159" s="104">
        <f t="shared" si="67"/>
        <v>0</v>
      </c>
      <c r="AE159" s="5" t="e">
        <v>#N/A</v>
      </c>
    </row>
    <row r="160" spans="1:31" x14ac:dyDescent="0.25">
      <c r="A160" s="1" t="e">
        <v>#N/A</v>
      </c>
      <c r="B160" s="105" t="s">
        <v>100</v>
      </c>
      <c r="C160" s="106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>
        <f t="shared" si="66"/>
        <v>0</v>
      </c>
      <c r="AC160" s="107">
        <f t="shared" si="70"/>
        <v>0</v>
      </c>
      <c r="AD160" s="107">
        <f t="shared" si="67"/>
        <v>0</v>
      </c>
      <c r="AE160" s="5" t="e">
        <v>#N/A</v>
      </c>
    </row>
    <row r="161" spans="1:31" x14ac:dyDescent="0.25">
      <c r="A161" s="1" t="e">
        <v>#N/A</v>
      </c>
      <c r="B161" s="101" t="s">
        <v>101</v>
      </c>
      <c r="C161" s="102"/>
      <c r="D161" s="103">
        <f>SUM(D162:D165)</f>
        <v>0</v>
      </c>
      <c r="E161" s="103">
        <f t="shared" ref="E161:O161" si="79">SUM(E162:E165)</f>
        <v>0</v>
      </c>
      <c r="F161" s="103">
        <f t="shared" si="79"/>
        <v>0</v>
      </c>
      <c r="G161" s="103">
        <f t="shared" si="79"/>
        <v>0</v>
      </c>
      <c r="H161" s="103">
        <f t="shared" si="79"/>
        <v>0</v>
      </c>
      <c r="I161" s="103">
        <f t="shared" si="79"/>
        <v>0</v>
      </c>
      <c r="J161" s="103">
        <f t="shared" si="79"/>
        <v>0</v>
      </c>
      <c r="K161" s="103">
        <f t="shared" si="79"/>
        <v>0</v>
      </c>
      <c r="L161" s="103">
        <f t="shared" si="79"/>
        <v>0</v>
      </c>
      <c r="M161" s="103">
        <f t="shared" si="79"/>
        <v>0</v>
      </c>
      <c r="N161" s="103">
        <f t="shared" si="79"/>
        <v>0</v>
      </c>
      <c r="O161" s="103">
        <f t="shared" si="79"/>
        <v>0</v>
      </c>
      <c r="P161" s="103">
        <f>SUM(P162:P165)</f>
        <v>0</v>
      </c>
      <c r="Q161" s="103">
        <f t="shared" ref="Q161:AA161" si="80">SUM(Q162:Q165)</f>
        <v>0</v>
      </c>
      <c r="R161" s="103">
        <f t="shared" si="80"/>
        <v>0</v>
      </c>
      <c r="S161" s="103">
        <f t="shared" si="80"/>
        <v>0</v>
      </c>
      <c r="T161" s="103">
        <f t="shared" si="80"/>
        <v>0</v>
      </c>
      <c r="U161" s="103">
        <f t="shared" si="80"/>
        <v>0</v>
      </c>
      <c r="V161" s="103">
        <f t="shared" si="80"/>
        <v>0</v>
      </c>
      <c r="W161" s="103">
        <f t="shared" si="80"/>
        <v>0</v>
      </c>
      <c r="X161" s="103">
        <f t="shared" si="80"/>
        <v>0</v>
      </c>
      <c r="Y161" s="103">
        <f t="shared" si="80"/>
        <v>0</v>
      </c>
      <c r="Z161" s="103">
        <f t="shared" si="80"/>
        <v>0</v>
      </c>
      <c r="AA161" s="103">
        <f t="shared" si="80"/>
        <v>0</v>
      </c>
      <c r="AB161" s="103">
        <f t="shared" si="66"/>
        <v>0</v>
      </c>
      <c r="AC161" s="103">
        <f t="shared" si="70"/>
        <v>0</v>
      </c>
      <c r="AD161" s="103">
        <f t="shared" si="67"/>
        <v>0</v>
      </c>
      <c r="AE161" s="5" t="e">
        <v>#N/A</v>
      </c>
    </row>
    <row r="162" spans="1:31" x14ac:dyDescent="0.25">
      <c r="A162" s="1" t="e">
        <v>#N/A</v>
      </c>
      <c r="B162" s="50" t="s">
        <v>102</v>
      </c>
      <c r="C162" s="48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>
        <f t="shared" si="66"/>
        <v>0</v>
      </c>
      <c r="AC162" s="104">
        <f t="shared" si="70"/>
        <v>0</v>
      </c>
      <c r="AD162" s="104">
        <f t="shared" si="67"/>
        <v>0</v>
      </c>
      <c r="AE162" s="5" t="e">
        <v>#N/A</v>
      </c>
    </row>
    <row r="163" spans="1:31" ht="30" x14ac:dyDescent="0.25">
      <c r="A163" s="1" t="e">
        <v>#N/A</v>
      </c>
      <c r="B163" s="50" t="s">
        <v>103</v>
      </c>
      <c r="C163" s="48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>
        <f t="shared" si="66"/>
        <v>0</v>
      </c>
      <c r="AC163" s="104">
        <f t="shared" si="70"/>
        <v>0</v>
      </c>
      <c r="AD163" s="104">
        <f t="shared" si="67"/>
        <v>0</v>
      </c>
      <c r="AE163" s="5" t="e">
        <v>#N/A</v>
      </c>
    </row>
    <row r="164" spans="1:31" ht="75" x14ac:dyDescent="0.25">
      <c r="A164" s="1" t="e">
        <v>#N/A</v>
      </c>
      <c r="B164" s="50" t="s">
        <v>104</v>
      </c>
      <c r="C164" s="48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>
        <f t="shared" si="66"/>
        <v>0</v>
      </c>
      <c r="AC164" s="104">
        <f t="shared" si="70"/>
        <v>0</v>
      </c>
      <c r="AD164" s="104">
        <f t="shared" si="67"/>
        <v>0</v>
      </c>
      <c r="AE164" s="5" t="e">
        <v>#N/A</v>
      </c>
    </row>
    <row r="165" spans="1:31" ht="60" x14ac:dyDescent="0.25">
      <c r="A165" s="1" t="e">
        <v>#N/A</v>
      </c>
      <c r="B165" s="50" t="s">
        <v>105</v>
      </c>
      <c r="C165" s="48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>
        <f t="shared" si="66"/>
        <v>0</v>
      </c>
      <c r="AC165" s="104">
        <f t="shared" si="70"/>
        <v>0</v>
      </c>
      <c r="AD165" s="104">
        <f t="shared" si="67"/>
        <v>0</v>
      </c>
      <c r="AE165" s="5" t="e">
        <v>#N/A</v>
      </c>
    </row>
    <row r="166" spans="1:31" ht="15.75" x14ac:dyDescent="0.25">
      <c r="A166" s="1" t="e">
        <v>#N/A</v>
      </c>
      <c r="B166" s="99" t="s">
        <v>106</v>
      </c>
      <c r="C166" s="57"/>
      <c r="D166" s="100">
        <f>SUM(D167,D169,D173,D175,D177,D180,D182,D185)</f>
        <v>0</v>
      </c>
      <c r="E166" s="100">
        <f t="shared" ref="E166:O166" si="81">SUM(E167,E169,E173,E175,E177,E180,E182,E185)</f>
        <v>0</v>
      </c>
      <c r="F166" s="100">
        <f t="shared" si="81"/>
        <v>0</v>
      </c>
      <c r="G166" s="100">
        <f t="shared" si="81"/>
        <v>0</v>
      </c>
      <c r="H166" s="100">
        <f t="shared" si="81"/>
        <v>12302.24</v>
      </c>
      <c r="I166" s="100">
        <f t="shared" si="81"/>
        <v>0</v>
      </c>
      <c r="J166" s="100">
        <f t="shared" si="81"/>
        <v>0</v>
      </c>
      <c r="K166" s="100">
        <f t="shared" si="81"/>
        <v>0</v>
      </c>
      <c r="L166" s="100">
        <f t="shared" si="81"/>
        <v>0</v>
      </c>
      <c r="M166" s="100">
        <f t="shared" si="81"/>
        <v>0</v>
      </c>
      <c r="N166" s="100">
        <f t="shared" si="81"/>
        <v>0</v>
      </c>
      <c r="O166" s="100">
        <f t="shared" si="81"/>
        <v>0</v>
      </c>
      <c r="P166" s="100">
        <f>SUM(P167,P169,P173,P175,P177,P180,P182,P185)</f>
        <v>0</v>
      </c>
      <c r="Q166" s="100">
        <f t="shared" ref="Q166:AA166" si="82">SUM(Q167,Q169,Q173,Q175,Q177,Q180,Q182,Q185)</f>
        <v>0</v>
      </c>
      <c r="R166" s="100">
        <f t="shared" si="82"/>
        <v>0</v>
      </c>
      <c r="S166" s="100">
        <f t="shared" si="82"/>
        <v>0</v>
      </c>
      <c r="T166" s="100">
        <f t="shared" si="82"/>
        <v>0</v>
      </c>
      <c r="U166" s="100">
        <f t="shared" si="82"/>
        <v>0</v>
      </c>
      <c r="V166" s="100">
        <f t="shared" si="82"/>
        <v>0</v>
      </c>
      <c r="W166" s="100">
        <f t="shared" si="82"/>
        <v>0</v>
      </c>
      <c r="X166" s="100">
        <f t="shared" si="82"/>
        <v>0</v>
      </c>
      <c r="Y166" s="100">
        <f t="shared" si="82"/>
        <v>0</v>
      </c>
      <c r="Z166" s="100">
        <f t="shared" si="82"/>
        <v>0</v>
      </c>
      <c r="AA166" s="100">
        <f t="shared" si="82"/>
        <v>0</v>
      </c>
      <c r="AB166" s="100">
        <f t="shared" si="66"/>
        <v>12302.24</v>
      </c>
      <c r="AC166" s="100">
        <f t="shared" si="70"/>
        <v>12302.24</v>
      </c>
      <c r="AD166" s="100">
        <f t="shared" si="67"/>
        <v>0</v>
      </c>
      <c r="AE166" s="5" t="e">
        <v>#N/A</v>
      </c>
    </row>
    <row r="167" spans="1:31" ht="30" x14ac:dyDescent="0.25">
      <c r="A167" s="1" t="e">
        <v>#N/A</v>
      </c>
      <c r="B167" s="101" t="s">
        <v>107</v>
      </c>
      <c r="C167" s="102"/>
      <c r="D167" s="103">
        <f>SUM(D168)</f>
        <v>0</v>
      </c>
      <c r="E167" s="103">
        <f t="shared" ref="E167:AA167" si="83">SUM(E168)</f>
        <v>0</v>
      </c>
      <c r="F167" s="103">
        <f t="shared" si="83"/>
        <v>0</v>
      </c>
      <c r="G167" s="103">
        <f t="shared" si="83"/>
        <v>0</v>
      </c>
      <c r="H167" s="103">
        <f t="shared" si="83"/>
        <v>0</v>
      </c>
      <c r="I167" s="103">
        <f t="shared" si="83"/>
        <v>0</v>
      </c>
      <c r="J167" s="103">
        <f t="shared" si="83"/>
        <v>0</v>
      </c>
      <c r="K167" s="103">
        <f t="shared" si="83"/>
        <v>0</v>
      </c>
      <c r="L167" s="103">
        <f t="shared" si="83"/>
        <v>0</v>
      </c>
      <c r="M167" s="103">
        <f t="shared" si="83"/>
        <v>0</v>
      </c>
      <c r="N167" s="103">
        <f t="shared" si="83"/>
        <v>0</v>
      </c>
      <c r="O167" s="103">
        <f t="shared" si="83"/>
        <v>0</v>
      </c>
      <c r="P167" s="103">
        <f>SUM(P168)</f>
        <v>0</v>
      </c>
      <c r="Q167" s="103">
        <f t="shared" si="83"/>
        <v>0</v>
      </c>
      <c r="R167" s="103">
        <f t="shared" si="83"/>
        <v>0</v>
      </c>
      <c r="S167" s="103">
        <f t="shared" si="83"/>
        <v>0</v>
      </c>
      <c r="T167" s="103">
        <f t="shared" si="83"/>
        <v>0</v>
      </c>
      <c r="U167" s="103">
        <f t="shared" si="83"/>
        <v>0</v>
      </c>
      <c r="V167" s="103">
        <f t="shared" si="83"/>
        <v>0</v>
      </c>
      <c r="W167" s="103">
        <f t="shared" si="83"/>
        <v>0</v>
      </c>
      <c r="X167" s="103">
        <f t="shared" si="83"/>
        <v>0</v>
      </c>
      <c r="Y167" s="103">
        <f t="shared" si="83"/>
        <v>0</v>
      </c>
      <c r="Z167" s="103">
        <f t="shared" si="83"/>
        <v>0</v>
      </c>
      <c r="AA167" s="103">
        <f t="shared" si="83"/>
        <v>0</v>
      </c>
      <c r="AB167" s="103">
        <f t="shared" si="66"/>
        <v>0</v>
      </c>
      <c r="AC167" s="103">
        <f t="shared" si="70"/>
        <v>0</v>
      </c>
      <c r="AD167" s="103">
        <f t="shared" si="67"/>
        <v>0</v>
      </c>
      <c r="AE167" s="5" t="e">
        <v>#N/A</v>
      </c>
    </row>
    <row r="168" spans="1:31" x14ac:dyDescent="0.25">
      <c r="A168" s="1" t="e">
        <v>#N/A</v>
      </c>
      <c r="B168" s="50" t="s">
        <v>108</v>
      </c>
      <c r="C168" s="48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>
        <f t="shared" si="66"/>
        <v>0</v>
      </c>
      <c r="AC168" s="104">
        <f t="shared" si="70"/>
        <v>0</v>
      </c>
      <c r="AD168" s="104">
        <f t="shared" si="67"/>
        <v>0</v>
      </c>
      <c r="AE168" s="5" t="e">
        <v>#N/A</v>
      </c>
    </row>
    <row r="169" spans="1:31" x14ac:dyDescent="0.25">
      <c r="A169" s="1" t="e">
        <v>#N/A</v>
      </c>
      <c r="B169" s="101" t="s">
        <v>109</v>
      </c>
      <c r="C169" s="102"/>
      <c r="D169" s="103">
        <f>SUM(D170:D172)</f>
        <v>0</v>
      </c>
      <c r="E169" s="103">
        <f t="shared" ref="E169:O169" si="84">SUM(E170:E172)</f>
        <v>0</v>
      </c>
      <c r="F169" s="103">
        <f t="shared" si="84"/>
        <v>0</v>
      </c>
      <c r="G169" s="103">
        <f t="shared" si="84"/>
        <v>0</v>
      </c>
      <c r="H169" s="103">
        <f t="shared" si="84"/>
        <v>0</v>
      </c>
      <c r="I169" s="103">
        <f t="shared" si="84"/>
        <v>0</v>
      </c>
      <c r="J169" s="103">
        <f t="shared" si="84"/>
        <v>0</v>
      </c>
      <c r="K169" s="103">
        <f t="shared" si="84"/>
        <v>0</v>
      </c>
      <c r="L169" s="103">
        <f t="shared" si="84"/>
        <v>0</v>
      </c>
      <c r="M169" s="103">
        <f t="shared" si="84"/>
        <v>0</v>
      </c>
      <c r="N169" s="103">
        <f t="shared" si="84"/>
        <v>0</v>
      </c>
      <c r="O169" s="103">
        <f t="shared" si="84"/>
        <v>0</v>
      </c>
      <c r="P169" s="103">
        <f>SUM(P170:P172)</f>
        <v>0</v>
      </c>
      <c r="Q169" s="103">
        <f t="shared" ref="Q169:AA169" si="85">SUM(Q170:Q172)</f>
        <v>0</v>
      </c>
      <c r="R169" s="103">
        <f t="shared" si="85"/>
        <v>0</v>
      </c>
      <c r="S169" s="103">
        <f t="shared" si="85"/>
        <v>0</v>
      </c>
      <c r="T169" s="103">
        <f t="shared" si="85"/>
        <v>0</v>
      </c>
      <c r="U169" s="103">
        <f t="shared" si="85"/>
        <v>0</v>
      </c>
      <c r="V169" s="103">
        <f t="shared" si="85"/>
        <v>0</v>
      </c>
      <c r="W169" s="103">
        <f t="shared" si="85"/>
        <v>0</v>
      </c>
      <c r="X169" s="103">
        <f t="shared" si="85"/>
        <v>0</v>
      </c>
      <c r="Y169" s="103">
        <f t="shared" si="85"/>
        <v>0</v>
      </c>
      <c r="Z169" s="103">
        <f t="shared" si="85"/>
        <v>0</v>
      </c>
      <c r="AA169" s="103">
        <f t="shared" si="85"/>
        <v>0</v>
      </c>
      <c r="AB169" s="103">
        <f t="shared" si="66"/>
        <v>0</v>
      </c>
      <c r="AC169" s="103">
        <f t="shared" si="70"/>
        <v>0</v>
      </c>
      <c r="AD169" s="103">
        <f t="shared" si="67"/>
        <v>0</v>
      </c>
      <c r="AE169" s="5" t="e">
        <v>#N/A</v>
      </c>
    </row>
    <row r="170" spans="1:31" x14ac:dyDescent="0.25">
      <c r="A170" s="1" t="e">
        <v>#N/A</v>
      </c>
      <c r="B170" s="50" t="s">
        <v>110</v>
      </c>
      <c r="C170" s="48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>
        <f t="shared" si="66"/>
        <v>0</v>
      </c>
      <c r="AC170" s="104">
        <f t="shared" si="70"/>
        <v>0</v>
      </c>
      <c r="AD170" s="104">
        <f t="shared" si="67"/>
        <v>0</v>
      </c>
      <c r="AE170" s="5" t="e">
        <v>#N/A</v>
      </c>
    </row>
    <row r="171" spans="1:31" x14ac:dyDescent="0.25">
      <c r="A171" s="1" t="e">
        <v>#N/A</v>
      </c>
      <c r="B171" s="50" t="s">
        <v>111</v>
      </c>
      <c r="C171" s="48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>
        <f t="shared" si="66"/>
        <v>0</v>
      </c>
      <c r="AC171" s="104">
        <f t="shared" si="70"/>
        <v>0</v>
      </c>
      <c r="AD171" s="104">
        <f t="shared" si="67"/>
        <v>0</v>
      </c>
      <c r="AE171" s="5" t="e">
        <v>#N/A</v>
      </c>
    </row>
    <row r="172" spans="1:31" ht="30" x14ac:dyDescent="0.25">
      <c r="A172" s="1" t="e">
        <v>#N/A</v>
      </c>
      <c r="B172" s="50" t="s">
        <v>112</v>
      </c>
      <c r="C172" s="48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>
        <f t="shared" si="66"/>
        <v>0</v>
      </c>
      <c r="AC172" s="104">
        <f t="shared" si="70"/>
        <v>0</v>
      </c>
      <c r="AD172" s="104">
        <f t="shared" si="67"/>
        <v>0</v>
      </c>
      <c r="AE172" s="5" t="e">
        <v>#N/A</v>
      </c>
    </row>
    <row r="173" spans="1:31" ht="30" x14ac:dyDescent="0.25">
      <c r="A173" s="1" t="e">
        <v>#N/A</v>
      </c>
      <c r="B173" s="101" t="s">
        <v>113</v>
      </c>
      <c r="C173" s="102"/>
      <c r="D173" s="103">
        <f>SUM(D174)</f>
        <v>0</v>
      </c>
      <c r="E173" s="103">
        <f t="shared" ref="E173:AA173" si="86">SUM(E174)</f>
        <v>0</v>
      </c>
      <c r="F173" s="103">
        <f t="shared" si="86"/>
        <v>0</v>
      </c>
      <c r="G173" s="103">
        <f t="shared" si="86"/>
        <v>0</v>
      </c>
      <c r="H173" s="103">
        <f t="shared" si="86"/>
        <v>0</v>
      </c>
      <c r="I173" s="103">
        <f t="shared" si="86"/>
        <v>0</v>
      </c>
      <c r="J173" s="103">
        <f t="shared" si="86"/>
        <v>0</v>
      </c>
      <c r="K173" s="103">
        <f t="shared" si="86"/>
        <v>0</v>
      </c>
      <c r="L173" s="103">
        <f t="shared" si="86"/>
        <v>0</v>
      </c>
      <c r="M173" s="103">
        <f t="shared" si="86"/>
        <v>0</v>
      </c>
      <c r="N173" s="103">
        <f t="shared" si="86"/>
        <v>0</v>
      </c>
      <c r="O173" s="103">
        <f t="shared" si="86"/>
        <v>0</v>
      </c>
      <c r="P173" s="103">
        <f>SUM(P174)</f>
        <v>0</v>
      </c>
      <c r="Q173" s="103">
        <f t="shared" si="86"/>
        <v>0</v>
      </c>
      <c r="R173" s="103">
        <f t="shared" si="86"/>
        <v>0</v>
      </c>
      <c r="S173" s="103">
        <f t="shared" si="86"/>
        <v>0</v>
      </c>
      <c r="T173" s="103">
        <f t="shared" si="86"/>
        <v>0</v>
      </c>
      <c r="U173" s="103">
        <f t="shared" si="86"/>
        <v>0</v>
      </c>
      <c r="V173" s="103">
        <f t="shared" si="86"/>
        <v>0</v>
      </c>
      <c r="W173" s="103">
        <f t="shared" si="86"/>
        <v>0</v>
      </c>
      <c r="X173" s="103">
        <f t="shared" si="86"/>
        <v>0</v>
      </c>
      <c r="Y173" s="103">
        <f t="shared" si="86"/>
        <v>0</v>
      </c>
      <c r="Z173" s="103">
        <f t="shared" si="86"/>
        <v>0</v>
      </c>
      <c r="AA173" s="103">
        <f t="shared" si="86"/>
        <v>0</v>
      </c>
      <c r="AB173" s="103">
        <f t="shared" si="66"/>
        <v>0</v>
      </c>
      <c r="AC173" s="103">
        <f t="shared" si="70"/>
        <v>0</v>
      </c>
      <c r="AD173" s="103">
        <f t="shared" si="67"/>
        <v>0</v>
      </c>
      <c r="AE173" s="5" t="e">
        <v>#N/A</v>
      </c>
    </row>
    <row r="174" spans="1:31" x14ac:dyDescent="0.25">
      <c r="A174" s="1" t="e">
        <v>#N/A</v>
      </c>
      <c r="B174" s="50" t="s">
        <v>114</v>
      </c>
      <c r="C174" s="48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>
        <f t="shared" si="66"/>
        <v>0</v>
      </c>
      <c r="AC174" s="104">
        <f t="shared" si="70"/>
        <v>0</v>
      </c>
      <c r="AD174" s="104">
        <f t="shared" si="67"/>
        <v>0</v>
      </c>
      <c r="AE174" s="5" t="e">
        <v>#N/A</v>
      </c>
    </row>
    <row r="175" spans="1:31" ht="30" x14ac:dyDescent="0.25">
      <c r="A175" s="1" t="e">
        <v>#N/A</v>
      </c>
      <c r="B175" s="101" t="s">
        <v>115</v>
      </c>
      <c r="C175" s="102"/>
      <c r="D175" s="103">
        <f>SUM(D176)</f>
        <v>0</v>
      </c>
      <c r="E175" s="103">
        <f t="shared" ref="E175:AA175" si="87">SUM(E176)</f>
        <v>0</v>
      </c>
      <c r="F175" s="103">
        <f t="shared" si="87"/>
        <v>0</v>
      </c>
      <c r="G175" s="103">
        <f t="shared" si="87"/>
        <v>0</v>
      </c>
      <c r="H175" s="103">
        <f t="shared" si="87"/>
        <v>12302.24</v>
      </c>
      <c r="I175" s="103">
        <f t="shared" si="87"/>
        <v>0</v>
      </c>
      <c r="J175" s="103">
        <f t="shared" si="87"/>
        <v>0</v>
      </c>
      <c r="K175" s="103">
        <f t="shared" si="87"/>
        <v>0</v>
      </c>
      <c r="L175" s="103">
        <f t="shared" si="87"/>
        <v>0</v>
      </c>
      <c r="M175" s="103">
        <f t="shared" si="87"/>
        <v>0</v>
      </c>
      <c r="N175" s="103">
        <f t="shared" si="87"/>
        <v>0</v>
      </c>
      <c r="O175" s="103">
        <f t="shared" si="87"/>
        <v>0</v>
      </c>
      <c r="P175" s="103">
        <f>SUM(P176)</f>
        <v>0</v>
      </c>
      <c r="Q175" s="103">
        <f t="shared" si="87"/>
        <v>0</v>
      </c>
      <c r="R175" s="103">
        <f t="shared" si="87"/>
        <v>0</v>
      </c>
      <c r="S175" s="103">
        <f t="shared" si="87"/>
        <v>0</v>
      </c>
      <c r="T175" s="103">
        <f t="shared" si="87"/>
        <v>0</v>
      </c>
      <c r="U175" s="103">
        <f t="shared" si="87"/>
        <v>0</v>
      </c>
      <c r="V175" s="103">
        <f t="shared" si="87"/>
        <v>0</v>
      </c>
      <c r="W175" s="103">
        <f t="shared" si="87"/>
        <v>0</v>
      </c>
      <c r="X175" s="103">
        <f t="shared" si="87"/>
        <v>0</v>
      </c>
      <c r="Y175" s="103">
        <f t="shared" si="87"/>
        <v>0</v>
      </c>
      <c r="Z175" s="103">
        <f t="shared" si="87"/>
        <v>0</v>
      </c>
      <c r="AA175" s="103">
        <f t="shared" si="87"/>
        <v>0</v>
      </c>
      <c r="AB175" s="103">
        <f t="shared" si="66"/>
        <v>12302.24</v>
      </c>
      <c r="AC175" s="103">
        <f t="shared" si="70"/>
        <v>12302.24</v>
      </c>
      <c r="AD175" s="103">
        <f t="shared" si="67"/>
        <v>0</v>
      </c>
      <c r="AE175" s="5" t="e">
        <v>#N/A</v>
      </c>
    </row>
    <row r="176" spans="1:31" x14ac:dyDescent="0.25">
      <c r="A176" s="1" t="e">
        <v>#N/A</v>
      </c>
      <c r="B176" s="50" t="s">
        <v>116</v>
      </c>
      <c r="C176" s="48"/>
      <c r="D176" s="104">
        <v>0</v>
      </c>
      <c r="E176" s="104">
        <v>0</v>
      </c>
      <c r="F176" s="104">
        <v>0</v>
      </c>
      <c r="G176" s="104">
        <v>0</v>
      </c>
      <c r="H176" s="104">
        <v>12302.24</v>
      </c>
      <c r="I176" s="104">
        <v>0</v>
      </c>
      <c r="J176" s="104">
        <v>0</v>
      </c>
      <c r="K176" s="104">
        <v>0</v>
      </c>
      <c r="L176" s="104">
        <v>0</v>
      </c>
      <c r="M176" s="104">
        <v>0</v>
      </c>
      <c r="N176" s="104">
        <v>0</v>
      </c>
      <c r="O176" s="104">
        <v>0</v>
      </c>
      <c r="P176" s="104">
        <v>0</v>
      </c>
      <c r="Q176" s="104">
        <v>0</v>
      </c>
      <c r="R176" s="104">
        <v>0</v>
      </c>
      <c r="S176" s="104">
        <v>0</v>
      </c>
      <c r="T176" s="104">
        <v>0</v>
      </c>
      <c r="U176" s="104">
        <v>0</v>
      </c>
      <c r="V176" s="104">
        <v>0</v>
      </c>
      <c r="W176" s="104">
        <v>0</v>
      </c>
      <c r="X176" s="104">
        <v>0</v>
      </c>
      <c r="Y176" s="104">
        <v>0</v>
      </c>
      <c r="Z176" s="104">
        <v>0</v>
      </c>
      <c r="AA176" s="104">
        <v>0</v>
      </c>
      <c r="AB176" s="104">
        <f t="shared" si="66"/>
        <v>12302.24</v>
      </c>
      <c r="AC176" s="104">
        <f t="shared" si="70"/>
        <v>12302.24</v>
      </c>
      <c r="AD176" s="104">
        <f t="shared" si="67"/>
        <v>0</v>
      </c>
      <c r="AE176" s="5" t="e">
        <v>#N/A</v>
      </c>
    </row>
    <row r="177" spans="1:31" ht="30" x14ac:dyDescent="0.25">
      <c r="A177" s="1" t="e">
        <v>#N/A</v>
      </c>
      <c r="B177" s="101" t="s">
        <v>117</v>
      </c>
      <c r="C177" s="102"/>
      <c r="D177" s="103">
        <f>SUM(D178:D179)</f>
        <v>0</v>
      </c>
      <c r="E177" s="103">
        <f t="shared" ref="E177:O177" si="88">SUM(E178:E179)</f>
        <v>0</v>
      </c>
      <c r="F177" s="103">
        <f t="shared" si="88"/>
        <v>0</v>
      </c>
      <c r="G177" s="103">
        <f t="shared" si="88"/>
        <v>0</v>
      </c>
      <c r="H177" s="103">
        <f t="shared" si="88"/>
        <v>0</v>
      </c>
      <c r="I177" s="103">
        <f t="shared" si="88"/>
        <v>0</v>
      </c>
      <c r="J177" s="103">
        <f t="shared" si="88"/>
        <v>0</v>
      </c>
      <c r="K177" s="103">
        <f t="shared" si="88"/>
        <v>0</v>
      </c>
      <c r="L177" s="103">
        <f t="shared" si="88"/>
        <v>0</v>
      </c>
      <c r="M177" s="103">
        <f t="shared" si="88"/>
        <v>0</v>
      </c>
      <c r="N177" s="103">
        <f t="shared" si="88"/>
        <v>0</v>
      </c>
      <c r="O177" s="103">
        <f t="shared" si="88"/>
        <v>0</v>
      </c>
      <c r="P177" s="103">
        <f>SUM(P178:P179)</f>
        <v>0</v>
      </c>
      <c r="Q177" s="103">
        <f t="shared" ref="Q177:AA177" si="89">SUM(Q178:Q179)</f>
        <v>0</v>
      </c>
      <c r="R177" s="103">
        <f t="shared" si="89"/>
        <v>0</v>
      </c>
      <c r="S177" s="103">
        <f t="shared" si="89"/>
        <v>0</v>
      </c>
      <c r="T177" s="103">
        <f t="shared" si="89"/>
        <v>0</v>
      </c>
      <c r="U177" s="103">
        <f t="shared" si="89"/>
        <v>0</v>
      </c>
      <c r="V177" s="103">
        <f t="shared" si="89"/>
        <v>0</v>
      </c>
      <c r="W177" s="103">
        <f t="shared" si="89"/>
        <v>0</v>
      </c>
      <c r="X177" s="103">
        <f t="shared" si="89"/>
        <v>0</v>
      </c>
      <c r="Y177" s="103">
        <f t="shared" si="89"/>
        <v>0</v>
      </c>
      <c r="Z177" s="103">
        <f t="shared" si="89"/>
        <v>0</v>
      </c>
      <c r="AA177" s="103">
        <f t="shared" si="89"/>
        <v>0</v>
      </c>
      <c r="AB177" s="103">
        <f t="shared" si="66"/>
        <v>0</v>
      </c>
      <c r="AC177" s="103">
        <f t="shared" si="70"/>
        <v>0</v>
      </c>
      <c r="AD177" s="103">
        <f t="shared" si="67"/>
        <v>0</v>
      </c>
      <c r="AE177" s="5" t="e">
        <v>#N/A</v>
      </c>
    </row>
    <row r="178" spans="1:31" x14ac:dyDescent="0.25">
      <c r="A178" s="1" t="e">
        <v>#N/A</v>
      </c>
      <c r="B178" s="50" t="s">
        <v>118</v>
      </c>
      <c r="C178" s="48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>
        <f t="shared" si="66"/>
        <v>0</v>
      </c>
      <c r="AC178" s="104">
        <f t="shared" si="70"/>
        <v>0</v>
      </c>
      <c r="AD178" s="104">
        <f t="shared" si="67"/>
        <v>0</v>
      </c>
      <c r="AE178" s="5" t="e">
        <v>#N/A</v>
      </c>
    </row>
    <row r="179" spans="1:31" ht="60" x14ac:dyDescent="0.25">
      <c r="A179" s="1" t="e">
        <v>#N/A</v>
      </c>
      <c r="B179" s="50" t="s">
        <v>119</v>
      </c>
      <c r="C179" s="48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>
        <f t="shared" si="66"/>
        <v>0</v>
      </c>
      <c r="AC179" s="104">
        <f t="shared" si="70"/>
        <v>0</v>
      </c>
      <c r="AD179" s="104">
        <f t="shared" si="67"/>
        <v>0</v>
      </c>
      <c r="AE179" s="5" t="e">
        <v>#N/A</v>
      </c>
    </row>
    <row r="180" spans="1:31" x14ac:dyDescent="0.25">
      <c r="A180" s="1" t="e">
        <v>#N/A</v>
      </c>
      <c r="B180" s="101" t="s">
        <v>120</v>
      </c>
      <c r="C180" s="102"/>
      <c r="D180" s="103">
        <f>SUM(D181)</f>
        <v>0</v>
      </c>
      <c r="E180" s="103">
        <f t="shared" ref="E180:AA180" si="90">SUM(E181)</f>
        <v>0</v>
      </c>
      <c r="F180" s="103">
        <f t="shared" si="90"/>
        <v>0</v>
      </c>
      <c r="G180" s="103">
        <f t="shared" si="90"/>
        <v>0</v>
      </c>
      <c r="H180" s="103">
        <f t="shared" si="90"/>
        <v>0</v>
      </c>
      <c r="I180" s="103">
        <f t="shared" si="90"/>
        <v>0</v>
      </c>
      <c r="J180" s="103">
        <f t="shared" si="90"/>
        <v>0</v>
      </c>
      <c r="K180" s="103">
        <f t="shared" si="90"/>
        <v>0</v>
      </c>
      <c r="L180" s="103">
        <f t="shared" si="90"/>
        <v>0</v>
      </c>
      <c r="M180" s="103">
        <f t="shared" si="90"/>
        <v>0</v>
      </c>
      <c r="N180" s="103">
        <f t="shared" si="90"/>
        <v>0</v>
      </c>
      <c r="O180" s="103">
        <f t="shared" si="90"/>
        <v>0</v>
      </c>
      <c r="P180" s="103">
        <f>SUM(P181)</f>
        <v>0</v>
      </c>
      <c r="Q180" s="103">
        <f t="shared" si="90"/>
        <v>0</v>
      </c>
      <c r="R180" s="103">
        <f t="shared" si="90"/>
        <v>0</v>
      </c>
      <c r="S180" s="103">
        <f t="shared" si="90"/>
        <v>0</v>
      </c>
      <c r="T180" s="103">
        <f t="shared" si="90"/>
        <v>0</v>
      </c>
      <c r="U180" s="103">
        <f t="shared" si="90"/>
        <v>0</v>
      </c>
      <c r="V180" s="103">
        <f t="shared" si="90"/>
        <v>0</v>
      </c>
      <c r="W180" s="103">
        <f t="shared" si="90"/>
        <v>0</v>
      </c>
      <c r="X180" s="103">
        <f t="shared" si="90"/>
        <v>0</v>
      </c>
      <c r="Y180" s="103">
        <f t="shared" si="90"/>
        <v>0</v>
      </c>
      <c r="Z180" s="103">
        <f t="shared" si="90"/>
        <v>0</v>
      </c>
      <c r="AA180" s="103">
        <f t="shared" si="90"/>
        <v>0</v>
      </c>
      <c r="AB180" s="103">
        <f t="shared" si="66"/>
        <v>0</v>
      </c>
      <c r="AC180" s="103">
        <f t="shared" si="70"/>
        <v>0</v>
      </c>
      <c r="AD180" s="103">
        <f t="shared" si="67"/>
        <v>0</v>
      </c>
      <c r="AE180" s="5" t="e">
        <v>#N/A</v>
      </c>
    </row>
    <row r="181" spans="1:31" x14ac:dyDescent="0.25">
      <c r="A181" s="1" t="e">
        <v>#N/A</v>
      </c>
      <c r="B181" s="50" t="s">
        <v>121</v>
      </c>
      <c r="C181" s="48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>
        <f t="shared" si="66"/>
        <v>0</v>
      </c>
      <c r="AC181" s="104">
        <f t="shared" si="70"/>
        <v>0</v>
      </c>
      <c r="AD181" s="104">
        <f t="shared" si="67"/>
        <v>0</v>
      </c>
      <c r="AE181" s="5" t="e">
        <v>#N/A</v>
      </c>
    </row>
    <row r="182" spans="1:31" x14ac:dyDescent="0.25">
      <c r="A182" s="1" t="e">
        <v>#N/A</v>
      </c>
      <c r="B182" s="101" t="s">
        <v>122</v>
      </c>
      <c r="C182" s="102"/>
      <c r="D182" s="103">
        <f>SUM(D183:D184)</f>
        <v>0</v>
      </c>
      <c r="E182" s="103">
        <f t="shared" ref="E182:O182" si="91">SUM(E183:E184)</f>
        <v>0</v>
      </c>
      <c r="F182" s="103">
        <f t="shared" si="91"/>
        <v>0</v>
      </c>
      <c r="G182" s="103">
        <f t="shared" si="91"/>
        <v>0</v>
      </c>
      <c r="H182" s="103">
        <f t="shared" si="91"/>
        <v>0</v>
      </c>
      <c r="I182" s="103">
        <f t="shared" si="91"/>
        <v>0</v>
      </c>
      <c r="J182" s="103">
        <f t="shared" si="91"/>
        <v>0</v>
      </c>
      <c r="K182" s="103">
        <f t="shared" si="91"/>
        <v>0</v>
      </c>
      <c r="L182" s="103">
        <f t="shared" si="91"/>
        <v>0</v>
      </c>
      <c r="M182" s="103">
        <f t="shared" si="91"/>
        <v>0</v>
      </c>
      <c r="N182" s="103">
        <f t="shared" si="91"/>
        <v>0</v>
      </c>
      <c r="O182" s="103">
        <f t="shared" si="91"/>
        <v>0</v>
      </c>
      <c r="P182" s="103">
        <f>SUM(P183:P184)</f>
        <v>0</v>
      </c>
      <c r="Q182" s="103">
        <f t="shared" ref="Q182:AA182" si="92">SUM(Q183:Q184)</f>
        <v>0</v>
      </c>
      <c r="R182" s="103">
        <f t="shared" si="92"/>
        <v>0</v>
      </c>
      <c r="S182" s="103">
        <f t="shared" si="92"/>
        <v>0</v>
      </c>
      <c r="T182" s="103">
        <f t="shared" si="92"/>
        <v>0</v>
      </c>
      <c r="U182" s="103">
        <f t="shared" si="92"/>
        <v>0</v>
      </c>
      <c r="V182" s="103">
        <f t="shared" si="92"/>
        <v>0</v>
      </c>
      <c r="W182" s="103">
        <f t="shared" si="92"/>
        <v>0</v>
      </c>
      <c r="X182" s="103">
        <f t="shared" si="92"/>
        <v>0</v>
      </c>
      <c r="Y182" s="103">
        <f t="shared" si="92"/>
        <v>0</v>
      </c>
      <c r="Z182" s="103">
        <f t="shared" si="92"/>
        <v>0</v>
      </c>
      <c r="AA182" s="103">
        <f t="shared" si="92"/>
        <v>0</v>
      </c>
      <c r="AB182" s="103">
        <f t="shared" si="66"/>
        <v>0</v>
      </c>
      <c r="AC182" s="103">
        <f t="shared" si="70"/>
        <v>0</v>
      </c>
      <c r="AD182" s="103">
        <f t="shared" si="67"/>
        <v>0</v>
      </c>
      <c r="AE182" s="5" t="e">
        <v>#N/A</v>
      </c>
    </row>
    <row r="183" spans="1:31" ht="30" x14ac:dyDescent="0.25">
      <c r="A183" s="1" t="e">
        <v>#N/A</v>
      </c>
      <c r="B183" s="50" t="s">
        <v>123</v>
      </c>
      <c r="C183" s="48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>
        <f t="shared" si="66"/>
        <v>0</v>
      </c>
      <c r="AC183" s="104">
        <f t="shared" si="70"/>
        <v>0</v>
      </c>
      <c r="AD183" s="104">
        <f t="shared" si="67"/>
        <v>0</v>
      </c>
      <c r="AE183" s="5" t="e">
        <v>#N/A</v>
      </c>
    </row>
    <row r="184" spans="1:31" x14ac:dyDescent="0.25">
      <c r="A184" s="1" t="e">
        <v>#N/A</v>
      </c>
      <c r="B184" s="50" t="s">
        <v>124</v>
      </c>
      <c r="C184" s="48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>
        <f t="shared" si="66"/>
        <v>0</v>
      </c>
      <c r="AC184" s="104">
        <f t="shared" si="70"/>
        <v>0</v>
      </c>
      <c r="AD184" s="104">
        <f t="shared" si="67"/>
        <v>0</v>
      </c>
      <c r="AE184" s="5" t="e">
        <v>#N/A</v>
      </c>
    </row>
    <row r="185" spans="1:31" ht="30" x14ac:dyDescent="0.25">
      <c r="A185" s="1" t="e">
        <v>#N/A</v>
      </c>
      <c r="B185" s="101" t="s">
        <v>125</v>
      </c>
      <c r="C185" s="102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>
        <f t="shared" si="66"/>
        <v>0</v>
      </c>
      <c r="AC185" s="103">
        <f t="shared" si="70"/>
        <v>0</v>
      </c>
      <c r="AD185" s="103">
        <f t="shared" si="67"/>
        <v>0</v>
      </c>
      <c r="AE185" s="5" t="e">
        <v>#N/A</v>
      </c>
    </row>
    <row r="186" spans="1:31" ht="47.25" x14ac:dyDescent="0.25">
      <c r="A186" s="1" t="e">
        <v>#N/A</v>
      </c>
      <c r="B186" s="108" t="s">
        <v>127</v>
      </c>
      <c r="C186" s="56"/>
      <c r="D186" s="109"/>
      <c r="E186" s="109"/>
      <c r="F186" s="109"/>
      <c r="G186" s="109"/>
      <c r="H186" s="109">
        <v>1048820.01</v>
      </c>
      <c r="I186" s="109"/>
      <c r="J186" s="109" t="e">
        <f>#REF!*0.45</f>
        <v>#REF!</v>
      </c>
      <c r="K186" s="109" t="e">
        <f>#REF!*0.45</f>
        <v>#REF!</v>
      </c>
      <c r="L186" s="109" t="e">
        <f>#REF!*0.45</f>
        <v>#REF!</v>
      </c>
      <c r="M186" s="109" t="e">
        <f>#REF!*0.45</f>
        <v>#REF!</v>
      </c>
      <c r="N186" s="109" t="e">
        <f>#REF!*0.45</f>
        <v>#REF!</v>
      </c>
      <c r="O186" s="109" t="e">
        <f>+#REF!*0.141</f>
        <v>#REF!</v>
      </c>
      <c r="P186" s="109"/>
      <c r="Q186" s="109"/>
      <c r="R186" s="109"/>
      <c r="S186" s="109"/>
      <c r="T186" s="109"/>
      <c r="U186" s="109"/>
      <c r="V186" s="109" t="e">
        <f>#REF!*0.45</f>
        <v>#REF!</v>
      </c>
      <c r="W186" s="109" t="e">
        <f>#REF!*0.45</f>
        <v>#REF!</v>
      </c>
      <c r="X186" s="109" t="e">
        <f>#REF!*0.45</f>
        <v>#REF!</v>
      </c>
      <c r="Y186" s="109" t="e">
        <f>#REF!*0.45</f>
        <v>#REF!</v>
      </c>
      <c r="Z186" s="109" t="e">
        <f>#REF!*0.45</f>
        <v>#REF!</v>
      </c>
      <c r="AA186" s="109" t="e">
        <f>+#REF!*0.141</f>
        <v>#REF!</v>
      </c>
      <c r="AB186" s="109" t="e">
        <f t="shared" si="66"/>
        <v>#REF!</v>
      </c>
      <c r="AC186" s="109" t="e">
        <f t="shared" si="70"/>
        <v>#REF!</v>
      </c>
      <c r="AD186" s="109" t="e">
        <f t="shared" si="67"/>
        <v>#REF!</v>
      </c>
      <c r="AE186" s="5" t="e">
        <v>#N/A</v>
      </c>
    </row>
    <row r="187" spans="1:31" ht="31.5" x14ac:dyDescent="0.25">
      <c r="A187" s="1">
        <v>3</v>
      </c>
      <c r="B187" s="54" t="s">
        <v>30</v>
      </c>
      <c r="C187" s="58"/>
      <c r="D187" s="111">
        <f>+D188+D195+D229+D275+D311+D331</f>
        <v>120243.01000000001</v>
      </c>
      <c r="E187" s="111">
        <f t="shared" ref="E187" si="93">+E188+E195+E229+E275+E311+E331</f>
        <v>2981812.24</v>
      </c>
      <c r="F187" s="111">
        <f>+F188+F195+F229+F275+F311+F331</f>
        <v>3453662.54</v>
      </c>
      <c r="G187" s="111">
        <f>+G188+G195+G229+G275+G311+G331</f>
        <v>97482.9136</v>
      </c>
      <c r="H187" s="111">
        <f t="shared" ref="H187:O187" si="94">+H188+H195+H229+H275+H311+H331</f>
        <v>1243700.25</v>
      </c>
      <c r="I187" s="111">
        <f t="shared" si="94"/>
        <v>89700.050799999997</v>
      </c>
      <c r="J187" s="111">
        <f t="shared" si="94"/>
        <v>1597500</v>
      </c>
      <c r="K187" s="111">
        <f t="shared" si="94"/>
        <v>1500000</v>
      </c>
      <c r="L187" s="111">
        <f t="shared" si="94"/>
        <v>0</v>
      </c>
      <c r="M187" s="111">
        <f t="shared" si="94"/>
        <v>0</v>
      </c>
      <c r="N187" s="111">
        <f t="shared" si="94"/>
        <v>0</v>
      </c>
      <c r="O187" s="111">
        <f t="shared" si="94"/>
        <v>0</v>
      </c>
      <c r="P187" s="111">
        <v>0</v>
      </c>
      <c r="Q187" s="111">
        <v>0</v>
      </c>
      <c r="R187" s="111">
        <v>0</v>
      </c>
      <c r="S187" s="111">
        <v>0</v>
      </c>
      <c r="T187" s="111">
        <v>0</v>
      </c>
      <c r="U187" s="111">
        <v>0</v>
      </c>
      <c r="V187" s="111">
        <v>0</v>
      </c>
      <c r="W187" s="111">
        <v>0</v>
      </c>
      <c r="X187" s="111">
        <v>0</v>
      </c>
      <c r="Y187" s="111">
        <v>0</v>
      </c>
      <c r="Z187" s="111">
        <v>0</v>
      </c>
      <c r="AA187" s="111">
        <v>0</v>
      </c>
      <c r="AB187" s="111">
        <f t="shared" si="66"/>
        <v>11084101.0044</v>
      </c>
      <c r="AC187" s="111">
        <f t="shared" si="70"/>
        <v>10963857.9944</v>
      </c>
      <c r="AD187" s="111">
        <f t="shared" si="67"/>
        <v>0</v>
      </c>
      <c r="AE187" s="5">
        <v>3</v>
      </c>
    </row>
    <row r="188" spans="1:31" ht="31.5" x14ac:dyDescent="0.25">
      <c r="A188" s="1" t="e">
        <v>#N/A</v>
      </c>
      <c r="B188" s="99" t="s">
        <v>128</v>
      </c>
      <c r="C188" s="112"/>
      <c r="D188" s="100">
        <f>SUM(D189:D194)</f>
        <v>0</v>
      </c>
      <c r="E188" s="100">
        <f t="shared" ref="E188:O188" si="95">SUM(E189:E194)</f>
        <v>0</v>
      </c>
      <c r="F188" s="100">
        <f t="shared" si="95"/>
        <v>0</v>
      </c>
      <c r="G188" s="100">
        <f t="shared" si="95"/>
        <v>0</v>
      </c>
      <c r="H188" s="100">
        <f t="shared" si="95"/>
        <v>0</v>
      </c>
      <c r="I188" s="100">
        <f t="shared" si="95"/>
        <v>0</v>
      </c>
      <c r="J188" s="100">
        <f t="shared" si="95"/>
        <v>0</v>
      </c>
      <c r="K188" s="100">
        <f t="shared" si="95"/>
        <v>0</v>
      </c>
      <c r="L188" s="100">
        <f t="shared" si="95"/>
        <v>0</v>
      </c>
      <c r="M188" s="100">
        <f t="shared" si="95"/>
        <v>0</v>
      </c>
      <c r="N188" s="100">
        <f t="shared" si="95"/>
        <v>0</v>
      </c>
      <c r="O188" s="100">
        <f t="shared" si="95"/>
        <v>0</v>
      </c>
      <c r="P188" s="100">
        <f>SUM(P189:P194)</f>
        <v>0</v>
      </c>
      <c r="Q188" s="100">
        <f t="shared" ref="Q188:AA188" si="96">SUM(Q189:Q194)</f>
        <v>0</v>
      </c>
      <c r="R188" s="100">
        <f t="shared" si="96"/>
        <v>0</v>
      </c>
      <c r="S188" s="100">
        <f t="shared" si="96"/>
        <v>0</v>
      </c>
      <c r="T188" s="100">
        <f t="shared" si="96"/>
        <v>0</v>
      </c>
      <c r="U188" s="100">
        <f t="shared" si="96"/>
        <v>0</v>
      </c>
      <c r="V188" s="100">
        <f t="shared" si="96"/>
        <v>0</v>
      </c>
      <c r="W188" s="100">
        <f t="shared" si="96"/>
        <v>0</v>
      </c>
      <c r="X188" s="100">
        <f t="shared" si="96"/>
        <v>0</v>
      </c>
      <c r="Y188" s="100">
        <f t="shared" si="96"/>
        <v>0</v>
      </c>
      <c r="Z188" s="100">
        <f t="shared" si="96"/>
        <v>0</v>
      </c>
      <c r="AA188" s="100">
        <f t="shared" si="96"/>
        <v>0</v>
      </c>
      <c r="AB188" s="100">
        <f t="shared" si="66"/>
        <v>0</v>
      </c>
      <c r="AC188" s="100">
        <f t="shared" si="70"/>
        <v>0</v>
      </c>
      <c r="AD188" s="100">
        <f t="shared" si="67"/>
        <v>0</v>
      </c>
      <c r="AE188" s="5" t="e">
        <v>#N/A</v>
      </c>
    </row>
    <row r="189" spans="1:31" x14ac:dyDescent="0.25">
      <c r="A189" s="1" t="e">
        <v>#N/A</v>
      </c>
      <c r="B189" s="50" t="s">
        <v>129</v>
      </c>
      <c r="C189" s="48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>
        <f t="shared" si="66"/>
        <v>0</v>
      </c>
      <c r="AC189" s="104">
        <f t="shared" si="70"/>
        <v>0</v>
      </c>
      <c r="AD189" s="104">
        <f t="shared" si="67"/>
        <v>0</v>
      </c>
      <c r="AE189" s="5" t="e">
        <v>#N/A</v>
      </c>
    </row>
    <row r="190" spans="1:31" ht="30" x14ac:dyDescent="0.25">
      <c r="A190" s="1" t="e">
        <v>#N/A</v>
      </c>
      <c r="B190" s="50" t="s">
        <v>130</v>
      </c>
      <c r="C190" s="48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>
        <f t="shared" si="66"/>
        <v>0</v>
      </c>
      <c r="AC190" s="104">
        <f t="shared" si="70"/>
        <v>0</v>
      </c>
      <c r="AD190" s="104">
        <f t="shared" si="67"/>
        <v>0</v>
      </c>
      <c r="AE190" s="5" t="e">
        <v>#N/A</v>
      </c>
    </row>
    <row r="191" spans="1:31" x14ac:dyDescent="0.25">
      <c r="A191" s="1" t="e">
        <v>#N/A</v>
      </c>
      <c r="B191" s="50" t="s">
        <v>131</v>
      </c>
      <c r="C191" s="48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>
        <f t="shared" si="66"/>
        <v>0</v>
      </c>
      <c r="AC191" s="104">
        <f t="shared" si="70"/>
        <v>0</v>
      </c>
      <c r="AD191" s="104">
        <f t="shared" si="67"/>
        <v>0</v>
      </c>
      <c r="AE191" s="5" t="e">
        <v>#N/A</v>
      </c>
    </row>
    <row r="192" spans="1:31" ht="30" x14ac:dyDescent="0.25">
      <c r="A192" s="1" t="e">
        <v>#N/A</v>
      </c>
      <c r="B192" s="50" t="s">
        <v>132</v>
      </c>
      <c r="C192" s="48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>
        <f t="shared" si="66"/>
        <v>0</v>
      </c>
      <c r="AC192" s="104">
        <f t="shared" si="70"/>
        <v>0</v>
      </c>
      <c r="AD192" s="104">
        <f t="shared" si="67"/>
        <v>0</v>
      </c>
      <c r="AE192" s="5" t="e">
        <v>#N/A</v>
      </c>
    </row>
    <row r="193" spans="1:31" x14ac:dyDescent="0.25">
      <c r="A193" s="1" t="e">
        <v>#N/A</v>
      </c>
      <c r="B193" s="50" t="s">
        <v>133</v>
      </c>
      <c r="C193" s="48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>
        <f t="shared" si="66"/>
        <v>0</v>
      </c>
      <c r="AC193" s="104">
        <f t="shared" si="70"/>
        <v>0</v>
      </c>
      <c r="AD193" s="104">
        <f t="shared" si="67"/>
        <v>0</v>
      </c>
      <c r="AE193" s="5" t="e">
        <v>#N/A</v>
      </c>
    </row>
    <row r="194" spans="1:31" ht="30" x14ac:dyDescent="0.25">
      <c r="A194" s="1" t="e">
        <v>#N/A</v>
      </c>
      <c r="B194" s="50" t="s">
        <v>134</v>
      </c>
      <c r="C194" s="48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>
        <f t="shared" si="66"/>
        <v>0</v>
      </c>
      <c r="AC194" s="104">
        <f t="shared" si="70"/>
        <v>0</v>
      </c>
      <c r="AD194" s="104">
        <f t="shared" si="67"/>
        <v>0</v>
      </c>
      <c r="AE194" s="5" t="e">
        <v>#N/A</v>
      </c>
    </row>
    <row r="195" spans="1:31" ht="31.5" x14ac:dyDescent="0.25">
      <c r="A195" s="1" t="e">
        <v>#N/A</v>
      </c>
      <c r="B195" s="99" t="s">
        <v>135</v>
      </c>
      <c r="C195" s="112"/>
      <c r="D195" s="100">
        <f>SUM(D196,D201,D206,D212,D215,D217,D220,D223,D226)</f>
        <v>41245.89</v>
      </c>
      <c r="E195" s="100">
        <f t="shared" ref="E195:O195" si="97">SUM(E196,E201,E206,E212,E215,E217,E220,E223,E226)</f>
        <v>0</v>
      </c>
      <c r="F195" s="100">
        <f>SUM(F196,F201,F206,F212,F215,F217,F220,F223,F226)</f>
        <v>500</v>
      </c>
      <c r="G195" s="100">
        <f t="shared" si="97"/>
        <v>0</v>
      </c>
      <c r="H195" s="100">
        <f t="shared" si="97"/>
        <v>0</v>
      </c>
      <c r="I195" s="100">
        <f t="shared" si="97"/>
        <v>0</v>
      </c>
      <c r="J195" s="100">
        <f t="shared" si="97"/>
        <v>0</v>
      </c>
      <c r="K195" s="100">
        <f t="shared" si="97"/>
        <v>0</v>
      </c>
      <c r="L195" s="100">
        <f t="shared" si="97"/>
        <v>0</v>
      </c>
      <c r="M195" s="100">
        <f t="shared" si="97"/>
        <v>0</v>
      </c>
      <c r="N195" s="100">
        <f t="shared" si="97"/>
        <v>0</v>
      </c>
      <c r="O195" s="100">
        <f t="shared" si="97"/>
        <v>0</v>
      </c>
      <c r="P195" s="100">
        <f>SUM(P196,P201,P206,P212,P215,P217,P220,P223,P226)</f>
        <v>41245.89</v>
      </c>
      <c r="Q195" s="100">
        <f t="shared" ref="Q195" si="98">SUM(Q196,Q201,Q206,Q212,Q215,Q217,Q220,Q223,Q226)</f>
        <v>0</v>
      </c>
      <c r="R195" s="100">
        <f>SUM(R196,R201,R206,R212,R215,R217,R220,R223,R226)</f>
        <v>500</v>
      </c>
      <c r="S195" s="100">
        <f t="shared" ref="S195:AA195" si="99">SUM(S196,S201,S206,S212,S215,S217,S220,S223,S226)</f>
        <v>0</v>
      </c>
      <c r="T195" s="100">
        <f t="shared" si="99"/>
        <v>0</v>
      </c>
      <c r="U195" s="100">
        <f t="shared" si="99"/>
        <v>0</v>
      </c>
      <c r="V195" s="100">
        <f t="shared" si="99"/>
        <v>0</v>
      </c>
      <c r="W195" s="100">
        <f t="shared" si="99"/>
        <v>0</v>
      </c>
      <c r="X195" s="100">
        <f t="shared" si="99"/>
        <v>0</v>
      </c>
      <c r="Y195" s="100">
        <f t="shared" si="99"/>
        <v>0</v>
      </c>
      <c r="Z195" s="100">
        <f t="shared" si="99"/>
        <v>0</v>
      </c>
      <c r="AA195" s="100">
        <f t="shared" si="99"/>
        <v>0</v>
      </c>
      <c r="AB195" s="100">
        <f t="shared" si="66"/>
        <v>83491.78</v>
      </c>
      <c r="AC195" s="100">
        <f t="shared" si="70"/>
        <v>500</v>
      </c>
      <c r="AD195" s="100">
        <f t="shared" si="67"/>
        <v>41745.89</v>
      </c>
      <c r="AE195" s="5" t="e">
        <v>#N/A</v>
      </c>
    </row>
    <row r="196" spans="1:31" ht="75" x14ac:dyDescent="0.25">
      <c r="A196" s="1" t="e">
        <v>#N/A</v>
      </c>
      <c r="B196" s="101" t="s">
        <v>136</v>
      </c>
      <c r="C196" s="102"/>
      <c r="D196" s="103">
        <f>SUM(D197:D200)</f>
        <v>41245.89</v>
      </c>
      <c r="E196" s="103">
        <f t="shared" ref="E196:O196" si="100">SUM(E197:E200)</f>
        <v>0</v>
      </c>
      <c r="F196" s="103">
        <f t="shared" si="100"/>
        <v>0</v>
      </c>
      <c r="G196" s="103">
        <f t="shared" si="100"/>
        <v>0</v>
      </c>
      <c r="H196" s="103">
        <f t="shared" si="100"/>
        <v>0</v>
      </c>
      <c r="I196" s="103">
        <f t="shared" si="100"/>
        <v>0</v>
      </c>
      <c r="J196" s="103">
        <f t="shared" si="100"/>
        <v>0</v>
      </c>
      <c r="K196" s="103">
        <f t="shared" si="100"/>
        <v>0</v>
      </c>
      <c r="L196" s="103">
        <f t="shared" si="100"/>
        <v>0</v>
      </c>
      <c r="M196" s="103">
        <f t="shared" si="100"/>
        <v>0</v>
      </c>
      <c r="N196" s="103">
        <f t="shared" si="100"/>
        <v>0</v>
      </c>
      <c r="O196" s="103">
        <f t="shared" si="100"/>
        <v>0</v>
      </c>
      <c r="P196" s="103">
        <f>SUM(P197:P200)</f>
        <v>41245.89</v>
      </c>
      <c r="Q196" s="103">
        <f t="shared" ref="Q196:AA196" si="101">SUM(Q197:Q200)</f>
        <v>0</v>
      </c>
      <c r="R196" s="103">
        <f t="shared" si="101"/>
        <v>0</v>
      </c>
      <c r="S196" s="103">
        <f t="shared" si="101"/>
        <v>0</v>
      </c>
      <c r="T196" s="103">
        <f t="shared" si="101"/>
        <v>0</v>
      </c>
      <c r="U196" s="103">
        <f t="shared" si="101"/>
        <v>0</v>
      </c>
      <c r="V196" s="103">
        <f t="shared" si="101"/>
        <v>0</v>
      </c>
      <c r="W196" s="103">
        <f t="shared" si="101"/>
        <v>0</v>
      </c>
      <c r="X196" s="103">
        <f t="shared" si="101"/>
        <v>0</v>
      </c>
      <c r="Y196" s="103">
        <f t="shared" si="101"/>
        <v>0</v>
      </c>
      <c r="Z196" s="103">
        <f t="shared" si="101"/>
        <v>0</v>
      </c>
      <c r="AA196" s="103">
        <f t="shared" si="101"/>
        <v>0</v>
      </c>
      <c r="AB196" s="103">
        <f t="shared" si="66"/>
        <v>82491.78</v>
      </c>
      <c r="AC196" s="103">
        <f t="shared" si="70"/>
        <v>0</v>
      </c>
      <c r="AD196" s="103">
        <f t="shared" si="67"/>
        <v>41245.89</v>
      </c>
      <c r="AE196" s="5" t="e">
        <v>#N/A</v>
      </c>
    </row>
    <row r="197" spans="1:31" x14ac:dyDescent="0.25">
      <c r="A197" s="1" t="e">
        <v>#N/A</v>
      </c>
      <c r="B197" s="50" t="s">
        <v>137</v>
      </c>
      <c r="C197" s="48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>
        <f t="shared" si="66"/>
        <v>0</v>
      </c>
      <c r="AC197" s="104">
        <f t="shared" si="70"/>
        <v>0</v>
      </c>
      <c r="AD197" s="104">
        <f t="shared" si="67"/>
        <v>0</v>
      </c>
      <c r="AE197" s="5" t="e">
        <v>#N/A</v>
      </c>
    </row>
    <row r="198" spans="1:31" ht="30" x14ac:dyDescent="0.25">
      <c r="A198" s="1" t="e">
        <v>#N/A</v>
      </c>
      <c r="B198" s="50" t="s">
        <v>138</v>
      </c>
      <c r="C198" s="48"/>
      <c r="D198" s="104">
        <v>41245.89</v>
      </c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>
        <v>41245.89</v>
      </c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>
        <f t="shared" ref="AB198:AB261" si="102">SUM(D198:AA198)</f>
        <v>82491.78</v>
      </c>
      <c r="AC198" s="104">
        <f t="shared" si="70"/>
        <v>0</v>
      </c>
      <c r="AD198" s="104">
        <f t="shared" ref="AD198:AD261" si="103">SUM(P198:AA198)</f>
        <v>41245.89</v>
      </c>
      <c r="AE198" s="5" t="e">
        <v>#N/A</v>
      </c>
    </row>
    <row r="199" spans="1:31" ht="30" x14ac:dyDescent="0.25">
      <c r="A199" s="1" t="e">
        <v>#N/A</v>
      </c>
      <c r="B199" s="50" t="s">
        <v>139</v>
      </c>
      <c r="C199" s="48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>
        <f t="shared" si="102"/>
        <v>0</v>
      </c>
      <c r="AC199" s="104">
        <f t="shared" ref="AC199:AC262" si="104">SUM(E199:O199)</f>
        <v>0</v>
      </c>
      <c r="AD199" s="104">
        <f t="shared" si="103"/>
        <v>0</v>
      </c>
      <c r="AE199" s="5" t="e">
        <v>#N/A</v>
      </c>
    </row>
    <row r="200" spans="1:31" ht="45" x14ac:dyDescent="0.25">
      <c r="A200" s="1" t="e">
        <v>#N/A</v>
      </c>
      <c r="B200" s="50" t="s">
        <v>140</v>
      </c>
      <c r="C200" s="48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>
        <f t="shared" si="102"/>
        <v>0</v>
      </c>
      <c r="AC200" s="104">
        <f t="shared" si="104"/>
        <v>0</v>
      </c>
      <c r="AD200" s="104">
        <f t="shared" si="103"/>
        <v>0</v>
      </c>
      <c r="AE200" s="5" t="e">
        <v>#N/A</v>
      </c>
    </row>
    <row r="201" spans="1:31" x14ac:dyDescent="0.25">
      <c r="A201" s="1" t="e">
        <v>#N/A</v>
      </c>
      <c r="B201" s="101" t="s">
        <v>141</v>
      </c>
      <c r="C201" s="102"/>
      <c r="D201" s="103">
        <f>SUM(D202:D205)</f>
        <v>0</v>
      </c>
      <c r="E201" s="103">
        <f t="shared" ref="E201:O201" si="105">SUM(E202:E205)</f>
        <v>0</v>
      </c>
      <c r="F201" s="103">
        <f t="shared" si="105"/>
        <v>0</v>
      </c>
      <c r="G201" s="103">
        <f t="shared" si="105"/>
        <v>0</v>
      </c>
      <c r="H201" s="103">
        <f t="shared" si="105"/>
        <v>0</v>
      </c>
      <c r="I201" s="103">
        <f t="shared" si="105"/>
        <v>0</v>
      </c>
      <c r="J201" s="103">
        <f t="shared" si="105"/>
        <v>0</v>
      </c>
      <c r="K201" s="103">
        <f t="shared" si="105"/>
        <v>0</v>
      </c>
      <c r="L201" s="103">
        <f t="shared" si="105"/>
        <v>0</v>
      </c>
      <c r="M201" s="103">
        <f t="shared" si="105"/>
        <v>0</v>
      </c>
      <c r="N201" s="103">
        <f t="shared" si="105"/>
        <v>0</v>
      </c>
      <c r="O201" s="103">
        <f t="shared" si="105"/>
        <v>0</v>
      </c>
      <c r="P201" s="103">
        <f>SUM(P202:P205)</f>
        <v>0</v>
      </c>
      <c r="Q201" s="103">
        <f t="shared" ref="Q201:AA201" si="106">SUM(Q202:Q205)</f>
        <v>0</v>
      </c>
      <c r="R201" s="103">
        <f t="shared" si="106"/>
        <v>0</v>
      </c>
      <c r="S201" s="103">
        <f t="shared" si="106"/>
        <v>0</v>
      </c>
      <c r="T201" s="103">
        <f t="shared" si="106"/>
        <v>0</v>
      </c>
      <c r="U201" s="103">
        <f t="shared" si="106"/>
        <v>0</v>
      </c>
      <c r="V201" s="103">
        <f t="shared" si="106"/>
        <v>0</v>
      </c>
      <c r="W201" s="103">
        <f t="shared" si="106"/>
        <v>0</v>
      </c>
      <c r="X201" s="103">
        <f t="shared" si="106"/>
        <v>0</v>
      </c>
      <c r="Y201" s="103">
        <f t="shared" si="106"/>
        <v>0</v>
      </c>
      <c r="Z201" s="103">
        <f t="shared" si="106"/>
        <v>0</v>
      </c>
      <c r="AA201" s="103">
        <f t="shared" si="106"/>
        <v>0</v>
      </c>
      <c r="AB201" s="103">
        <f t="shared" si="102"/>
        <v>0</v>
      </c>
      <c r="AC201" s="103">
        <f t="shared" si="104"/>
        <v>0</v>
      </c>
      <c r="AD201" s="103">
        <f t="shared" si="103"/>
        <v>0</v>
      </c>
      <c r="AE201" s="5" t="e">
        <v>#N/A</v>
      </c>
    </row>
    <row r="202" spans="1:31" ht="30" x14ac:dyDescent="0.25">
      <c r="A202" s="1" t="e">
        <v>#N/A</v>
      </c>
      <c r="B202" s="50" t="s">
        <v>142</v>
      </c>
      <c r="C202" s="48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>
        <f t="shared" si="102"/>
        <v>0</v>
      </c>
      <c r="AC202" s="104">
        <f t="shared" si="104"/>
        <v>0</v>
      </c>
      <c r="AD202" s="104">
        <f t="shared" si="103"/>
        <v>0</v>
      </c>
      <c r="AE202" s="5" t="e">
        <v>#N/A</v>
      </c>
    </row>
    <row r="203" spans="1:31" ht="30" x14ac:dyDescent="0.25">
      <c r="A203" s="1" t="e">
        <v>#N/A</v>
      </c>
      <c r="B203" s="50" t="s">
        <v>143</v>
      </c>
      <c r="C203" s="48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>
        <f t="shared" si="102"/>
        <v>0</v>
      </c>
      <c r="AC203" s="104">
        <f t="shared" si="104"/>
        <v>0</v>
      </c>
      <c r="AD203" s="104">
        <f t="shared" si="103"/>
        <v>0</v>
      </c>
      <c r="AE203" s="5" t="e">
        <v>#N/A</v>
      </c>
    </row>
    <row r="204" spans="1:31" x14ac:dyDescent="0.25">
      <c r="A204" s="1" t="e">
        <v>#N/A</v>
      </c>
      <c r="B204" s="50" t="s">
        <v>144</v>
      </c>
      <c r="C204" s="48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>
        <f t="shared" si="102"/>
        <v>0</v>
      </c>
      <c r="AC204" s="104">
        <f t="shared" si="104"/>
        <v>0</v>
      </c>
      <c r="AD204" s="104">
        <f t="shared" si="103"/>
        <v>0</v>
      </c>
      <c r="AE204" s="5" t="e">
        <v>#N/A</v>
      </c>
    </row>
    <row r="205" spans="1:31" x14ac:dyDescent="0.25">
      <c r="A205" s="1" t="e">
        <v>#N/A</v>
      </c>
      <c r="B205" s="50" t="s">
        <v>145</v>
      </c>
      <c r="C205" s="48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>
        <f t="shared" si="102"/>
        <v>0</v>
      </c>
      <c r="AC205" s="104">
        <f t="shared" si="104"/>
        <v>0</v>
      </c>
      <c r="AD205" s="104">
        <f t="shared" si="103"/>
        <v>0</v>
      </c>
      <c r="AE205" s="5" t="e">
        <v>#N/A</v>
      </c>
    </row>
    <row r="206" spans="1:31" ht="45" x14ac:dyDescent="0.25">
      <c r="A206" s="1" t="e">
        <v>#N/A</v>
      </c>
      <c r="B206" s="101" t="s">
        <v>146</v>
      </c>
      <c r="C206" s="102"/>
      <c r="D206" s="103">
        <f>SUM(D207:D211)</f>
        <v>0</v>
      </c>
      <c r="E206" s="103">
        <f t="shared" ref="E206:O206" si="107">SUM(E207:E211)</f>
        <v>0</v>
      </c>
      <c r="F206" s="103">
        <f t="shared" si="107"/>
        <v>0</v>
      </c>
      <c r="G206" s="103">
        <f t="shared" si="107"/>
        <v>0</v>
      </c>
      <c r="H206" s="103">
        <f t="shared" si="107"/>
        <v>0</v>
      </c>
      <c r="I206" s="103">
        <f t="shared" si="107"/>
        <v>0</v>
      </c>
      <c r="J206" s="103">
        <f t="shared" si="107"/>
        <v>0</v>
      </c>
      <c r="K206" s="103">
        <f t="shared" si="107"/>
        <v>0</v>
      </c>
      <c r="L206" s="103">
        <f t="shared" si="107"/>
        <v>0</v>
      </c>
      <c r="M206" s="103">
        <f t="shared" si="107"/>
        <v>0</v>
      </c>
      <c r="N206" s="103">
        <f t="shared" si="107"/>
        <v>0</v>
      </c>
      <c r="O206" s="103">
        <f t="shared" si="107"/>
        <v>0</v>
      </c>
      <c r="P206" s="103">
        <f>SUM(P207:P211)</f>
        <v>0</v>
      </c>
      <c r="Q206" s="103">
        <f t="shared" ref="Q206:AA206" si="108">SUM(Q207:Q211)</f>
        <v>0</v>
      </c>
      <c r="R206" s="103">
        <f t="shared" si="108"/>
        <v>0</v>
      </c>
      <c r="S206" s="103">
        <f t="shared" si="108"/>
        <v>0</v>
      </c>
      <c r="T206" s="103">
        <f t="shared" si="108"/>
        <v>0</v>
      </c>
      <c r="U206" s="103">
        <f t="shared" si="108"/>
        <v>0</v>
      </c>
      <c r="V206" s="103">
        <f t="shared" si="108"/>
        <v>0</v>
      </c>
      <c r="W206" s="103">
        <f t="shared" si="108"/>
        <v>0</v>
      </c>
      <c r="X206" s="103">
        <f t="shared" si="108"/>
        <v>0</v>
      </c>
      <c r="Y206" s="103">
        <f t="shared" si="108"/>
        <v>0</v>
      </c>
      <c r="Z206" s="103">
        <f t="shared" si="108"/>
        <v>0</v>
      </c>
      <c r="AA206" s="103">
        <f t="shared" si="108"/>
        <v>0</v>
      </c>
      <c r="AB206" s="103">
        <f t="shared" si="102"/>
        <v>0</v>
      </c>
      <c r="AC206" s="103">
        <f t="shared" si="104"/>
        <v>0</v>
      </c>
      <c r="AD206" s="103">
        <f t="shared" si="103"/>
        <v>0</v>
      </c>
      <c r="AE206" s="5" t="e">
        <v>#N/A</v>
      </c>
    </row>
    <row r="207" spans="1:31" x14ac:dyDescent="0.25">
      <c r="A207" s="1" t="e">
        <v>#N/A</v>
      </c>
      <c r="B207" s="50" t="s">
        <v>147</v>
      </c>
      <c r="C207" s="48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>
        <f t="shared" si="102"/>
        <v>0</v>
      </c>
      <c r="AC207" s="104">
        <f t="shared" si="104"/>
        <v>0</v>
      </c>
      <c r="AD207" s="104">
        <f t="shared" si="103"/>
        <v>0</v>
      </c>
      <c r="AE207" s="5" t="e">
        <v>#N/A</v>
      </c>
    </row>
    <row r="208" spans="1:31" x14ac:dyDescent="0.25">
      <c r="A208" s="1" t="e">
        <v>#N/A</v>
      </c>
      <c r="B208" s="50" t="s">
        <v>148</v>
      </c>
      <c r="C208" s="48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>
        <f t="shared" si="102"/>
        <v>0</v>
      </c>
      <c r="AC208" s="104">
        <f t="shared" si="104"/>
        <v>0</v>
      </c>
      <c r="AD208" s="104">
        <f t="shared" si="103"/>
        <v>0</v>
      </c>
      <c r="AE208" s="5" t="e">
        <v>#N/A</v>
      </c>
    </row>
    <row r="209" spans="1:31" ht="60" x14ac:dyDescent="0.25">
      <c r="A209" s="1" t="e">
        <v>#N/A</v>
      </c>
      <c r="B209" s="50" t="s">
        <v>149</v>
      </c>
      <c r="C209" s="48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>
        <f t="shared" si="102"/>
        <v>0</v>
      </c>
      <c r="AC209" s="104">
        <f t="shared" si="104"/>
        <v>0</v>
      </c>
      <c r="AD209" s="104">
        <f t="shared" si="103"/>
        <v>0</v>
      </c>
      <c r="AE209" s="5" t="e">
        <v>#N/A</v>
      </c>
    </row>
    <row r="210" spans="1:31" ht="30" x14ac:dyDescent="0.25">
      <c r="A210" s="1" t="e">
        <v>#N/A</v>
      </c>
      <c r="B210" s="50" t="s">
        <v>150</v>
      </c>
      <c r="C210" s="48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>
        <f t="shared" si="102"/>
        <v>0</v>
      </c>
      <c r="AC210" s="104">
        <f t="shared" si="104"/>
        <v>0</v>
      </c>
      <c r="AD210" s="104">
        <f t="shared" si="103"/>
        <v>0</v>
      </c>
      <c r="AE210" s="5" t="e">
        <v>#N/A</v>
      </c>
    </row>
    <row r="211" spans="1:31" x14ac:dyDescent="0.25">
      <c r="A211" s="1" t="e">
        <v>#N/A</v>
      </c>
      <c r="B211" s="50" t="s">
        <v>151</v>
      </c>
      <c r="C211" s="48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>
        <f t="shared" si="102"/>
        <v>0</v>
      </c>
      <c r="AC211" s="104">
        <f t="shared" si="104"/>
        <v>0</v>
      </c>
      <c r="AD211" s="104">
        <f t="shared" si="103"/>
        <v>0</v>
      </c>
      <c r="AE211" s="5" t="e">
        <v>#N/A</v>
      </c>
    </row>
    <row r="212" spans="1:31" x14ac:dyDescent="0.25">
      <c r="A212" s="1" t="e">
        <v>#N/A</v>
      </c>
      <c r="B212" s="101" t="s">
        <v>152</v>
      </c>
      <c r="C212" s="102"/>
      <c r="D212" s="103">
        <f>SUM(D213:D216)</f>
        <v>0</v>
      </c>
      <c r="E212" s="103">
        <f t="shared" ref="E212:O212" si="109">SUM(E213:E216)</f>
        <v>0</v>
      </c>
      <c r="F212" s="103">
        <f t="shared" si="109"/>
        <v>0</v>
      </c>
      <c r="G212" s="103">
        <f t="shared" si="109"/>
        <v>0</v>
      </c>
      <c r="H212" s="103">
        <f t="shared" si="109"/>
        <v>0</v>
      </c>
      <c r="I212" s="103">
        <f t="shared" si="109"/>
        <v>0</v>
      </c>
      <c r="J212" s="103">
        <f t="shared" si="109"/>
        <v>0</v>
      </c>
      <c r="K212" s="103">
        <f t="shared" si="109"/>
        <v>0</v>
      </c>
      <c r="L212" s="103">
        <f t="shared" si="109"/>
        <v>0</v>
      </c>
      <c r="M212" s="103">
        <f t="shared" si="109"/>
        <v>0</v>
      </c>
      <c r="N212" s="103">
        <f t="shared" si="109"/>
        <v>0</v>
      </c>
      <c r="O212" s="103">
        <f t="shared" si="109"/>
        <v>0</v>
      </c>
      <c r="P212" s="103">
        <f>SUM(P213:P216)</f>
        <v>0</v>
      </c>
      <c r="Q212" s="103">
        <f t="shared" ref="Q212:AA212" si="110">SUM(Q213:Q216)</f>
        <v>0</v>
      </c>
      <c r="R212" s="103">
        <f t="shared" si="110"/>
        <v>0</v>
      </c>
      <c r="S212" s="103">
        <f t="shared" si="110"/>
        <v>0</v>
      </c>
      <c r="T212" s="103">
        <f t="shared" si="110"/>
        <v>0</v>
      </c>
      <c r="U212" s="103">
        <f t="shared" si="110"/>
        <v>0</v>
      </c>
      <c r="V212" s="103">
        <f t="shared" si="110"/>
        <v>0</v>
      </c>
      <c r="W212" s="103">
        <f t="shared" si="110"/>
        <v>0</v>
      </c>
      <c r="X212" s="103">
        <f t="shared" si="110"/>
        <v>0</v>
      </c>
      <c r="Y212" s="103">
        <f t="shared" si="110"/>
        <v>0</v>
      </c>
      <c r="Z212" s="103">
        <f t="shared" si="110"/>
        <v>0</v>
      </c>
      <c r="AA212" s="103">
        <f t="shared" si="110"/>
        <v>0</v>
      </c>
      <c r="AB212" s="103">
        <f t="shared" si="102"/>
        <v>0</v>
      </c>
      <c r="AC212" s="103">
        <f t="shared" si="104"/>
        <v>0</v>
      </c>
      <c r="AD212" s="103">
        <f t="shared" si="103"/>
        <v>0</v>
      </c>
      <c r="AE212" s="5" t="e">
        <v>#N/A</v>
      </c>
    </row>
    <row r="213" spans="1:31" ht="30" x14ac:dyDescent="0.25">
      <c r="A213" s="1" t="e">
        <v>#N/A</v>
      </c>
      <c r="B213" s="50" t="s">
        <v>153</v>
      </c>
      <c r="C213" s="48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>
        <f t="shared" si="102"/>
        <v>0</v>
      </c>
      <c r="AC213" s="104">
        <f t="shared" si="104"/>
        <v>0</v>
      </c>
      <c r="AD213" s="104">
        <f t="shared" si="103"/>
        <v>0</v>
      </c>
      <c r="AE213" s="5" t="e">
        <v>#N/A</v>
      </c>
    </row>
    <row r="214" spans="1:31" x14ac:dyDescent="0.25">
      <c r="A214" s="1" t="e">
        <v>#N/A</v>
      </c>
      <c r="B214" s="50" t="s">
        <v>154</v>
      </c>
      <c r="C214" s="48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>
        <f t="shared" si="102"/>
        <v>0</v>
      </c>
      <c r="AC214" s="104">
        <f t="shared" si="104"/>
        <v>0</v>
      </c>
      <c r="AD214" s="104">
        <f t="shared" si="103"/>
        <v>0</v>
      </c>
      <c r="AE214" s="5" t="e">
        <v>#N/A</v>
      </c>
    </row>
    <row r="215" spans="1:31" x14ac:dyDescent="0.25">
      <c r="A215" s="1" t="e">
        <v>#N/A</v>
      </c>
      <c r="B215" s="101" t="s">
        <v>155</v>
      </c>
      <c r="C215" s="102"/>
      <c r="D215" s="103">
        <f t="shared" ref="D215:E215" si="111">SUM(D216)</f>
        <v>0</v>
      </c>
      <c r="E215" s="103">
        <f t="shared" si="111"/>
        <v>0</v>
      </c>
      <c r="F215" s="103">
        <f>SUM(F216)</f>
        <v>0</v>
      </c>
      <c r="G215" s="103">
        <f t="shared" ref="G215:Q215" si="112">SUM(G216)</f>
        <v>0</v>
      </c>
      <c r="H215" s="103">
        <f t="shared" si="112"/>
        <v>0</v>
      </c>
      <c r="I215" s="103">
        <f t="shared" si="112"/>
        <v>0</v>
      </c>
      <c r="J215" s="103">
        <f t="shared" si="112"/>
        <v>0</v>
      </c>
      <c r="K215" s="103">
        <f t="shared" si="112"/>
        <v>0</v>
      </c>
      <c r="L215" s="103">
        <f t="shared" si="112"/>
        <v>0</v>
      </c>
      <c r="M215" s="103">
        <f t="shared" si="112"/>
        <v>0</v>
      </c>
      <c r="N215" s="103">
        <f t="shared" si="112"/>
        <v>0</v>
      </c>
      <c r="O215" s="103">
        <f t="shared" si="112"/>
        <v>0</v>
      </c>
      <c r="P215" s="103">
        <f t="shared" si="112"/>
        <v>0</v>
      </c>
      <c r="Q215" s="103">
        <f t="shared" si="112"/>
        <v>0</v>
      </c>
      <c r="R215" s="103">
        <f>SUM(R216)</f>
        <v>0</v>
      </c>
      <c r="S215" s="103">
        <f t="shared" ref="S215:AA215" si="113">SUM(S216)</f>
        <v>0</v>
      </c>
      <c r="T215" s="103">
        <f t="shared" si="113"/>
        <v>0</v>
      </c>
      <c r="U215" s="103">
        <f t="shared" si="113"/>
        <v>0</v>
      </c>
      <c r="V215" s="103">
        <f t="shared" si="113"/>
        <v>0</v>
      </c>
      <c r="W215" s="103">
        <f t="shared" si="113"/>
        <v>0</v>
      </c>
      <c r="X215" s="103">
        <f t="shared" si="113"/>
        <v>0</v>
      </c>
      <c r="Y215" s="103">
        <f t="shared" si="113"/>
        <v>0</v>
      </c>
      <c r="Z215" s="103">
        <f t="shared" si="113"/>
        <v>0</v>
      </c>
      <c r="AA215" s="103">
        <f t="shared" si="113"/>
        <v>0</v>
      </c>
      <c r="AB215" s="103">
        <f t="shared" si="102"/>
        <v>0</v>
      </c>
      <c r="AC215" s="103">
        <f t="shared" si="104"/>
        <v>0</v>
      </c>
      <c r="AD215" s="103">
        <f t="shared" si="103"/>
        <v>0</v>
      </c>
      <c r="AE215" s="5" t="e">
        <v>#N/A</v>
      </c>
    </row>
    <row r="216" spans="1:31" x14ac:dyDescent="0.25">
      <c r="A216" s="1" t="e">
        <v>#N/A</v>
      </c>
      <c r="B216" s="50" t="s">
        <v>156</v>
      </c>
      <c r="C216" s="48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>
        <f t="shared" si="102"/>
        <v>0</v>
      </c>
      <c r="AC216" s="104">
        <f t="shared" si="104"/>
        <v>0</v>
      </c>
      <c r="AD216" s="104">
        <f t="shared" si="103"/>
        <v>0</v>
      </c>
      <c r="AE216" s="5" t="e">
        <v>#N/A</v>
      </c>
    </row>
    <row r="217" spans="1:31" ht="30" x14ac:dyDescent="0.25">
      <c r="A217" s="1" t="e">
        <v>#N/A</v>
      </c>
      <c r="B217" s="101" t="s">
        <v>157</v>
      </c>
      <c r="C217" s="102"/>
      <c r="D217" s="103">
        <f>SUM(D218:D219)</f>
        <v>0</v>
      </c>
      <c r="E217" s="103">
        <f t="shared" ref="E217:O217" si="114">SUM(E218:E219)</f>
        <v>0</v>
      </c>
      <c r="F217" s="103">
        <f t="shared" si="114"/>
        <v>0</v>
      </c>
      <c r="G217" s="103">
        <f t="shared" si="114"/>
        <v>0</v>
      </c>
      <c r="H217" s="103">
        <f t="shared" si="114"/>
        <v>0</v>
      </c>
      <c r="I217" s="103">
        <f t="shared" si="114"/>
        <v>0</v>
      </c>
      <c r="J217" s="103">
        <f t="shared" si="114"/>
        <v>0</v>
      </c>
      <c r="K217" s="103">
        <f t="shared" si="114"/>
        <v>0</v>
      </c>
      <c r="L217" s="103">
        <f t="shared" si="114"/>
        <v>0</v>
      </c>
      <c r="M217" s="103">
        <f t="shared" si="114"/>
        <v>0</v>
      </c>
      <c r="N217" s="103">
        <f t="shared" si="114"/>
        <v>0</v>
      </c>
      <c r="O217" s="103">
        <f t="shared" si="114"/>
        <v>0</v>
      </c>
      <c r="P217" s="103">
        <f>SUM(P218:P219)</f>
        <v>0</v>
      </c>
      <c r="Q217" s="103">
        <f t="shared" ref="Q217:AA217" si="115">SUM(Q218:Q219)</f>
        <v>0</v>
      </c>
      <c r="R217" s="103">
        <f t="shared" si="115"/>
        <v>0</v>
      </c>
      <c r="S217" s="103">
        <f t="shared" si="115"/>
        <v>0</v>
      </c>
      <c r="T217" s="103">
        <f t="shared" si="115"/>
        <v>0</v>
      </c>
      <c r="U217" s="103">
        <f t="shared" si="115"/>
        <v>0</v>
      </c>
      <c r="V217" s="103">
        <f t="shared" si="115"/>
        <v>0</v>
      </c>
      <c r="W217" s="103">
        <f t="shared" si="115"/>
        <v>0</v>
      </c>
      <c r="X217" s="103">
        <f t="shared" si="115"/>
        <v>0</v>
      </c>
      <c r="Y217" s="103">
        <f t="shared" si="115"/>
        <v>0</v>
      </c>
      <c r="Z217" s="103">
        <f t="shared" si="115"/>
        <v>0</v>
      </c>
      <c r="AA217" s="103">
        <f t="shared" si="115"/>
        <v>0</v>
      </c>
      <c r="AB217" s="103">
        <f t="shared" si="102"/>
        <v>0</v>
      </c>
      <c r="AC217" s="103">
        <f t="shared" si="104"/>
        <v>0</v>
      </c>
      <c r="AD217" s="103">
        <f t="shared" si="103"/>
        <v>0</v>
      </c>
      <c r="AE217" s="5" t="e">
        <v>#N/A</v>
      </c>
    </row>
    <row r="218" spans="1:31" ht="30" x14ac:dyDescent="0.25">
      <c r="A218" s="1" t="e">
        <v>#N/A</v>
      </c>
      <c r="B218" s="50" t="s">
        <v>158</v>
      </c>
      <c r="C218" s="48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>
        <f t="shared" si="102"/>
        <v>0</v>
      </c>
      <c r="AC218" s="104">
        <f t="shared" si="104"/>
        <v>0</v>
      </c>
      <c r="AD218" s="104">
        <f t="shared" si="103"/>
        <v>0</v>
      </c>
      <c r="AE218" s="5" t="e">
        <v>#N/A</v>
      </c>
    </row>
    <row r="219" spans="1:31" ht="30" x14ac:dyDescent="0.25">
      <c r="A219" s="1" t="e">
        <v>#N/A</v>
      </c>
      <c r="B219" s="50" t="s">
        <v>159</v>
      </c>
      <c r="C219" s="48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>
        <f t="shared" si="102"/>
        <v>0</v>
      </c>
      <c r="AC219" s="104">
        <f t="shared" si="104"/>
        <v>0</v>
      </c>
      <c r="AD219" s="104">
        <f t="shared" si="103"/>
        <v>0</v>
      </c>
      <c r="AE219" s="5" t="e">
        <v>#N/A</v>
      </c>
    </row>
    <row r="220" spans="1:31" ht="60" x14ac:dyDescent="0.25">
      <c r="A220" s="1" t="e">
        <v>#N/A</v>
      </c>
      <c r="B220" s="101" t="s">
        <v>160</v>
      </c>
      <c r="C220" s="102"/>
      <c r="D220" s="103">
        <f>SUM(D221:D222)</f>
        <v>0</v>
      </c>
      <c r="E220" s="103">
        <f t="shared" ref="E220:O220" si="116">SUM(E221:E222)</f>
        <v>0</v>
      </c>
      <c r="F220" s="103">
        <f t="shared" si="116"/>
        <v>0</v>
      </c>
      <c r="G220" s="103">
        <f t="shared" si="116"/>
        <v>0</v>
      </c>
      <c r="H220" s="103">
        <f t="shared" si="116"/>
        <v>0</v>
      </c>
      <c r="I220" s="103">
        <f t="shared" si="116"/>
        <v>0</v>
      </c>
      <c r="J220" s="103">
        <f t="shared" si="116"/>
        <v>0</v>
      </c>
      <c r="K220" s="103">
        <f t="shared" si="116"/>
        <v>0</v>
      </c>
      <c r="L220" s="103">
        <f t="shared" si="116"/>
        <v>0</v>
      </c>
      <c r="M220" s="103">
        <f t="shared" si="116"/>
        <v>0</v>
      </c>
      <c r="N220" s="103">
        <f t="shared" si="116"/>
        <v>0</v>
      </c>
      <c r="O220" s="103">
        <f t="shared" si="116"/>
        <v>0</v>
      </c>
      <c r="P220" s="103">
        <f>SUM(P221:P222)</f>
        <v>0</v>
      </c>
      <c r="Q220" s="103">
        <f t="shared" ref="Q220:AA220" si="117">SUM(Q221:Q222)</f>
        <v>0</v>
      </c>
      <c r="R220" s="103">
        <f t="shared" si="117"/>
        <v>0</v>
      </c>
      <c r="S220" s="103">
        <f t="shared" si="117"/>
        <v>0</v>
      </c>
      <c r="T220" s="103">
        <f t="shared" si="117"/>
        <v>0</v>
      </c>
      <c r="U220" s="103">
        <f t="shared" si="117"/>
        <v>0</v>
      </c>
      <c r="V220" s="103">
        <f t="shared" si="117"/>
        <v>0</v>
      </c>
      <c r="W220" s="103">
        <f t="shared" si="117"/>
        <v>0</v>
      </c>
      <c r="X220" s="103">
        <f t="shared" si="117"/>
        <v>0</v>
      </c>
      <c r="Y220" s="103">
        <f t="shared" si="117"/>
        <v>0</v>
      </c>
      <c r="Z220" s="103">
        <f t="shared" si="117"/>
        <v>0</v>
      </c>
      <c r="AA220" s="103">
        <f t="shared" si="117"/>
        <v>0</v>
      </c>
      <c r="AB220" s="103">
        <f t="shared" si="102"/>
        <v>0</v>
      </c>
      <c r="AC220" s="103">
        <f t="shared" si="104"/>
        <v>0</v>
      </c>
      <c r="AD220" s="103">
        <f t="shared" si="103"/>
        <v>0</v>
      </c>
      <c r="AE220" s="5" t="e">
        <v>#N/A</v>
      </c>
    </row>
    <row r="221" spans="1:31" ht="30" x14ac:dyDescent="0.25">
      <c r="A221" s="1" t="e">
        <v>#N/A</v>
      </c>
      <c r="B221" s="50" t="s">
        <v>161</v>
      </c>
      <c r="C221" s="48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>
        <f t="shared" si="102"/>
        <v>0</v>
      </c>
      <c r="AC221" s="104">
        <f t="shared" si="104"/>
        <v>0</v>
      </c>
      <c r="AD221" s="104">
        <f t="shared" si="103"/>
        <v>0</v>
      </c>
      <c r="AE221" s="5" t="e">
        <v>#N/A</v>
      </c>
    </row>
    <row r="222" spans="1:31" x14ac:dyDescent="0.25">
      <c r="A222" s="1" t="e">
        <v>#N/A</v>
      </c>
      <c r="B222" s="50" t="s">
        <v>162</v>
      </c>
      <c r="C222" s="48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>
        <f t="shared" si="102"/>
        <v>0</v>
      </c>
      <c r="AC222" s="104">
        <f t="shared" si="104"/>
        <v>0</v>
      </c>
      <c r="AD222" s="104">
        <f t="shared" si="103"/>
        <v>0</v>
      </c>
      <c r="AE222" s="5" t="e">
        <v>#N/A</v>
      </c>
    </row>
    <row r="223" spans="1:31" ht="45" x14ac:dyDescent="0.25">
      <c r="A223" s="1" t="e">
        <v>#N/A</v>
      </c>
      <c r="B223" s="101" t="s">
        <v>163</v>
      </c>
      <c r="C223" s="102"/>
      <c r="D223" s="103">
        <f>SUM(D224:D225)</f>
        <v>0</v>
      </c>
      <c r="E223" s="103">
        <f t="shared" ref="E223:O223" si="118">SUM(E224:E225)</f>
        <v>0</v>
      </c>
      <c r="F223" s="103">
        <f t="shared" si="118"/>
        <v>500</v>
      </c>
      <c r="G223" s="103">
        <f t="shared" si="118"/>
        <v>0</v>
      </c>
      <c r="H223" s="103">
        <f t="shared" si="118"/>
        <v>0</v>
      </c>
      <c r="I223" s="103">
        <f t="shared" si="118"/>
        <v>0</v>
      </c>
      <c r="J223" s="103">
        <f t="shared" si="118"/>
        <v>0</v>
      </c>
      <c r="K223" s="103">
        <f t="shared" si="118"/>
        <v>0</v>
      </c>
      <c r="L223" s="103">
        <f t="shared" si="118"/>
        <v>0</v>
      </c>
      <c r="M223" s="103">
        <f t="shared" si="118"/>
        <v>0</v>
      </c>
      <c r="N223" s="103">
        <f t="shared" si="118"/>
        <v>0</v>
      </c>
      <c r="O223" s="103">
        <f t="shared" si="118"/>
        <v>0</v>
      </c>
      <c r="P223" s="103">
        <f>SUM(P224:P225)</f>
        <v>0</v>
      </c>
      <c r="Q223" s="103">
        <f t="shared" ref="Q223:AA223" si="119">SUM(Q224:Q225)</f>
        <v>0</v>
      </c>
      <c r="R223" s="103">
        <f t="shared" si="119"/>
        <v>500</v>
      </c>
      <c r="S223" s="103">
        <f t="shared" si="119"/>
        <v>0</v>
      </c>
      <c r="T223" s="103">
        <f t="shared" si="119"/>
        <v>0</v>
      </c>
      <c r="U223" s="103">
        <f t="shared" si="119"/>
        <v>0</v>
      </c>
      <c r="V223" s="103">
        <f t="shared" si="119"/>
        <v>0</v>
      </c>
      <c r="W223" s="103">
        <f t="shared" si="119"/>
        <v>0</v>
      </c>
      <c r="X223" s="103">
        <f t="shared" si="119"/>
        <v>0</v>
      </c>
      <c r="Y223" s="103">
        <f t="shared" si="119"/>
        <v>0</v>
      </c>
      <c r="Z223" s="103">
        <f t="shared" si="119"/>
        <v>0</v>
      </c>
      <c r="AA223" s="103">
        <f t="shared" si="119"/>
        <v>0</v>
      </c>
      <c r="AB223" s="103">
        <f t="shared" si="102"/>
        <v>1000</v>
      </c>
      <c r="AC223" s="103">
        <f t="shared" si="104"/>
        <v>500</v>
      </c>
      <c r="AD223" s="103">
        <f t="shared" si="103"/>
        <v>500</v>
      </c>
      <c r="AE223" s="5" t="e">
        <v>#N/A</v>
      </c>
    </row>
    <row r="224" spans="1:31" ht="30" x14ac:dyDescent="0.25">
      <c r="A224" s="1" t="e">
        <v>#N/A</v>
      </c>
      <c r="B224" s="50" t="s">
        <v>164</v>
      </c>
      <c r="C224" s="48"/>
      <c r="D224" s="104"/>
      <c r="E224" s="104"/>
      <c r="F224" s="104">
        <v>500</v>
      </c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>
        <v>500</v>
      </c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>
        <f t="shared" si="102"/>
        <v>1000</v>
      </c>
      <c r="AC224" s="104">
        <f t="shared" si="104"/>
        <v>500</v>
      </c>
      <c r="AD224" s="104">
        <f t="shared" si="103"/>
        <v>500</v>
      </c>
      <c r="AE224" s="5" t="e">
        <v>#N/A</v>
      </c>
    </row>
    <row r="225" spans="1:31" x14ac:dyDescent="0.25">
      <c r="A225" s="1" t="e">
        <v>#N/A</v>
      </c>
      <c r="B225" s="50" t="s">
        <v>165</v>
      </c>
      <c r="C225" s="48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>
        <f t="shared" si="102"/>
        <v>0</v>
      </c>
      <c r="AC225" s="104">
        <f t="shared" si="104"/>
        <v>0</v>
      </c>
      <c r="AD225" s="104">
        <f t="shared" si="103"/>
        <v>0</v>
      </c>
      <c r="AE225" s="5" t="e">
        <v>#N/A</v>
      </c>
    </row>
    <row r="226" spans="1:31" ht="45" x14ac:dyDescent="0.25">
      <c r="A226" s="1" t="e">
        <v>#N/A</v>
      </c>
      <c r="B226" s="101" t="s">
        <v>166</v>
      </c>
      <c r="C226" s="102"/>
      <c r="D226" s="103">
        <f>SUM(D227:D228)</f>
        <v>0</v>
      </c>
      <c r="E226" s="103">
        <f t="shared" ref="E226:O226" si="120">SUM(E227:E228)</f>
        <v>0</v>
      </c>
      <c r="F226" s="103">
        <f t="shared" si="120"/>
        <v>0</v>
      </c>
      <c r="G226" s="103">
        <f t="shared" si="120"/>
        <v>0</v>
      </c>
      <c r="H226" s="103">
        <f t="shared" si="120"/>
        <v>0</v>
      </c>
      <c r="I226" s="103">
        <f t="shared" si="120"/>
        <v>0</v>
      </c>
      <c r="J226" s="103">
        <f t="shared" si="120"/>
        <v>0</v>
      </c>
      <c r="K226" s="103">
        <f t="shared" si="120"/>
        <v>0</v>
      </c>
      <c r="L226" s="103">
        <f t="shared" si="120"/>
        <v>0</v>
      </c>
      <c r="M226" s="103">
        <f t="shared" si="120"/>
        <v>0</v>
      </c>
      <c r="N226" s="103">
        <f t="shared" si="120"/>
        <v>0</v>
      </c>
      <c r="O226" s="103">
        <f t="shared" si="120"/>
        <v>0</v>
      </c>
      <c r="P226" s="103">
        <f>SUM(P227:P228)</f>
        <v>0</v>
      </c>
      <c r="Q226" s="103">
        <f t="shared" ref="Q226:AA226" si="121">SUM(Q227:Q228)</f>
        <v>0</v>
      </c>
      <c r="R226" s="103">
        <f t="shared" si="121"/>
        <v>0</v>
      </c>
      <c r="S226" s="103">
        <f t="shared" si="121"/>
        <v>0</v>
      </c>
      <c r="T226" s="103">
        <f t="shared" si="121"/>
        <v>0</v>
      </c>
      <c r="U226" s="103">
        <f t="shared" si="121"/>
        <v>0</v>
      </c>
      <c r="V226" s="103">
        <f t="shared" si="121"/>
        <v>0</v>
      </c>
      <c r="W226" s="103">
        <f t="shared" si="121"/>
        <v>0</v>
      </c>
      <c r="X226" s="103">
        <f t="shared" si="121"/>
        <v>0</v>
      </c>
      <c r="Y226" s="103">
        <f t="shared" si="121"/>
        <v>0</v>
      </c>
      <c r="Z226" s="103">
        <f t="shared" si="121"/>
        <v>0</v>
      </c>
      <c r="AA226" s="103">
        <f t="shared" si="121"/>
        <v>0</v>
      </c>
      <c r="AB226" s="103">
        <f t="shared" si="102"/>
        <v>0</v>
      </c>
      <c r="AC226" s="103">
        <f t="shared" si="104"/>
        <v>0</v>
      </c>
      <c r="AD226" s="103">
        <f t="shared" si="103"/>
        <v>0</v>
      </c>
      <c r="AE226" s="5" t="e">
        <v>#N/A</v>
      </c>
    </row>
    <row r="227" spans="1:31" x14ac:dyDescent="0.25">
      <c r="A227" s="1" t="e">
        <v>#N/A</v>
      </c>
      <c r="B227" s="50" t="s">
        <v>167</v>
      </c>
      <c r="C227" s="48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>
        <f t="shared" si="102"/>
        <v>0</v>
      </c>
      <c r="AC227" s="104">
        <f t="shared" si="104"/>
        <v>0</v>
      </c>
      <c r="AD227" s="104">
        <f t="shared" si="103"/>
        <v>0</v>
      </c>
      <c r="AE227" s="5" t="e">
        <v>#N/A</v>
      </c>
    </row>
    <row r="228" spans="1:31" ht="30" x14ac:dyDescent="0.25">
      <c r="A228" s="1" t="e">
        <v>#N/A</v>
      </c>
      <c r="B228" s="50" t="s">
        <v>168</v>
      </c>
      <c r="C228" s="48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>
        <f t="shared" si="102"/>
        <v>0</v>
      </c>
      <c r="AC228" s="104">
        <f t="shared" si="104"/>
        <v>0</v>
      </c>
      <c r="AD228" s="104">
        <f t="shared" si="103"/>
        <v>0</v>
      </c>
      <c r="AE228" s="5" t="e">
        <v>#N/A</v>
      </c>
    </row>
    <row r="229" spans="1:31" ht="15.75" x14ac:dyDescent="0.25">
      <c r="A229" s="1" t="e">
        <v>#N/A</v>
      </c>
      <c r="B229" s="99" t="s">
        <v>169</v>
      </c>
      <c r="C229" s="57"/>
      <c r="D229" s="100">
        <f>SUM(D230,D235,D239,D242,D251,D254,D259,D264,D267,D272)</f>
        <v>77409.820000000007</v>
      </c>
      <c r="E229" s="100">
        <f t="shared" ref="E229" si="122">SUM(E230,E235,E239,E242,E251,E254,E259,E264,E267,E272)</f>
        <v>2636710.5700000003</v>
      </c>
      <c r="F229" s="100">
        <f>SUM(F230,F235,F239,F242,F251,F254,F259,F264,F267,F272)</f>
        <v>3447430.7</v>
      </c>
      <c r="G229" s="100">
        <f>SUM(G230,G235,G239,G242,G251,G254,G259,G264,G267,G272)</f>
        <v>86980.129199999996</v>
      </c>
      <c r="H229" s="100">
        <f>SUM(H230,H235,H239,H242,H251,H254,H259,H264,H267,H272)</f>
        <v>1232027.5</v>
      </c>
      <c r="I229" s="100">
        <f t="shared" ref="I229:O229" si="123">SUM(I230,I235,I239,I242,I251,I254,I259,I264,I267,I272)</f>
        <v>82360.232000000004</v>
      </c>
      <c r="J229" s="100">
        <f t="shared" si="123"/>
        <v>1597500</v>
      </c>
      <c r="K229" s="100">
        <f t="shared" si="123"/>
        <v>1500000</v>
      </c>
      <c r="L229" s="100">
        <f t="shared" si="123"/>
        <v>0</v>
      </c>
      <c r="M229" s="100">
        <f t="shared" si="123"/>
        <v>0</v>
      </c>
      <c r="N229" s="100">
        <f t="shared" si="123"/>
        <v>0</v>
      </c>
      <c r="O229" s="100">
        <f t="shared" si="123"/>
        <v>0</v>
      </c>
      <c r="P229" s="100">
        <f>SUM(P230,P235,P239,P242,P251,P254,P259,P264,P267,P272)</f>
        <v>77409.820000000007</v>
      </c>
      <c r="Q229" s="100">
        <f t="shared" ref="Q229" si="124">SUM(Q230,Q235,Q239,Q242,Q251,Q254,Q259,Q264,Q267,Q272)</f>
        <v>2636710.5700000003</v>
      </c>
      <c r="R229" s="100">
        <f>SUM(R230,R235,R239,R242,R251,R254,R259,R264,R267,R272)</f>
        <v>3447430.7</v>
      </c>
      <c r="S229" s="100">
        <f>SUM(S230,S235,S239,S242,S251,S254,S259,S264,S267,S272)</f>
        <v>86980.129199999996</v>
      </c>
      <c r="T229" s="100">
        <f>SUM(T230,T235,T239,T242,T251,T254,T259,T264,T267,T272)</f>
        <v>1196680</v>
      </c>
      <c r="U229" s="100">
        <f t="shared" ref="U229:AA229" si="125">SUM(U230,U235,U239,U242,U251,U254,U259,U264,U267,U272)</f>
        <v>0</v>
      </c>
      <c r="V229" s="100">
        <f t="shared" si="125"/>
        <v>1597500</v>
      </c>
      <c r="W229" s="100">
        <f t="shared" si="125"/>
        <v>1500000</v>
      </c>
      <c r="X229" s="100">
        <f t="shared" si="125"/>
        <v>0</v>
      </c>
      <c r="Y229" s="100">
        <f t="shared" si="125"/>
        <v>0</v>
      </c>
      <c r="Z229" s="100">
        <f t="shared" si="125"/>
        <v>0</v>
      </c>
      <c r="AA229" s="100">
        <f t="shared" si="125"/>
        <v>0</v>
      </c>
      <c r="AB229" s="100">
        <f t="shared" si="102"/>
        <v>21203130.170400001</v>
      </c>
      <c r="AC229" s="100">
        <f t="shared" si="104"/>
        <v>10583009.131200001</v>
      </c>
      <c r="AD229" s="100">
        <f t="shared" si="103"/>
        <v>10542711.2192</v>
      </c>
      <c r="AE229" s="5" t="e">
        <v>#N/A</v>
      </c>
    </row>
    <row r="230" spans="1:31" ht="30" x14ac:dyDescent="0.25">
      <c r="A230" s="1" t="e">
        <v>#N/A</v>
      </c>
      <c r="B230" s="101" t="s">
        <v>170</v>
      </c>
      <c r="C230" s="102"/>
      <c r="D230" s="103">
        <f>SUM(D231:D234)</f>
        <v>74409.820000000007</v>
      </c>
      <c r="E230" s="103">
        <f t="shared" ref="E230:O230" si="126">SUM(E231:E234)</f>
        <v>73569.45</v>
      </c>
      <c r="F230" s="103">
        <f t="shared" si="126"/>
        <v>73894.06</v>
      </c>
      <c r="G230" s="103">
        <f t="shared" si="126"/>
        <v>83500.129199999996</v>
      </c>
      <c r="H230" s="103">
        <f t="shared" si="126"/>
        <v>82360</v>
      </c>
      <c r="I230" s="103">
        <f t="shared" si="126"/>
        <v>82360.232000000004</v>
      </c>
      <c r="J230" s="103">
        <f t="shared" si="126"/>
        <v>0</v>
      </c>
      <c r="K230" s="103">
        <f t="shared" si="126"/>
        <v>0</v>
      </c>
      <c r="L230" s="103">
        <f t="shared" si="126"/>
        <v>0</v>
      </c>
      <c r="M230" s="103">
        <f t="shared" si="126"/>
        <v>0</v>
      </c>
      <c r="N230" s="103">
        <f t="shared" si="126"/>
        <v>0</v>
      </c>
      <c r="O230" s="103">
        <f t="shared" si="126"/>
        <v>0</v>
      </c>
      <c r="P230" s="103">
        <f>SUM(P231:P234)</f>
        <v>74409.820000000007</v>
      </c>
      <c r="Q230" s="103">
        <f t="shared" ref="Q230:AA230" si="127">SUM(Q231:Q234)</f>
        <v>73569.45</v>
      </c>
      <c r="R230" s="103">
        <f t="shared" si="127"/>
        <v>73894.06</v>
      </c>
      <c r="S230" s="103">
        <f t="shared" si="127"/>
        <v>83500.129199999996</v>
      </c>
      <c r="T230" s="103">
        <f t="shared" si="127"/>
        <v>61000</v>
      </c>
      <c r="U230" s="103">
        <f t="shared" si="127"/>
        <v>0</v>
      </c>
      <c r="V230" s="103">
        <f t="shared" si="127"/>
        <v>0</v>
      </c>
      <c r="W230" s="103">
        <f t="shared" si="127"/>
        <v>0</v>
      </c>
      <c r="X230" s="103">
        <f t="shared" si="127"/>
        <v>0</v>
      </c>
      <c r="Y230" s="103">
        <f t="shared" si="127"/>
        <v>0</v>
      </c>
      <c r="Z230" s="103">
        <f t="shared" si="127"/>
        <v>0</v>
      </c>
      <c r="AA230" s="103">
        <f t="shared" si="127"/>
        <v>0</v>
      </c>
      <c r="AB230" s="103">
        <f t="shared" si="102"/>
        <v>836467.15040000004</v>
      </c>
      <c r="AC230" s="103">
        <f t="shared" si="104"/>
        <v>395683.87119999999</v>
      </c>
      <c r="AD230" s="103">
        <f t="shared" si="103"/>
        <v>366373.45920000004</v>
      </c>
      <c r="AE230" s="5" t="e">
        <v>#N/A</v>
      </c>
    </row>
    <row r="231" spans="1:31" ht="30" x14ac:dyDescent="0.25">
      <c r="A231" s="1" t="e">
        <v>#N/A</v>
      </c>
      <c r="B231" s="50" t="s">
        <v>171</v>
      </c>
      <c r="C231" s="48"/>
      <c r="D231" s="104">
        <v>29000</v>
      </c>
      <c r="E231" s="104">
        <v>29000</v>
      </c>
      <c r="F231" s="104">
        <v>29000</v>
      </c>
      <c r="G231" s="104">
        <v>34779.897199999992</v>
      </c>
      <c r="H231" s="104">
        <v>33640</v>
      </c>
      <c r="I231" s="104">
        <v>33640</v>
      </c>
      <c r="J231" s="104"/>
      <c r="K231" s="104"/>
      <c r="L231" s="104"/>
      <c r="M231" s="104"/>
      <c r="N231" s="104"/>
      <c r="O231" s="104"/>
      <c r="P231" s="104">
        <v>29000</v>
      </c>
      <c r="Q231" s="104">
        <v>29000</v>
      </c>
      <c r="R231" s="104">
        <v>29000</v>
      </c>
      <c r="S231" s="113">
        <v>34779.897199999992</v>
      </c>
      <c r="T231" s="104">
        <v>29000</v>
      </c>
      <c r="U231" s="104"/>
      <c r="V231" s="104"/>
      <c r="W231" s="104"/>
      <c r="X231" s="104"/>
      <c r="Y231" s="104"/>
      <c r="Z231" s="104"/>
      <c r="AA231" s="104"/>
      <c r="AB231" s="104">
        <f t="shared" si="102"/>
        <v>339839.79440000001</v>
      </c>
      <c r="AC231" s="104">
        <f t="shared" si="104"/>
        <v>160059.89720000001</v>
      </c>
      <c r="AD231" s="104">
        <f t="shared" si="103"/>
        <v>150779.89720000001</v>
      </c>
      <c r="AE231" s="5" t="e">
        <v>#N/A</v>
      </c>
    </row>
    <row r="232" spans="1:31" ht="30" x14ac:dyDescent="0.25">
      <c r="A232" s="1" t="e">
        <v>#N/A</v>
      </c>
      <c r="B232" s="50" t="s">
        <v>172</v>
      </c>
      <c r="C232" s="48"/>
      <c r="D232" s="104">
        <v>32000</v>
      </c>
      <c r="E232" s="104">
        <v>32000</v>
      </c>
      <c r="F232" s="104">
        <v>32000</v>
      </c>
      <c r="G232" s="104">
        <v>37120</v>
      </c>
      <c r="H232" s="104">
        <v>37120</v>
      </c>
      <c r="I232" s="104">
        <v>37120</v>
      </c>
      <c r="J232" s="104"/>
      <c r="K232" s="104"/>
      <c r="L232" s="104"/>
      <c r="M232" s="104"/>
      <c r="N232" s="104"/>
      <c r="O232" s="104"/>
      <c r="P232" s="104">
        <v>32000</v>
      </c>
      <c r="Q232" s="104">
        <v>32000</v>
      </c>
      <c r="R232" s="104">
        <v>32000</v>
      </c>
      <c r="S232" s="113">
        <v>37120</v>
      </c>
      <c r="T232" s="104">
        <v>32000</v>
      </c>
      <c r="U232" s="104"/>
      <c r="V232" s="104"/>
      <c r="W232" s="104"/>
      <c r="X232" s="104"/>
      <c r="Y232" s="104"/>
      <c r="Z232" s="104"/>
      <c r="AA232" s="104"/>
      <c r="AB232" s="104">
        <f t="shared" si="102"/>
        <v>372480</v>
      </c>
      <c r="AC232" s="104">
        <f t="shared" si="104"/>
        <v>175360</v>
      </c>
      <c r="AD232" s="104">
        <f t="shared" si="103"/>
        <v>165120</v>
      </c>
      <c r="AE232" s="5" t="e">
        <v>#N/A</v>
      </c>
    </row>
    <row r="233" spans="1:31" ht="30" x14ac:dyDescent="0.25">
      <c r="A233" s="1" t="e">
        <v>#N/A</v>
      </c>
      <c r="B233" s="50" t="s">
        <v>173</v>
      </c>
      <c r="C233" s="48"/>
      <c r="D233" s="104">
        <v>13409.82</v>
      </c>
      <c r="E233" s="104">
        <v>12569.45</v>
      </c>
      <c r="F233" s="104">
        <v>12894.059999999998</v>
      </c>
      <c r="G233" s="104">
        <v>11600.232</v>
      </c>
      <c r="H233" s="104">
        <v>11600</v>
      </c>
      <c r="I233" s="104">
        <v>11600.232</v>
      </c>
      <c r="J233" s="104"/>
      <c r="K233" s="104"/>
      <c r="L233" s="104"/>
      <c r="M233" s="104"/>
      <c r="N233" s="104"/>
      <c r="O233" s="104"/>
      <c r="P233" s="104">
        <v>13409.82</v>
      </c>
      <c r="Q233" s="104">
        <v>12569.45</v>
      </c>
      <c r="R233" s="104">
        <v>12894.059999999998</v>
      </c>
      <c r="S233" s="113">
        <v>11600.232</v>
      </c>
      <c r="T233" s="104"/>
      <c r="U233" s="104"/>
      <c r="V233" s="104"/>
      <c r="W233" s="104"/>
      <c r="X233" s="104"/>
      <c r="Y233" s="104"/>
      <c r="Z233" s="104"/>
      <c r="AA233" s="104"/>
      <c r="AB233" s="104">
        <f t="shared" si="102"/>
        <v>124147.356</v>
      </c>
      <c r="AC233" s="104">
        <f t="shared" si="104"/>
        <v>60263.974000000002</v>
      </c>
      <c r="AD233" s="104">
        <f t="shared" si="103"/>
        <v>50473.562000000005</v>
      </c>
      <c r="AE233" s="5" t="e">
        <v>#N/A</v>
      </c>
    </row>
    <row r="234" spans="1:31" ht="30" x14ac:dyDescent="0.25">
      <c r="A234" s="1" t="e">
        <v>#N/A</v>
      </c>
      <c r="B234" s="50" t="s">
        <v>174</v>
      </c>
      <c r="C234" s="48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>
        <f t="shared" si="102"/>
        <v>0</v>
      </c>
      <c r="AC234" s="104">
        <f t="shared" si="104"/>
        <v>0</v>
      </c>
      <c r="AD234" s="104">
        <f t="shared" si="103"/>
        <v>0</v>
      </c>
      <c r="AE234" s="5" t="e">
        <v>#N/A</v>
      </c>
    </row>
    <row r="235" spans="1:31" ht="30" x14ac:dyDescent="0.25">
      <c r="A235" s="1" t="e">
        <v>#N/A</v>
      </c>
      <c r="B235" s="101" t="s">
        <v>175</v>
      </c>
      <c r="C235" s="102"/>
      <c r="D235" s="103">
        <f>SUM(D236:D238)</f>
        <v>0</v>
      </c>
      <c r="E235" s="103">
        <f t="shared" ref="E235:O235" si="128">SUM(E236:E238)</f>
        <v>0</v>
      </c>
      <c r="F235" s="103">
        <f t="shared" si="128"/>
        <v>0</v>
      </c>
      <c r="G235" s="103">
        <f t="shared" si="128"/>
        <v>0</v>
      </c>
      <c r="H235" s="103">
        <f t="shared" si="128"/>
        <v>0</v>
      </c>
      <c r="I235" s="103">
        <f t="shared" si="128"/>
        <v>0</v>
      </c>
      <c r="J235" s="103">
        <f t="shared" si="128"/>
        <v>0</v>
      </c>
      <c r="K235" s="103">
        <f t="shared" si="128"/>
        <v>0</v>
      </c>
      <c r="L235" s="103">
        <f t="shared" si="128"/>
        <v>0</v>
      </c>
      <c r="M235" s="103">
        <f t="shared" si="128"/>
        <v>0</v>
      </c>
      <c r="N235" s="103">
        <f t="shared" si="128"/>
        <v>0</v>
      </c>
      <c r="O235" s="103">
        <f t="shared" si="128"/>
        <v>0</v>
      </c>
      <c r="P235" s="103">
        <f>SUM(P236:P238)</f>
        <v>0</v>
      </c>
      <c r="Q235" s="103">
        <f t="shared" ref="Q235:AA235" si="129">SUM(Q236:Q238)</f>
        <v>0</v>
      </c>
      <c r="R235" s="103">
        <f t="shared" si="129"/>
        <v>0</v>
      </c>
      <c r="S235" s="103">
        <f t="shared" si="129"/>
        <v>0</v>
      </c>
      <c r="T235" s="103">
        <f t="shared" si="129"/>
        <v>0</v>
      </c>
      <c r="U235" s="103">
        <f t="shared" si="129"/>
        <v>0</v>
      </c>
      <c r="V235" s="103">
        <f t="shared" si="129"/>
        <v>0</v>
      </c>
      <c r="W235" s="103">
        <f t="shared" si="129"/>
        <v>0</v>
      </c>
      <c r="X235" s="103">
        <f t="shared" si="129"/>
        <v>0</v>
      </c>
      <c r="Y235" s="103">
        <f t="shared" si="129"/>
        <v>0</v>
      </c>
      <c r="Z235" s="103">
        <f t="shared" si="129"/>
        <v>0</v>
      </c>
      <c r="AA235" s="103">
        <f t="shared" si="129"/>
        <v>0</v>
      </c>
      <c r="AB235" s="103">
        <f t="shared" si="102"/>
        <v>0</v>
      </c>
      <c r="AC235" s="103">
        <f t="shared" si="104"/>
        <v>0</v>
      </c>
      <c r="AD235" s="103">
        <f t="shared" si="103"/>
        <v>0</v>
      </c>
      <c r="AE235" s="5" t="e">
        <v>#N/A</v>
      </c>
    </row>
    <row r="236" spans="1:31" ht="30" x14ac:dyDescent="0.25">
      <c r="A236" s="1" t="e">
        <v>#N/A</v>
      </c>
      <c r="B236" s="50" t="s">
        <v>161</v>
      </c>
      <c r="C236" s="48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>
        <f t="shared" si="102"/>
        <v>0</v>
      </c>
      <c r="AC236" s="104">
        <f t="shared" si="104"/>
        <v>0</v>
      </c>
      <c r="AD236" s="104">
        <f t="shared" si="103"/>
        <v>0</v>
      </c>
      <c r="AE236" s="5" t="e">
        <v>#N/A</v>
      </c>
    </row>
    <row r="237" spans="1:31" ht="30" x14ac:dyDescent="0.25">
      <c r="A237" s="1" t="e">
        <v>#N/A</v>
      </c>
      <c r="B237" s="50" t="s">
        <v>176</v>
      </c>
      <c r="C237" s="48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>
        <f t="shared" si="102"/>
        <v>0</v>
      </c>
      <c r="AC237" s="104">
        <f t="shared" si="104"/>
        <v>0</v>
      </c>
      <c r="AD237" s="104">
        <f t="shared" si="103"/>
        <v>0</v>
      </c>
      <c r="AE237" s="5" t="e">
        <v>#N/A</v>
      </c>
    </row>
    <row r="238" spans="1:31" ht="30" x14ac:dyDescent="0.25">
      <c r="A238" s="1" t="e">
        <v>#N/A</v>
      </c>
      <c r="B238" s="50" t="s">
        <v>177</v>
      </c>
      <c r="C238" s="48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>
        <f t="shared" si="102"/>
        <v>0</v>
      </c>
      <c r="AC238" s="104">
        <f t="shared" si="104"/>
        <v>0</v>
      </c>
      <c r="AD238" s="104">
        <f t="shared" si="103"/>
        <v>0</v>
      </c>
      <c r="AE238" s="5" t="e">
        <v>#N/A</v>
      </c>
    </row>
    <row r="239" spans="1:31" x14ac:dyDescent="0.25">
      <c r="A239" s="1" t="e">
        <v>#N/A</v>
      </c>
      <c r="B239" s="101" t="s">
        <v>178</v>
      </c>
      <c r="C239" s="102"/>
      <c r="D239" s="103">
        <f>SUM(D240:D241)</f>
        <v>0</v>
      </c>
      <c r="E239" s="103">
        <f t="shared" ref="E239:O239" si="130">SUM(E240:E241)</f>
        <v>0</v>
      </c>
      <c r="F239" s="103">
        <f t="shared" si="130"/>
        <v>4000</v>
      </c>
      <c r="G239" s="103">
        <f t="shared" si="130"/>
        <v>0</v>
      </c>
      <c r="H239" s="103">
        <f t="shared" si="130"/>
        <v>0</v>
      </c>
      <c r="I239" s="103">
        <f t="shared" si="130"/>
        <v>0</v>
      </c>
      <c r="J239" s="103">
        <f t="shared" si="130"/>
        <v>0</v>
      </c>
      <c r="K239" s="103">
        <f t="shared" si="130"/>
        <v>0</v>
      </c>
      <c r="L239" s="103">
        <f t="shared" si="130"/>
        <v>0</v>
      </c>
      <c r="M239" s="103">
        <f t="shared" si="130"/>
        <v>0</v>
      </c>
      <c r="N239" s="103">
        <f t="shared" si="130"/>
        <v>0</v>
      </c>
      <c r="O239" s="103">
        <f t="shared" si="130"/>
        <v>0</v>
      </c>
      <c r="P239" s="103">
        <f>SUM(P240:P241)</f>
        <v>0</v>
      </c>
      <c r="Q239" s="103">
        <f t="shared" ref="Q239:AA239" si="131">SUM(Q240:Q241)</f>
        <v>0</v>
      </c>
      <c r="R239" s="103">
        <f t="shared" si="131"/>
        <v>4000</v>
      </c>
      <c r="S239" s="103">
        <f t="shared" si="131"/>
        <v>0</v>
      </c>
      <c r="T239" s="103">
        <f t="shared" si="131"/>
        <v>0</v>
      </c>
      <c r="U239" s="103">
        <f t="shared" si="131"/>
        <v>0</v>
      </c>
      <c r="V239" s="103">
        <f t="shared" si="131"/>
        <v>0</v>
      </c>
      <c r="W239" s="103">
        <f t="shared" si="131"/>
        <v>0</v>
      </c>
      <c r="X239" s="103">
        <f t="shared" si="131"/>
        <v>0</v>
      </c>
      <c r="Y239" s="103">
        <f t="shared" si="131"/>
        <v>0</v>
      </c>
      <c r="Z239" s="103">
        <f t="shared" si="131"/>
        <v>0</v>
      </c>
      <c r="AA239" s="103">
        <f t="shared" si="131"/>
        <v>0</v>
      </c>
      <c r="AB239" s="103">
        <f t="shared" si="102"/>
        <v>8000</v>
      </c>
      <c r="AC239" s="103">
        <f t="shared" si="104"/>
        <v>4000</v>
      </c>
      <c r="AD239" s="103">
        <f t="shared" si="103"/>
        <v>4000</v>
      </c>
      <c r="AE239" s="5" t="e">
        <v>#N/A</v>
      </c>
    </row>
    <row r="240" spans="1:31" ht="30" x14ac:dyDescent="0.25">
      <c r="A240" s="1" t="e">
        <v>#N/A</v>
      </c>
      <c r="B240" s="50" t="s">
        <v>179</v>
      </c>
      <c r="C240" s="48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>
        <f t="shared" si="102"/>
        <v>0</v>
      </c>
      <c r="AC240" s="104">
        <f t="shared" si="104"/>
        <v>0</v>
      </c>
      <c r="AD240" s="104">
        <f t="shared" si="103"/>
        <v>0</v>
      </c>
      <c r="AE240" s="5" t="e">
        <v>#N/A</v>
      </c>
    </row>
    <row r="241" spans="1:31" x14ac:dyDescent="0.25">
      <c r="A241" s="1" t="e">
        <v>#N/A</v>
      </c>
      <c r="B241" s="50" t="s">
        <v>180</v>
      </c>
      <c r="C241" s="48"/>
      <c r="D241" s="104"/>
      <c r="E241" s="104"/>
      <c r="F241" s="104">
        <v>4000</v>
      </c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>
        <v>4000</v>
      </c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>
        <f t="shared" si="102"/>
        <v>8000</v>
      </c>
      <c r="AC241" s="104">
        <f t="shared" si="104"/>
        <v>4000</v>
      </c>
      <c r="AD241" s="104">
        <f t="shared" si="103"/>
        <v>4000</v>
      </c>
      <c r="AE241" s="5" t="e">
        <v>#N/A</v>
      </c>
    </row>
    <row r="242" spans="1:31" x14ac:dyDescent="0.25">
      <c r="A242" s="1" t="e">
        <v>#N/A</v>
      </c>
      <c r="B242" s="101" t="s">
        <v>181</v>
      </c>
      <c r="C242" s="102"/>
      <c r="D242" s="103">
        <f>SUM(D243:D250)</f>
        <v>0</v>
      </c>
      <c r="E242" s="103">
        <f t="shared" ref="E242:O242" si="132">SUM(E243:E250)</f>
        <v>2560141.12</v>
      </c>
      <c r="F242" s="103">
        <f t="shared" si="132"/>
        <v>3366536.64</v>
      </c>
      <c r="G242" s="103">
        <f t="shared" si="132"/>
        <v>0</v>
      </c>
      <c r="H242" s="103">
        <f t="shared" si="132"/>
        <v>1146187.5</v>
      </c>
      <c r="I242" s="103">
        <f t="shared" si="132"/>
        <v>0</v>
      </c>
      <c r="J242" s="103">
        <f t="shared" si="132"/>
        <v>1597500</v>
      </c>
      <c r="K242" s="103">
        <f t="shared" si="132"/>
        <v>1500000</v>
      </c>
      <c r="L242" s="103">
        <f t="shared" si="132"/>
        <v>0</v>
      </c>
      <c r="M242" s="103">
        <f t="shared" si="132"/>
        <v>0</v>
      </c>
      <c r="N242" s="103">
        <f t="shared" si="132"/>
        <v>0</v>
      </c>
      <c r="O242" s="103">
        <f t="shared" si="132"/>
        <v>0</v>
      </c>
      <c r="P242" s="103">
        <f>SUM(P243:P250)</f>
        <v>0</v>
      </c>
      <c r="Q242" s="103">
        <f t="shared" ref="Q242:AA242" si="133">SUM(Q243:Q250)</f>
        <v>2560141.12</v>
      </c>
      <c r="R242" s="103">
        <f t="shared" si="133"/>
        <v>3366536.64</v>
      </c>
      <c r="S242" s="103">
        <f t="shared" si="133"/>
        <v>0</v>
      </c>
      <c r="T242" s="103">
        <f t="shared" si="133"/>
        <v>1135680</v>
      </c>
      <c r="U242" s="103">
        <f t="shared" si="133"/>
        <v>0</v>
      </c>
      <c r="V242" s="103">
        <f t="shared" si="133"/>
        <v>1597500</v>
      </c>
      <c r="W242" s="103">
        <f t="shared" si="133"/>
        <v>1500000</v>
      </c>
      <c r="X242" s="103">
        <f t="shared" si="133"/>
        <v>0</v>
      </c>
      <c r="Y242" s="103">
        <f t="shared" si="133"/>
        <v>0</v>
      </c>
      <c r="Z242" s="103">
        <f t="shared" si="133"/>
        <v>0</v>
      </c>
      <c r="AA242" s="103">
        <f t="shared" si="133"/>
        <v>0</v>
      </c>
      <c r="AB242" s="103">
        <f t="shared" si="102"/>
        <v>20330223.02</v>
      </c>
      <c r="AC242" s="103">
        <f t="shared" si="104"/>
        <v>10170365.26</v>
      </c>
      <c r="AD242" s="103">
        <f t="shared" si="103"/>
        <v>10159857.76</v>
      </c>
      <c r="AE242" s="5" t="e">
        <v>#N/A</v>
      </c>
    </row>
    <row r="243" spans="1:31" ht="30" x14ac:dyDescent="0.25">
      <c r="A243" s="1" t="e">
        <v>#N/A</v>
      </c>
      <c r="B243" s="50" t="s">
        <v>182</v>
      </c>
      <c r="C243" s="48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>
        <f t="shared" si="102"/>
        <v>0</v>
      </c>
      <c r="AC243" s="104">
        <f t="shared" si="104"/>
        <v>0</v>
      </c>
      <c r="AD243" s="104">
        <f t="shared" si="103"/>
        <v>0</v>
      </c>
      <c r="AE243" s="5" t="e">
        <v>#N/A</v>
      </c>
    </row>
    <row r="244" spans="1:31" ht="30" x14ac:dyDescent="0.25">
      <c r="A244" s="1" t="e">
        <v>#N/A</v>
      </c>
      <c r="B244" s="50" t="s">
        <v>183</v>
      </c>
      <c r="C244" s="48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>
        <f t="shared" si="102"/>
        <v>0</v>
      </c>
      <c r="AC244" s="104">
        <f t="shared" si="104"/>
        <v>0</v>
      </c>
      <c r="AD244" s="104">
        <f t="shared" si="103"/>
        <v>0</v>
      </c>
      <c r="AE244" s="5" t="e">
        <v>#N/A</v>
      </c>
    </row>
    <row r="245" spans="1:31" ht="30" x14ac:dyDescent="0.25">
      <c r="A245" s="1" t="e">
        <v>#N/A</v>
      </c>
      <c r="B245" s="50" t="s">
        <v>184</v>
      </c>
      <c r="C245" s="48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>
        <f t="shared" si="102"/>
        <v>0</v>
      </c>
      <c r="AC245" s="104">
        <f t="shared" si="104"/>
        <v>0</v>
      </c>
      <c r="AD245" s="104">
        <f t="shared" si="103"/>
        <v>0</v>
      </c>
      <c r="AE245" s="5" t="e">
        <v>#N/A</v>
      </c>
    </row>
    <row r="246" spans="1:31" x14ac:dyDescent="0.25">
      <c r="A246" s="1" t="e">
        <v>#N/A</v>
      </c>
      <c r="B246" s="50" t="s">
        <v>185</v>
      </c>
      <c r="C246" s="48"/>
      <c r="D246" s="104"/>
      <c r="E246" s="104">
        <v>2560141.12</v>
      </c>
      <c r="F246" s="104">
        <f>3398203.56-31666.92</f>
        <v>3366536.64</v>
      </c>
      <c r="G246" s="104"/>
      <c r="H246" s="104">
        <v>1146187.5</v>
      </c>
      <c r="I246" s="104"/>
      <c r="J246" s="104">
        <f>106500*15</f>
        <v>1597500</v>
      </c>
      <c r="K246" s="104">
        <f>100000*15</f>
        <v>1500000</v>
      </c>
      <c r="L246" s="104"/>
      <c r="M246" s="104"/>
      <c r="N246" s="104"/>
      <c r="O246" s="104"/>
      <c r="P246" s="104"/>
      <c r="Q246" s="104">
        <v>2560141.12</v>
      </c>
      <c r="R246" s="104">
        <f>3398203.56-31666.92</f>
        <v>3366536.64</v>
      </c>
      <c r="S246" s="104"/>
      <c r="T246" s="104">
        <f>75000*15.1424</f>
        <v>1135680</v>
      </c>
      <c r="U246" s="104"/>
      <c r="V246" s="104">
        <f>106500*15</f>
        <v>1597500</v>
      </c>
      <c r="W246" s="104">
        <f>100000*15</f>
        <v>1500000</v>
      </c>
      <c r="X246" s="104"/>
      <c r="Y246" s="104"/>
      <c r="Z246" s="104"/>
      <c r="AA246" s="104"/>
      <c r="AB246" s="104">
        <f t="shared" si="102"/>
        <v>20330223.02</v>
      </c>
      <c r="AC246" s="104">
        <f t="shared" si="104"/>
        <v>10170365.26</v>
      </c>
      <c r="AD246" s="104">
        <f t="shared" si="103"/>
        <v>10159857.76</v>
      </c>
      <c r="AE246" s="5" t="e">
        <v>#N/A</v>
      </c>
    </row>
    <row r="247" spans="1:31" ht="30" x14ac:dyDescent="0.25">
      <c r="A247" s="1" t="e">
        <v>#N/A</v>
      </c>
      <c r="B247" s="50" t="s">
        <v>186</v>
      </c>
      <c r="C247" s="48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>
        <f t="shared" si="102"/>
        <v>0</v>
      </c>
      <c r="AC247" s="104">
        <f t="shared" si="104"/>
        <v>0</v>
      </c>
      <c r="AD247" s="104">
        <f t="shared" si="103"/>
        <v>0</v>
      </c>
      <c r="AE247" s="5" t="e">
        <v>#N/A</v>
      </c>
    </row>
    <row r="248" spans="1:31" ht="30" x14ac:dyDescent="0.25">
      <c r="A248" s="1" t="e">
        <v>#N/A</v>
      </c>
      <c r="B248" s="50" t="s">
        <v>187</v>
      </c>
      <c r="C248" s="48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>
        <f t="shared" si="102"/>
        <v>0</v>
      </c>
      <c r="AC248" s="104">
        <f t="shared" si="104"/>
        <v>0</v>
      </c>
      <c r="AD248" s="104">
        <f t="shared" si="103"/>
        <v>0</v>
      </c>
      <c r="AE248" s="5" t="e">
        <v>#N/A</v>
      </c>
    </row>
    <row r="249" spans="1:31" ht="30" x14ac:dyDescent="0.25">
      <c r="A249" s="1" t="e">
        <v>#N/A</v>
      </c>
      <c r="B249" s="50" t="s">
        <v>188</v>
      </c>
      <c r="C249" s="48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>
        <f t="shared" si="102"/>
        <v>0</v>
      </c>
      <c r="AC249" s="104">
        <f t="shared" si="104"/>
        <v>0</v>
      </c>
      <c r="AD249" s="104">
        <f t="shared" si="103"/>
        <v>0</v>
      </c>
      <c r="AE249" s="5" t="e">
        <v>#N/A</v>
      </c>
    </row>
    <row r="250" spans="1:31" x14ac:dyDescent="0.25">
      <c r="A250" s="1" t="e">
        <v>#N/A</v>
      </c>
      <c r="B250" s="50" t="s">
        <v>189</v>
      </c>
      <c r="C250" s="48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>
        <f t="shared" si="102"/>
        <v>0</v>
      </c>
      <c r="AC250" s="104">
        <f t="shared" si="104"/>
        <v>0</v>
      </c>
      <c r="AD250" s="104">
        <f t="shared" si="103"/>
        <v>0</v>
      </c>
      <c r="AE250" s="5" t="e">
        <v>#N/A</v>
      </c>
    </row>
    <row r="251" spans="1:31" x14ac:dyDescent="0.25">
      <c r="A251" s="1" t="e">
        <v>#N/A</v>
      </c>
      <c r="B251" s="101" t="s">
        <v>190</v>
      </c>
      <c r="C251" s="102"/>
      <c r="D251" s="103">
        <f>SUM(D252:D253)</f>
        <v>0</v>
      </c>
      <c r="E251" s="103">
        <f t="shared" ref="E251:O251" si="134">SUM(E252:E253)</f>
        <v>0</v>
      </c>
      <c r="F251" s="103">
        <f t="shared" si="134"/>
        <v>0</v>
      </c>
      <c r="G251" s="103">
        <f t="shared" si="134"/>
        <v>0</v>
      </c>
      <c r="H251" s="103">
        <f t="shared" si="134"/>
        <v>0</v>
      </c>
      <c r="I251" s="103">
        <f t="shared" si="134"/>
        <v>0</v>
      </c>
      <c r="J251" s="103">
        <f t="shared" si="134"/>
        <v>0</v>
      </c>
      <c r="K251" s="103">
        <f t="shared" si="134"/>
        <v>0</v>
      </c>
      <c r="L251" s="103">
        <f t="shared" si="134"/>
        <v>0</v>
      </c>
      <c r="M251" s="103">
        <f t="shared" si="134"/>
        <v>0</v>
      </c>
      <c r="N251" s="103">
        <f t="shared" si="134"/>
        <v>0</v>
      </c>
      <c r="O251" s="103">
        <f t="shared" si="134"/>
        <v>0</v>
      </c>
      <c r="P251" s="103">
        <f>SUM(P252:P253)</f>
        <v>0</v>
      </c>
      <c r="Q251" s="103">
        <f t="shared" ref="Q251:AA251" si="135">SUM(Q252:Q253)</f>
        <v>0</v>
      </c>
      <c r="R251" s="103">
        <f t="shared" si="135"/>
        <v>0</v>
      </c>
      <c r="S251" s="103">
        <f t="shared" si="135"/>
        <v>0</v>
      </c>
      <c r="T251" s="103">
        <f t="shared" si="135"/>
        <v>0</v>
      </c>
      <c r="U251" s="103">
        <f t="shared" si="135"/>
        <v>0</v>
      </c>
      <c r="V251" s="103">
        <f t="shared" si="135"/>
        <v>0</v>
      </c>
      <c r="W251" s="103">
        <f t="shared" si="135"/>
        <v>0</v>
      </c>
      <c r="X251" s="103">
        <f t="shared" si="135"/>
        <v>0</v>
      </c>
      <c r="Y251" s="103">
        <f t="shared" si="135"/>
        <v>0</v>
      </c>
      <c r="Z251" s="103">
        <f t="shared" si="135"/>
        <v>0</v>
      </c>
      <c r="AA251" s="103">
        <f t="shared" si="135"/>
        <v>0</v>
      </c>
      <c r="AB251" s="103">
        <f t="shared" si="102"/>
        <v>0</v>
      </c>
      <c r="AC251" s="103">
        <f t="shared" si="104"/>
        <v>0</v>
      </c>
      <c r="AD251" s="103">
        <f t="shared" si="103"/>
        <v>0</v>
      </c>
      <c r="AE251" s="5" t="e">
        <v>#N/A</v>
      </c>
    </row>
    <row r="252" spans="1:31" ht="30" x14ac:dyDescent="0.25">
      <c r="A252" s="1" t="e">
        <v>#N/A</v>
      </c>
      <c r="B252" s="50" t="s">
        <v>191</v>
      </c>
      <c r="C252" s="48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>
        <f t="shared" si="102"/>
        <v>0</v>
      </c>
      <c r="AC252" s="104">
        <f t="shared" si="104"/>
        <v>0</v>
      </c>
      <c r="AD252" s="104">
        <f t="shared" si="103"/>
        <v>0</v>
      </c>
      <c r="AE252" s="5" t="e">
        <v>#N/A</v>
      </c>
    </row>
    <row r="253" spans="1:31" x14ac:dyDescent="0.25">
      <c r="A253" s="1" t="e">
        <v>#N/A</v>
      </c>
      <c r="B253" s="50" t="s">
        <v>192</v>
      </c>
      <c r="C253" s="48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>
        <f t="shared" si="102"/>
        <v>0</v>
      </c>
      <c r="AC253" s="104">
        <f t="shared" si="104"/>
        <v>0</v>
      </c>
      <c r="AD253" s="104">
        <f t="shared" si="103"/>
        <v>0</v>
      </c>
      <c r="AE253" s="5" t="e">
        <v>#N/A</v>
      </c>
    </row>
    <row r="254" spans="1:31" x14ac:dyDescent="0.25">
      <c r="A254" s="1" t="e">
        <v>#N/A</v>
      </c>
      <c r="B254" s="101" t="s">
        <v>193</v>
      </c>
      <c r="C254" s="102"/>
      <c r="D254" s="103">
        <f>SUM(D255:D258)</f>
        <v>0</v>
      </c>
      <c r="E254" s="103">
        <f t="shared" ref="E254:O254" si="136">SUM(E255:E258)</f>
        <v>0</v>
      </c>
      <c r="F254" s="103">
        <f t="shared" si="136"/>
        <v>0</v>
      </c>
      <c r="G254" s="103">
        <f t="shared" si="136"/>
        <v>0</v>
      </c>
      <c r="H254" s="103">
        <f t="shared" si="136"/>
        <v>0</v>
      </c>
      <c r="I254" s="103">
        <f t="shared" si="136"/>
        <v>0</v>
      </c>
      <c r="J254" s="103">
        <f t="shared" si="136"/>
        <v>0</v>
      </c>
      <c r="K254" s="103">
        <f t="shared" si="136"/>
        <v>0</v>
      </c>
      <c r="L254" s="103">
        <f t="shared" si="136"/>
        <v>0</v>
      </c>
      <c r="M254" s="103">
        <f t="shared" si="136"/>
        <v>0</v>
      </c>
      <c r="N254" s="103">
        <f t="shared" si="136"/>
        <v>0</v>
      </c>
      <c r="O254" s="103">
        <f t="shared" si="136"/>
        <v>0</v>
      </c>
      <c r="P254" s="103">
        <f>SUM(P255:P258)</f>
        <v>0</v>
      </c>
      <c r="Q254" s="103">
        <f t="shared" ref="Q254:AA254" si="137">SUM(Q255:Q258)</f>
        <v>0</v>
      </c>
      <c r="R254" s="103">
        <f t="shared" si="137"/>
        <v>0</v>
      </c>
      <c r="S254" s="103">
        <f t="shared" si="137"/>
        <v>0</v>
      </c>
      <c r="T254" s="103">
        <f t="shared" si="137"/>
        <v>0</v>
      </c>
      <c r="U254" s="103">
        <f t="shared" si="137"/>
        <v>0</v>
      </c>
      <c r="V254" s="103">
        <f t="shared" si="137"/>
        <v>0</v>
      </c>
      <c r="W254" s="103">
        <f t="shared" si="137"/>
        <v>0</v>
      </c>
      <c r="X254" s="103">
        <f t="shared" si="137"/>
        <v>0</v>
      </c>
      <c r="Y254" s="103">
        <f t="shared" si="137"/>
        <v>0</v>
      </c>
      <c r="Z254" s="103">
        <f t="shared" si="137"/>
        <v>0</v>
      </c>
      <c r="AA254" s="103">
        <f t="shared" si="137"/>
        <v>0</v>
      </c>
      <c r="AB254" s="103">
        <f t="shared" si="102"/>
        <v>0</v>
      </c>
      <c r="AC254" s="103">
        <f t="shared" si="104"/>
        <v>0</v>
      </c>
      <c r="AD254" s="103">
        <f t="shared" si="103"/>
        <v>0</v>
      </c>
      <c r="AE254" s="5" t="e">
        <v>#N/A</v>
      </c>
    </row>
    <row r="255" spans="1:31" ht="30" x14ac:dyDescent="0.25">
      <c r="A255" s="1" t="e">
        <v>#N/A</v>
      </c>
      <c r="B255" s="50" t="s">
        <v>194</v>
      </c>
      <c r="C255" s="48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>
        <f t="shared" si="102"/>
        <v>0</v>
      </c>
      <c r="AC255" s="104">
        <f t="shared" si="104"/>
        <v>0</v>
      </c>
      <c r="AD255" s="104">
        <f t="shared" si="103"/>
        <v>0</v>
      </c>
      <c r="AE255" s="5" t="e">
        <v>#N/A</v>
      </c>
    </row>
    <row r="256" spans="1:31" x14ac:dyDescent="0.25">
      <c r="A256" s="1" t="e">
        <v>#N/A</v>
      </c>
      <c r="B256" s="50" t="s">
        <v>195</v>
      </c>
      <c r="C256" s="48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>
        <f t="shared" si="102"/>
        <v>0</v>
      </c>
      <c r="AC256" s="104">
        <f t="shared" si="104"/>
        <v>0</v>
      </c>
      <c r="AD256" s="104">
        <f t="shared" si="103"/>
        <v>0</v>
      </c>
      <c r="AE256" s="5" t="e">
        <v>#N/A</v>
      </c>
    </row>
    <row r="257" spans="1:31" ht="30" x14ac:dyDescent="0.25">
      <c r="A257" s="1" t="e">
        <v>#N/A</v>
      </c>
      <c r="B257" s="50" t="s">
        <v>196</v>
      </c>
      <c r="C257" s="48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>
        <f t="shared" si="102"/>
        <v>0</v>
      </c>
      <c r="AC257" s="104">
        <f t="shared" si="104"/>
        <v>0</v>
      </c>
      <c r="AD257" s="104">
        <f t="shared" si="103"/>
        <v>0</v>
      </c>
      <c r="AE257" s="5" t="e">
        <v>#N/A</v>
      </c>
    </row>
    <row r="258" spans="1:31" x14ac:dyDescent="0.25">
      <c r="A258" s="1" t="e">
        <v>#N/A</v>
      </c>
      <c r="B258" s="50" t="s">
        <v>197</v>
      </c>
      <c r="C258" s="48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>
        <f t="shared" si="102"/>
        <v>0</v>
      </c>
      <c r="AC258" s="104">
        <f t="shared" si="104"/>
        <v>0</v>
      </c>
      <c r="AD258" s="104">
        <f t="shared" si="103"/>
        <v>0</v>
      </c>
      <c r="AE258" s="5" t="e">
        <v>#N/A</v>
      </c>
    </row>
    <row r="259" spans="1:31" x14ac:dyDescent="0.25">
      <c r="A259" s="1" t="e">
        <v>#N/A</v>
      </c>
      <c r="B259" s="101" t="s">
        <v>198</v>
      </c>
      <c r="C259" s="102"/>
      <c r="D259" s="103">
        <f>SUM(D260:D263)</f>
        <v>3000</v>
      </c>
      <c r="E259" s="103">
        <f t="shared" ref="E259:O259" si="138">SUM(E260:E263)</f>
        <v>3000</v>
      </c>
      <c r="F259" s="103">
        <f t="shared" si="138"/>
        <v>3000</v>
      </c>
      <c r="G259" s="103">
        <f t="shared" si="138"/>
        <v>3479.9999999999995</v>
      </c>
      <c r="H259" s="103">
        <f t="shared" si="138"/>
        <v>3480</v>
      </c>
      <c r="I259" s="103">
        <f t="shared" si="138"/>
        <v>0</v>
      </c>
      <c r="J259" s="103">
        <f t="shared" si="138"/>
        <v>0</v>
      </c>
      <c r="K259" s="103">
        <f t="shared" si="138"/>
        <v>0</v>
      </c>
      <c r="L259" s="103">
        <f t="shared" si="138"/>
        <v>0</v>
      </c>
      <c r="M259" s="103">
        <f t="shared" si="138"/>
        <v>0</v>
      </c>
      <c r="N259" s="103">
        <f t="shared" si="138"/>
        <v>0</v>
      </c>
      <c r="O259" s="103">
        <f t="shared" si="138"/>
        <v>0</v>
      </c>
      <c r="P259" s="103">
        <f>SUM(P260:P263)</f>
        <v>3000</v>
      </c>
      <c r="Q259" s="103">
        <f t="shared" ref="Q259:AA259" si="139">SUM(Q260:Q263)</f>
        <v>3000</v>
      </c>
      <c r="R259" s="103">
        <f t="shared" si="139"/>
        <v>3000</v>
      </c>
      <c r="S259" s="103">
        <f t="shared" si="139"/>
        <v>3479.9999999999995</v>
      </c>
      <c r="T259" s="103">
        <f t="shared" si="139"/>
        <v>0</v>
      </c>
      <c r="U259" s="103">
        <f t="shared" si="139"/>
        <v>0</v>
      </c>
      <c r="V259" s="103">
        <f t="shared" si="139"/>
        <v>0</v>
      </c>
      <c r="W259" s="103">
        <f t="shared" si="139"/>
        <v>0</v>
      </c>
      <c r="X259" s="103">
        <f t="shared" si="139"/>
        <v>0</v>
      </c>
      <c r="Y259" s="103">
        <f t="shared" si="139"/>
        <v>0</v>
      </c>
      <c r="Z259" s="103">
        <f t="shared" si="139"/>
        <v>0</v>
      </c>
      <c r="AA259" s="103">
        <f t="shared" si="139"/>
        <v>0</v>
      </c>
      <c r="AB259" s="103">
        <f t="shared" si="102"/>
        <v>28440</v>
      </c>
      <c r="AC259" s="103">
        <f t="shared" si="104"/>
        <v>12960</v>
      </c>
      <c r="AD259" s="103">
        <f t="shared" si="103"/>
        <v>12480</v>
      </c>
      <c r="AE259" s="5" t="e">
        <v>#N/A</v>
      </c>
    </row>
    <row r="260" spans="1:31" ht="30" x14ac:dyDescent="0.25">
      <c r="A260" s="1" t="e">
        <v>#N/A</v>
      </c>
      <c r="B260" s="50" t="s">
        <v>199</v>
      </c>
      <c r="C260" s="48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>
        <f t="shared" si="102"/>
        <v>0</v>
      </c>
      <c r="AC260" s="104">
        <f t="shared" si="104"/>
        <v>0</v>
      </c>
      <c r="AD260" s="104">
        <f t="shared" si="103"/>
        <v>0</v>
      </c>
      <c r="AE260" s="5" t="e">
        <v>#N/A</v>
      </c>
    </row>
    <row r="261" spans="1:31" ht="30" x14ac:dyDescent="0.25">
      <c r="A261" s="1" t="e">
        <v>#N/A</v>
      </c>
      <c r="B261" s="50" t="s">
        <v>200</v>
      </c>
      <c r="C261" s="48"/>
      <c r="D261" s="104">
        <v>3000</v>
      </c>
      <c r="E261" s="104">
        <v>3000</v>
      </c>
      <c r="F261" s="104">
        <v>3000</v>
      </c>
      <c r="G261" s="104">
        <v>3479.9999999999995</v>
      </c>
      <c r="H261" s="104">
        <v>3480</v>
      </c>
      <c r="I261" s="104"/>
      <c r="J261" s="104"/>
      <c r="K261" s="104"/>
      <c r="L261" s="104"/>
      <c r="M261" s="104"/>
      <c r="N261" s="104"/>
      <c r="O261" s="104"/>
      <c r="P261" s="104">
        <v>3000</v>
      </c>
      <c r="Q261" s="104">
        <v>3000</v>
      </c>
      <c r="R261" s="104">
        <v>3000</v>
      </c>
      <c r="S261" s="113">
        <v>3479.9999999999995</v>
      </c>
      <c r="T261" s="104"/>
      <c r="U261" s="104"/>
      <c r="V261" s="104"/>
      <c r="W261" s="104"/>
      <c r="X261" s="104"/>
      <c r="Y261" s="104"/>
      <c r="Z261" s="104"/>
      <c r="AA261" s="104"/>
      <c r="AB261" s="104">
        <f t="shared" si="102"/>
        <v>28440</v>
      </c>
      <c r="AC261" s="104">
        <f t="shared" si="104"/>
        <v>12960</v>
      </c>
      <c r="AD261" s="104">
        <f t="shared" si="103"/>
        <v>12480</v>
      </c>
      <c r="AE261" s="5" t="e">
        <v>#N/A</v>
      </c>
    </row>
    <row r="262" spans="1:31" ht="30" x14ac:dyDescent="0.25">
      <c r="A262" s="1" t="e">
        <v>#N/A</v>
      </c>
      <c r="B262" s="50" t="s">
        <v>201</v>
      </c>
      <c r="C262" s="48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>
        <f t="shared" ref="AB262:AB325" si="140">SUM(D262:AA262)</f>
        <v>0</v>
      </c>
      <c r="AC262" s="104">
        <f t="shared" si="104"/>
        <v>0</v>
      </c>
      <c r="AD262" s="104">
        <f t="shared" ref="AD262:AD325" si="141">SUM(P262:AA262)</f>
        <v>0</v>
      </c>
      <c r="AE262" s="5" t="e">
        <v>#N/A</v>
      </c>
    </row>
    <row r="263" spans="1:31" ht="30" x14ac:dyDescent="0.25">
      <c r="A263" s="1" t="e">
        <v>#N/A</v>
      </c>
      <c r="B263" s="50" t="s">
        <v>202</v>
      </c>
      <c r="C263" s="48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>
        <f t="shared" si="140"/>
        <v>0</v>
      </c>
      <c r="AC263" s="104">
        <f t="shared" ref="AC263:AC326" si="142">SUM(E263:O263)</f>
        <v>0</v>
      </c>
      <c r="AD263" s="104">
        <f t="shared" si="141"/>
        <v>0</v>
      </c>
      <c r="AE263" s="5" t="e">
        <v>#N/A</v>
      </c>
    </row>
    <row r="264" spans="1:31" ht="30" x14ac:dyDescent="0.25">
      <c r="A264" s="1" t="e">
        <v>#N/A</v>
      </c>
      <c r="B264" s="101" t="s">
        <v>203</v>
      </c>
      <c r="C264" s="102"/>
      <c r="D264" s="103">
        <f>SUM(D265:D266)</f>
        <v>0</v>
      </c>
      <c r="E264" s="103">
        <f t="shared" ref="E264:O264" si="143">SUM(E265:E266)</f>
        <v>0</v>
      </c>
      <c r="F264" s="103">
        <f t="shared" si="143"/>
        <v>0</v>
      </c>
      <c r="G264" s="103">
        <f t="shared" si="143"/>
        <v>0</v>
      </c>
      <c r="H264" s="103">
        <f t="shared" si="143"/>
        <v>0</v>
      </c>
      <c r="I264" s="103">
        <f t="shared" si="143"/>
        <v>0</v>
      </c>
      <c r="J264" s="103">
        <f t="shared" si="143"/>
        <v>0</v>
      </c>
      <c r="K264" s="103">
        <f t="shared" si="143"/>
        <v>0</v>
      </c>
      <c r="L264" s="103">
        <f t="shared" si="143"/>
        <v>0</v>
      </c>
      <c r="M264" s="103">
        <f t="shared" si="143"/>
        <v>0</v>
      </c>
      <c r="N264" s="103">
        <f t="shared" si="143"/>
        <v>0</v>
      </c>
      <c r="O264" s="103">
        <f t="shared" si="143"/>
        <v>0</v>
      </c>
      <c r="P264" s="103">
        <f>SUM(P265:P266)</f>
        <v>0</v>
      </c>
      <c r="Q264" s="103">
        <f t="shared" ref="Q264:AA264" si="144">SUM(Q265:Q266)</f>
        <v>0</v>
      </c>
      <c r="R264" s="103">
        <f t="shared" si="144"/>
        <v>0</v>
      </c>
      <c r="S264" s="103">
        <f t="shared" si="144"/>
        <v>0</v>
      </c>
      <c r="T264" s="103">
        <f t="shared" si="144"/>
        <v>0</v>
      </c>
      <c r="U264" s="103">
        <f t="shared" si="144"/>
        <v>0</v>
      </c>
      <c r="V264" s="103">
        <f t="shared" si="144"/>
        <v>0</v>
      </c>
      <c r="W264" s="103">
        <f t="shared" si="144"/>
        <v>0</v>
      </c>
      <c r="X264" s="103">
        <f t="shared" si="144"/>
        <v>0</v>
      </c>
      <c r="Y264" s="103">
        <f t="shared" si="144"/>
        <v>0</v>
      </c>
      <c r="Z264" s="103">
        <f t="shared" si="144"/>
        <v>0</v>
      </c>
      <c r="AA264" s="103">
        <f t="shared" si="144"/>
        <v>0</v>
      </c>
      <c r="AB264" s="103">
        <f t="shared" si="140"/>
        <v>0</v>
      </c>
      <c r="AC264" s="103">
        <f t="shared" si="142"/>
        <v>0</v>
      </c>
      <c r="AD264" s="103">
        <f t="shared" si="141"/>
        <v>0</v>
      </c>
      <c r="AE264" s="5" t="e">
        <v>#N/A</v>
      </c>
    </row>
    <row r="265" spans="1:31" ht="30" x14ac:dyDescent="0.25">
      <c r="A265" s="1" t="e">
        <v>#N/A</v>
      </c>
      <c r="B265" s="50" t="s">
        <v>204</v>
      </c>
      <c r="C265" s="48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>
        <f t="shared" si="140"/>
        <v>0</v>
      </c>
      <c r="AC265" s="104">
        <f t="shared" si="142"/>
        <v>0</v>
      </c>
      <c r="AD265" s="104">
        <f t="shared" si="141"/>
        <v>0</v>
      </c>
      <c r="AE265" s="5" t="e">
        <v>#N/A</v>
      </c>
    </row>
    <row r="266" spans="1:31" x14ac:dyDescent="0.25">
      <c r="A266" s="1" t="e">
        <v>#N/A</v>
      </c>
      <c r="B266" s="50" t="s">
        <v>205</v>
      </c>
      <c r="C266" s="48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>
        <f t="shared" si="140"/>
        <v>0</v>
      </c>
      <c r="AC266" s="104">
        <f t="shared" si="142"/>
        <v>0</v>
      </c>
      <c r="AD266" s="104">
        <f t="shared" si="141"/>
        <v>0</v>
      </c>
      <c r="AE266" s="5" t="e">
        <v>#N/A</v>
      </c>
    </row>
    <row r="267" spans="1:31" x14ac:dyDescent="0.25">
      <c r="A267" s="1" t="e">
        <v>#N/A</v>
      </c>
      <c r="B267" s="101" t="s">
        <v>206</v>
      </c>
      <c r="C267" s="102"/>
      <c r="D267" s="103">
        <f>SUM(D268:D271)</f>
        <v>0</v>
      </c>
      <c r="E267" s="103">
        <f t="shared" ref="E267:O267" si="145">SUM(E268:E271)</f>
        <v>0</v>
      </c>
      <c r="F267" s="103">
        <f t="shared" si="145"/>
        <v>0</v>
      </c>
      <c r="G267" s="103">
        <f t="shared" si="145"/>
        <v>0</v>
      </c>
      <c r="H267" s="103">
        <f t="shared" si="145"/>
        <v>0</v>
      </c>
      <c r="I267" s="103">
        <f t="shared" si="145"/>
        <v>0</v>
      </c>
      <c r="J267" s="103">
        <f t="shared" si="145"/>
        <v>0</v>
      </c>
      <c r="K267" s="103">
        <f t="shared" si="145"/>
        <v>0</v>
      </c>
      <c r="L267" s="103">
        <f t="shared" si="145"/>
        <v>0</v>
      </c>
      <c r="M267" s="103">
        <f t="shared" si="145"/>
        <v>0</v>
      </c>
      <c r="N267" s="103">
        <f t="shared" si="145"/>
        <v>0</v>
      </c>
      <c r="O267" s="103">
        <f t="shared" si="145"/>
        <v>0</v>
      </c>
      <c r="P267" s="103">
        <f>SUM(P268:P271)</f>
        <v>0</v>
      </c>
      <c r="Q267" s="103">
        <f t="shared" ref="Q267:AA267" si="146">SUM(Q268:Q271)</f>
        <v>0</v>
      </c>
      <c r="R267" s="103">
        <f t="shared" si="146"/>
        <v>0</v>
      </c>
      <c r="S267" s="103">
        <f t="shared" si="146"/>
        <v>0</v>
      </c>
      <c r="T267" s="103">
        <f t="shared" si="146"/>
        <v>0</v>
      </c>
      <c r="U267" s="103">
        <f t="shared" si="146"/>
        <v>0</v>
      </c>
      <c r="V267" s="103">
        <f t="shared" si="146"/>
        <v>0</v>
      </c>
      <c r="W267" s="103">
        <f t="shared" si="146"/>
        <v>0</v>
      </c>
      <c r="X267" s="103">
        <f t="shared" si="146"/>
        <v>0</v>
      </c>
      <c r="Y267" s="103">
        <f t="shared" si="146"/>
        <v>0</v>
      </c>
      <c r="Z267" s="103">
        <f t="shared" si="146"/>
        <v>0</v>
      </c>
      <c r="AA267" s="103">
        <f t="shared" si="146"/>
        <v>0</v>
      </c>
      <c r="AB267" s="103">
        <f t="shared" si="140"/>
        <v>0</v>
      </c>
      <c r="AC267" s="103">
        <f t="shared" si="142"/>
        <v>0</v>
      </c>
      <c r="AD267" s="103">
        <f t="shared" si="141"/>
        <v>0</v>
      </c>
      <c r="AE267" s="5" t="e">
        <v>#N/A</v>
      </c>
    </row>
    <row r="268" spans="1:31" ht="30" x14ac:dyDescent="0.25">
      <c r="A268" s="1" t="e">
        <v>#N/A</v>
      </c>
      <c r="B268" s="50" t="s">
        <v>207</v>
      </c>
      <c r="C268" s="48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>
        <f t="shared" si="140"/>
        <v>0</v>
      </c>
      <c r="AC268" s="104">
        <f t="shared" si="142"/>
        <v>0</v>
      </c>
      <c r="AD268" s="104">
        <f t="shared" si="141"/>
        <v>0</v>
      </c>
      <c r="AE268" s="5" t="e">
        <v>#N/A</v>
      </c>
    </row>
    <row r="269" spans="1:31" x14ac:dyDescent="0.25">
      <c r="A269" s="1" t="e">
        <v>#N/A</v>
      </c>
      <c r="B269" s="50" t="s">
        <v>189</v>
      </c>
      <c r="C269" s="48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>
        <f t="shared" si="140"/>
        <v>0</v>
      </c>
      <c r="AC269" s="104">
        <f t="shared" si="142"/>
        <v>0</v>
      </c>
      <c r="AD269" s="104">
        <f t="shared" si="141"/>
        <v>0</v>
      </c>
      <c r="AE269" s="5" t="e">
        <v>#N/A</v>
      </c>
    </row>
    <row r="270" spans="1:31" x14ac:dyDescent="0.25">
      <c r="A270" s="1" t="e">
        <v>#N/A</v>
      </c>
      <c r="B270" s="50" t="s">
        <v>208</v>
      </c>
      <c r="C270" s="48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>
        <f t="shared" si="140"/>
        <v>0</v>
      </c>
      <c r="AC270" s="104">
        <f t="shared" si="142"/>
        <v>0</v>
      </c>
      <c r="AD270" s="104">
        <f t="shared" si="141"/>
        <v>0</v>
      </c>
      <c r="AE270" s="5" t="e">
        <v>#N/A</v>
      </c>
    </row>
    <row r="271" spans="1:31" x14ac:dyDescent="0.25">
      <c r="A271" s="1" t="e">
        <v>#N/A</v>
      </c>
      <c r="B271" s="50" t="s">
        <v>209</v>
      </c>
      <c r="C271" s="48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>
        <f t="shared" si="140"/>
        <v>0</v>
      </c>
      <c r="AC271" s="104">
        <f t="shared" si="142"/>
        <v>0</v>
      </c>
      <c r="AD271" s="104">
        <f t="shared" si="141"/>
        <v>0</v>
      </c>
      <c r="AE271" s="5" t="e">
        <v>#N/A</v>
      </c>
    </row>
    <row r="272" spans="1:31" ht="30" x14ac:dyDescent="0.25">
      <c r="A272" s="1" t="e">
        <v>#N/A</v>
      </c>
      <c r="B272" s="101" t="s">
        <v>210</v>
      </c>
      <c r="C272" s="102"/>
      <c r="D272" s="103">
        <f>SUM(D273:D274)</f>
        <v>0</v>
      </c>
      <c r="E272" s="103">
        <f t="shared" ref="E272:O272" si="147">SUM(E273:E274)</f>
        <v>0</v>
      </c>
      <c r="F272" s="103">
        <f t="shared" si="147"/>
        <v>0</v>
      </c>
      <c r="G272" s="103">
        <f t="shared" si="147"/>
        <v>0</v>
      </c>
      <c r="H272" s="103">
        <f t="shared" si="147"/>
        <v>0</v>
      </c>
      <c r="I272" s="103">
        <f t="shared" si="147"/>
        <v>0</v>
      </c>
      <c r="J272" s="103">
        <f t="shared" si="147"/>
        <v>0</v>
      </c>
      <c r="K272" s="103">
        <f t="shared" si="147"/>
        <v>0</v>
      </c>
      <c r="L272" s="103">
        <f t="shared" si="147"/>
        <v>0</v>
      </c>
      <c r="M272" s="103">
        <f t="shared" si="147"/>
        <v>0</v>
      </c>
      <c r="N272" s="103">
        <f t="shared" si="147"/>
        <v>0</v>
      </c>
      <c r="O272" s="103">
        <f t="shared" si="147"/>
        <v>0</v>
      </c>
      <c r="P272" s="103">
        <f>SUM(P273:P274)</f>
        <v>0</v>
      </c>
      <c r="Q272" s="103">
        <f t="shared" ref="Q272:AA272" si="148">SUM(Q273:Q274)</f>
        <v>0</v>
      </c>
      <c r="R272" s="103">
        <f t="shared" si="148"/>
        <v>0</v>
      </c>
      <c r="S272" s="103">
        <f t="shared" si="148"/>
        <v>0</v>
      </c>
      <c r="T272" s="103">
        <f t="shared" si="148"/>
        <v>0</v>
      </c>
      <c r="U272" s="103">
        <f t="shared" si="148"/>
        <v>0</v>
      </c>
      <c r="V272" s="103">
        <f t="shared" si="148"/>
        <v>0</v>
      </c>
      <c r="W272" s="103">
        <f t="shared" si="148"/>
        <v>0</v>
      </c>
      <c r="X272" s="103">
        <f t="shared" si="148"/>
        <v>0</v>
      </c>
      <c r="Y272" s="103">
        <f t="shared" si="148"/>
        <v>0</v>
      </c>
      <c r="Z272" s="103">
        <f t="shared" si="148"/>
        <v>0</v>
      </c>
      <c r="AA272" s="103">
        <f t="shared" si="148"/>
        <v>0</v>
      </c>
      <c r="AB272" s="103">
        <f t="shared" si="140"/>
        <v>0</v>
      </c>
      <c r="AC272" s="103">
        <f t="shared" si="142"/>
        <v>0</v>
      </c>
      <c r="AD272" s="103">
        <f t="shared" si="141"/>
        <v>0</v>
      </c>
      <c r="AE272" s="5" t="e">
        <v>#N/A</v>
      </c>
    </row>
    <row r="273" spans="1:31" x14ac:dyDescent="0.25">
      <c r="A273" s="1" t="e">
        <v>#N/A</v>
      </c>
      <c r="B273" s="50" t="s">
        <v>211</v>
      </c>
      <c r="C273" s="48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>
        <f t="shared" si="140"/>
        <v>0</v>
      </c>
      <c r="AC273" s="104">
        <f t="shared" si="142"/>
        <v>0</v>
      </c>
      <c r="AD273" s="104">
        <f t="shared" si="141"/>
        <v>0</v>
      </c>
      <c r="AE273" s="5" t="e">
        <v>#N/A</v>
      </c>
    </row>
    <row r="274" spans="1:31" x14ac:dyDescent="0.25">
      <c r="A274" s="1" t="e">
        <v>#N/A</v>
      </c>
      <c r="B274" s="50" t="s">
        <v>212</v>
      </c>
      <c r="C274" s="48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>
        <f t="shared" si="140"/>
        <v>0</v>
      </c>
      <c r="AC274" s="104">
        <f t="shared" si="142"/>
        <v>0</v>
      </c>
      <c r="AD274" s="104">
        <f t="shared" si="141"/>
        <v>0</v>
      </c>
      <c r="AE274" s="5" t="e">
        <v>#N/A</v>
      </c>
    </row>
    <row r="275" spans="1:31" ht="31.5" x14ac:dyDescent="0.25">
      <c r="A275" s="1" t="e">
        <v>#N/A</v>
      </c>
      <c r="B275" s="99" t="s">
        <v>71</v>
      </c>
      <c r="C275" s="57"/>
      <c r="D275" s="100">
        <f>SUM(D276,D278,D280,D285,D292,D297,D301,D305,D306)</f>
        <v>0</v>
      </c>
      <c r="E275" s="100">
        <f t="shared" ref="E275" si="149">SUM(E276,E278,E280,E285,E292,E297,E301,E305,E306)</f>
        <v>7000</v>
      </c>
      <c r="F275" s="100">
        <f>SUM(F276,F278,F280,F285,F292,F297,F301,F305,F306)</f>
        <v>3500</v>
      </c>
      <c r="G275" s="100">
        <f>SUM(G276,G278,G280,G285,G292,G297,G301,G305,G306)</f>
        <v>4059.9999999999995</v>
      </c>
      <c r="H275" s="100">
        <f t="shared" ref="H275:O275" si="150">SUM(H276,H278,H280,H285,H292,H297,H301,H305,H306)</f>
        <v>4059.9999999999995</v>
      </c>
      <c r="I275" s="100">
        <f t="shared" si="150"/>
        <v>4059.9999999999995</v>
      </c>
      <c r="J275" s="100">
        <f t="shared" si="150"/>
        <v>0</v>
      </c>
      <c r="K275" s="100">
        <f t="shared" si="150"/>
        <v>0</v>
      </c>
      <c r="L275" s="100">
        <f t="shared" si="150"/>
        <v>0</v>
      </c>
      <c r="M275" s="100">
        <f t="shared" si="150"/>
        <v>0</v>
      </c>
      <c r="N275" s="100">
        <f t="shared" si="150"/>
        <v>0</v>
      </c>
      <c r="O275" s="100">
        <f t="shared" si="150"/>
        <v>0</v>
      </c>
      <c r="P275" s="100">
        <f>SUM(P276,P278,P280,P285,P292,P297,P301,P305,P306)</f>
        <v>0</v>
      </c>
      <c r="Q275" s="100">
        <f t="shared" ref="Q275" si="151">SUM(Q276,Q278,Q280,Q285,Q292,Q297,Q301,Q305,Q306)</f>
        <v>7000</v>
      </c>
      <c r="R275" s="100">
        <f>SUM(R276,R278,R280,R285,R292,R297,R301,R305,R306)</f>
        <v>3500</v>
      </c>
      <c r="S275" s="100">
        <f>SUM(S276,S278,S280,S285,S292,S297,S301,S305,S306)</f>
        <v>4059.9999999999995</v>
      </c>
      <c r="T275" s="100">
        <f t="shared" ref="T275:AA275" si="152">SUM(T276,T278,T280,T285,T292,T297,T301,T305,T306)</f>
        <v>0</v>
      </c>
      <c r="U275" s="100">
        <f t="shared" si="152"/>
        <v>0</v>
      </c>
      <c r="V275" s="100">
        <f t="shared" si="152"/>
        <v>0</v>
      </c>
      <c r="W275" s="100">
        <f t="shared" si="152"/>
        <v>0</v>
      </c>
      <c r="X275" s="100">
        <f t="shared" si="152"/>
        <v>0</v>
      </c>
      <c r="Y275" s="100">
        <f t="shared" si="152"/>
        <v>0</v>
      </c>
      <c r="Z275" s="100">
        <f t="shared" si="152"/>
        <v>0</v>
      </c>
      <c r="AA275" s="100">
        <f t="shared" si="152"/>
        <v>0</v>
      </c>
      <c r="AB275" s="100">
        <f t="shared" si="140"/>
        <v>37240</v>
      </c>
      <c r="AC275" s="100">
        <f t="shared" si="142"/>
        <v>22680</v>
      </c>
      <c r="AD275" s="100">
        <f t="shared" si="141"/>
        <v>14560</v>
      </c>
      <c r="AE275" s="5" t="e">
        <v>#N/A</v>
      </c>
    </row>
    <row r="276" spans="1:31" ht="30" x14ac:dyDescent="0.25">
      <c r="A276" s="1" t="e">
        <v>#N/A</v>
      </c>
      <c r="B276" s="101" t="s">
        <v>72</v>
      </c>
      <c r="C276" s="102"/>
      <c r="D276" s="103">
        <f>SUM(D277)</f>
        <v>0</v>
      </c>
      <c r="E276" s="103">
        <f t="shared" ref="E276:AA276" si="153">SUM(E277)</f>
        <v>0</v>
      </c>
      <c r="F276" s="103">
        <f t="shared" si="153"/>
        <v>0</v>
      </c>
      <c r="G276" s="103">
        <f t="shared" si="153"/>
        <v>0</v>
      </c>
      <c r="H276" s="103">
        <f t="shared" si="153"/>
        <v>0</v>
      </c>
      <c r="I276" s="103">
        <f t="shared" si="153"/>
        <v>0</v>
      </c>
      <c r="J276" s="103">
        <f t="shared" si="153"/>
        <v>0</v>
      </c>
      <c r="K276" s="103">
        <f t="shared" si="153"/>
        <v>0</v>
      </c>
      <c r="L276" s="103">
        <f t="shared" si="153"/>
        <v>0</v>
      </c>
      <c r="M276" s="103">
        <f t="shared" si="153"/>
        <v>0</v>
      </c>
      <c r="N276" s="103">
        <f t="shared" si="153"/>
        <v>0</v>
      </c>
      <c r="O276" s="103">
        <f t="shared" si="153"/>
        <v>0</v>
      </c>
      <c r="P276" s="103">
        <f>SUM(P277)</f>
        <v>0</v>
      </c>
      <c r="Q276" s="103">
        <f t="shared" si="153"/>
        <v>0</v>
      </c>
      <c r="R276" s="103">
        <f t="shared" si="153"/>
        <v>0</v>
      </c>
      <c r="S276" s="103">
        <f t="shared" si="153"/>
        <v>0</v>
      </c>
      <c r="T276" s="103">
        <f t="shared" si="153"/>
        <v>0</v>
      </c>
      <c r="U276" s="103">
        <f t="shared" si="153"/>
        <v>0</v>
      </c>
      <c r="V276" s="103">
        <f t="shared" si="153"/>
        <v>0</v>
      </c>
      <c r="W276" s="103">
        <f t="shared" si="153"/>
        <v>0</v>
      </c>
      <c r="X276" s="103">
        <f t="shared" si="153"/>
        <v>0</v>
      </c>
      <c r="Y276" s="103">
        <f t="shared" si="153"/>
        <v>0</v>
      </c>
      <c r="Z276" s="103">
        <f t="shared" si="153"/>
        <v>0</v>
      </c>
      <c r="AA276" s="103">
        <f t="shared" si="153"/>
        <v>0</v>
      </c>
      <c r="AB276" s="103">
        <f t="shared" si="140"/>
        <v>0</v>
      </c>
      <c r="AC276" s="103">
        <f t="shared" si="142"/>
        <v>0</v>
      </c>
      <c r="AD276" s="103">
        <f t="shared" si="141"/>
        <v>0</v>
      </c>
      <c r="AE276" s="5" t="e">
        <v>#N/A</v>
      </c>
    </row>
    <row r="277" spans="1:31" x14ac:dyDescent="0.25">
      <c r="A277" s="1" t="e">
        <v>#N/A</v>
      </c>
      <c r="B277" s="50" t="s">
        <v>73</v>
      </c>
      <c r="C277" s="48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4">
        <f t="shared" si="140"/>
        <v>0</v>
      </c>
      <c r="AC277" s="104">
        <f t="shared" si="142"/>
        <v>0</v>
      </c>
      <c r="AD277" s="104">
        <f t="shared" si="141"/>
        <v>0</v>
      </c>
      <c r="AE277" s="5" t="e">
        <v>#N/A</v>
      </c>
    </row>
    <row r="278" spans="1:31" x14ac:dyDescent="0.25">
      <c r="A278" s="1" t="e">
        <v>#N/A</v>
      </c>
      <c r="B278" s="101" t="s">
        <v>74</v>
      </c>
      <c r="C278" s="102"/>
      <c r="D278" s="103">
        <f>SUM(D279)</f>
        <v>0</v>
      </c>
      <c r="E278" s="103">
        <f t="shared" ref="E278:AA278" si="154">SUM(E279)</f>
        <v>7000</v>
      </c>
      <c r="F278" s="103">
        <f t="shared" si="154"/>
        <v>3500</v>
      </c>
      <c r="G278" s="103">
        <f t="shared" si="154"/>
        <v>4059.9999999999995</v>
      </c>
      <c r="H278" s="103">
        <f t="shared" si="154"/>
        <v>4059.9999999999995</v>
      </c>
      <c r="I278" s="103">
        <f t="shared" si="154"/>
        <v>4059.9999999999995</v>
      </c>
      <c r="J278" s="103">
        <f t="shared" si="154"/>
        <v>0</v>
      </c>
      <c r="K278" s="103">
        <f t="shared" si="154"/>
        <v>0</v>
      </c>
      <c r="L278" s="103">
        <f t="shared" si="154"/>
        <v>0</v>
      </c>
      <c r="M278" s="103">
        <f t="shared" si="154"/>
        <v>0</v>
      </c>
      <c r="N278" s="103">
        <f t="shared" si="154"/>
        <v>0</v>
      </c>
      <c r="O278" s="103">
        <f t="shared" si="154"/>
        <v>0</v>
      </c>
      <c r="P278" s="103">
        <f>SUM(P279)</f>
        <v>0</v>
      </c>
      <c r="Q278" s="103">
        <f t="shared" si="154"/>
        <v>7000</v>
      </c>
      <c r="R278" s="103">
        <f t="shared" si="154"/>
        <v>3500</v>
      </c>
      <c r="S278" s="103">
        <f t="shared" si="154"/>
        <v>4059.9999999999995</v>
      </c>
      <c r="T278" s="103">
        <f t="shared" si="154"/>
        <v>0</v>
      </c>
      <c r="U278" s="103">
        <f t="shared" si="154"/>
        <v>0</v>
      </c>
      <c r="V278" s="103">
        <f t="shared" si="154"/>
        <v>0</v>
      </c>
      <c r="W278" s="103">
        <f t="shared" si="154"/>
        <v>0</v>
      </c>
      <c r="X278" s="103">
        <f t="shared" si="154"/>
        <v>0</v>
      </c>
      <c r="Y278" s="103">
        <f t="shared" si="154"/>
        <v>0</v>
      </c>
      <c r="Z278" s="103">
        <f t="shared" si="154"/>
        <v>0</v>
      </c>
      <c r="AA278" s="103">
        <f t="shared" si="154"/>
        <v>0</v>
      </c>
      <c r="AB278" s="103">
        <f t="shared" si="140"/>
        <v>37240</v>
      </c>
      <c r="AC278" s="103">
        <f t="shared" si="142"/>
        <v>22680</v>
      </c>
      <c r="AD278" s="103">
        <f t="shared" si="141"/>
        <v>14560</v>
      </c>
      <c r="AE278" s="5" t="e">
        <v>#N/A</v>
      </c>
    </row>
    <row r="279" spans="1:31" x14ac:dyDescent="0.25">
      <c r="A279" s="1" t="e">
        <v>#N/A</v>
      </c>
      <c r="B279" s="50" t="s">
        <v>75</v>
      </c>
      <c r="C279" s="48"/>
      <c r="D279" s="104"/>
      <c r="E279" s="104">
        <v>7000</v>
      </c>
      <c r="F279" s="104">
        <v>3500</v>
      </c>
      <c r="G279" s="104">
        <v>4059.9999999999995</v>
      </c>
      <c r="H279" s="104">
        <v>4059.9999999999995</v>
      </c>
      <c r="I279" s="104">
        <v>4059.9999999999995</v>
      </c>
      <c r="J279" s="104"/>
      <c r="K279" s="104"/>
      <c r="L279" s="104"/>
      <c r="M279" s="104"/>
      <c r="N279" s="104"/>
      <c r="O279" s="104"/>
      <c r="P279" s="104"/>
      <c r="Q279" s="104">
        <v>7000</v>
      </c>
      <c r="R279" s="104">
        <v>3500</v>
      </c>
      <c r="S279" s="113">
        <v>4059.9999999999995</v>
      </c>
      <c r="T279" s="104"/>
      <c r="U279" s="104"/>
      <c r="V279" s="104"/>
      <c r="W279" s="104"/>
      <c r="X279" s="104"/>
      <c r="Y279" s="104"/>
      <c r="Z279" s="104"/>
      <c r="AA279" s="104"/>
      <c r="AB279" s="104">
        <f t="shared" si="140"/>
        <v>37240</v>
      </c>
      <c r="AC279" s="104">
        <f t="shared" si="142"/>
        <v>22680</v>
      </c>
      <c r="AD279" s="104">
        <f t="shared" si="141"/>
        <v>14560</v>
      </c>
      <c r="AE279" s="5" t="e">
        <v>#N/A</v>
      </c>
    </row>
    <row r="280" spans="1:31" ht="45" x14ac:dyDescent="0.25">
      <c r="A280" s="1" t="e">
        <v>#N/A</v>
      </c>
      <c r="B280" s="101" t="s">
        <v>76</v>
      </c>
      <c r="C280" s="102"/>
      <c r="D280" s="103">
        <f>SUM(D281:D284)</f>
        <v>0</v>
      </c>
      <c r="E280" s="103">
        <f t="shared" ref="E280:O280" si="155">SUM(E281:E284)</f>
        <v>0</v>
      </c>
      <c r="F280" s="103">
        <f t="shared" si="155"/>
        <v>0</v>
      </c>
      <c r="G280" s="103">
        <f t="shared" si="155"/>
        <v>0</v>
      </c>
      <c r="H280" s="103">
        <f t="shared" si="155"/>
        <v>0</v>
      </c>
      <c r="I280" s="103">
        <f t="shared" si="155"/>
        <v>0</v>
      </c>
      <c r="J280" s="103">
        <f t="shared" si="155"/>
        <v>0</v>
      </c>
      <c r="K280" s="103">
        <f t="shared" si="155"/>
        <v>0</v>
      </c>
      <c r="L280" s="103">
        <f t="shared" si="155"/>
        <v>0</v>
      </c>
      <c r="M280" s="103">
        <f t="shared" si="155"/>
        <v>0</v>
      </c>
      <c r="N280" s="103">
        <f t="shared" si="155"/>
        <v>0</v>
      </c>
      <c r="O280" s="103">
        <f t="shared" si="155"/>
        <v>0</v>
      </c>
      <c r="P280" s="103">
        <f>SUM(P281:P284)</f>
        <v>0</v>
      </c>
      <c r="Q280" s="103">
        <f t="shared" ref="Q280:AA280" si="156">SUM(Q281:Q284)</f>
        <v>0</v>
      </c>
      <c r="R280" s="103">
        <f t="shared" si="156"/>
        <v>0</v>
      </c>
      <c r="S280" s="103">
        <f t="shared" si="156"/>
        <v>0</v>
      </c>
      <c r="T280" s="103">
        <f t="shared" si="156"/>
        <v>0</v>
      </c>
      <c r="U280" s="103">
        <f t="shared" si="156"/>
        <v>0</v>
      </c>
      <c r="V280" s="103">
        <f t="shared" si="156"/>
        <v>0</v>
      </c>
      <c r="W280" s="103">
        <f t="shared" si="156"/>
        <v>0</v>
      </c>
      <c r="X280" s="103">
        <f t="shared" si="156"/>
        <v>0</v>
      </c>
      <c r="Y280" s="103">
        <f t="shared" si="156"/>
        <v>0</v>
      </c>
      <c r="Z280" s="103">
        <f t="shared" si="156"/>
        <v>0</v>
      </c>
      <c r="AA280" s="103">
        <f t="shared" si="156"/>
        <v>0</v>
      </c>
      <c r="AB280" s="103">
        <f t="shared" si="140"/>
        <v>0</v>
      </c>
      <c r="AC280" s="103">
        <f t="shared" si="142"/>
        <v>0</v>
      </c>
      <c r="AD280" s="103">
        <f t="shared" si="141"/>
        <v>0</v>
      </c>
      <c r="AE280" s="5" t="e">
        <v>#N/A</v>
      </c>
    </row>
    <row r="281" spans="1:31" ht="60" x14ac:dyDescent="0.25">
      <c r="A281" s="1" t="e">
        <v>#N/A</v>
      </c>
      <c r="B281" s="50" t="s">
        <v>77</v>
      </c>
      <c r="C281" s="48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>
        <f t="shared" si="140"/>
        <v>0</v>
      </c>
      <c r="AC281" s="104">
        <f t="shared" si="142"/>
        <v>0</v>
      </c>
      <c r="AD281" s="104">
        <f t="shared" si="141"/>
        <v>0</v>
      </c>
      <c r="AE281" s="5" t="e">
        <v>#N/A</v>
      </c>
    </row>
    <row r="282" spans="1:31" ht="30" x14ac:dyDescent="0.25">
      <c r="A282" s="1" t="e">
        <v>#N/A</v>
      </c>
      <c r="B282" s="50" t="s">
        <v>78</v>
      </c>
      <c r="C282" s="48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>
        <f t="shared" si="140"/>
        <v>0</v>
      </c>
      <c r="AC282" s="104">
        <f t="shared" si="142"/>
        <v>0</v>
      </c>
      <c r="AD282" s="104">
        <f t="shared" si="141"/>
        <v>0</v>
      </c>
      <c r="AE282" s="5" t="e">
        <v>#N/A</v>
      </c>
    </row>
    <row r="283" spans="1:31" x14ac:dyDescent="0.25">
      <c r="A283" s="1" t="e">
        <v>#N/A</v>
      </c>
      <c r="B283" s="50" t="s">
        <v>79</v>
      </c>
      <c r="C283" s="48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>
        <f t="shared" si="140"/>
        <v>0</v>
      </c>
      <c r="AC283" s="104">
        <f t="shared" si="142"/>
        <v>0</v>
      </c>
      <c r="AD283" s="104">
        <f t="shared" si="141"/>
        <v>0</v>
      </c>
      <c r="AE283" s="5" t="e">
        <v>#N/A</v>
      </c>
    </row>
    <row r="284" spans="1:31" x14ac:dyDescent="0.25">
      <c r="A284" s="1" t="e">
        <v>#N/A</v>
      </c>
      <c r="B284" s="50" t="s">
        <v>80</v>
      </c>
      <c r="C284" s="48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>
        <f t="shared" si="140"/>
        <v>0</v>
      </c>
      <c r="AC284" s="104">
        <f t="shared" si="142"/>
        <v>0</v>
      </c>
      <c r="AD284" s="104">
        <f t="shared" si="141"/>
        <v>0</v>
      </c>
      <c r="AE284" s="5" t="e">
        <v>#N/A</v>
      </c>
    </row>
    <row r="285" spans="1:31" ht="30" x14ac:dyDescent="0.25">
      <c r="A285" s="1" t="e">
        <v>#N/A</v>
      </c>
      <c r="B285" s="101" t="s">
        <v>81</v>
      </c>
      <c r="C285" s="102"/>
      <c r="D285" s="103">
        <f>SUM(D286:D291)</f>
        <v>0</v>
      </c>
      <c r="E285" s="103">
        <f t="shared" ref="E285:O285" si="157">SUM(E286:E291)</f>
        <v>0</v>
      </c>
      <c r="F285" s="103">
        <f t="shared" si="157"/>
        <v>0</v>
      </c>
      <c r="G285" s="103">
        <f t="shared" si="157"/>
        <v>0</v>
      </c>
      <c r="H285" s="103">
        <f t="shared" si="157"/>
        <v>0</v>
      </c>
      <c r="I285" s="103">
        <f t="shared" si="157"/>
        <v>0</v>
      </c>
      <c r="J285" s="103">
        <f t="shared" si="157"/>
        <v>0</v>
      </c>
      <c r="K285" s="103">
        <f t="shared" si="157"/>
        <v>0</v>
      </c>
      <c r="L285" s="103">
        <f t="shared" si="157"/>
        <v>0</v>
      </c>
      <c r="M285" s="103">
        <f t="shared" si="157"/>
        <v>0</v>
      </c>
      <c r="N285" s="103">
        <f t="shared" si="157"/>
        <v>0</v>
      </c>
      <c r="O285" s="103">
        <f t="shared" si="157"/>
        <v>0</v>
      </c>
      <c r="P285" s="103">
        <f>SUM(P286:P291)</f>
        <v>0</v>
      </c>
      <c r="Q285" s="103">
        <f t="shared" ref="Q285:AA285" si="158">SUM(Q286:Q291)</f>
        <v>0</v>
      </c>
      <c r="R285" s="103">
        <f t="shared" si="158"/>
        <v>0</v>
      </c>
      <c r="S285" s="103">
        <f t="shared" si="158"/>
        <v>0</v>
      </c>
      <c r="T285" s="103">
        <f t="shared" si="158"/>
        <v>0</v>
      </c>
      <c r="U285" s="103">
        <f t="shared" si="158"/>
        <v>0</v>
      </c>
      <c r="V285" s="103">
        <f t="shared" si="158"/>
        <v>0</v>
      </c>
      <c r="W285" s="103">
        <f t="shared" si="158"/>
        <v>0</v>
      </c>
      <c r="X285" s="103">
        <f t="shared" si="158"/>
        <v>0</v>
      </c>
      <c r="Y285" s="103">
        <f t="shared" si="158"/>
        <v>0</v>
      </c>
      <c r="Z285" s="103">
        <f t="shared" si="158"/>
        <v>0</v>
      </c>
      <c r="AA285" s="103">
        <f t="shared" si="158"/>
        <v>0</v>
      </c>
      <c r="AB285" s="103">
        <f t="shared" si="140"/>
        <v>0</v>
      </c>
      <c r="AC285" s="103">
        <f t="shared" si="142"/>
        <v>0</v>
      </c>
      <c r="AD285" s="103">
        <f t="shared" si="141"/>
        <v>0</v>
      </c>
      <c r="AE285" s="5" t="e">
        <v>#N/A</v>
      </c>
    </row>
    <row r="286" spans="1:31" ht="30" x14ac:dyDescent="0.25">
      <c r="A286" s="1" t="e">
        <v>#N/A</v>
      </c>
      <c r="B286" s="50" t="s">
        <v>82</v>
      </c>
      <c r="C286" s="48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>
        <f t="shared" si="140"/>
        <v>0</v>
      </c>
      <c r="AC286" s="104">
        <f t="shared" si="142"/>
        <v>0</v>
      </c>
      <c r="AD286" s="104">
        <f t="shared" si="141"/>
        <v>0</v>
      </c>
      <c r="AE286" s="5" t="e">
        <v>#N/A</v>
      </c>
    </row>
    <row r="287" spans="1:31" x14ac:dyDescent="0.25">
      <c r="A287" s="1" t="e">
        <v>#N/A</v>
      </c>
      <c r="B287" s="50" t="s">
        <v>83</v>
      </c>
      <c r="C287" s="48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>
        <f t="shared" si="140"/>
        <v>0</v>
      </c>
      <c r="AC287" s="104">
        <f t="shared" si="142"/>
        <v>0</v>
      </c>
      <c r="AD287" s="104">
        <f t="shared" si="141"/>
        <v>0</v>
      </c>
      <c r="AE287" s="5" t="e">
        <v>#N/A</v>
      </c>
    </row>
    <row r="288" spans="1:31" ht="30" x14ac:dyDescent="0.25">
      <c r="A288" s="1" t="e">
        <v>#N/A</v>
      </c>
      <c r="B288" s="50" t="s">
        <v>84</v>
      </c>
      <c r="C288" s="48"/>
      <c r="D288" s="104">
        <v>0</v>
      </c>
      <c r="E288" s="104">
        <v>0</v>
      </c>
      <c r="F288" s="104">
        <v>0</v>
      </c>
      <c r="G288" s="104">
        <v>0</v>
      </c>
      <c r="H288" s="104">
        <v>0</v>
      </c>
      <c r="I288" s="104">
        <v>0</v>
      </c>
      <c r="J288" s="104">
        <v>0</v>
      </c>
      <c r="K288" s="104">
        <v>0</v>
      </c>
      <c r="L288" s="104">
        <v>0</v>
      </c>
      <c r="M288" s="104">
        <v>0</v>
      </c>
      <c r="N288" s="104">
        <v>0</v>
      </c>
      <c r="O288" s="104">
        <v>0</v>
      </c>
      <c r="P288" s="104">
        <v>0</v>
      </c>
      <c r="Q288" s="104">
        <v>0</v>
      </c>
      <c r="R288" s="104">
        <v>0</v>
      </c>
      <c r="S288" s="104">
        <v>0</v>
      </c>
      <c r="T288" s="104">
        <v>0</v>
      </c>
      <c r="U288" s="104">
        <v>0</v>
      </c>
      <c r="V288" s="104">
        <v>0</v>
      </c>
      <c r="W288" s="104">
        <v>0</v>
      </c>
      <c r="X288" s="104">
        <v>0</v>
      </c>
      <c r="Y288" s="104">
        <v>0</v>
      </c>
      <c r="Z288" s="104">
        <v>0</v>
      </c>
      <c r="AA288" s="104">
        <v>0</v>
      </c>
      <c r="AB288" s="104">
        <f t="shared" si="140"/>
        <v>0</v>
      </c>
      <c r="AC288" s="104">
        <f t="shared" si="142"/>
        <v>0</v>
      </c>
      <c r="AD288" s="104">
        <f t="shared" si="141"/>
        <v>0</v>
      </c>
      <c r="AE288" s="5" t="e">
        <v>#N/A</v>
      </c>
    </row>
    <row r="289" spans="1:31" x14ac:dyDescent="0.25">
      <c r="A289" s="1" t="e">
        <v>#N/A</v>
      </c>
      <c r="B289" s="50" t="s">
        <v>80</v>
      </c>
      <c r="C289" s="48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>
        <f t="shared" si="140"/>
        <v>0</v>
      </c>
      <c r="AC289" s="104">
        <f t="shared" si="142"/>
        <v>0</v>
      </c>
      <c r="AD289" s="104">
        <f t="shared" si="141"/>
        <v>0</v>
      </c>
      <c r="AE289" s="5" t="e">
        <v>#N/A</v>
      </c>
    </row>
    <row r="290" spans="1:31" x14ac:dyDescent="0.25">
      <c r="A290" s="1" t="e">
        <v>#N/A</v>
      </c>
      <c r="B290" s="50" t="s">
        <v>85</v>
      </c>
      <c r="C290" s="48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>
        <f t="shared" si="140"/>
        <v>0</v>
      </c>
      <c r="AC290" s="104">
        <f t="shared" si="142"/>
        <v>0</v>
      </c>
      <c r="AD290" s="104">
        <f t="shared" si="141"/>
        <v>0</v>
      </c>
      <c r="AE290" s="5" t="e">
        <v>#N/A</v>
      </c>
    </row>
    <row r="291" spans="1:31" x14ac:dyDescent="0.25">
      <c r="A291" s="1" t="e">
        <v>#N/A</v>
      </c>
      <c r="B291" s="50" t="s">
        <v>86</v>
      </c>
      <c r="C291" s="48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>
        <f t="shared" si="140"/>
        <v>0</v>
      </c>
      <c r="AC291" s="104">
        <f t="shared" si="142"/>
        <v>0</v>
      </c>
      <c r="AD291" s="104">
        <f t="shared" si="141"/>
        <v>0</v>
      </c>
      <c r="AE291" s="5" t="e">
        <v>#N/A</v>
      </c>
    </row>
    <row r="292" spans="1:31" x14ac:dyDescent="0.25">
      <c r="A292" s="1" t="e">
        <v>#N/A</v>
      </c>
      <c r="B292" s="101" t="s">
        <v>87</v>
      </c>
      <c r="C292" s="102"/>
      <c r="D292" s="103">
        <f>SUM(D293:D296)</f>
        <v>0</v>
      </c>
      <c r="E292" s="103">
        <f t="shared" ref="E292:O292" si="159">SUM(E293:E296)</f>
        <v>0</v>
      </c>
      <c r="F292" s="103">
        <f t="shared" si="159"/>
        <v>0</v>
      </c>
      <c r="G292" s="103">
        <f t="shared" si="159"/>
        <v>0</v>
      </c>
      <c r="H292" s="103">
        <f t="shared" si="159"/>
        <v>0</v>
      </c>
      <c r="I292" s="103">
        <f t="shared" si="159"/>
        <v>0</v>
      </c>
      <c r="J292" s="103">
        <f t="shared" si="159"/>
        <v>0</v>
      </c>
      <c r="K292" s="103">
        <f t="shared" si="159"/>
        <v>0</v>
      </c>
      <c r="L292" s="103">
        <f t="shared" si="159"/>
        <v>0</v>
      </c>
      <c r="M292" s="103">
        <f t="shared" si="159"/>
        <v>0</v>
      </c>
      <c r="N292" s="103">
        <f t="shared" si="159"/>
        <v>0</v>
      </c>
      <c r="O292" s="103">
        <f t="shared" si="159"/>
        <v>0</v>
      </c>
      <c r="P292" s="103">
        <f>SUM(P293:P296)</f>
        <v>0</v>
      </c>
      <c r="Q292" s="103">
        <f t="shared" ref="Q292:AA292" si="160">SUM(Q293:Q296)</f>
        <v>0</v>
      </c>
      <c r="R292" s="103">
        <f t="shared" si="160"/>
        <v>0</v>
      </c>
      <c r="S292" s="103">
        <f t="shared" si="160"/>
        <v>0</v>
      </c>
      <c r="T292" s="103">
        <f t="shared" si="160"/>
        <v>0</v>
      </c>
      <c r="U292" s="103">
        <f t="shared" si="160"/>
        <v>0</v>
      </c>
      <c r="V292" s="103">
        <f t="shared" si="160"/>
        <v>0</v>
      </c>
      <c r="W292" s="103">
        <f t="shared" si="160"/>
        <v>0</v>
      </c>
      <c r="X292" s="103">
        <f t="shared" si="160"/>
        <v>0</v>
      </c>
      <c r="Y292" s="103">
        <f t="shared" si="160"/>
        <v>0</v>
      </c>
      <c r="Z292" s="103">
        <f t="shared" si="160"/>
        <v>0</v>
      </c>
      <c r="AA292" s="103">
        <f t="shared" si="160"/>
        <v>0</v>
      </c>
      <c r="AB292" s="103">
        <f t="shared" si="140"/>
        <v>0</v>
      </c>
      <c r="AC292" s="103">
        <f t="shared" si="142"/>
        <v>0</v>
      </c>
      <c r="AD292" s="103">
        <f t="shared" si="141"/>
        <v>0</v>
      </c>
      <c r="AE292" s="5" t="e">
        <v>#N/A</v>
      </c>
    </row>
    <row r="293" spans="1:31" ht="30" x14ac:dyDescent="0.25">
      <c r="A293" s="1" t="e">
        <v>#N/A</v>
      </c>
      <c r="B293" s="50" t="s">
        <v>88</v>
      </c>
      <c r="C293" s="48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>
        <f t="shared" si="140"/>
        <v>0</v>
      </c>
      <c r="AC293" s="104">
        <f t="shared" si="142"/>
        <v>0</v>
      </c>
      <c r="AD293" s="104">
        <f t="shared" si="141"/>
        <v>0</v>
      </c>
      <c r="AE293" s="5" t="e">
        <v>#N/A</v>
      </c>
    </row>
    <row r="294" spans="1:31" ht="45" x14ac:dyDescent="0.25">
      <c r="A294" s="1" t="e">
        <v>#N/A</v>
      </c>
      <c r="B294" s="50" t="s">
        <v>89</v>
      </c>
      <c r="C294" s="48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>
        <f t="shared" si="140"/>
        <v>0</v>
      </c>
      <c r="AC294" s="104">
        <f t="shared" si="142"/>
        <v>0</v>
      </c>
      <c r="AD294" s="104">
        <f t="shared" si="141"/>
        <v>0</v>
      </c>
      <c r="AE294" s="5" t="e">
        <v>#N/A</v>
      </c>
    </row>
    <row r="295" spans="1:31" ht="30" x14ac:dyDescent="0.25">
      <c r="A295" s="1" t="e">
        <v>#N/A</v>
      </c>
      <c r="B295" s="50" t="s">
        <v>90</v>
      </c>
      <c r="C295" s="48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>
        <f t="shared" si="140"/>
        <v>0</v>
      </c>
      <c r="AC295" s="104">
        <f t="shared" si="142"/>
        <v>0</v>
      </c>
      <c r="AD295" s="104">
        <f t="shared" si="141"/>
        <v>0</v>
      </c>
      <c r="AE295" s="5" t="e">
        <v>#N/A</v>
      </c>
    </row>
    <row r="296" spans="1:31" ht="30" x14ac:dyDescent="0.25">
      <c r="A296" s="1" t="e">
        <v>#N/A</v>
      </c>
      <c r="B296" s="50" t="s">
        <v>91</v>
      </c>
      <c r="C296" s="48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>
        <f t="shared" si="140"/>
        <v>0</v>
      </c>
      <c r="AC296" s="104">
        <f t="shared" si="142"/>
        <v>0</v>
      </c>
      <c r="AD296" s="104">
        <f t="shared" si="141"/>
        <v>0</v>
      </c>
      <c r="AE296" s="5" t="e">
        <v>#N/A</v>
      </c>
    </row>
    <row r="297" spans="1:31" ht="30" x14ac:dyDescent="0.25">
      <c r="A297" s="1" t="e">
        <v>#N/A</v>
      </c>
      <c r="B297" s="101" t="s">
        <v>92</v>
      </c>
      <c r="C297" s="102"/>
      <c r="D297" s="103">
        <f>SUM(D298:D300)</f>
        <v>0</v>
      </c>
      <c r="E297" s="103">
        <f t="shared" ref="E297:O297" si="161">SUM(E298:E300)</f>
        <v>0</v>
      </c>
      <c r="F297" s="103">
        <f t="shared" si="161"/>
        <v>0</v>
      </c>
      <c r="G297" s="103">
        <f t="shared" si="161"/>
        <v>0</v>
      </c>
      <c r="H297" s="103">
        <f t="shared" si="161"/>
        <v>0</v>
      </c>
      <c r="I297" s="103">
        <f t="shared" si="161"/>
        <v>0</v>
      </c>
      <c r="J297" s="103">
        <f t="shared" si="161"/>
        <v>0</v>
      </c>
      <c r="K297" s="103">
        <f t="shared" si="161"/>
        <v>0</v>
      </c>
      <c r="L297" s="103">
        <f t="shared" si="161"/>
        <v>0</v>
      </c>
      <c r="M297" s="103">
        <f t="shared" si="161"/>
        <v>0</v>
      </c>
      <c r="N297" s="103">
        <f t="shared" si="161"/>
        <v>0</v>
      </c>
      <c r="O297" s="103">
        <f t="shared" si="161"/>
        <v>0</v>
      </c>
      <c r="P297" s="103">
        <f>SUM(P298:P300)</f>
        <v>0</v>
      </c>
      <c r="Q297" s="103">
        <f t="shared" ref="Q297:AA297" si="162">SUM(Q298:Q300)</f>
        <v>0</v>
      </c>
      <c r="R297" s="103">
        <f t="shared" si="162"/>
        <v>0</v>
      </c>
      <c r="S297" s="103">
        <f t="shared" si="162"/>
        <v>0</v>
      </c>
      <c r="T297" s="103">
        <f t="shared" si="162"/>
        <v>0</v>
      </c>
      <c r="U297" s="103">
        <f t="shared" si="162"/>
        <v>0</v>
      </c>
      <c r="V297" s="103">
        <f t="shared" si="162"/>
        <v>0</v>
      </c>
      <c r="W297" s="103">
        <f t="shared" si="162"/>
        <v>0</v>
      </c>
      <c r="X297" s="103">
        <f t="shared" si="162"/>
        <v>0</v>
      </c>
      <c r="Y297" s="103">
        <f t="shared" si="162"/>
        <v>0</v>
      </c>
      <c r="Z297" s="103">
        <f t="shared" si="162"/>
        <v>0</v>
      </c>
      <c r="AA297" s="103">
        <f t="shared" si="162"/>
        <v>0</v>
      </c>
      <c r="AB297" s="103">
        <f t="shared" si="140"/>
        <v>0</v>
      </c>
      <c r="AC297" s="103">
        <f t="shared" si="142"/>
        <v>0</v>
      </c>
      <c r="AD297" s="103">
        <f t="shared" si="141"/>
        <v>0</v>
      </c>
      <c r="AE297" s="5" t="e">
        <v>#N/A</v>
      </c>
    </row>
    <row r="298" spans="1:31" x14ac:dyDescent="0.25">
      <c r="A298" s="1" t="e">
        <v>#N/A</v>
      </c>
      <c r="B298" s="50" t="s">
        <v>93</v>
      </c>
      <c r="C298" s="48"/>
      <c r="D298" s="104">
        <v>0</v>
      </c>
      <c r="E298" s="104">
        <v>0</v>
      </c>
      <c r="F298" s="104">
        <v>0</v>
      </c>
      <c r="G298" s="104">
        <v>0</v>
      </c>
      <c r="H298" s="104">
        <v>0</v>
      </c>
      <c r="I298" s="104">
        <v>0</v>
      </c>
      <c r="J298" s="104">
        <v>0</v>
      </c>
      <c r="K298" s="104">
        <v>0</v>
      </c>
      <c r="L298" s="104">
        <v>0</v>
      </c>
      <c r="M298" s="104">
        <v>0</v>
      </c>
      <c r="N298" s="104">
        <v>0</v>
      </c>
      <c r="O298" s="104">
        <v>0</v>
      </c>
      <c r="P298" s="104">
        <v>0</v>
      </c>
      <c r="Q298" s="104">
        <v>0</v>
      </c>
      <c r="R298" s="104">
        <v>0</v>
      </c>
      <c r="S298" s="104">
        <v>0</v>
      </c>
      <c r="T298" s="104">
        <v>0</v>
      </c>
      <c r="U298" s="104">
        <v>0</v>
      </c>
      <c r="V298" s="104">
        <v>0</v>
      </c>
      <c r="W298" s="104">
        <v>0</v>
      </c>
      <c r="X298" s="104">
        <v>0</v>
      </c>
      <c r="Y298" s="104">
        <v>0</v>
      </c>
      <c r="Z298" s="104">
        <v>0</v>
      </c>
      <c r="AA298" s="104">
        <v>0</v>
      </c>
      <c r="AB298" s="104">
        <f t="shared" si="140"/>
        <v>0</v>
      </c>
      <c r="AC298" s="104">
        <f t="shared" si="142"/>
        <v>0</v>
      </c>
      <c r="AD298" s="104">
        <f t="shared" si="141"/>
        <v>0</v>
      </c>
      <c r="AE298" s="5" t="e">
        <v>#N/A</v>
      </c>
    </row>
    <row r="299" spans="1:31" x14ac:dyDescent="0.25">
      <c r="A299" s="1" t="e">
        <v>#N/A</v>
      </c>
      <c r="B299" s="50" t="s">
        <v>94</v>
      </c>
      <c r="C299" s="48"/>
      <c r="D299" s="104">
        <v>0</v>
      </c>
      <c r="E299" s="104">
        <v>0</v>
      </c>
      <c r="F299" s="104">
        <v>0</v>
      </c>
      <c r="G299" s="104">
        <v>0</v>
      </c>
      <c r="H299" s="104">
        <v>0</v>
      </c>
      <c r="I299" s="104">
        <v>0</v>
      </c>
      <c r="J299" s="104">
        <v>0</v>
      </c>
      <c r="K299" s="104">
        <v>0</v>
      </c>
      <c r="L299" s="104">
        <v>0</v>
      </c>
      <c r="M299" s="104">
        <v>0</v>
      </c>
      <c r="N299" s="104">
        <v>0</v>
      </c>
      <c r="O299" s="104">
        <v>0</v>
      </c>
      <c r="P299" s="104">
        <v>0</v>
      </c>
      <c r="Q299" s="104">
        <v>0</v>
      </c>
      <c r="R299" s="104">
        <v>0</v>
      </c>
      <c r="S299" s="104">
        <v>0</v>
      </c>
      <c r="T299" s="104">
        <v>0</v>
      </c>
      <c r="U299" s="104">
        <v>0</v>
      </c>
      <c r="V299" s="104">
        <v>0</v>
      </c>
      <c r="W299" s="104">
        <v>0</v>
      </c>
      <c r="X299" s="104">
        <v>0</v>
      </c>
      <c r="Y299" s="104">
        <v>0</v>
      </c>
      <c r="Z299" s="104">
        <v>0</v>
      </c>
      <c r="AA299" s="104">
        <v>0</v>
      </c>
      <c r="AB299" s="104">
        <f t="shared" si="140"/>
        <v>0</v>
      </c>
      <c r="AC299" s="104">
        <f t="shared" si="142"/>
        <v>0</v>
      </c>
      <c r="AD299" s="104">
        <f t="shared" si="141"/>
        <v>0</v>
      </c>
      <c r="AE299" s="5" t="e">
        <v>#N/A</v>
      </c>
    </row>
    <row r="300" spans="1:31" x14ac:dyDescent="0.25">
      <c r="A300" s="1" t="e">
        <v>#N/A</v>
      </c>
      <c r="B300" s="50" t="s">
        <v>95</v>
      </c>
      <c r="C300" s="48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>
        <f t="shared" si="140"/>
        <v>0</v>
      </c>
      <c r="AC300" s="104">
        <f t="shared" si="142"/>
        <v>0</v>
      </c>
      <c r="AD300" s="104">
        <f t="shared" si="141"/>
        <v>0</v>
      </c>
      <c r="AE300" s="5" t="e">
        <v>#N/A</v>
      </c>
    </row>
    <row r="301" spans="1:31" ht="30" x14ac:dyDescent="0.25">
      <c r="A301" s="1" t="e">
        <v>#N/A</v>
      </c>
      <c r="B301" s="101" t="s">
        <v>96</v>
      </c>
      <c r="C301" s="102"/>
      <c r="D301" s="103">
        <f>SUM(D302:D304)</f>
        <v>0</v>
      </c>
      <c r="E301" s="103">
        <f t="shared" ref="E301:O301" si="163">SUM(E302:E304)</f>
        <v>0</v>
      </c>
      <c r="F301" s="103">
        <f t="shared" si="163"/>
        <v>0</v>
      </c>
      <c r="G301" s="103">
        <f t="shared" si="163"/>
        <v>0</v>
      </c>
      <c r="H301" s="103">
        <f t="shared" si="163"/>
        <v>0</v>
      </c>
      <c r="I301" s="103">
        <f t="shared" si="163"/>
        <v>0</v>
      </c>
      <c r="J301" s="103">
        <f t="shared" si="163"/>
        <v>0</v>
      </c>
      <c r="K301" s="103">
        <f t="shared" si="163"/>
        <v>0</v>
      </c>
      <c r="L301" s="103">
        <f t="shared" si="163"/>
        <v>0</v>
      </c>
      <c r="M301" s="103">
        <f t="shared" si="163"/>
        <v>0</v>
      </c>
      <c r="N301" s="103">
        <f t="shared" si="163"/>
        <v>0</v>
      </c>
      <c r="O301" s="103">
        <f t="shared" si="163"/>
        <v>0</v>
      </c>
      <c r="P301" s="103">
        <f>SUM(P302:P304)</f>
        <v>0</v>
      </c>
      <c r="Q301" s="103">
        <f t="shared" ref="Q301:AA301" si="164">SUM(Q302:Q304)</f>
        <v>0</v>
      </c>
      <c r="R301" s="103">
        <f t="shared" si="164"/>
        <v>0</v>
      </c>
      <c r="S301" s="103">
        <f t="shared" si="164"/>
        <v>0</v>
      </c>
      <c r="T301" s="103">
        <f t="shared" si="164"/>
        <v>0</v>
      </c>
      <c r="U301" s="103">
        <f t="shared" si="164"/>
        <v>0</v>
      </c>
      <c r="V301" s="103">
        <f t="shared" si="164"/>
        <v>0</v>
      </c>
      <c r="W301" s="103">
        <f t="shared" si="164"/>
        <v>0</v>
      </c>
      <c r="X301" s="103">
        <f t="shared" si="164"/>
        <v>0</v>
      </c>
      <c r="Y301" s="103">
        <f t="shared" si="164"/>
        <v>0</v>
      </c>
      <c r="Z301" s="103">
        <f t="shared" si="164"/>
        <v>0</v>
      </c>
      <c r="AA301" s="103">
        <f t="shared" si="164"/>
        <v>0</v>
      </c>
      <c r="AB301" s="103">
        <f t="shared" si="140"/>
        <v>0</v>
      </c>
      <c r="AC301" s="103">
        <f t="shared" si="142"/>
        <v>0</v>
      </c>
      <c r="AD301" s="103">
        <f t="shared" si="141"/>
        <v>0</v>
      </c>
      <c r="AE301" s="5" t="e">
        <v>#N/A</v>
      </c>
    </row>
    <row r="302" spans="1:31" ht="60" x14ac:dyDescent="0.25">
      <c r="A302" s="1" t="e">
        <v>#N/A</v>
      </c>
      <c r="B302" s="50" t="s">
        <v>97</v>
      </c>
      <c r="C302" s="48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>
        <f t="shared" si="140"/>
        <v>0</v>
      </c>
      <c r="AC302" s="104">
        <f t="shared" si="142"/>
        <v>0</v>
      </c>
      <c r="AD302" s="104">
        <f t="shared" si="141"/>
        <v>0</v>
      </c>
      <c r="AE302" s="5" t="e">
        <v>#N/A</v>
      </c>
    </row>
    <row r="303" spans="1:31" ht="60" x14ac:dyDescent="0.25">
      <c r="A303" s="1" t="e">
        <v>#N/A</v>
      </c>
      <c r="B303" s="50" t="s">
        <v>98</v>
      </c>
      <c r="C303" s="48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>
        <f t="shared" si="140"/>
        <v>0</v>
      </c>
      <c r="AC303" s="104">
        <f t="shared" si="142"/>
        <v>0</v>
      </c>
      <c r="AD303" s="104">
        <f t="shared" si="141"/>
        <v>0</v>
      </c>
      <c r="AE303" s="5" t="e">
        <v>#N/A</v>
      </c>
    </row>
    <row r="304" spans="1:31" ht="30" x14ac:dyDescent="0.25">
      <c r="A304" s="1" t="e">
        <v>#N/A</v>
      </c>
      <c r="B304" s="50" t="s">
        <v>99</v>
      </c>
      <c r="C304" s="48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>
        <f t="shared" si="140"/>
        <v>0</v>
      </c>
      <c r="AC304" s="104">
        <f t="shared" si="142"/>
        <v>0</v>
      </c>
      <c r="AD304" s="104">
        <f t="shared" si="141"/>
        <v>0</v>
      </c>
      <c r="AE304" s="5" t="e">
        <v>#N/A</v>
      </c>
    </row>
    <row r="305" spans="1:31" x14ac:dyDescent="0.25">
      <c r="A305" s="1" t="e">
        <v>#N/A</v>
      </c>
      <c r="B305" s="105" t="s">
        <v>100</v>
      </c>
      <c r="C305" s="106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>
        <f t="shared" si="140"/>
        <v>0</v>
      </c>
      <c r="AC305" s="107">
        <f t="shared" si="142"/>
        <v>0</v>
      </c>
      <c r="AD305" s="107">
        <f t="shared" si="141"/>
        <v>0</v>
      </c>
      <c r="AE305" s="5" t="e">
        <v>#N/A</v>
      </c>
    </row>
    <row r="306" spans="1:31" x14ac:dyDescent="0.25">
      <c r="A306" s="1" t="e">
        <v>#N/A</v>
      </c>
      <c r="B306" s="101" t="s">
        <v>101</v>
      </c>
      <c r="C306" s="102"/>
      <c r="D306" s="103">
        <f>SUM(D307:D310)</f>
        <v>0</v>
      </c>
      <c r="E306" s="103">
        <f t="shared" ref="E306:O306" si="165">SUM(E307:E310)</f>
        <v>0</v>
      </c>
      <c r="F306" s="103">
        <f t="shared" si="165"/>
        <v>0</v>
      </c>
      <c r="G306" s="103">
        <f t="shared" si="165"/>
        <v>0</v>
      </c>
      <c r="H306" s="103">
        <f t="shared" si="165"/>
        <v>0</v>
      </c>
      <c r="I306" s="103">
        <f t="shared" si="165"/>
        <v>0</v>
      </c>
      <c r="J306" s="103">
        <f t="shared" si="165"/>
        <v>0</v>
      </c>
      <c r="K306" s="103">
        <f t="shared" si="165"/>
        <v>0</v>
      </c>
      <c r="L306" s="103">
        <f t="shared" si="165"/>
        <v>0</v>
      </c>
      <c r="M306" s="103">
        <f t="shared" si="165"/>
        <v>0</v>
      </c>
      <c r="N306" s="103">
        <f t="shared" si="165"/>
        <v>0</v>
      </c>
      <c r="O306" s="103">
        <f t="shared" si="165"/>
        <v>0</v>
      </c>
      <c r="P306" s="103">
        <f>SUM(P307:P310)</f>
        <v>0</v>
      </c>
      <c r="Q306" s="103">
        <f t="shared" ref="Q306:AA306" si="166">SUM(Q307:Q310)</f>
        <v>0</v>
      </c>
      <c r="R306" s="103">
        <f t="shared" si="166"/>
        <v>0</v>
      </c>
      <c r="S306" s="103">
        <f t="shared" si="166"/>
        <v>0</v>
      </c>
      <c r="T306" s="103">
        <f t="shared" si="166"/>
        <v>0</v>
      </c>
      <c r="U306" s="103">
        <f t="shared" si="166"/>
        <v>0</v>
      </c>
      <c r="V306" s="103">
        <f t="shared" si="166"/>
        <v>0</v>
      </c>
      <c r="W306" s="103">
        <f t="shared" si="166"/>
        <v>0</v>
      </c>
      <c r="X306" s="103">
        <f t="shared" si="166"/>
        <v>0</v>
      </c>
      <c r="Y306" s="103">
        <f t="shared" si="166"/>
        <v>0</v>
      </c>
      <c r="Z306" s="103">
        <f t="shared" si="166"/>
        <v>0</v>
      </c>
      <c r="AA306" s="103">
        <f t="shared" si="166"/>
        <v>0</v>
      </c>
      <c r="AB306" s="103">
        <f t="shared" si="140"/>
        <v>0</v>
      </c>
      <c r="AC306" s="103">
        <f t="shared" si="142"/>
        <v>0</v>
      </c>
      <c r="AD306" s="103">
        <f t="shared" si="141"/>
        <v>0</v>
      </c>
      <c r="AE306" s="5" t="e">
        <v>#N/A</v>
      </c>
    </row>
    <row r="307" spans="1:31" x14ac:dyDescent="0.25">
      <c r="A307" s="1" t="e">
        <v>#N/A</v>
      </c>
      <c r="B307" s="50" t="s">
        <v>102</v>
      </c>
      <c r="C307" s="48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>
        <f t="shared" si="140"/>
        <v>0</v>
      </c>
      <c r="AC307" s="104">
        <f t="shared" si="142"/>
        <v>0</v>
      </c>
      <c r="AD307" s="104">
        <f t="shared" si="141"/>
        <v>0</v>
      </c>
      <c r="AE307" s="5" t="e">
        <v>#N/A</v>
      </c>
    </row>
    <row r="308" spans="1:31" ht="30" x14ac:dyDescent="0.25">
      <c r="A308" s="1" t="e">
        <v>#N/A</v>
      </c>
      <c r="B308" s="50" t="s">
        <v>103</v>
      </c>
      <c r="C308" s="48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>
        <f t="shared" si="140"/>
        <v>0</v>
      </c>
      <c r="AC308" s="104">
        <f t="shared" si="142"/>
        <v>0</v>
      </c>
      <c r="AD308" s="104">
        <f t="shared" si="141"/>
        <v>0</v>
      </c>
      <c r="AE308" s="5" t="e">
        <v>#N/A</v>
      </c>
    </row>
    <row r="309" spans="1:31" ht="75" x14ac:dyDescent="0.25">
      <c r="A309" s="1" t="e">
        <v>#N/A</v>
      </c>
      <c r="B309" s="50" t="s">
        <v>104</v>
      </c>
      <c r="C309" s="48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>
        <f t="shared" si="140"/>
        <v>0</v>
      </c>
      <c r="AC309" s="104">
        <f t="shared" si="142"/>
        <v>0</v>
      </c>
      <c r="AD309" s="104">
        <f t="shared" si="141"/>
        <v>0</v>
      </c>
      <c r="AE309" s="5" t="e">
        <v>#N/A</v>
      </c>
    </row>
    <row r="310" spans="1:31" ht="60" x14ac:dyDescent="0.25">
      <c r="A310" s="1" t="e">
        <v>#N/A</v>
      </c>
      <c r="B310" s="50" t="s">
        <v>105</v>
      </c>
      <c r="C310" s="48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>
        <f t="shared" si="140"/>
        <v>0</v>
      </c>
      <c r="AC310" s="104">
        <f t="shared" si="142"/>
        <v>0</v>
      </c>
      <c r="AD310" s="104">
        <f t="shared" si="141"/>
        <v>0</v>
      </c>
      <c r="AE310" s="5" t="e">
        <v>#N/A</v>
      </c>
    </row>
    <row r="311" spans="1:31" ht="15.75" x14ac:dyDescent="0.25">
      <c r="A311" s="1" t="e">
        <v>#N/A</v>
      </c>
      <c r="B311" s="99" t="s">
        <v>106</v>
      </c>
      <c r="C311" s="57"/>
      <c r="D311" s="100">
        <f>SUM(D312,D314,D318,D320,D322,D325,D327,D330)</f>
        <v>1587.3</v>
      </c>
      <c r="E311" s="100">
        <f t="shared" ref="E311:F311" si="167">SUM(E312,E314,E318,E320,E322,E325,E327,E330)</f>
        <v>338101.67000000004</v>
      </c>
      <c r="F311" s="100">
        <f t="shared" si="167"/>
        <v>2231.84</v>
      </c>
      <c r="G311" s="100">
        <f>SUM(G312,G314,G318,G320,G322,G325,G327,G330)</f>
        <v>6442.7844000000005</v>
      </c>
      <c r="H311" s="100">
        <f t="shared" ref="H311:O311" si="168">SUM(H312,H314,H318,H320,H322,H325,H327,H330)</f>
        <v>7612.75</v>
      </c>
      <c r="I311" s="100">
        <f t="shared" si="168"/>
        <v>3279.8187999999996</v>
      </c>
      <c r="J311" s="100">
        <f t="shared" si="168"/>
        <v>0</v>
      </c>
      <c r="K311" s="100">
        <f t="shared" si="168"/>
        <v>0</v>
      </c>
      <c r="L311" s="100">
        <f t="shared" si="168"/>
        <v>0</v>
      </c>
      <c r="M311" s="100">
        <f t="shared" si="168"/>
        <v>0</v>
      </c>
      <c r="N311" s="100">
        <f t="shared" si="168"/>
        <v>0</v>
      </c>
      <c r="O311" s="100">
        <f t="shared" si="168"/>
        <v>0</v>
      </c>
      <c r="P311" s="100">
        <f>SUM(P312,P314,P318,P320,P322,P325,P327,P330)</f>
        <v>1587.3</v>
      </c>
      <c r="Q311" s="100">
        <f t="shared" ref="Q311:R311" si="169">SUM(Q312,Q314,Q318,Q320,Q322,Q325,Q327,Q330)</f>
        <v>338101.67000000004</v>
      </c>
      <c r="R311" s="100">
        <f t="shared" si="169"/>
        <v>2231.84</v>
      </c>
      <c r="S311" s="100">
        <f>SUM(S312,S314,S318,S320,S322,S325,S327,S330)</f>
        <v>6442.7844000000005</v>
      </c>
      <c r="T311" s="100">
        <f t="shared" ref="T311:AA311" si="170">SUM(T312,T314,T318,T320,T322,T325,T327,T330)</f>
        <v>0</v>
      </c>
      <c r="U311" s="100">
        <f t="shared" si="170"/>
        <v>0</v>
      </c>
      <c r="V311" s="100">
        <f t="shared" si="170"/>
        <v>0</v>
      </c>
      <c r="W311" s="100">
        <f t="shared" si="170"/>
        <v>0</v>
      </c>
      <c r="X311" s="100">
        <f t="shared" si="170"/>
        <v>0</v>
      </c>
      <c r="Y311" s="100">
        <f t="shared" si="170"/>
        <v>0</v>
      </c>
      <c r="Z311" s="100">
        <f t="shared" si="170"/>
        <v>0</v>
      </c>
      <c r="AA311" s="100">
        <f t="shared" si="170"/>
        <v>0</v>
      </c>
      <c r="AB311" s="100">
        <f t="shared" si="140"/>
        <v>707619.75760000001</v>
      </c>
      <c r="AC311" s="100">
        <f t="shared" si="142"/>
        <v>357668.86320000008</v>
      </c>
      <c r="AD311" s="100">
        <f t="shared" si="141"/>
        <v>348363.59440000006</v>
      </c>
      <c r="AE311" s="5" t="e">
        <v>#N/A</v>
      </c>
    </row>
    <row r="312" spans="1:31" ht="30" x14ac:dyDescent="0.25">
      <c r="A312" s="1" t="e">
        <v>#N/A</v>
      </c>
      <c r="B312" s="101" t="s">
        <v>107</v>
      </c>
      <c r="C312" s="102"/>
      <c r="D312" s="103">
        <f>SUM(D313)</f>
        <v>0</v>
      </c>
      <c r="E312" s="103">
        <f t="shared" ref="E312:AA312" si="171">SUM(E313)</f>
        <v>0</v>
      </c>
      <c r="F312" s="103">
        <f t="shared" si="171"/>
        <v>0</v>
      </c>
      <c r="G312" s="103">
        <f t="shared" si="171"/>
        <v>0</v>
      </c>
      <c r="H312" s="103">
        <f t="shared" si="171"/>
        <v>0</v>
      </c>
      <c r="I312" s="103">
        <f t="shared" si="171"/>
        <v>0</v>
      </c>
      <c r="J312" s="103">
        <f t="shared" si="171"/>
        <v>0</v>
      </c>
      <c r="K312" s="103">
        <f t="shared" si="171"/>
        <v>0</v>
      </c>
      <c r="L312" s="103">
        <f t="shared" si="171"/>
        <v>0</v>
      </c>
      <c r="M312" s="103">
        <f t="shared" si="171"/>
        <v>0</v>
      </c>
      <c r="N312" s="103">
        <f t="shared" si="171"/>
        <v>0</v>
      </c>
      <c r="O312" s="103">
        <f t="shared" si="171"/>
        <v>0</v>
      </c>
      <c r="P312" s="103">
        <f>SUM(P313)</f>
        <v>0</v>
      </c>
      <c r="Q312" s="103">
        <f t="shared" si="171"/>
        <v>0</v>
      </c>
      <c r="R312" s="103">
        <f t="shared" si="171"/>
        <v>0</v>
      </c>
      <c r="S312" s="103">
        <f t="shared" si="171"/>
        <v>0</v>
      </c>
      <c r="T312" s="103">
        <f t="shared" si="171"/>
        <v>0</v>
      </c>
      <c r="U312" s="103">
        <f t="shared" si="171"/>
        <v>0</v>
      </c>
      <c r="V312" s="103">
        <f t="shared" si="171"/>
        <v>0</v>
      </c>
      <c r="W312" s="103">
        <f t="shared" si="171"/>
        <v>0</v>
      </c>
      <c r="X312" s="103">
        <f t="shared" si="171"/>
        <v>0</v>
      </c>
      <c r="Y312" s="103">
        <f t="shared" si="171"/>
        <v>0</v>
      </c>
      <c r="Z312" s="103">
        <f t="shared" si="171"/>
        <v>0</v>
      </c>
      <c r="AA312" s="103">
        <f t="shared" si="171"/>
        <v>0</v>
      </c>
      <c r="AB312" s="103">
        <f t="shared" si="140"/>
        <v>0</v>
      </c>
      <c r="AC312" s="103">
        <f t="shared" si="142"/>
        <v>0</v>
      </c>
      <c r="AD312" s="103">
        <f t="shared" si="141"/>
        <v>0</v>
      </c>
      <c r="AE312" s="5" t="e">
        <v>#N/A</v>
      </c>
    </row>
    <row r="313" spans="1:31" x14ac:dyDescent="0.25">
      <c r="A313" s="1" t="e">
        <v>#N/A</v>
      </c>
      <c r="B313" s="50" t="s">
        <v>108</v>
      </c>
      <c r="C313" s="48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>
        <f t="shared" si="140"/>
        <v>0</v>
      </c>
      <c r="AC313" s="104">
        <f t="shared" si="142"/>
        <v>0</v>
      </c>
      <c r="AD313" s="104">
        <f t="shared" si="141"/>
        <v>0</v>
      </c>
      <c r="AE313" s="5" t="e">
        <v>#N/A</v>
      </c>
    </row>
    <row r="314" spans="1:31" x14ac:dyDescent="0.25">
      <c r="A314" s="1" t="e">
        <v>#N/A</v>
      </c>
      <c r="B314" s="101" t="s">
        <v>109</v>
      </c>
      <c r="C314" s="102"/>
      <c r="D314" s="103">
        <f>SUM(D315:D317)</f>
        <v>0</v>
      </c>
      <c r="E314" s="103">
        <f t="shared" ref="E314:O314" si="172">SUM(E315:E317)</f>
        <v>0</v>
      </c>
      <c r="F314" s="103">
        <f t="shared" si="172"/>
        <v>0</v>
      </c>
      <c r="G314" s="103">
        <f t="shared" si="172"/>
        <v>0</v>
      </c>
      <c r="H314" s="103">
        <f t="shared" si="172"/>
        <v>0</v>
      </c>
      <c r="I314" s="103">
        <f t="shared" si="172"/>
        <v>0</v>
      </c>
      <c r="J314" s="103">
        <f t="shared" si="172"/>
        <v>0</v>
      </c>
      <c r="K314" s="103">
        <f t="shared" si="172"/>
        <v>0</v>
      </c>
      <c r="L314" s="103">
        <f t="shared" si="172"/>
        <v>0</v>
      </c>
      <c r="M314" s="103">
        <f t="shared" si="172"/>
        <v>0</v>
      </c>
      <c r="N314" s="103">
        <f t="shared" si="172"/>
        <v>0</v>
      </c>
      <c r="O314" s="103">
        <f t="shared" si="172"/>
        <v>0</v>
      </c>
      <c r="P314" s="103">
        <f>SUM(P315:P317)</f>
        <v>0</v>
      </c>
      <c r="Q314" s="103">
        <f t="shared" ref="Q314:AA314" si="173">SUM(Q315:Q317)</f>
        <v>0</v>
      </c>
      <c r="R314" s="103">
        <f t="shared" si="173"/>
        <v>0</v>
      </c>
      <c r="S314" s="103">
        <f t="shared" si="173"/>
        <v>0</v>
      </c>
      <c r="T314" s="103">
        <f t="shared" si="173"/>
        <v>0</v>
      </c>
      <c r="U314" s="103">
        <f t="shared" si="173"/>
        <v>0</v>
      </c>
      <c r="V314" s="103">
        <f t="shared" si="173"/>
        <v>0</v>
      </c>
      <c r="W314" s="103">
        <f t="shared" si="173"/>
        <v>0</v>
      </c>
      <c r="X314" s="103">
        <f t="shared" si="173"/>
        <v>0</v>
      </c>
      <c r="Y314" s="103">
        <f t="shared" si="173"/>
        <v>0</v>
      </c>
      <c r="Z314" s="103">
        <f t="shared" si="173"/>
        <v>0</v>
      </c>
      <c r="AA314" s="103">
        <f t="shared" si="173"/>
        <v>0</v>
      </c>
      <c r="AB314" s="103">
        <f t="shared" si="140"/>
        <v>0</v>
      </c>
      <c r="AC314" s="103">
        <f t="shared" si="142"/>
        <v>0</v>
      </c>
      <c r="AD314" s="103">
        <f t="shared" si="141"/>
        <v>0</v>
      </c>
      <c r="AE314" s="5" t="e">
        <v>#N/A</v>
      </c>
    </row>
    <row r="315" spans="1:31" x14ac:dyDescent="0.25">
      <c r="A315" s="1" t="e">
        <v>#N/A</v>
      </c>
      <c r="B315" s="50" t="s">
        <v>110</v>
      </c>
      <c r="C315" s="48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>
        <f t="shared" si="140"/>
        <v>0</v>
      </c>
      <c r="AC315" s="104">
        <f t="shared" si="142"/>
        <v>0</v>
      </c>
      <c r="AD315" s="104">
        <f t="shared" si="141"/>
        <v>0</v>
      </c>
      <c r="AE315" s="5" t="e">
        <v>#N/A</v>
      </c>
    </row>
    <row r="316" spans="1:31" x14ac:dyDescent="0.25">
      <c r="A316" s="1" t="e">
        <v>#N/A</v>
      </c>
      <c r="B316" s="50" t="s">
        <v>111</v>
      </c>
      <c r="C316" s="48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>
        <f t="shared" si="140"/>
        <v>0</v>
      </c>
      <c r="AC316" s="104">
        <f t="shared" si="142"/>
        <v>0</v>
      </c>
      <c r="AD316" s="104">
        <f t="shared" si="141"/>
        <v>0</v>
      </c>
      <c r="AE316" s="5" t="e">
        <v>#N/A</v>
      </c>
    </row>
    <row r="317" spans="1:31" ht="30" x14ac:dyDescent="0.25">
      <c r="A317" s="1" t="e">
        <v>#N/A</v>
      </c>
      <c r="B317" s="50" t="s">
        <v>112</v>
      </c>
      <c r="C317" s="48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>
        <f t="shared" si="140"/>
        <v>0</v>
      </c>
      <c r="AC317" s="104">
        <f t="shared" si="142"/>
        <v>0</v>
      </c>
      <c r="AD317" s="104">
        <f t="shared" si="141"/>
        <v>0</v>
      </c>
      <c r="AE317" s="5" t="e">
        <v>#N/A</v>
      </c>
    </row>
    <row r="318" spans="1:31" ht="30" x14ac:dyDescent="0.25">
      <c r="A318" s="1" t="e">
        <v>#N/A</v>
      </c>
      <c r="B318" s="101" t="s">
        <v>113</v>
      </c>
      <c r="C318" s="102"/>
      <c r="D318" s="103">
        <f>SUM(D319)</f>
        <v>0</v>
      </c>
      <c r="E318" s="103">
        <f t="shared" ref="E318:AA318" si="174">SUM(E319)</f>
        <v>0</v>
      </c>
      <c r="F318" s="103">
        <f t="shared" si="174"/>
        <v>0</v>
      </c>
      <c r="G318" s="103">
        <f t="shared" si="174"/>
        <v>0</v>
      </c>
      <c r="H318" s="103">
        <f t="shared" si="174"/>
        <v>0</v>
      </c>
      <c r="I318" s="103">
        <f t="shared" si="174"/>
        <v>0</v>
      </c>
      <c r="J318" s="103">
        <f t="shared" si="174"/>
        <v>0</v>
      </c>
      <c r="K318" s="103">
        <f t="shared" si="174"/>
        <v>0</v>
      </c>
      <c r="L318" s="103">
        <f t="shared" si="174"/>
        <v>0</v>
      </c>
      <c r="M318" s="103">
        <f t="shared" si="174"/>
        <v>0</v>
      </c>
      <c r="N318" s="103">
        <f t="shared" si="174"/>
        <v>0</v>
      </c>
      <c r="O318" s="103">
        <f t="shared" si="174"/>
        <v>0</v>
      </c>
      <c r="P318" s="103">
        <f>SUM(P319)</f>
        <v>0</v>
      </c>
      <c r="Q318" s="103">
        <f t="shared" si="174"/>
        <v>0</v>
      </c>
      <c r="R318" s="103">
        <f t="shared" si="174"/>
        <v>0</v>
      </c>
      <c r="S318" s="103">
        <f t="shared" si="174"/>
        <v>0</v>
      </c>
      <c r="T318" s="103">
        <f t="shared" si="174"/>
        <v>0</v>
      </c>
      <c r="U318" s="103">
        <f t="shared" si="174"/>
        <v>0</v>
      </c>
      <c r="V318" s="103">
        <f t="shared" si="174"/>
        <v>0</v>
      </c>
      <c r="W318" s="103">
        <f t="shared" si="174"/>
        <v>0</v>
      </c>
      <c r="X318" s="103">
        <f t="shared" si="174"/>
        <v>0</v>
      </c>
      <c r="Y318" s="103">
        <f t="shared" si="174"/>
        <v>0</v>
      </c>
      <c r="Z318" s="103">
        <f t="shared" si="174"/>
        <v>0</v>
      </c>
      <c r="AA318" s="103">
        <f t="shared" si="174"/>
        <v>0</v>
      </c>
      <c r="AB318" s="103">
        <f t="shared" si="140"/>
        <v>0</v>
      </c>
      <c r="AC318" s="103">
        <f t="shared" si="142"/>
        <v>0</v>
      </c>
      <c r="AD318" s="103">
        <f t="shared" si="141"/>
        <v>0</v>
      </c>
      <c r="AE318" s="5" t="e">
        <v>#N/A</v>
      </c>
    </row>
    <row r="319" spans="1:31" x14ac:dyDescent="0.25">
      <c r="A319" s="1" t="e">
        <v>#N/A</v>
      </c>
      <c r="B319" s="50" t="s">
        <v>114</v>
      </c>
      <c r="C319" s="48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>
        <f t="shared" si="140"/>
        <v>0</v>
      </c>
      <c r="AC319" s="104">
        <f t="shared" si="142"/>
        <v>0</v>
      </c>
      <c r="AD319" s="104">
        <f t="shared" si="141"/>
        <v>0</v>
      </c>
      <c r="AE319" s="5" t="e">
        <v>#N/A</v>
      </c>
    </row>
    <row r="320" spans="1:31" ht="30" x14ac:dyDescent="0.25">
      <c r="A320" s="1" t="e">
        <v>#N/A</v>
      </c>
      <c r="B320" s="101" t="s">
        <v>115</v>
      </c>
      <c r="C320" s="102"/>
      <c r="D320" s="103">
        <f>SUM(D321)</f>
        <v>1587.3</v>
      </c>
      <c r="E320" s="103">
        <f t="shared" ref="E320:AA320" si="175">SUM(E321)</f>
        <v>303008.83</v>
      </c>
      <c r="F320" s="103">
        <f t="shared" si="175"/>
        <v>0</v>
      </c>
      <c r="G320" s="103">
        <f t="shared" si="175"/>
        <v>0</v>
      </c>
      <c r="H320" s="103">
        <f t="shared" si="175"/>
        <v>0</v>
      </c>
      <c r="I320" s="103">
        <f t="shared" si="175"/>
        <v>0</v>
      </c>
      <c r="J320" s="103">
        <f t="shared" si="175"/>
        <v>0</v>
      </c>
      <c r="K320" s="103">
        <f t="shared" si="175"/>
        <v>0</v>
      </c>
      <c r="L320" s="103">
        <f t="shared" si="175"/>
        <v>0</v>
      </c>
      <c r="M320" s="103">
        <f t="shared" si="175"/>
        <v>0</v>
      </c>
      <c r="N320" s="103">
        <f t="shared" si="175"/>
        <v>0</v>
      </c>
      <c r="O320" s="103">
        <f t="shared" si="175"/>
        <v>0</v>
      </c>
      <c r="P320" s="103">
        <f>SUM(P321)</f>
        <v>1587.3</v>
      </c>
      <c r="Q320" s="103">
        <f t="shared" si="175"/>
        <v>303008.83</v>
      </c>
      <c r="R320" s="103">
        <f t="shared" si="175"/>
        <v>0</v>
      </c>
      <c r="S320" s="103">
        <f t="shared" si="175"/>
        <v>0</v>
      </c>
      <c r="T320" s="103">
        <f t="shared" si="175"/>
        <v>0</v>
      </c>
      <c r="U320" s="103">
        <f t="shared" si="175"/>
        <v>0</v>
      </c>
      <c r="V320" s="103">
        <f t="shared" si="175"/>
        <v>0</v>
      </c>
      <c r="W320" s="103">
        <f t="shared" si="175"/>
        <v>0</v>
      </c>
      <c r="X320" s="103">
        <f t="shared" si="175"/>
        <v>0</v>
      </c>
      <c r="Y320" s="103">
        <f t="shared" si="175"/>
        <v>0</v>
      </c>
      <c r="Z320" s="103">
        <f t="shared" si="175"/>
        <v>0</v>
      </c>
      <c r="AA320" s="103">
        <f t="shared" si="175"/>
        <v>0</v>
      </c>
      <c r="AB320" s="103">
        <f t="shared" si="140"/>
        <v>609192.26</v>
      </c>
      <c r="AC320" s="103">
        <f t="shared" si="142"/>
        <v>303008.83</v>
      </c>
      <c r="AD320" s="103">
        <f t="shared" si="141"/>
        <v>304596.13</v>
      </c>
      <c r="AE320" s="5" t="e">
        <v>#N/A</v>
      </c>
    </row>
    <row r="321" spans="1:31" x14ac:dyDescent="0.25">
      <c r="A321" s="1" t="e">
        <v>#N/A</v>
      </c>
      <c r="B321" s="50" t="s">
        <v>116</v>
      </c>
      <c r="C321" s="48"/>
      <c r="D321" s="104">
        <v>1587.3</v>
      </c>
      <c r="E321" s="104">
        <f>277660.28+25348.55</f>
        <v>303008.83</v>
      </c>
      <c r="F321" s="104">
        <v>0</v>
      </c>
      <c r="G321" s="104">
        <v>0</v>
      </c>
      <c r="H321" s="104">
        <v>0</v>
      </c>
      <c r="I321" s="104">
        <v>0</v>
      </c>
      <c r="J321" s="104">
        <v>0</v>
      </c>
      <c r="K321" s="104">
        <v>0</v>
      </c>
      <c r="L321" s="104">
        <v>0</v>
      </c>
      <c r="M321" s="104">
        <v>0</v>
      </c>
      <c r="N321" s="104">
        <v>0</v>
      </c>
      <c r="O321" s="104">
        <v>0</v>
      </c>
      <c r="P321" s="104">
        <v>1587.3</v>
      </c>
      <c r="Q321" s="104">
        <f>277660.28+25348.55</f>
        <v>303008.83</v>
      </c>
      <c r="R321" s="104">
        <v>0</v>
      </c>
      <c r="S321" s="104">
        <v>0</v>
      </c>
      <c r="T321" s="104">
        <v>0</v>
      </c>
      <c r="U321" s="104">
        <v>0</v>
      </c>
      <c r="V321" s="104">
        <v>0</v>
      </c>
      <c r="W321" s="104">
        <v>0</v>
      </c>
      <c r="X321" s="104">
        <v>0</v>
      </c>
      <c r="Y321" s="104">
        <v>0</v>
      </c>
      <c r="Z321" s="104">
        <v>0</v>
      </c>
      <c r="AA321" s="104">
        <v>0</v>
      </c>
      <c r="AB321" s="104">
        <f t="shared" si="140"/>
        <v>609192.26</v>
      </c>
      <c r="AC321" s="104">
        <f t="shared" si="142"/>
        <v>303008.83</v>
      </c>
      <c r="AD321" s="104">
        <f t="shared" si="141"/>
        <v>304596.13</v>
      </c>
      <c r="AE321" s="5" t="e">
        <v>#N/A</v>
      </c>
    </row>
    <row r="322" spans="1:31" ht="30" x14ac:dyDescent="0.25">
      <c r="A322" s="1" t="e">
        <v>#N/A</v>
      </c>
      <c r="B322" s="101" t="s">
        <v>117</v>
      </c>
      <c r="C322" s="102"/>
      <c r="D322" s="103">
        <f>SUM(D323:D324)</f>
        <v>0</v>
      </c>
      <c r="E322" s="103">
        <f t="shared" ref="E322:O322" si="176">SUM(E323:E324)</f>
        <v>0</v>
      </c>
      <c r="F322" s="103">
        <f t="shared" si="176"/>
        <v>0</v>
      </c>
      <c r="G322" s="103">
        <f t="shared" si="176"/>
        <v>0</v>
      </c>
      <c r="H322" s="103">
        <f t="shared" si="176"/>
        <v>0</v>
      </c>
      <c r="I322" s="103">
        <f t="shared" si="176"/>
        <v>0</v>
      </c>
      <c r="J322" s="103">
        <f t="shared" si="176"/>
        <v>0</v>
      </c>
      <c r="K322" s="103">
        <f t="shared" si="176"/>
        <v>0</v>
      </c>
      <c r="L322" s="103">
        <f t="shared" si="176"/>
        <v>0</v>
      </c>
      <c r="M322" s="103">
        <f t="shared" si="176"/>
        <v>0</v>
      </c>
      <c r="N322" s="103">
        <f t="shared" si="176"/>
        <v>0</v>
      </c>
      <c r="O322" s="103">
        <f t="shared" si="176"/>
        <v>0</v>
      </c>
      <c r="P322" s="103">
        <f>SUM(P323:P324)</f>
        <v>0</v>
      </c>
      <c r="Q322" s="103">
        <f t="shared" ref="Q322:AA322" si="177">SUM(Q323:Q324)</f>
        <v>0</v>
      </c>
      <c r="R322" s="103">
        <f t="shared" si="177"/>
        <v>0</v>
      </c>
      <c r="S322" s="103">
        <f t="shared" si="177"/>
        <v>0</v>
      </c>
      <c r="T322" s="103">
        <f t="shared" si="177"/>
        <v>0</v>
      </c>
      <c r="U322" s="103">
        <f t="shared" si="177"/>
        <v>0</v>
      </c>
      <c r="V322" s="103">
        <f t="shared" si="177"/>
        <v>0</v>
      </c>
      <c r="W322" s="103">
        <f t="shared" si="177"/>
        <v>0</v>
      </c>
      <c r="X322" s="103">
        <f t="shared" si="177"/>
        <v>0</v>
      </c>
      <c r="Y322" s="103">
        <f t="shared" si="177"/>
        <v>0</v>
      </c>
      <c r="Z322" s="103">
        <f t="shared" si="177"/>
        <v>0</v>
      </c>
      <c r="AA322" s="103">
        <f t="shared" si="177"/>
        <v>0</v>
      </c>
      <c r="AB322" s="103">
        <f t="shared" si="140"/>
        <v>0</v>
      </c>
      <c r="AC322" s="103">
        <f t="shared" si="142"/>
        <v>0</v>
      </c>
      <c r="AD322" s="103">
        <f t="shared" si="141"/>
        <v>0</v>
      </c>
      <c r="AE322" s="5" t="e">
        <v>#N/A</v>
      </c>
    </row>
    <row r="323" spans="1:31" x14ac:dyDescent="0.25">
      <c r="A323" s="1" t="e">
        <v>#N/A</v>
      </c>
      <c r="B323" s="50" t="s">
        <v>118</v>
      </c>
      <c r="C323" s="48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>
        <f t="shared" si="140"/>
        <v>0</v>
      </c>
      <c r="AC323" s="104">
        <f t="shared" si="142"/>
        <v>0</v>
      </c>
      <c r="AD323" s="104">
        <f t="shared" si="141"/>
        <v>0</v>
      </c>
      <c r="AE323" s="5" t="e">
        <v>#N/A</v>
      </c>
    </row>
    <row r="324" spans="1:31" ht="60" x14ac:dyDescent="0.25">
      <c r="A324" s="1" t="e">
        <v>#N/A</v>
      </c>
      <c r="B324" s="50" t="s">
        <v>119</v>
      </c>
      <c r="C324" s="48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>
        <f t="shared" si="140"/>
        <v>0</v>
      </c>
      <c r="AC324" s="104">
        <f t="shared" si="142"/>
        <v>0</v>
      </c>
      <c r="AD324" s="104">
        <f t="shared" si="141"/>
        <v>0</v>
      </c>
      <c r="AE324" s="5" t="e">
        <v>#N/A</v>
      </c>
    </row>
    <row r="325" spans="1:31" x14ac:dyDescent="0.25">
      <c r="A325" s="1" t="e">
        <v>#N/A</v>
      </c>
      <c r="B325" s="101" t="s">
        <v>120</v>
      </c>
      <c r="C325" s="102"/>
      <c r="D325" s="103">
        <f>SUM(D326)</f>
        <v>0</v>
      </c>
      <c r="E325" s="103">
        <f t="shared" ref="E325:AA325" si="178">SUM(E326)</f>
        <v>32861</v>
      </c>
      <c r="F325" s="103">
        <f t="shared" si="178"/>
        <v>0</v>
      </c>
      <c r="G325" s="103">
        <f t="shared" si="178"/>
        <v>0</v>
      </c>
      <c r="H325" s="103">
        <f t="shared" si="178"/>
        <v>4255.75</v>
      </c>
      <c r="I325" s="103">
        <f t="shared" si="178"/>
        <v>0</v>
      </c>
      <c r="J325" s="103">
        <f t="shared" si="178"/>
        <v>0</v>
      </c>
      <c r="K325" s="103">
        <f t="shared" si="178"/>
        <v>0</v>
      </c>
      <c r="L325" s="103">
        <f t="shared" si="178"/>
        <v>0</v>
      </c>
      <c r="M325" s="103">
        <f t="shared" si="178"/>
        <v>0</v>
      </c>
      <c r="N325" s="103">
        <f t="shared" si="178"/>
        <v>0</v>
      </c>
      <c r="O325" s="103">
        <f t="shared" si="178"/>
        <v>0</v>
      </c>
      <c r="P325" s="103">
        <f>SUM(P326)</f>
        <v>0</v>
      </c>
      <c r="Q325" s="103">
        <f t="shared" si="178"/>
        <v>32861</v>
      </c>
      <c r="R325" s="103">
        <f t="shared" si="178"/>
        <v>0</v>
      </c>
      <c r="S325" s="103">
        <f t="shared" si="178"/>
        <v>0</v>
      </c>
      <c r="T325" s="103">
        <f t="shared" si="178"/>
        <v>0</v>
      </c>
      <c r="U325" s="103">
        <f t="shared" si="178"/>
        <v>0</v>
      </c>
      <c r="V325" s="103">
        <f t="shared" si="178"/>
        <v>0</v>
      </c>
      <c r="W325" s="103">
        <f t="shared" si="178"/>
        <v>0</v>
      </c>
      <c r="X325" s="103">
        <f t="shared" si="178"/>
        <v>0</v>
      </c>
      <c r="Y325" s="103">
        <f t="shared" si="178"/>
        <v>0</v>
      </c>
      <c r="Z325" s="103">
        <f t="shared" si="178"/>
        <v>0</v>
      </c>
      <c r="AA325" s="103">
        <f t="shared" si="178"/>
        <v>0</v>
      </c>
      <c r="AB325" s="103">
        <f t="shared" si="140"/>
        <v>69977.75</v>
      </c>
      <c r="AC325" s="103">
        <f t="shared" si="142"/>
        <v>37116.75</v>
      </c>
      <c r="AD325" s="103">
        <f t="shared" si="141"/>
        <v>32861</v>
      </c>
      <c r="AE325" s="5" t="e">
        <v>#N/A</v>
      </c>
    </row>
    <row r="326" spans="1:31" x14ac:dyDescent="0.25">
      <c r="A326" s="1" t="e">
        <v>#N/A</v>
      </c>
      <c r="B326" s="50" t="s">
        <v>121</v>
      </c>
      <c r="C326" s="48"/>
      <c r="D326" s="104"/>
      <c r="E326" s="104">
        <v>32861</v>
      </c>
      <c r="F326" s="104"/>
      <c r="G326" s="104"/>
      <c r="H326" s="104">
        <v>4255.75</v>
      </c>
      <c r="I326" s="104"/>
      <c r="J326" s="104"/>
      <c r="K326" s="104"/>
      <c r="L326" s="104"/>
      <c r="M326" s="104"/>
      <c r="N326" s="104"/>
      <c r="O326" s="104"/>
      <c r="P326" s="104"/>
      <c r="Q326" s="104">
        <v>32861</v>
      </c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  <c r="AB326" s="104">
        <f t="shared" ref="AB326:AB389" si="179">SUM(D326:AA326)</f>
        <v>69977.75</v>
      </c>
      <c r="AC326" s="104">
        <f t="shared" si="142"/>
        <v>37116.75</v>
      </c>
      <c r="AD326" s="104">
        <f t="shared" ref="AD326:AD389" si="180">SUM(P326:AA326)</f>
        <v>32861</v>
      </c>
      <c r="AE326" s="5" t="e">
        <v>#N/A</v>
      </c>
    </row>
    <row r="327" spans="1:31" x14ac:dyDescent="0.25">
      <c r="A327" s="1" t="e">
        <v>#N/A</v>
      </c>
      <c r="B327" s="101" t="s">
        <v>122</v>
      </c>
      <c r="C327" s="102"/>
      <c r="D327" s="103">
        <f>SUM(D328:D329)</f>
        <v>0</v>
      </c>
      <c r="E327" s="103">
        <f t="shared" ref="E327:F327" si="181">SUM(E328:E329)</f>
        <v>2231.84</v>
      </c>
      <c r="F327" s="103">
        <f t="shared" si="181"/>
        <v>2231.84</v>
      </c>
      <c r="G327" s="103">
        <f>SUM(G328:G329)</f>
        <v>2588.9344000000001</v>
      </c>
      <c r="H327" s="103">
        <f t="shared" ref="H327:O327" si="182">SUM(H328:H329)</f>
        <v>0</v>
      </c>
      <c r="I327" s="103">
        <f t="shared" si="182"/>
        <v>0</v>
      </c>
      <c r="J327" s="103">
        <f t="shared" si="182"/>
        <v>0</v>
      </c>
      <c r="K327" s="103">
        <f t="shared" si="182"/>
        <v>0</v>
      </c>
      <c r="L327" s="103">
        <f t="shared" si="182"/>
        <v>0</v>
      </c>
      <c r="M327" s="103">
        <f t="shared" si="182"/>
        <v>0</v>
      </c>
      <c r="N327" s="103">
        <f t="shared" si="182"/>
        <v>0</v>
      </c>
      <c r="O327" s="103">
        <f t="shared" si="182"/>
        <v>0</v>
      </c>
      <c r="P327" s="103">
        <f>SUM(P328:P329)</f>
        <v>0</v>
      </c>
      <c r="Q327" s="103">
        <f t="shared" ref="Q327:R327" si="183">SUM(Q328:Q329)</f>
        <v>2231.84</v>
      </c>
      <c r="R327" s="103">
        <f t="shared" si="183"/>
        <v>2231.84</v>
      </c>
      <c r="S327" s="103">
        <f>SUM(S328:S329)</f>
        <v>2588.9344000000001</v>
      </c>
      <c r="T327" s="103">
        <f t="shared" ref="T327:AA327" si="184">SUM(T328:T329)</f>
        <v>0</v>
      </c>
      <c r="U327" s="103">
        <f t="shared" si="184"/>
        <v>0</v>
      </c>
      <c r="V327" s="103">
        <f t="shared" si="184"/>
        <v>0</v>
      </c>
      <c r="W327" s="103">
        <f t="shared" si="184"/>
        <v>0</v>
      </c>
      <c r="X327" s="103">
        <f t="shared" si="184"/>
        <v>0</v>
      </c>
      <c r="Y327" s="103">
        <f t="shared" si="184"/>
        <v>0</v>
      </c>
      <c r="Z327" s="103">
        <f t="shared" si="184"/>
        <v>0</v>
      </c>
      <c r="AA327" s="103">
        <f t="shared" si="184"/>
        <v>0</v>
      </c>
      <c r="AB327" s="103">
        <f t="shared" si="179"/>
        <v>14105.228800000001</v>
      </c>
      <c r="AC327" s="103">
        <f t="shared" ref="AC327:AC390" si="185">SUM(E327:O327)</f>
        <v>7052.6144000000004</v>
      </c>
      <c r="AD327" s="103">
        <f t="shared" si="180"/>
        <v>7052.6144000000004</v>
      </c>
      <c r="AE327" s="5" t="e">
        <v>#N/A</v>
      </c>
    </row>
    <row r="328" spans="1:31" ht="30" x14ac:dyDescent="0.25">
      <c r="A328" s="1" t="e">
        <v>#N/A</v>
      </c>
      <c r="B328" s="50" t="s">
        <v>123</v>
      </c>
      <c r="C328" s="48"/>
      <c r="D328" s="104"/>
      <c r="E328" s="104">
        <v>2231.84</v>
      </c>
      <c r="F328" s="104">
        <v>2231.84</v>
      </c>
      <c r="G328" s="104">
        <v>2588.9344000000001</v>
      </c>
      <c r="H328" s="104"/>
      <c r="I328" s="104"/>
      <c r="J328" s="104"/>
      <c r="K328" s="104"/>
      <c r="L328" s="104"/>
      <c r="M328" s="104"/>
      <c r="N328" s="104"/>
      <c r="O328" s="104"/>
      <c r="P328" s="104"/>
      <c r="Q328" s="104">
        <v>2231.84</v>
      </c>
      <c r="R328" s="104">
        <v>2231.84</v>
      </c>
      <c r="S328" s="113">
        <v>2588.9344000000001</v>
      </c>
      <c r="T328" s="104"/>
      <c r="U328" s="104"/>
      <c r="V328" s="104"/>
      <c r="W328" s="104"/>
      <c r="X328" s="104"/>
      <c r="Y328" s="104"/>
      <c r="Z328" s="104"/>
      <c r="AA328" s="104"/>
      <c r="AB328" s="104">
        <f t="shared" si="179"/>
        <v>14105.228800000001</v>
      </c>
      <c r="AC328" s="104">
        <f t="shared" si="185"/>
        <v>7052.6144000000004</v>
      </c>
      <c r="AD328" s="104">
        <f t="shared" si="180"/>
        <v>7052.6144000000004</v>
      </c>
      <c r="AE328" s="5" t="e">
        <v>#N/A</v>
      </c>
    </row>
    <row r="329" spans="1:31" x14ac:dyDescent="0.25">
      <c r="A329" s="1" t="e">
        <v>#N/A</v>
      </c>
      <c r="B329" s="50" t="s">
        <v>124</v>
      </c>
      <c r="C329" s="48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>
        <f t="shared" si="179"/>
        <v>0</v>
      </c>
      <c r="AC329" s="104">
        <f t="shared" si="185"/>
        <v>0</v>
      </c>
      <c r="AD329" s="104">
        <f t="shared" si="180"/>
        <v>0</v>
      </c>
      <c r="AE329" s="5" t="e">
        <v>#N/A</v>
      </c>
    </row>
    <row r="330" spans="1:31" ht="30" x14ac:dyDescent="0.25">
      <c r="A330" s="1" t="e">
        <v>#N/A</v>
      </c>
      <c r="B330" s="101" t="s">
        <v>125</v>
      </c>
      <c r="C330" s="102"/>
      <c r="D330" s="103"/>
      <c r="E330" s="103"/>
      <c r="F330" s="103"/>
      <c r="G330" s="103">
        <v>3853.85</v>
      </c>
      <c r="H330" s="103">
        <v>3357</v>
      </c>
      <c r="I330" s="103">
        <v>3279.8187999999996</v>
      </c>
      <c r="J330" s="103"/>
      <c r="K330" s="103"/>
      <c r="L330" s="103"/>
      <c r="M330" s="103"/>
      <c r="N330" s="103"/>
      <c r="O330" s="103"/>
      <c r="P330" s="103"/>
      <c r="Q330" s="103"/>
      <c r="R330" s="103"/>
      <c r="S330" s="103">
        <v>3853.85</v>
      </c>
      <c r="T330" s="103"/>
      <c r="U330" s="103"/>
      <c r="V330" s="103"/>
      <c r="W330" s="103"/>
      <c r="X330" s="103"/>
      <c r="Y330" s="103"/>
      <c r="Z330" s="103"/>
      <c r="AA330" s="103"/>
      <c r="AB330" s="103">
        <f t="shared" si="179"/>
        <v>14344.5188</v>
      </c>
      <c r="AC330" s="103">
        <f t="shared" si="185"/>
        <v>10490.668799999999</v>
      </c>
      <c r="AD330" s="103">
        <f t="shared" si="180"/>
        <v>3853.85</v>
      </c>
      <c r="AE330" s="5" t="e">
        <v>#N/A</v>
      </c>
    </row>
    <row r="331" spans="1:31" ht="31.5" x14ac:dyDescent="0.25">
      <c r="A331" s="1" t="e">
        <v>#N/A</v>
      </c>
      <c r="B331" s="108" t="s">
        <v>126</v>
      </c>
      <c r="C331" s="56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>
        <f t="shared" si="179"/>
        <v>0</v>
      </c>
      <c r="AC331" s="109">
        <f t="shared" si="185"/>
        <v>0</v>
      </c>
      <c r="AD331" s="109">
        <f t="shared" si="180"/>
        <v>0</v>
      </c>
      <c r="AE331" s="5" t="e">
        <v>#N/A</v>
      </c>
    </row>
    <row r="332" spans="1:31" ht="31.5" x14ac:dyDescent="0.25">
      <c r="A332" s="1">
        <v>4</v>
      </c>
      <c r="B332" s="59" t="s">
        <v>31</v>
      </c>
      <c r="C332" s="60"/>
      <c r="D332" s="110">
        <f>SUM(D389,D369,D333)</f>
        <v>0</v>
      </c>
      <c r="E332" s="110">
        <f t="shared" ref="E332:O332" si="186">SUM(E389,E369,E333)</f>
        <v>0</v>
      </c>
      <c r="F332" s="110">
        <f t="shared" si="186"/>
        <v>0</v>
      </c>
      <c r="G332" s="110">
        <f t="shared" si="186"/>
        <v>0</v>
      </c>
      <c r="H332" s="110">
        <f t="shared" si="186"/>
        <v>0</v>
      </c>
      <c r="I332" s="110">
        <f t="shared" si="186"/>
        <v>917849.73</v>
      </c>
      <c r="J332" s="110">
        <f t="shared" si="186"/>
        <v>0</v>
      </c>
      <c r="K332" s="110">
        <f t="shared" si="186"/>
        <v>0</v>
      </c>
      <c r="L332" s="110">
        <f t="shared" si="186"/>
        <v>0</v>
      </c>
      <c r="M332" s="110">
        <f t="shared" si="186"/>
        <v>0</v>
      </c>
      <c r="N332" s="110">
        <f t="shared" si="186"/>
        <v>0</v>
      </c>
      <c r="O332" s="110">
        <f t="shared" si="186"/>
        <v>0</v>
      </c>
      <c r="P332" s="110">
        <f>SUM(P389,P369,P333)</f>
        <v>0</v>
      </c>
      <c r="Q332" s="110">
        <f t="shared" ref="Q332:AA332" si="187">SUM(Q389,Q369,Q333)</f>
        <v>0</v>
      </c>
      <c r="R332" s="110">
        <f t="shared" si="187"/>
        <v>0</v>
      </c>
      <c r="S332" s="110">
        <f t="shared" si="187"/>
        <v>0</v>
      </c>
      <c r="T332" s="110">
        <f t="shared" si="187"/>
        <v>0</v>
      </c>
      <c r="U332" s="110">
        <f t="shared" si="187"/>
        <v>0</v>
      </c>
      <c r="V332" s="110">
        <f t="shared" si="187"/>
        <v>0</v>
      </c>
      <c r="W332" s="110">
        <f t="shared" si="187"/>
        <v>0</v>
      </c>
      <c r="X332" s="110">
        <f t="shared" si="187"/>
        <v>0</v>
      </c>
      <c r="Y332" s="110">
        <f t="shared" si="187"/>
        <v>0</v>
      </c>
      <c r="Z332" s="110">
        <f t="shared" si="187"/>
        <v>0</v>
      </c>
      <c r="AA332" s="110">
        <f t="shared" si="187"/>
        <v>0</v>
      </c>
      <c r="AB332" s="110">
        <f t="shared" si="179"/>
        <v>917849.73</v>
      </c>
      <c r="AC332" s="110">
        <f t="shared" si="185"/>
        <v>917849.73</v>
      </c>
      <c r="AD332" s="110">
        <f t="shared" si="180"/>
        <v>0</v>
      </c>
      <c r="AE332" s="5">
        <v>4</v>
      </c>
    </row>
    <row r="333" spans="1:31" ht="31.5" x14ac:dyDescent="0.25">
      <c r="A333" s="1" t="e">
        <v>#N/A</v>
      </c>
      <c r="B333" s="99" t="s">
        <v>71</v>
      </c>
      <c r="C333" s="57"/>
      <c r="D333" s="100">
        <f>SUM(D334,D336,D338,D343,D350,D355,D359,D363,D364)</f>
        <v>0</v>
      </c>
      <c r="E333" s="100">
        <f t="shared" ref="E333:O333" si="188">SUM(E334,E336,E338,E343,E350,E355,E359,E363,E364)</f>
        <v>0</v>
      </c>
      <c r="F333" s="100">
        <f t="shared" si="188"/>
        <v>0</v>
      </c>
      <c r="G333" s="100">
        <f t="shared" si="188"/>
        <v>0</v>
      </c>
      <c r="H333" s="100">
        <f t="shared" si="188"/>
        <v>0</v>
      </c>
      <c r="I333" s="100">
        <f t="shared" si="188"/>
        <v>0</v>
      </c>
      <c r="J333" s="100">
        <f t="shared" si="188"/>
        <v>0</v>
      </c>
      <c r="K333" s="100">
        <f t="shared" si="188"/>
        <v>0</v>
      </c>
      <c r="L333" s="100">
        <f t="shared" si="188"/>
        <v>0</v>
      </c>
      <c r="M333" s="100">
        <f t="shared" si="188"/>
        <v>0</v>
      </c>
      <c r="N333" s="100">
        <f t="shared" si="188"/>
        <v>0</v>
      </c>
      <c r="O333" s="100">
        <f t="shared" si="188"/>
        <v>0</v>
      </c>
      <c r="P333" s="100">
        <f>SUM(P334,P336,P338,P343,P350,P355,P359,P363,P364)</f>
        <v>0</v>
      </c>
      <c r="Q333" s="100">
        <f t="shared" ref="Q333:AA333" si="189">SUM(Q334,Q336,Q338,Q343,Q350,Q355,Q359,Q363,Q364)</f>
        <v>0</v>
      </c>
      <c r="R333" s="100">
        <f t="shared" si="189"/>
        <v>0</v>
      </c>
      <c r="S333" s="100">
        <f t="shared" si="189"/>
        <v>0</v>
      </c>
      <c r="T333" s="100">
        <f t="shared" si="189"/>
        <v>0</v>
      </c>
      <c r="U333" s="100">
        <f t="shared" si="189"/>
        <v>0</v>
      </c>
      <c r="V333" s="100">
        <f t="shared" si="189"/>
        <v>0</v>
      </c>
      <c r="W333" s="100">
        <f t="shared" si="189"/>
        <v>0</v>
      </c>
      <c r="X333" s="100">
        <f t="shared" si="189"/>
        <v>0</v>
      </c>
      <c r="Y333" s="100">
        <f t="shared" si="189"/>
        <v>0</v>
      </c>
      <c r="Z333" s="100">
        <f t="shared" si="189"/>
        <v>0</v>
      </c>
      <c r="AA333" s="100">
        <f t="shared" si="189"/>
        <v>0</v>
      </c>
      <c r="AB333" s="100">
        <f t="shared" si="179"/>
        <v>0</v>
      </c>
      <c r="AC333" s="100">
        <f t="shared" si="185"/>
        <v>0</v>
      </c>
      <c r="AD333" s="100">
        <f t="shared" si="180"/>
        <v>0</v>
      </c>
      <c r="AE333" s="5" t="e">
        <v>#N/A</v>
      </c>
    </row>
    <row r="334" spans="1:31" ht="30" x14ac:dyDescent="0.25">
      <c r="A334" s="1" t="e">
        <v>#N/A</v>
      </c>
      <c r="B334" s="101" t="s">
        <v>72</v>
      </c>
      <c r="C334" s="102"/>
      <c r="D334" s="103">
        <f>SUM(D335)</f>
        <v>0</v>
      </c>
      <c r="E334" s="103">
        <f t="shared" ref="E334:AA334" si="190">SUM(E335)</f>
        <v>0</v>
      </c>
      <c r="F334" s="103">
        <f t="shared" si="190"/>
        <v>0</v>
      </c>
      <c r="G334" s="103">
        <f t="shared" si="190"/>
        <v>0</v>
      </c>
      <c r="H334" s="103">
        <f t="shared" si="190"/>
        <v>0</v>
      </c>
      <c r="I334" s="103">
        <f t="shared" si="190"/>
        <v>0</v>
      </c>
      <c r="J334" s="103">
        <f t="shared" si="190"/>
        <v>0</v>
      </c>
      <c r="K334" s="103">
        <f t="shared" si="190"/>
        <v>0</v>
      </c>
      <c r="L334" s="103">
        <f t="shared" si="190"/>
        <v>0</v>
      </c>
      <c r="M334" s="103">
        <f t="shared" si="190"/>
        <v>0</v>
      </c>
      <c r="N334" s="103">
        <f t="shared" si="190"/>
        <v>0</v>
      </c>
      <c r="O334" s="103">
        <f t="shared" si="190"/>
        <v>0</v>
      </c>
      <c r="P334" s="103">
        <f>SUM(P335)</f>
        <v>0</v>
      </c>
      <c r="Q334" s="103">
        <f t="shared" si="190"/>
        <v>0</v>
      </c>
      <c r="R334" s="103">
        <f t="shared" si="190"/>
        <v>0</v>
      </c>
      <c r="S334" s="103">
        <f t="shared" si="190"/>
        <v>0</v>
      </c>
      <c r="T334" s="103">
        <f t="shared" si="190"/>
        <v>0</v>
      </c>
      <c r="U334" s="103">
        <f t="shared" si="190"/>
        <v>0</v>
      </c>
      <c r="V334" s="103">
        <f t="shared" si="190"/>
        <v>0</v>
      </c>
      <c r="W334" s="103">
        <f t="shared" si="190"/>
        <v>0</v>
      </c>
      <c r="X334" s="103">
        <f t="shared" si="190"/>
        <v>0</v>
      </c>
      <c r="Y334" s="103">
        <f t="shared" si="190"/>
        <v>0</v>
      </c>
      <c r="Z334" s="103">
        <f t="shared" si="190"/>
        <v>0</v>
      </c>
      <c r="AA334" s="103">
        <f t="shared" si="190"/>
        <v>0</v>
      </c>
      <c r="AB334" s="103">
        <f t="shared" si="179"/>
        <v>0</v>
      </c>
      <c r="AC334" s="103">
        <f t="shared" si="185"/>
        <v>0</v>
      </c>
      <c r="AD334" s="103">
        <f t="shared" si="180"/>
        <v>0</v>
      </c>
      <c r="AE334" s="5" t="e">
        <v>#N/A</v>
      </c>
    </row>
    <row r="335" spans="1:31" x14ac:dyDescent="0.25">
      <c r="A335" s="1" t="e">
        <v>#N/A</v>
      </c>
      <c r="B335" s="50" t="s">
        <v>73</v>
      </c>
      <c r="C335" s="48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>
        <f t="shared" si="179"/>
        <v>0</v>
      </c>
      <c r="AC335" s="104">
        <f t="shared" si="185"/>
        <v>0</v>
      </c>
      <c r="AD335" s="104">
        <f t="shared" si="180"/>
        <v>0</v>
      </c>
      <c r="AE335" s="5" t="e">
        <v>#N/A</v>
      </c>
    </row>
    <row r="336" spans="1:31" x14ac:dyDescent="0.25">
      <c r="A336" s="1" t="e">
        <v>#N/A</v>
      </c>
      <c r="B336" s="101" t="s">
        <v>74</v>
      </c>
      <c r="C336" s="102"/>
      <c r="D336" s="103">
        <f>SUM(D337)</f>
        <v>0</v>
      </c>
      <c r="E336" s="103">
        <f t="shared" ref="E336:AA336" si="191">SUM(E337)</f>
        <v>0</v>
      </c>
      <c r="F336" s="103">
        <f t="shared" si="191"/>
        <v>0</v>
      </c>
      <c r="G336" s="103">
        <f t="shared" si="191"/>
        <v>0</v>
      </c>
      <c r="H336" s="103">
        <f t="shared" si="191"/>
        <v>0</v>
      </c>
      <c r="I336" s="103">
        <f t="shared" si="191"/>
        <v>0</v>
      </c>
      <c r="J336" s="103">
        <f t="shared" si="191"/>
        <v>0</v>
      </c>
      <c r="K336" s="103">
        <f t="shared" si="191"/>
        <v>0</v>
      </c>
      <c r="L336" s="103">
        <f t="shared" si="191"/>
        <v>0</v>
      </c>
      <c r="M336" s="103">
        <f t="shared" si="191"/>
        <v>0</v>
      </c>
      <c r="N336" s="103">
        <f t="shared" si="191"/>
        <v>0</v>
      </c>
      <c r="O336" s="103">
        <f t="shared" si="191"/>
        <v>0</v>
      </c>
      <c r="P336" s="103">
        <f>SUM(P337)</f>
        <v>0</v>
      </c>
      <c r="Q336" s="103">
        <f t="shared" si="191"/>
        <v>0</v>
      </c>
      <c r="R336" s="103">
        <f t="shared" si="191"/>
        <v>0</v>
      </c>
      <c r="S336" s="103">
        <f t="shared" si="191"/>
        <v>0</v>
      </c>
      <c r="T336" s="103">
        <f t="shared" si="191"/>
        <v>0</v>
      </c>
      <c r="U336" s="103">
        <f t="shared" si="191"/>
        <v>0</v>
      </c>
      <c r="V336" s="103">
        <f t="shared" si="191"/>
        <v>0</v>
      </c>
      <c r="W336" s="103">
        <f t="shared" si="191"/>
        <v>0</v>
      </c>
      <c r="X336" s="103">
        <f t="shared" si="191"/>
        <v>0</v>
      </c>
      <c r="Y336" s="103">
        <f t="shared" si="191"/>
        <v>0</v>
      </c>
      <c r="Z336" s="103">
        <f t="shared" si="191"/>
        <v>0</v>
      </c>
      <c r="AA336" s="103">
        <f t="shared" si="191"/>
        <v>0</v>
      </c>
      <c r="AB336" s="103">
        <f t="shared" si="179"/>
        <v>0</v>
      </c>
      <c r="AC336" s="103">
        <f t="shared" si="185"/>
        <v>0</v>
      </c>
      <c r="AD336" s="103">
        <f t="shared" si="180"/>
        <v>0</v>
      </c>
      <c r="AE336" s="5" t="e">
        <v>#N/A</v>
      </c>
    </row>
    <row r="337" spans="1:31" x14ac:dyDescent="0.25">
      <c r="A337" s="1" t="e">
        <v>#N/A</v>
      </c>
      <c r="B337" s="50" t="s">
        <v>75</v>
      </c>
      <c r="C337" s="48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>
        <f t="shared" si="179"/>
        <v>0</v>
      </c>
      <c r="AC337" s="104">
        <f t="shared" si="185"/>
        <v>0</v>
      </c>
      <c r="AD337" s="104">
        <f t="shared" si="180"/>
        <v>0</v>
      </c>
      <c r="AE337" s="5" t="e">
        <v>#N/A</v>
      </c>
    </row>
    <row r="338" spans="1:31" ht="45" x14ac:dyDescent="0.25">
      <c r="A338" s="1" t="e">
        <v>#N/A</v>
      </c>
      <c r="B338" s="101" t="s">
        <v>76</v>
      </c>
      <c r="C338" s="102"/>
      <c r="D338" s="103">
        <f>SUM(D339:D342)</f>
        <v>0</v>
      </c>
      <c r="E338" s="103">
        <f t="shared" ref="E338:O338" si="192">SUM(E339:E342)</f>
        <v>0</v>
      </c>
      <c r="F338" s="103">
        <f t="shared" si="192"/>
        <v>0</v>
      </c>
      <c r="G338" s="103">
        <f t="shared" si="192"/>
        <v>0</v>
      </c>
      <c r="H338" s="103">
        <f t="shared" si="192"/>
        <v>0</v>
      </c>
      <c r="I338" s="103">
        <f t="shared" si="192"/>
        <v>0</v>
      </c>
      <c r="J338" s="103">
        <f t="shared" si="192"/>
        <v>0</v>
      </c>
      <c r="K338" s="103">
        <f t="shared" si="192"/>
        <v>0</v>
      </c>
      <c r="L338" s="103">
        <f t="shared" si="192"/>
        <v>0</v>
      </c>
      <c r="M338" s="103">
        <f t="shared" si="192"/>
        <v>0</v>
      </c>
      <c r="N338" s="103">
        <f t="shared" si="192"/>
        <v>0</v>
      </c>
      <c r="O338" s="103">
        <f t="shared" si="192"/>
        <v>0</v>
      </c>
      <c r="P338" s="103">
        <f>SUM(P339:P342)</f>
        <v>0</v>
      </c>
      <c r="Q338" s="103">
        <f t="shared" ref="Q338:AA338" si="193">SUM(Q339:Q342)</f>
        <v>0</v>
      </c>
      <c r="R338" s="103">
        <f t="shared" si="193"/>
        <v>0</v>
      </c>
      <c r="S338" s="103">
        <f t="shared" si="193"/>
        <v>0</v>
      </c>
      <c r="T338" s="103">
        <f t="shared" si="193"/>
        <v>0</v>
      </c>
      <c r="U338" s="103">
        <f t="shared" si="193"/>
        <v>0</v>
      </c>
      <c r="V338" s="103">
        <f t="shared" si="193"/>
        <v>0</v>
      </c>
      <c r="W338" s="103">
        <f t="shared" si="193"/>
        <v>0</v>
      </c>
      <c r="X338" s="103">
        <f t="shared" si="193"/>
        <v>0</v>
      </c>
      <c r="Y338" s="103">
        <f t="shared" si="193"/>
        <v>0</v>
      </c>
      <c r="Z338" s="103">
        <f t="shared" si="193"/>
        <v>0</v>
      </c>
      <c r="AA338" s="103">
        <f t="shared" si="193"/>
        <v>0</v>
      </c>
      <c r="AB338" s="103">
        <f t="shared" si="179"/>
        <v>0</v>
      </c>
      <c r="AC338" s="103">
        <f t="shared" si="185"/>
        <v>0</v>
      </c>
      <c r="AD338" s="103">
        <f t="shared" si="180"/>
        <v>0</v>
      </c>
      <c r="AE338" s="5" t="e">
        <v>#N/A</v>
      </c>
    </row>
    <row r="339" spans="1:31" ht="60" x14ac:dyDescent="0.25">
      <c r="A339" s="1" t="e">
        <v>#N/A</v>
      </c>
      <c r="B339" s="50" t="s">
        <v>77</v>
      </c>
      <c r="C339" s="48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>
        <f t="shared" si="179"/>
        <v>0</v>
      </c>
      <c r="AC339" s="104">
        <f t="shared" si="185"/>
        <v>0</v>
      </c>
      <c r="AD339" s="104">
        <f t="shared" si="180"/>
        <v>0</v>
      </c>
      <c r="AE339" s="5" t="e">
        <v>#N/A</v>
      </c>
    </row>
    <row r="340" spans="1:31" ht="30" x14ac:dyDescent="0.25">
      <c r="A340" s="1" t="e">
        <v>#N/A</v>
      </c>
      <c r="B340" s="50" t="s">
        <v>78</v>
      </c>
      <c r="C340" s="48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>
        <f t="shared" si="179"/>
        <v>0</v>
      </c>
      <c r="AC340" s="104">
        <f t="shared" si="185"/>
        <v>0</v>
      </c>
      <c r="AD340" s="104">
        <f t="shared" si="180"/>
        <v>0</v>
      </c>
      <c r="AE340" s="5" t="e">
        <v>#N/A</v>
      </c>
    </row>
    <row r="341" spans="1:31" x14ac:dyDescent="0.25">
      <c r="A341" s="1" t="e">
        <v>#N/A</v>
      </c>
      <c r="B341" s="50" t="s">
        <v>79</v>
      </c>
      <c r="C341" s="48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>
        <f t="shared" si="179"/>
        <v>0</v>
      </c>
      <c r="AC341" s="104">
        <f t="shared" si="185"/>
        <v>0</v>
      </c>
      <c r="AD341" s="104">
        <f t="shared" si="180"/>
        <v>0</v>
      </c>
      <c r="AE341" s="5" t="e">
        <v>#N/A</v>
      </c>
    </row>
    <row r="342" spans="1:31" x14ac:dyDescent="0.25">
      <c r="A342" s="1" t="e">
        <v>#N/A</v>
      </c>
      <c r="B342" s="50" t="s">
        <v>80</v>
      </c>
      <c r="C342" s="48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>
        <f t="shared" si="179"/>
        <v>0</v>
      </c>
      <c r="AC342" s="104">
        <f t="shared" si="185"/>
        <v>0</v>
      </c>
      <c r="AD342" s="104">
        <f t="shared" si="180"/>
        <v>0</v>
      </c>
      <c r="AE342" s="5" t="e">
        <v>#N/A</v>
      </c>
    </row>
    <row r="343" spans="1:31" ht="30" x14ac:dyDescent="0.25">
      <c r="A343" s="1" t="e">
        <v>#N/A</v>
      </c>
      <c r="B343" s="101" t="s">
        <v>81</v>
      </c>
      <c r="C343" s="102"/>
      <c r="D343" s="103">
        <f>SUM(D344:D349)</f>
        <v>0</v>
      </c>
      <c r="E343" s="103">
        <f t="shared" ref="E343:O343" si="194">SUM(E344:E349)</f>
        <v>0</v>
      </c>
      <c r="F343" s="103">
        <f t="shared" si="194"/>
        <v>0</v>
      </c>
      <c r="G343" s="103">
        <f t="shared" si="194"/>
        <v>0</v>
      </c>
      <c r="H343" s="103">
        <f t="shared" si="194"/>
        <v>0</v>
      </c>
      <c r="I343" s="103">
        <f t="shared" si="194"/>
        <v>0</v>
      </c>
      <c r="J343" s="103">
        <f t="shared" si="194"/>
        <v>0</v>
      </c>
      <c r="K343" s="103">
        <f t="shared" si="194"/>
        <v>0</v>
      </c>
      <c r="L343" s="103">
        <f t="shared" si="194"/>
        <v>0</v>
      </c>
      <c r="M343" s="103">
        <f t="shared" si="194"/>
        <v>0</v>
      </c>
      <c r="N343" s="103">
        <f t="shared" si="194"/>
        <v>0</v>
      </c>
      <c r="O343" s="103">
        <f t="shared" si="194"/>
        <v>0</v>
      </c>
      <c r="P343" s="103">
        <f>SUM(P344:P349)</f>
        <v>0</v>
      </c>
      <c r="Q343" s="103">
        <f t="shared" ref="Q343:AA343" si="195">SUM(Q344:Q349)</f>
        <v>0</v>
      </c>
      <c r="R343" s="103">
        <f t="shared" si="195"/>
        <v>0</v>
      </c>
      <c r="S343" s="103">
        <f t="shared" si="195"/>
        <v>0</v>
      </c>
      <c r="T343" s="103">
        <f t="shared" si="195"/>
        <v>0</v>
      </c>
      <c r="U343" s="103">
        <f t="shared" si="195"/>
        <v>0</v>
      </c>
      <c r="V343" s="103">
        <f t="shared" si="195"/>
        <v>0</v>
      </c>
      <c r="W343" s="103">
        <f t="shared" si="195"/>
        <v>0</v>
      </c>
      <c r="X343" s="103">
        <f t="shared" si="195"/>
        <v>0</v>
      </c>
      <c r="Y343" s="103">
        <f t="shared" si="195"/>
        <v>0</v>
      </c>
      <c r="Z343" s="103">
        <f t="shared" si="195"/>
        <v>0</v>
      </c>
      <c r="AA343" s="103">
        <f t="shared" si="195"/>
        <v>0</v>
      </c>
      <c r="AB343" s="103">
        <f t="shared" si="179"/>
        <v>0</v>
      </c>
      <c r="AC343" s="103">
        <f t="shared" si="185"/>
        <v>0</v>
      </c>
      <c r="AD343" s="103">
        <f t="shared" si="180"/>
        <v>0</v>
      </c>
      <c r="AE343" s="5" t="e">
        <v>#N/A</v>
      </c>
    </row>
    <row r="344" spans="1:31" ht="30" x14ac:dyDescent="0.25">
      <c r="A344" s="1" t="e">
        <v>#N/A</v>
      </c>
      <c r="B344" s="50" t="s">
        <v>82</v>
      </c>
      <c r="C344" s="48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>
        <f t="shared" si="179"/>
        <v>0</v>
      </c>
      <c r="AC344" s="104">
        <f t="shared" si="185"/>
        <v>0</v>
      </c>
      <c r="AD344" s="104">
        <f t="shared" si="180"/>
        <v>0</v>
      </c>
      <c r="AE344" s="5" t="e">
        <v>#N/A</v>
      </c>
    </row>
    <row r="345" spans="1:31" x14ac:dyDescent="0.25">
      <c r="A345" s="1" t="e">
        <v>#N/A</v>
      </c>
      <c r="B345" s="50" t="s">
        <v>83</v>
      </c>
      <c r="C345" s="48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>
        <f t="shared" si="179"/>
        <v>0</v>
      </c>
      <c r="AC345" s="104">
        <f t="shared" si="185"/>
        <v>0</v>
      </c>
      <c r="AD345" s="104">
        <f t="shared" si="180"/>
        <v>0</v>
      </c>
      <c r="AE345" s="5" t="e">
        <v>#N/A</v>
      </c>
    </row>
    <row r="346" spans="1:31" ht="30" x14ac:dyDescent="0.25">
      <c r="A346" s="1" t="e">
        <v>#N/A</v>
      </c>
      <c r="B346" s="50" t="s">
        <v>84</v>
      </c>
      <c r="C346" s="48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>
        <f t="shared" si="179"/>
        <v>0</v>
      </c>
      <c r="AC346" s="104">
        <f t="shared" si="185"/>
        <v>0</v>
      </c>
      <c r="AD346" s="104">
        <f t="shared" si="180"/>
        <v>0</v>
      </c>
      <c r="AE346" s="5" t="e">
        <v>#N/A</v>
      </c>
    </row>
    <row r="347" spans="1:31" x14ac:dyDescent="0.25">
      <c r="A347" s="1" t="e">
        <v>#N/A</v>
      </c>
      <c r="B347" s="50" t="s">
        <v>80</v>
      </c>
      <c r="C347" s="48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>
        <f t="shared" si="179"/>
        <v>0</v>
      </c>
      <c r="AC347" s="104">
        <f t="shared" si="185"/>
        <v>0</v>
      </c>
      <c r="AD347" s="104">
        <f t="shared" si="180"/>
        <v>0</v>
      </c>
      <c r="AE347" s="5" t="e">
        <v>#N/A</v>
      </c>
    </row>
    <row r="348" spans="1:31" x14ac:dyDescent="0.25">
      <c r="A348" s="1" t="e">
        <v>#N/A</v>
      </c>
      <c r="B348" s="50" t="s">
        <v>85</v>
      </c>
      <c r="C348" s="48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>
        <f t="shared" si="179"/>
        <v>0</v>
      </c>
      <c r="AC348" s="104">
        <f t="shared" si="185"/>
        <v>0</v>
      </c>
      <c r="AD348" s="104">
        <f t="shared" si="180"/>
        <v>0</v>
      </c>
      <c r="AE348" s="5" t="e">
        <v>#N/A</v>
      </c>
    </row>
    <row r="349" spans="1:31" x14ac:dyDescent="0.25">
      <c r="A349" s="1" t="e">
        <v>#N/A</v>
      </c>
      <c r="B349" s="50" t="s">
        <v>86</v>
      </c>
      <c r="C349" s="48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4">
        <f t="shared" si="179"/>
        <v>0</v>
      </c>
      <c r="AC349" s="104">
        <f t="shared" si="185"/>
        <v>0</v>
      </c>
      <c r="AD349" s="104">
        <f t="shared" si="180"/>
        <v>0</v>
      </c>
      <c r="AE349" s="5" t="e">
        <v>#N/A</v>
      </c>
    </row>
    <row r="350" spans="1:31" x14ac:dyDescent="0.25">
      <c r="A350" s="1" t="e">
        <v>#N/A</v>
      </c>
      <c r="B350" s="101" t="s">
        <v>87</v>
      </c>
      <c r="C350" s="102"/>
      <c r="D350" s="103">
        <f>SUM(D351:D354)</f>
        <v>0</v>
      </c>
      <c r="E350" s="103">
        <f t="shared" ref="E350:O350" si="196">SUM(E351:E354)</f>
        <v>0</v>
      </c>
      <c r="F350" s="103">
        <f t="shared" si="196"/>
        <v>0</v>
      </c>
      <c r="G350" s="103">
        <f t="shared" si="196"/>
        <v>0</v>
      </c>
      <c r="H350" s="103">
        <f t="shared" si="196"/>
        <v>0</v>
      </c>
      <c r="I350" s="103">
        <f t="shared" si="196"/>
        <v>0</v>
      </c>
      <c r="J350" s="103">
        <f t="shared" si="196"/>
        <v>0</v>
      </c>
      <c r="K350" s="103">
        <f t="shared" si="196"/>
        <v>0</v>
      </c>
      <c r="L350" s="103">
        <f t="shared" si="196"/>
        <v>0</v>
      </c>
      <c r="M350" s="103">
        <f t="shared" si="196"/>
        <v>0</v>
      </c>
      <c r="N350" s="103">
        <f t="shared" si="196"/>
        <v>0</v>
      </c>
      <c r="O350" s="103">
        <f t="shared" si="196"/>
        <v>0</v>
      </c>
      <c r="P350" s="103">
        <f>SUM(P351:P354)</f>
        <v>0</v>
      </c>
      <c r="Q350" s="103">
        <f t="shared" ref="Q350:AA350" si="197">SUM(Q351:Q354)</f>
        <v>0</v>
      </c>
      <c r="R350" s="103">
        <f t="shared" si="197"/>
        <v>0</v>
      </c>
      <c r="S350" s="103">
        <f t="shared" si="197"/>
        <v>0</v>
      </c>
      <c r="T350" s="103">
        <f t="shared" si="197"/>
        <v>0</v>
      </c>
      <c r="U350" s="103">
        <f t="shared" si="197"/>
        <v>0</v>
      </c>
      <c r="V350" s="103">
        <f t="shared" si="197"/>
        <v>0</v>
      </c>
      <c r="W350" s="103">
        <f t="shared" si="197"/>
        <v>0</v>
      </c>
      <c r="X350" s="103">
        <f t="shared" si="197"/>
        <v>0</v>
      </c>
      <c r="Y350" s="103">
        <f t="shared" si="197"/>
        <v>0</v>
      </c>
      <c r="Z350" s="103">
        <f t="shared" si="197"/>
        <v>0</v>
      </c>
      <c r="AA350" s="103">
        <f t="shared" si="197"/>
        <v>0</v>
      </c>
      <c r="AB350" s="103">
        <f t="shared" si="179"/>
        <v>0</v>
      </c>
      <c r="AC350" s="103">
        <f t="shared" si="185"/>
        <v>0</v>
      </c>
      <c r="AD350" s="103">
        <f t="shared" si="180"/>
        <v>0</v>
      </c>
      <c r="AE350" s="5" t="e">
        <v>#N/A</v>
      </c>
    </row>
    <row r="351" spans="1:31" ht="30" x14ac:dyDescent="0.25">
      <c r="A351" s="1" t="e">
        <v>#N/A</v>
      </c>
      <c r="B351" s="50" t="s">
        <v>88</v>
      </c>
      <c r="C351" s="48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>
        <f t="shared" si="179"/>
        <v>0</v>
      </c>
      <c r="AC351" s="104">
        <f t="shared" si="185"/>
        <v>0</v>
      </c>
      <c r="AD351" s="104">
        <f t="shared" si="180"/>
        <v>0</v>
      </c>
      <c r="AE351" s="5" t="e">
        <v>#N/A</v>
      </c>
    </row>
    <row r="352" spans="1:31" ht="45" x14ac:dyDescent="0.25">
      <c r="A352" s="1" t="e">
        <v>#N/A</v>
      </c>
      <c r="B352" s="50" t="s">
        <v>89</v>
      </c>
      <c r="C352" s="48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>
        <f t="shared" si="179"/>
        <v>0</v>
      </c>
      <c r="AC352" s="104">
        <f t="shared" si="185"/>
        <v>0</v>
      </c>
      <c r="AD352" s="104">
        <f t="shared" si="180"/>
        <v>0</v>
      </c>
      <c r="AE352" s="5" t="e">
        <v>#N/A</v>
      </c>
    </row>
    <row r="353" spans="1:31" ht="30" x14ac:dyDescent="0.25">
      <c r="A353" s="1" t="e">
        <v>#N/A</v>
      </c>
      <c r="B353" s="50" t="s">
        <v>90</v>
      </c>
      <c r="C353" s="48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>
        <f t="shared" si="179"/>
        <v>0</v>
      </c>
      <c r="AC353" s="104">
        <f t="shared" si="185"/>
        <v>0</v>
      </c>
      <c r="AD353" s="104">
        <f t="shared" si="180"/>
        <v>0</v>
      </c>
      <c r="AE353" s="5" t="e">
        <v>#N/A</v>
      </c>
    </row>
    <row r="354" spans="1:31" ht="30" x14ac:dyDescent="0.25">
      <c r="A354" s="1" t="e">
        <v>#N/A</v>
      </c>
      <c r="B354" s="50" t="s">
        <v>91</v>
      </c>
      <c r="C354" s="48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>
        <f t="shared" si="179"/>
        <v>0</v>
      </c>
      <c r="AC354" s="104">
        <f t="shared" si="185"/>
        <v>0</v>
      </c>
      <c r="AD354" s="104">
        <f t="shared" si="180"/>
        <v>0</v>
      </c>
      <c r="AE354" s="5" t="e">
        <v>#N/A</v>
      </c>
    </row>
    <row r="355" spans="1:31" ht="30" x14ac:dyDescent="0.25">
      <c r="A355" s="1" t="e">
        <v>#N/A</v>
      </c>
      <c r="B355" s="101" t="s">
        <v>92</v>
      </c>
      <c r="C355" s="102"/>
      <c r="D355" s="103">
        <f>SUM(D356:D358)</f>
        <v>0</v>
      </c>
      <c r="E355" s="103">
        <f t="shared" ref="E355:O355" si="198">SUM(E356:E358)</f>
        <v>0</v>
      </c>
      <c r="F355" s="103">
        <f t="shared" si="198"/>
        <v>0</v>
      </c>
      <c r="G355" s="103">
        <f t="shared" si="198"/>
        <v>0</v>
      </c>
      <c r="H355" s="103">
        <f t="shared" si="198"/>
        <v>0</v>
      </c>
      <c r="I355" s="103">
        <f t="shared" si="198"/>
        <v>0</v>
      </c>
      <c r="J355" s="103">
        <f t="shared" si="198"/>
        <v>0</v>
      </c>
      <c r="K355" s="103">
        <f t="shared" si="198"/>
        <v>0</v>
      </c>
      <c r="L355" s="103">
        <f t="shared" si="198"/>
        <v>0</v>
      </c>
      <c r="M355" s="103">
        <f t="shared" si="198"/>
        <v>0</v>
      </c>
      <c r="N355" s="103">
        <f t="shared" si="198"/>
        <v>0</v>
      </c>
      <c r="O355" s="103">
        <f t="shared" si="198"/>
        <v>0</v>
      </c>
      <c r="P355" s="103">
        <f>SUM(P356:P358)</f>
        <v>0</v>
      </c>
      <c r="Q355" s="103">
        <f t="shared" ref="Q355:AA355" si="199">SUM(Q356:Q358)</f>
        <v>0</v>
      </c>
      <c r="R355" s="103">
        <f t="shared" si="199"/>
        <v>0</v>
      </c>
      <c r="S355" s="103">
        <f t="shared" si="199"/>
        <v>0</v>
      </c>
      <c r="T355" s="103">
        <f t="shared" si="199"/>
        <v>0</v>
      </c>
      <c r="U355" s="103">
        <f t="shared" si="199"/>
        <v>0</v>
      </c>
      <c r="V355" s="103">
        <f t="shared" si="199"/>
        <v>0</v>
      </c>
      <c r="W355" s="103">
        <f t="shared" si="199"/>
        <v>0</v>
      </c>
      <c r="X355" s="103">
        <f t="shared" si="199"/>
        <v>0</v>
      </c>
      <c r="Y355" s="103">
        <f t="shared" si="199"/>
        <v>0</v>
      </c>
      <c r="Z355" s="103">
        <f t="shared" si="199"/>
        <v>0</v>
      </c>
      <c r="AA355" s="103">
        <f t="shared" si="199"/>
        <v>0</v>
      </c>
      <c r="AB355" s="103">
        <f t="shared" si="179"/>
        <v>0</v>
      </c>
      <c r="AC355" s="103">
        <f t="shared" si="185"/>
        <v>0</v>
      </c>
      <c r="AD355" s="103">
        <f t="shared" si="180"/>
        <v>0</v>
      </c>
      <c r="AE355" s="5" t="e">
        <v>#N/A</v>
      </c>
    </row>
    <row r="356" spans="1:31" x14ac:dyDescent="0.25">
      <c r="A356" s="1" t="e">
        <v>#N/A</v>
      </c>
      <c r="B356" s="50" t="s">
        <v>93</v>
      </c>
      <c r="C356" s="48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>
        <f t="shared" si="179"/>
        <v>0</v>
      </c>
      <c r="AC356" s="104">
        <f t="shared" si="185"/>
        <v>0</v>
      </c>
      <c r="AD356" s="104">
        <f t="shared" si="180"/>
        <v>0</v>
      </c>
      <c r="AE356" s="5" t="e">
        <v>#N/A</v>
      </c>
    </row>
    <row r="357" spans="1:31" x14ac:dyDescent="0.25">
      <c r="A357" s="1" t="e">
        <v>#N/A</v>
      </c>
      <c r="B357" s="50" t="s">
        <v>94</v>
      </c>
      <c r="C357" s="48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>
        <f t="shared" si="179"/>
        <v>0</v>
      </c>
      <c r="AC357" s="104">
        <f t="shared" si="185"/>
        <v>0</v>
      </c>
      <c r="AD357" s="104">
        <f t="shared" si="180"/>
        <v>0</v>
      </c>
      <c r="AE357" s="5" t="e">
        <v>#N/A</v>
      </c>
    </row>
    <row r="358" spans="1:31" x14ac:dyDescent="0.25">
      <c r="A358" s="1" t="e">
        <v>#N/A</v>
      </c>
      <c r="B358" s="50" t="s">
        <v>95</v>
      </c>
      <c r="C358" s="48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>
        <f t="shared" si="179"/>
        <v>0</v>
      </c>
      <c r="AC358" s="104">
        <f t="shared" si="185"/>
        <v>0</v>
      </c>
      <c r="AD358" s="104">
        <f t="shared" si="180"/>
        <v>0</v>
      </c>
      <c r="AE358" s="5" t="e">
        <v>#N/A</v>
      </c>
    </row>
    <row r="359" spans="1:31" ht="30" x14ac:dyDescent="0.25">
      <c r="A359" s="1" t="e">
        <v>#N/A</v>
      </c>
      <c r="B359" s="101" t="s">
        <v>96</v>
      </c>
      <c r="C359" s="102"/>
      <c r="D359" s="103">
        <f>SUM(D360:D362)</f>
        <v>0</v>
      </c>
      <c r="E359" s="103">
        <f t="shared" ref="E359:O359" si="200">SUM(E360:E362)</f>
        <v>0</v>
      </c>
      <c r="F359" s="103">
        <f t="shared" si="200"/>
        <v>0</v>
      </c>
      <c r="G359" s="103">
        <f t="shared" si="200"/>
        <v>0</v>
      </c>
      <c r="H359" s="103">
        <f t="shared" si="200"/>
        <v>0</v>
      </c>
      <c r="I359" s="103">
        <f t="shared" si="200"/>
        <v>0</v>
      </c>
      <c r="J359" s="103">
        <f t="shared" si="200"/>
        <v>0</v>
      </c>
      <c r="K359" s="103">
        <f t="shared" si="200"/>
        <v>0</v>
      </c>
      <c r="L359" s="103">
        <f t="shared" si="200"/>
        <v>0</v>
      </c>
      <c r="M359" s="103">
        <f t="shared" si="200"/>
        <v>0</v>
      </c>
      <c r="N359" s="103">
        <f t="shared" si="200"/>
        <v>0</v>
      </c>
      <c r="O359" s="103">
        <f t="shared" si="200"/>
        <v>0</v>
      </c>
      <c r="P359" s="103">
        <f>SUM(P360:P362)</f>
        <v>0</v>
      </c>
      <c r="Q359" s="103">
        <f t="shared" ref="Q359:AA359" si="201">SUM(Q360:Q362)</f>
        <v>0</v>
      </c>
      <c r="R359" s="103">
        <f t="shared" si="201"/>
        <v>0</v>
      </c>
      <c r="S359" s="103">
        <f t="shared" si="201"/>
        <v>0</v>
      </c>
      <c r="T359" s="103">
        <f t="shared" si="201"/>
        <v>0</v>
      </c>
      <c r="U359" s="103">
        <f t="shared" si="201"/>
        <v>0</v>
      </c>
      <c r="V359" s="103">
        <f t="shared" si="201"/>
        <v>0</v>
      </c>
      <c r="W359" s="103">
        <f t="shared" si="201"/>
        <v>0</v>
      </c>
      <c r="X359" s="103">
        <f t="shared" si="201"/>
        <v>0</v>
      </c>
      <c r="Y359" s="103">
        <f t="shared" si="201"/>
        <v>0</v>
      </c>
      <c r="Z359" s="103">
        <f t="shared" si="201"/>
        <v>0</v>
      </c>
      <c r="AA359" s="103">
        <f t="shared" si="201"/>
        <v>0</v>
      </c>
      <c r="AB359" s="103">
        <f t="shared" si="179"/>
        <v>0</v>
      </c>
      <c r="AC359" s="103">
        <f t="shared" si="185"/>
        <v>0</v>
      </c>
      <c r="AD359" s="103">
        <f t="shared" si="180"/>
        <v>0</v>
      </c>
      <c r="AE359" s="5" t="e">
        <v>#N/A</v>
      </c>
    </row>
    <row r="360" spans="1:31" ht="60" x14ac:dyDescent="0.25">
      <c r="A360" s="1" t="e">
        <v>#N/A</v>
      </c>
      <c r="B360" s="50" t="s">
        <v>97</v>
      </c>
      <c r="C360" s="48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>
        <f t="shared" si="179"/>
        <v>0</v>
      </c>
      <c r="AC360" s="104">
        <f t="shared" si="185"/>
        <v>0</v>
      </c>
      <c r="AD360" s="104">
        <f t="shared" si="180"/>
        <v>0</v>
      </c>
      <c r="AE360" s="5" t="e">
        <v>#N/A</v>
      </c>
    </row>
    <row r="361" spans="1:31" ht="60" x14ac:dyDescent="0.25">
      <c r="A361" s="1" t="e">
        <v>#N/A</v>
      </c>
      <c r="B361" s="50" t="s">
        <v>98</v>
      </c>
      <c r="C361" s="48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>
        <f t="shared" si="179"/>
        <v>0</v>
      </c>
      <c r="AC361" s="104">
        <f t="shared" si="185"/>
        <v>0</v>
      </c>
      <c r="AD361" s="104">
        <f t="shared" si="180"/>
        <v>0</v>
      </c>
      <c r="AE361" s="5" t="e">
        <v>#N/A</v>
      </c>
    </row>
    <row r="362" spans="1:31" ht="30" x14ac:dyDescent="0.25">
      <c r="A362" s="1" t="e">
        <v>#N/A</v>
      </c>
      <c r="B362" s="50" t="s">
        <v>99</v>
      </c>
      <c r="C362" s="48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>
        <f t="shared" si="179"/>
        <v>0</v>
      </c>
      <c r="AC362" s="104">
        <f t="shared" si="185"/>
        <v>0</v>
      </c>
      <c r="AD362" s="104">
        <f t="shared" si="180"/>
        <v>0</v>
      </c>
      <c r="AE362" s="5" t="e">
        <v>#N/A</v>
      </c>
    </row>
    <row r="363" spans="1:31" x14ac:dyDescent="0.25">
      <c r="A363" s="1" t="e">
        <v>#N/A</v>
      </c>
      <c r="B363" s="105" t="s">
        <v>100</v>
      </c>
      <c r="C363" s="106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  <c r="AA363" s="107"/>
      <c r="AB363" s="107">
        <f t="shared" si="179"/>
        <v>0</v>
      </c>
      <c r="AC363" s="107">
        <f t="shared" si="185"/>
        <v>0</v>
      </c>
      <c r="AD363" s="107">
        <f t="shared" si="180"/>
        <v>0</v>
      </c>
      <c r="AE363" s="5" t="e">
        <v>#N/A</v>
      </c>
    </row>
    <row r="364" spans="1:31" x14ac:dyDescent="0.25">
      <c r="A364" s="1" t="e">
        <v>#N/A</v>
      </c>
      <c r="B364" s="101" t="s">
        <v>101</v>
      </c>
      <c r="C364" s="102"/>
      <c r="D364" s="103">
        <f>SUM(D365:D368)</f>
        <v>0</v>
      </c>
      <c r="E364" s="103">
        <f t="shared" ref="E364:O364" si="202">SUM(E365:E368)</f>
        <v>0</v>
      </c>
      <c r="F364" s="103">
        <f t="shared" si="202"/>
        <v>0</v>
      </c>
      <c r="G364" s="103">
        <f t="shared" si="202"/>
        <v>0</v>
      </c>
      <c r="H364" s="103">
        <f t="shared" si="202"/>
        <v>0</v>
      </c>
      <c r="I364" s="103">
        <f t="shared" si="202"/>
        <v>0</v>
      </c>
      <c r="J364" s="103">
        <f t="shared" si="202"/>
        <v>0</v>
      </c>
      <c r="K364" s="103">
        <f t="shared" si="202"/>
        <v>0</v>
      </c>
      <c r="L364" s="103">
        <f t="shared" si="202"/>
        <v>0</v>
      </c>
      <c r="M364" s="103">
        <f t="shared" si="202"/>
        <v>0</v>
      </c>
      <c r="N364" s="103">
        <f t="shared" si="202"/>
        <v>0</v>
      </c>
      <c r="O364" s="103">
        <f t="shared" si="202"/>
        <v>0</v>
      </c>
      <c r="P364" s="103">
        <f>SUM(P365:P368)</f>
        <v>0</v>
      </c>
      <c r="Q364" s="103">
        <f t="shared" ref="Q364:AA364" si="203">SUM(Q365:Q368)</f>
        <v>0</v>
      </c>
      <c r="R364" s="103">
        <f t="shared" si="203"/>
        <v>0</v>
      </c>
      <c r="S364" s="103">
        <f t="shared" si="203"/>
        <v>0</v>
      </c>
      <c r="T364" s="103">
        <f t="shared" si="203"/>
        <v>0</v>
      </c>
      <c r="U364" s="103">
        <f t="shared" si="203"/>
        <v>0</v>
      </c>
      <c r="V364" s="103">
        <f t="shared" si="203"/>
        <v>0</v>
      </c>
      <c r="W364" s="103">
        <f t="shared" si="203"/>
        <v>0</v>
      </c>
      <c r="X364" s="103">
        <f t="shared" si="203"/>
        <v>0</v>
      </c>
      <c r="Y364" s="103">
        <f t="shared" si="203"/>
        <v>0</v>
      </c>
      <c r="Z364" s="103">
        <f t="shared" si="203"/>
        <v>0</v>
      </c>
      <c r="AA364" s="103">
        <f t="shared" si="203"/>
        <v>0</v>
      </c>
      <c r="AB364" s="103">
        <f t="shared" si="179"/>
        <v>0</v>
      </c>
      <c r="AC364" s="103">
        <f t="shared" si="185"/>
        <v>0</v>
      </c>
      <c r="AD364" s="103">
        <f t="shared" si="180"/>
        <v>0</v>
      </c>
      <c r="AE364" s="5" t="e">
        <v>#N/A</v>
      </c>
    </row>
    <row r="365" spans="1:31" x14ac:dyDescent="0.25">
      <c r="A365" s="1" t="e">
        <v>#N/A</v>
      </c>
      <c r="B365" s="50" t="s">
        <v>102</v>
      </c>
      <c r="C365" s="48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>
        <f t="shared" si="179"/>
        <v>0</v>
      </c>
      <c r="AC365" s="104">
        <f t="shared" si="185"/>
        <v>0</v>
      </c>
      <c r="AD365" s="104">
        <f t="shared" si="180"/>
        <v>0</v>
      </c>
      <c r="AE365" s="5" t="e">
        <v>#N/A</v>
      </c>
    </row>
    <row r="366" spans="1:31" ht="30" x14ac:dyDescent="0.25">
      <c r="A366" s="1" t="e">
        <v>#N/A</v>
      </c>
      <c r="B366" s="50" t="s">
        <v>103</v>
      </c>
      <c r="C366" s="48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>
        <f t="shared" si="179"/>
        <v>0</v>
      </c>
      <c r="AC366" s="104">
        <f t="shared" si="185"/>
        <v>0</v>
      </c>
      <c r="AD366" s="104">
        <f t="shared" si="180"/>
        <v>0</v>
      </c>
      <c r="AE366" s="5" t="e">
        <v>#N/A</v>
      </c>
    </row>
    <row r="367" spans="1:31" ht="75" x14ac:dyDescent="0.25">
      <c r="A367" s="1" t="e">
        <v>#N/A</v>
      </c>
      <c r="B367" s="50" t="s">
        <v>104</v>
      </c>
      <c r="C367" s="48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>
        <f t="shared" si="179"/>
        <v>0</v>
      </c>
      <c r="AC367" s="104">
        <f t="shared" si="185"/>
        <v>0</v>
      </c>
      <c r="AD367" s="104">
        <f t="shared" si="180"/>
        <v>0</v>
      </c>
      <c r="AE367" s="5" t="e">
        <v>#N/A</v>
      </c>
    </row>
    <row r="368" spans="1:31" ht="60" x14ac:dyDescent="0.25">
      <c r="A368" s="1" t="e">
        <v>#N/A</v>
      </c>
      <c r="B368" s="50" t="s">
        <v>105</v>
      </c>
      <c r="C368" s="48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>
        <f t="shared" si="179"/>
        <v>0</v>
      </c>
      <c r="AC368" s="104">
        <f t="shared" si="185"/>
        <v>0</v>
      </c>
      <c r="AD368" s="104">
        <f t="shared" si="180"/>
        <v>0</v>
      </c>
      <c r="AE368" s="5" t="e">
        <v>#N/A</v>
      </c>
    </row>
    <row r="369" spans="1:31" ht="15.75" x14ac:dyDescent="0.25">
      <c r="A369" s="1" t="e">
        <v>#N/A</v>
      </c>
      <c r="B369" s="99" t="s">
        <v>106</v>
      </c>
      <c r="C369" s="57"/>
      <c r="D369" s="100">
        <f>SUM(D370,D372,D376,D378,D380,D383,D385,D388)</f>
        <v>0</v>
      </c>
      <c r="E369" s="100">
        <f t="shared" ref="E369:O369" si="204">SUM(E370,E372,E376,E378,E380,E383,E385,E388)</f>
        <v>0</v>
      </c>
      <c r="F369" s="100">
        <f t="shared" si="204"/>
        <v>0</v>
      </c>
      <c r="G369" s="100">
        <f t="shared" si="204"/>
        <v>0</v>
      </c>
      <c r="H369" s="100">
        <f t="shared" si="204"/>
        <v>0</v>
      </c>
      <c r="I369" s="100">
        <f t="shared" si="204"/>
        <v>0</v>
      </c>
      <c r="J369" s="100">
        <f t="shared" si="204"/>
        <v>0</v>
      </c>
      <c r="K369" s="100">
        <f t="shared" si="204"/>
        <v>0</v>
      </c>
      <c r="L369" s="100">
        <f t="shared" si="204"/>
        <v>0</v>
      </c>
      <c r="M369" s="100">
        <f t="shared" si="204"/>
        <v>0</v>
      </c>
      <c r="N369" s="100">
        <f t="shared" si="204"/>
        <v>0</v>
      </c>
      <c r="O369" s="100">
        <f t="shared" si="204"/>
        <v>0</v>
      </c>
      <c r="P369" s="100">
        <f>SUM(P370,P372,P376,P378,P380,P383,P385,P388)</f>
        <v>0</v>
      </c>
      <c r="Q369" s="100">
        <f t="shared" ref="Q369:AA369" si="205">SUM(Q370,Q372,Q376,Q378,Q380,Q383,Q385,Q388)</f>
        <v>0</v>
      </c>
      <c r="R369" s="100">
        <f t="shared" si="205"/>
        <v>0</v>
      </c>
      <c r="S369" s="100">
        <f t="shared" si="205"/>
        <v>0</v>
      </c>
      <c r="T369" s="100">
        <f t="shared" si="205"/>
        <v>0</v>
      </c>
      <c r="U369" s="100">
        <f t="shared" si="205"/>
        <v>0</v>
      </c>
      <c r="V369" s="100">
        <f t="shared" si="205"/>
        <v>0</v>
      </c>
      <c r="W369" s="100">
        <f t="shared" si="205"/>
        <v>0</v>
      </c>
      <c r="X369" s="100">
        <f t="shared" si="205"/>
        <v>0</v>
      </c>
      <c r="Y369" s="100">
        <f t="shared" si="205"/>
        <v>0</v>
      </c>
      <c r="Z369" s="100">
        <f t="shared" si="205"/>
        <v>0</v>
      </c>
      <c r="AA369" s="100">
        <f t="shared" si="205"/>
        <v>0</v>
      </c>
      <c r="AB369" s="100">
        <f t="shared" si="179"/>
        <v>0</v>
      </c>
      <c r="AC369" s="100">
        <f t="shared" si="185"/>
        <v>0</v>
      </c>
      <c r="AD369" s="100">
        <f t="shared" si="180"/>
        <v>0</v>
      </c>
      <c r="AE369" s="5" t="e">
        <v>#N/A</v>
      </c>
    </row>
    <row r="370" spans="1:31" ht="30" x14ac:dyDescent="0.25">
      <c r="A370" s="1" t="e">
        <v>#N/A</v>
      </c>
      <c r="B370" s="101" t="s">
        <v>107</v>
      </c>
      <c r="C370" s="102"/>
      <c r="D370" s="103">
        <f>SUM(D371)</f>
        <v>0</v>
      </c>
      <c r="E370" s="103">
        <f t="shared" ref="E370:AA370" si="206">SUM(E371)</f>
        <v>0</v>
      </c>
      <c r="F370" s="103">
        <f t="shared" si="206"/>
        <v>0</v>
      </c>
      <c r="G370" s="103">
        <f t="shared" si="206"/>
        <v>0</v>
      </c>
      <c r="H370" s="103">
        <f t="shared" si="206"/>
        <v>0</v>
      </c>
      <c r="I370" s="103">
        <f t="shared" si="206"/>
        <v>0</v>
      </c>
      <c r="J370" s="103">
        <f t="shared" si="206"/>
        <v>0</v>
      </c>
      <c r="K370" s="103">
        <f t="shared" si="206"/>
        <v>0</v>
      </c>
      <c r="L370" s="103">
        <f t="shared" si="206"/>
        <v>0</v>
      </c>
      <c r="M370" s="103">
        <f t="shared" si="206"/>
        <v>0</v>
      </c>
      <c r="N370" s="103">
        <f t="shared" si="206"/>
        <v>0</v>
      </c>
      <c r="O370" s="103">
        <f t="shared" si="206"/>
        <v>0</v>
      </c>
      <c r="P370" s="103">
        <f>SUM(P371)</f>
        <v>0</v>
      </c>
      <c r="Q370" s="103">
        <f t="shared" si="206"/>
        <v>0</v>
      </c>
      <c r="R370" s="103">
        <f t="shared" si="206"/>
        <v>0</v>
      </c>
      <c r="S370" s="103">
        <f t="shared" si="206"/>
        <v>0</v>
      </c>
      <c r="T370" s="103">
        <f t="shared" si="206"/>
        <v>0</v>
      </c>
      <c r="U370" s="103">
        <f t="shared" si="206"/>
        <v>0</v>
      </c>
      <c r="V370" s="103">
        <f t="shared" si="206"/>
        <v>0</v>
      </c>
      <c r="W370" s="103">
        <f t="shared" si="206"/>
        <v>0</v>
      </c>
      <c r="X370" s="103">
        <f t="shared" si="206"/>
        <v>0</v>
      </c>
      <c r="Y370" s="103">
        <f t="shared" si="206"/>
        <v>0</v>
      </c>
      <c r="Z370" s="103">
        <f t="shared" si="206"/>
        <v>0</v>
      </c>
      <c r="AA370" s="103">
        <f t="shared" si="206"/>
        <v>0</v>
      </c>
      <c r="AB370" s="103">
        <f t="shared" si="179"/>
        <v>0</v>
      </c>
      <c r="AC370" s="103">
        <f t="shared" si="185"/>
        <v>0</v>
      </c>
      <c r="AD370" s="103">
        <f t="shared" si="180"/>
        <v>0</v>
      </c>
      <c r="AE370" s="5" t="e">
        <v>#N/A</v>
      </c>
    </row>
    <row r="371" spans="1:31" x14ac:dyDescent="0.25">
      <c r="A371" s="1" t="e">
        <v>#N/A</v>
      </c>
      <c r="B371" s="50" t="s">
        <v>108</v>
      </c>
      <c r="C371" s="48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>
        <f t="shared" si="179"/>
        <v>0</v>
      </c>
      <c r="AC371" s="104">
        <f t="shared" si="185"/>
        <v>0</v>
      </c>
      <c r="AD371" s="104">
        <f t="shared" si="180"/>
        <v>0</v>
      </c>
      <c r="AE371" s="5" t="e">
        <v>#N/A</v>
      </c>
    </row>
    <row r="372" spans="1:31" x14ac:dyDescent="0.25">
      <c r="A372" s="1" t="e">
        <v>#N/A</v>
      </c>
      <c r="B372" s="101" t="s">
        <v>109</v>
      </c>
      <c r="C372" s="102"/>
      <c r="D372" s="103">
        <f>SUM(D373:D375)</f>
        <v>0</v>
      </c>
      <c r="E372" s="103">
        <f t="shared" ref="E372:O372" si="207">SUM(E373:E375)</f>
        <v>0</v>
      </c>
      <c r="F372" s="103">
        <f t="shared" si="207"/>
        <v>0</v>
      </c>
      <c r="G372" s="103">
        <f t="shared" si="207"/>
        <v>0</v>
      </c>
      <c r="H372" s="103">
        <f t="shared" si="207"/>
        <v>0</v>
      </c>
      <c r="I372" s="103">
        <f t="shared" si="207"/>
        <v>0</v>
      </c>
      <c r="J372" s="103">
        <f t="shared" si="207"/>
        <v>0</v>
      </c>
      <c r="K372" s="103">
        <f t="shared" si="207"/>
        <v>0</v>
      </c>
      <c r="L372" s="103">
        <f t="shared" si="207"/>
        <v>0</v>
      </c>
      <c r="M372" s="103">
        <f t="shared" si="207"/>
        <v>0</v>
      </c>
      <c r="N372" s="103">
        <f t="shared" si="207"/>
        <v>0</v>
      </c>
      <c r="O372" s="103">
        <f t="shared" si="207"/>
        <v>0</v>
      </c>
      <c r="P372" s="103">
        <f>SUM(P373:P375)</f>
        <v>0</v>
      </c>
      <c r="Q372" s="103">
        <f t="shared" ref="Q372:AA372" si="208">SUM(Q373:Q375)</f>
        <v>0</v>
      </c>
      <c r="R372" s="103">
        <f t="shared" si="208"/>
        <v>0</v>
      </c>
      <c r="S372" s="103">
        <f t="shared" si="208"/>
        <v>0</v>
      </c>
      <c r="T372" s="103">
        <f t="shared" si="208"/>
        <v>0</v>
      </c>
      <c r="U372" s="103">
        <f t="shared" si="208"/>
        <v>0</v>
      </c>
      <c r="V372" s="103">
        <f t="shared" si="208"/>
        <v>0</v>
      </c>
      <c r="W372" s="103">
        <f t="shared" si="208"/>
        <v>0</v>
      </c>
      <c r="X372" s="103">
        <f t="shared" si="208"/>
        <v>0</v>
      </c>
      <c r="Y372" s="103">
        <f t="shared" si="208"/>
        <v>0</v>
      </c>
      <c r="Z372" s="103">
        <f t="shared" si="208"/>
        <v>0</v>
      </c>
      <c r="AA372" s="103">
        <f t="shared" si="208"/>
        <v>0</v>
      </c>
      <c r="AB372" s="103">
        <f t="shared" si="179"/>
        <v>0</v>
      </c>
      <c r="AC372" s="103">
        <f t="shared" si="185"/>
        <v>0</v>
      </c>
      <c r="AD372" s="103">
        <f t="shared" si="180"/>
        <v>0</v>
      </c>
      <c r="AE372" s="5" t="e">
        <v>#N/A</v>
      </c>
    </row>
    <row r="373" spans="1:31" x14ac:dyDescent="0.25">
      <c r="A373" s="1" t="e">
        <v>#N/A</v>
      </c>
      <c r="B373" s="50" t="s">
        <v>110</v>
      </c>
      <c r="C373" s="48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>
        <f t="shared" si="179"/>
        <v>0</v>
      </c>
      <c r="AC373" s="104">
        <f t="shared" si="185"/>
        <v>0</v>
      </c>
      <c r="AD373" s="104">
        <f t="shared" si="180"/>
        <v>0</v>
      </c>
      <c r="AE373" s="5" t="e">
        <v>#N/A</v>
      </c>
    </row>
    <row r="374" spans="1:31" x14ac:dyDescent="0.25">
      <c r="A374" s="1" t="e">
        <v>#N/A</v>
      </c>
      <c r="B374" s="50" t="s">
        <v>111</v>
      </c>
      <c r="C374" s="48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>
        <f t="shared" si="179"/>
        <v>0</v>
      </c>
      <c r="AC374" s="104">
        <f t="shared" si="185"/>
        <v>0</v>
      </c>
      <c r="AD374" s="104">
        <f t="shared" si="180"/>
        <v>0</v>
      </c>
      <c r="AE374" s="5" t="e">
        <v>#N/A</v>
      </c>
    </row>
    <row r="375" spans="1:31" ht="30" x14ac:dyDescent="0.25">
      <c r="A375" s="1" t="e">
        <v>#N/A</v>
      </c>
      <c r="B375" s="50" t="s">
        <v>112</v>
      </c>
      <c r="C375" s="48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>
        <f t="shared" si="179"/>
        <v>0</v>
      </c>
      <c r="AC375" s="104">
        <f t="shared" si="185"/>
        <v>0</v>
      </c>
      <c r="AD375" s="104">
        <f t="shared" si="180"/>
        <v>0</v>
      </c>
      <c r="AE375" s="5" t="e">
        <v>#N/A</v>
      </c>
    </row>
    <row r="376" spans="1:31" ht="30" x14ac:dyDescent="0.25">
      <c r="A376" s="1" t="e">
        <v>#N/A</v>
      </c>
      <c r="B376" s="101" t="s">
        <v>113</v>
      </c>
      <c r="C376" s="102"/>
      <c r="D376" s="103">
        <f>SUM(D377)</f>
        <v>0</v>
      </c>
      <c r="E376" s="103">
        <f t="shared" ref="E376:AA376" si="209">SUM(E377)</f>
        <v>0</v>
      </c>
      <c r="F376" s="103">
        <f t="shared" si="209"/>
        <v>0</v>
      </c>
      <c r="G376" s="103">
        <f t="shared" si="209"/>
        <v>0</v>
      </c>
      <c r="H376" s="103">
        <f t="shared" si="209"/>
        <v>0</v>
      </c>
      <c r="I376" s="103">
        <f t="shared" si="209"/>
        <v>0</v>
      </c>
      <c r="J376" s="103">
        <f t="shared" si="209"/>
        <v>0</v>
      </c>
      <c r="K376" s="103">
        <f t="shared" si="209"/>
        <v>0</v>
      </c>
      <c r="L376" s="103">
        <f t="shared" si="209"/>
        <v>0</v>
      </c>
      <c r="M376" s="103">
        <f t="shared" si="209"/>
        <v>0</v>
      </c>
      <c r="N376" s="103">
        <f t="shared" si="209"/>
        <v>0</v>
      </c>
      <c r="O376" s="103">
        <f t="shared" si="209"/>
        <v>0</v>
      </c>
      <c r="P376" s="103">
        <f>SUM(P377)</f>
        <v>0</v>
      </c>
      <c r="Q376" s="103">
        <f t="shared" si="209"/>
        <v>0</v>
      </c>
      <c r="R376" s="103">
        <f t="shared" si="209"/>
        <v>0</v>
      </c>
      <c r="S376" s="103">
        <f t="shared" si="209"/>
        <v>0</v>
      </c>
      <c r="T376" s="103">
        <f t="shared" si="209"/>
        <v>0</v>
      </c>
      <c r="U376" s="103">
        <f t="shared" si="209"/>
        <v>0</v>
      </c>
      <c r="V376" s="103">
        <f t="shared" si="209"/>
        <v>0</v>
      </c>
      <c r="W376" s="103">
        <f t="shared" si="209"/>
        <v>0</v>
      </c>
      <c r="X376" s="103">
        <f t="shared" si="209"/>
        <v>0</v>
      </c>
      <c r="Y376" s="103">
        <f t="shared" si="209"/>
        <v>0</v>
      </c>
      <c r="Z376" s="103">
        <f t="shared" si="209"/>
        <v>0</v>
      </c>
      <c r="AA376" s="103">
        <f t="shared" si="209"/>
        <v>0</v>
      </c>
      <c r="AB376" s="103">
        <f t="shared" si="179"/>
        <v>0</v>
      </c>
      <c r="AC376" s="103">
        <f t="shared" si="185"/>
        <v>0</v>
      </c>
      <c r="AD376" s="103">
        <f t="shared" si="180"/>
        <v>0</v>
      </c>
      <c r="AE376" s="5" t="e">
        <v>#N/A</v>
      </c>
    </row>
    <row r="377" spans="1:31" x14ac:dyDescent="0.25">
      <c r="A377" s="1" t="e">
        <v>#N/A</v>
      </c>
      <c r="B377" s="50" t="s">
        <v>114</v>
      </c>
      <c r="C377" s="48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>
        <f t="shared" si="179"/>
        <v>0</v>
      </c>
      <c r="AC377" s="104">
        <f t="shared" si="185"/>
        <v>0</v>
      </c>
      <c r="AD377" s="104">
        <f t="shared" si="180"/>
        <v>0</v>
      </c>
      <c r="AE377" s="5" t="e">
        <v>#N/A</v>
      </c>
    </row>
    <row r="378" spans="1:31" ht="30" x14ac:dyDescent="0.25">
      <c r="A378" s="1" t="e">
        <v>#N/A</v>
      </c>
      <c r="B378" s="101" t="s">
        <v>115</v>
      </c>
      <c r="C378" s="102"/>
      <c r="D378" s="103">
        <f>SUM(D379)</f>
        <v>0</v>
      </c>
      <c r="E378" s="103">
        <f t="shared" ref="E378:AA378" si="210">SUM(E379)</f>
        <v>0</v>
      </c>
      <c r="F378" s="103">
        <f t="shared" si="210"/>
        <v>0</v>
      </c>
      <c r="G378" s="103">
        <f t="shared" si="210"/>
        <v>0</v>
      </c>
      <c r="H378" s="103">
        <f t="shared" si="210"/>
        <v>0</v>
      </c>
      <c r="I378" s="103">
        <f t="shared" si="210"/>
        <v>0</v>
      </c>
      <c r="J378" s="103">
        <f t="shared" si="210"/>
        <v>0</v>
      </c>
      <c r="K378" s="103">
        <f t="shared" si="210"/>
        <v>0</v>
      </c>
      <c r="L378" s="103">
        <f t="shared" si="210"/>
        <v>0</v>
      </c>
      <c r="M378" s="103">
        <f t="shared" si="210"/>
        <v>0</v>
      </c>
      <c r="N378" s="103">
        <f t="shared" si="210"/>
        <v>0</v>
      </c>
      <c r="O378" s="103">
        <f t="shared" si="210"/>
        <v>0</v>
      </c>
      <c r="P378" s="103">
        <f>SUM(P379)</f>
        <v>0</v>
      </c>
      <c r="Q378" s="103">
        <f t="shared" si="210"/>
        <v>0</v>
      </c>
      <c r="R378" s="103">
        <f t="shared" si="210"/>
        <v>0</v>
      </c>
      <c r="S378" s="103">
        <f t="shared" si="210"/>
        <v>0</v>
      </c>
      <c r="T378" s="103">
        <f t="shared" si="210"/>
        <v>0</v>
      </c>
      <c r="U378" s="103">
        <f t="shared" si="210"/>
        <v>0</v>
      </c>
      <c r="V378" s="103">
        <f t="shared" si="210"/>
        <v>0</v>
      </c>
      <c r="W378" s="103">
        <f t="shared" si="210"/>
        <v>0</v>
      </c>
      <c r="X378" s="103">
        <f t="shared" si="210"/>
        <v>0</v>
      </c>
      <c r="Y378" s="103">
        <f t="shared" si="210"/>
        <v>0</v>
      </c>
      <c r="Z378" s="103">
        <f t="shared" si="210"/>
        <v>0</v>
      </c>
      <c r="AA378" s="103">
        <f t="shared" si="210"/>
        <v>0</v>
      </c>
      <c r="AB378" s="103">
        <f t="shared" si="179"/>
        <v>0</v>
      </c>
      <c r="AC378" s="103">
        <f t="shared" si="185"/>
        <v>0</v>
      </c>
      <c r="AD378" s="103">
        <f t="shared" si="180"/>
        <v>0</v>
      </c>
      <c r="AE378" s="5" t="e">
        <v>#N/A</v>
      </c>
    </row>
    <row r="379" spans="1:31" x14ac:dyDescent="0.25">
      <c r="A379" s="1" t="e">
        <v>#N/A</v>
      </c>
      <c r="B379" s="50" t="s">
        <v>116</v>
      </c>
      <c r="C379" s="48"/>
      <c r="D379" s="104">
        <v>0</v>
      </c>
      <c r="E379" s="104">
        <v>0</v>
      </c>
      <c r="F379" s="104">
        <v>0</v>
      </c>
      <c r="G379" s="104">
        <v>0</v>
      </c>
      <c r="H379" s="104">
        <v>0</v>
      </c>
      <c r="I379" s="104">
        <v>0</v>
      </c>
      <c r="J379" s="104">
        <v>0</v>
      </c>
      <c r="K379" s="104">
        <v>0</v>
      </c>
      <c r="L379" s="104">
        <v>0</v>
      </c>
      <c r="M379" s="104">
        <v>0</v>
      </c>
      <c r="N379" s="104">
        <v>0</v>
      </c>
      <c r="O379" s="104">
        <v>0</v>
      </c>
      <c r="P379" s="104">
        <v>0</v>
      </c>
      <c r="Q379" s="104">
        <v>0</v>
      </c>
      <c r="R379" s="104">
        <v>0</v>
      </c>
      <c r="S379" s="104">
        <v>0</v>
      </c>
      <c r="T379" s="104">
        <v>0</v>
      </c>
      <c r="U379" s="104">
        <v>0</v>
      </c>
      <c r="V379" s="104">
        <v>0</v>
      </c>
      <c r="W379" s="104">
        <v>0</v>
      </c>
      <c r="X379" s="104">
        <v>0</v>
      </c>
      <c r="Y379" s="104">
        <v>0</v>
      </c>
      <c r="Z379" s="104">
        <v>0</v>
      </c>
      <c r="AA379" s="104">
        <v>0</v>
      </c>
      <c r="AB379" s="104">
        <f t="shared" si="179"/>
        <v>0</v>
      </c>
      <c r="AC379" s="104">
        <f t="shared" si="185"/>
        <v>0</v>
      </c>
      <c r="AD379" s="104">
        <f t="shared" si="180"/>
        <v>0</v>
      </c>
      <c r="AE379" s="5" t="e">
        <v>#N/A</v>
      </c>
    </row>
    <row r="380" spans="1:31" ht="30" x14ac:dyDescent="0.25">
      <c r="A380" s="1" t="e">
        <v>#N/A</v>
      </c>
      <c r="B380" s="101" t="s">
        <v>117</v>
      </c>
      <c r="C380" s="102"/>
      <c r="D380" s="103">
        <f>SUM(D381:D382)</f>
        <v>0</v>
      </c>
      <c r="E380" s="103">
        <f t="shared" ref="E380:O380" si="211">SUM(E381:E382)</f>
        <v>0</v>
      </c>
      <c r="F380" s="103">
        <f t="shared" si="211"/>
        <v>0</v>
      </c>
      <c r="G380" s="103">
        <f t="shared" si="211"/>
        <v>0</v>
      </c>
      <c r="H380" s="103">
        <f t="shared" si="211"/>
        <v>0</v>
      </c>
      <c r="I380" s="103">
        <f t="shared" si="211"/>
        <v>0</v>
      </c>
      <c r="J380" s="103">
        <f t="shared" si="211"/>
        <v>0</v>
      </c>
      <c r="K380" s="103">
        <f t="shared" si="211"/>
        <v>0</v>
      </c>
      <c r="L380" s="103">
        <f t="shared" si="211"/>
        <v>0</v>
      </c>
      <c r="M380" s="103">
        <f t="shared" si="211"/>
        <v>0</v>
      </c>
      <c r="N380" s="103">
        <f t="shared" si="211"/>
        <v>0</v>
      </c>
      <c r="O380" s="103">
        <f t="shared" si="211"/>
        <v>0</v>
      </c>
      <c r="P380" s="103">
        <f>SUM(P381:P382)</f>
        <v>0</v>
      </c>
      <c r="Q380" s="103">
        <f t="shared" ref="Q380:AA380" si="212">SUM(Q381:Q382)</f>
        <v>0</v>
      </c>
      <c r="R380" s="103">
        <f t="shared" si="212"/>
        <v>0</v>
      </c>
      <c r="S380" s="103">
        <f t="shared" si="212"/>
        <v>0</v>
      </c>
      <c r="T380" s="103">
        <f t="shared" si="212"/>
        <v>0</v>
      </c>
      <c r="U380" s="103">
        <f t="shared" si="212"/>
        <v>0</v>
      </c>
      <c r="V380" s="103">
        <f t="shared" si="212"/>
        <v>0</v>
      </c>
      <c r="W380" s="103">
        <f t="shared" si="212"/>
        <v>0</v>
      </c>
      <c r="X380" s="103">
        <f t="shared" si="212"/>
        <v>0</v>
      </c>
      <c r="Y380" s="103">
        <f t="shared" si="212"/>
        <v>0</v>
      </c>
      <c r="Z380" s="103">
        <f t="shared" si="212"/>
        <v>0</v>
      </c>
      <c r="AA380" s="103">
        <f t="shared" si="212"/>
        <v>0</v>
      </c>
      <c r="AB380" s="103">
        <f t="shared" si="179"/>
        <v>0</v>
      </c>
      <c r="AC380" s="103">
        <f t="shared" si="185"/>
        <v>0</v>
      </c>
      <c r="AD380" s="103">
        <f t="shared" si="180"/>
        <v>0</v>
      </c>
      <c r="AE380" s="5" t="e">
        <v>#N/A</v>
      </c>
    </row>
    <row r="381" spans="1:31" x14ac:dyDescent="0.25">
      <c r="A381" s="1" t="e">
        <v>#N/A</v>
      </c>
      <c r="B381" s="50" t="s">
        <v>118</v>
      </c>
      <c r="C381" s="48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>
        <f t="shared" si="179"/>
        <v>0</v>
      </c>
      <c r="AC381" s="104">
        <f t="shared" si="185"/>
        <v>0</v>
      </c>
      <c r="AD381" s="104">
        <f t="shared" si="180"/>
        <v>0</v>
      </c>
      <c r="AE381" s="5" t="e">
        <v>#N/A</v>
      </c>
    </row>
    <row r="382" spans="1:31" ht="60" x14ac:dyDescent="0.25">
      <c r="A382" s="1" t="e">
        <v>#N/A</v>
      </c>
      <c r="B382" s="50" t="s">
        <v>119</v>
      </c>
      <c r="C382" s="48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>
        <f t="shared" si="179"/>
        <v>0</v>
      </c>
      <c r="AC382" s="104">
        <f t="shared" si="185"/>
        <v>0</v>
      </c>
      <c r="AD382" s="104">
        <f t="shared" si="180"/>
        <v>0</v>
      </c>
      <c r="AE382" s="5" t="e">
        <v>#N/A</v>
      </c>
    </row>
    <row r="383" spans="1:31" x14ac:dyDescent="0.25">
      <c r="A383" s="1" t="e">
        <v>#N/A</v>
      </c>
      <c r="B383" s="101" t="s">
        <v>120</v>
      </c>
      <c r="C383" s="102"/>
      <c r="D383" s="103">
        <f>SUM(D384)</f>
        <v>0</v>
      </c>
      <c r="E383" s="103">
        <f t="shared" ref="E383:AA383" si="213">SUM(E384)</f>
        <v>0</v>
      </c>
      <c r="F383" s="103">
        <f t="shared" si="213"/>
        <v>0</v>
      </c>
      <c r="G383" s="103">
        <f t="shared" si="213"/>
        <v>0</v>
      </c>
      <c r="H383" s="103">
        <f t="shared" si="213"/>
        <v>0</v>
      </c>
      <c r="I383" s="103">
        <f t="shared" si="213"/>
        <v>0</v>
      </c>
      <c r="J383" s="103">
        <f t="shared" si="213"/>
        <v>0</v>
      </c>
      <c r="K383" s="103">
        <f t="shared" si="213"/>
        <v>0</v>
      </c>
      <c r="L383" s="103">
        <f t="shared" si="213"/>
        <v>0</v>
      </c>
      <c r="M383" s="103">
        <f t="shared" si="213"/>
        <v>0</v>
      </c>
      <c r="N383" s="103">
        <f t="shared" si="213"/>
        <v>0</v>
      </c>
      <c r="O383" s="103">
        <f t="shared" si="213"/>
        <v>0</v>
      </c>
      <c r="P383" s="103">
        <f>SUM(P384)</f>
        <v>0</v>
      </c>
      <c r="Q383" s="103">
        <f t="shared" si="213"/>
        <v>0</v>
      </c>
      <c r="R383" s="103">
        <f t="shared" si="213"/>
        <v>0</v>
      </c>
      <c r="S383" s="103">
        <f t="shared" si="213"/>
        <v>0</v>
      </c>
      <c r="T383" s="103">
        <f t="shared" si="213"/>
        <v>0</v>
      </c>
      <c r="U383" s="103">
        <f t="shared" si="213"/>
        <v>0</v>
      </c>
      <c r="V383" s="103">
        <f t="shared" si="213"/>
        <v>0</v>
      </c>
      <c r="W383" s="103">
        <f t="shared" si="213"/>
        <v>0</v>
      </c>
      <c r="X383" s="103">
        <f t="shared" si="213"/>
        <v>0</v>
      </c>
      <c r="Y383" s="103">
        <f t="shared" si="213"/>
        <v>0</v>
      </c>
      <c r="Z383" s="103">
        <f t="shared" si="213"/>
        <v>0</v>
      </c>
      <c r="AA383" s="103">
        <f t="shared" si="213"/>
        <v>0</v>
      </c>
      <c r="AB383" s="103">
        <f t="shared" si="179"/>
        <v>0</v>
      </c>
      <c r="AC383" s="103">
        <f t="shared" si="185"/>
        <v>0</v>
      </c>
      <c r="AD383" s="103">
        <f t="shared" si="180"/>
        <v>0</v>
      </c>
      <c r="AE383" s="5" t="e">
        <v>#N/A</v>
      </c>
    </row>
    <row r="384" spans="1:31" x14ac:dyDescent="0.25">
      <c r="A384" s="1" t="e">
        <v>#N/A</v>
      </c>
      <c r="B384" s="50" t="s">
        <v>121</v>
      </c>
      <c r="C384" s="48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>
        <f t="shared" si="179"/>
        <v>0</v>
      </c>
      <c r="AC384" s="104">
        <f t="shared" si="185"/>
        <v>0</v>
      </c>
      <c r="AD384" s="104">
        <f t="shared" si="180"/>
        <v>0</v>
      </c>
      <c r="AE384" s="5" t="e">
        <v>#N/A</v>
      </c>
    </row>
    <row r="385" spans="1:31" x14ac:dyDescent="0.25">
      <c r="A385" s="1" t="e">
        <v>#N/A</v>
      </c>
      <c r="B385" s="101" t="s">
        <v>122</v>
      </c>
      <c r="C385" s="102"/>
      <c r="D385" s="103">
        <f>SUM(D386:D387)</f>
        <v>0</v>
      </c>
      <c r="E385" s="103">
        <f t="shared" ref="E385:O385" si="214">SUM(E386:E387)</f>
        <v>0</v>
      </c>
      <c r="F385" s="103">
        <f t="shared" si="214"/>
        <v>0</v>
      </c>
      <c r="G385" s="103">
        <f t="shared" si="214"/>
        <v>0</v>
      </c>
      <c r="H385" s="103">
        <f t="shared" si="214"/>
        <v>0</v>
      </c>
      <c r="I385" s="103">
        <f t="shared" si="214"/>
        <v>0</v>
      </c>
      <c r="J385" s="103">
        <f t="shared" si="214"/>
        <v>0</v>
      </c>
      <c r="K385" s="103">
        <f t="shared" si="214"/>
        <v>0</v>
      </c>
      <c r="L385" s="103">
        <f t="shared" si="214"/>
        <v>0</v>
      </c>
      <c r="M385" s="103">
        <f t="shared" si="214"/>
        <v>0</v>
      </c>
      <c r="N385" s="103">
        <f t="shared" si="214"/>
        <v>0</v>
      </c>
      <c r="O385" s="103">
        <f t="shared" si="214"/>
        <v>0</v>
      </c>
      <c r="P385" s="103">
        <f>SUM(P386:P387)</f>
        <v>0</v>
      </c>
      <c r="Q385" s="103">
        <f t="shared" ref="Q385:AA385" si="215">SUM(Q386:Q387)</f>
        <v>0</v>
      </c>
      <c r="R385" s="103">
        <f t="shared" si="215"/>
        <v>0</v>
      </c>
      <c r="S385" s="103">
        <f t="shared" si="215"/>
        <v>0</v>
      </c>
      <c r="T385" s="103">
        <f t="shared" si="215"/>
        <v>0</v>
      </c>
      <c r="U385" s="103">
        <f t="shared" si="215"/>
        <v>0</v>
      </c>
      <c r="V385" s="103">
        <f t="shared" si="215"/>
        <v>0</v>
      </c>
      <c r="W385" s="103">
        <f t="shared" si="215"/>
        <v>0</v>
      </c>
      <c r="X385" s="103">
        <f t="shared" si="215"/>
        <v>0</v>
      </c>
      <c r="Y385" s="103">
        <f t="shared" si="215"/>
        <v>0</v>
      </c>
      <c r="Z385" s="103">
        <f t="shared" si="215"/>
        <v>0</v>
      </c>
      <c r="AA385" s="103">
        <f t="shared" si="215"/>
        <v>0</v>
      </c>
      <c r="AB385" s="103">
        <f t="shared" si="179"/>
        <v>0</v>
      </c>
      <c r="AC385" s="103">
        <f t="shared" si="185"/>
        <v>0</v>
      </c>
      <c r="AD385" s="103">
        <f t="shared" si="180"/>
        <v>0</v>
      </c>
      <c r="AE385" s="5" t="e">
        <v>#N/A</v>
      </c>
    </row>
    <row r="386" spans="1:31" ht="30" x14ac:dyDescent="0.25">
      <c r="A386" s="1" t="e">
        <v>#N/A</v>
      </c>
      <c r="B386" s="50" t="s">
        <v>123</v>
      </c>
      <c r="C386" s="48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>
        <f t="shared" si="179"/>
        <v>0</v>
      </c>
      <c r="AC386" s="104">
        <f t="shared" si="185"/>
        <v>0</v>
      </c>
      <c r="AD386" s="104">
        <f t="shared" si="180"/>
        <v>0</v>
      </c>
      <c r="AE386" s="5" t="e">
        <v>#N/A</v>
      </c>
    </row>
    <row r="387" spans="1:31" x14ac:dyDescent="0.25">
      <c r="A387" s="1" t="e">
        <v>#N/A</v>
      </c>
      <c r="B387" s="50" t="s">
        <v>124</v>
      </c>
      <c r="C387" s="48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>
        <f t="shared" si="179"/>
        <v>0</v>
      </c>
      <c r="AC387" s="104">
        <f t="shared" si="185"/>
        <v>0</v>
      </c>
      <c r="AD387" s="104">
        <f t="shared" si="180"/>
        <v>0</v>
      </c>
      <c r="AE387" s="5" t="e">
        <v>#N/A</v>
      </c>
    </row>
    <row r="388" spans="1:31" ht="30" x14ac:dyDescent="0.25">
      <c r="A388" s="1" t="e">
        <v>#N/A</v>
      </c>
      <c r="B388" s="101" t="s">
        <v>125</v>
      </c>
      <c r="C388" s="102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  <c r="AB388" s="103">
        <f t="shared" si="179"/>
        <v>0</v>
      </c>
      <c r="AC388" s="103">
        <f t="shared" si="185"/>
        <v>0</v>
      </c>
      <c r="AD388" s="103">
        <f t="shared" si="180"/>
        <v>0</v>
      </c>
      <c r="AE388" s="5" t="e">
        <v>#N/A</v>
      </c>
    </row>
    <row r="389" spans="1:31" ht="31.5" x14ac:dyDescent="0.25">
      <c r="A389" s="1" t="e">
        <v>#N/A</v>
      </c>
      <c r="B389" s="108" t="s">
        <v>126</v>
      </c>
      <c r="C389" s="56"/>
      <c r="D389" s="109"/>
      <c r="E389" s="109"/>
      <c r="F389" s="109"/>
      <c r="G389" s="109"/>
      <c r="H389" s="109"/>
      <c r="I389" s="109">
        <v>917849.73</v>
      </c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>
        <f t="shared" si="179"/>
        <v>917849.73</v>
      </c>
      <c r="AC389" s="109">
        <f t="shared" si="185"/>
        <v>917849.73</v>
      </c>
      <c r="AD389" s="109">
        <f t="shared" si="180"/>
        <v>0</v>
      </c>
      <c r="AE389" s="5" t="e">
        <v>#N/A</v>
      </c>
    </row>
    <row r="390" spans="1:31" ht="31.5" x14ac:dyDescent="0.25">
      <c r="A390" s="1">
        <v>5</v>
      </c>
      <c r="B390" s="43" t="s">
        <v>32</v>
      </c>
      <c r="C390" s="44"/>
      <c r="D390" s="98">
        <f>SUM(D447,D427,D391)</f>
        <v>0</v>
      </c>
      <c r="E390" s="98">
        <f t="shared" ref="E390:O390" si="216">SUM(E447,E427,E391)</f>
        <v>0</v>
      </c>
      <c r="F390" s="98">
        <f t="shared" si="216"/>
        <v>0</v>
      </c>
      <c r="G390" s="98">
        <f t="shared" si="216"/>
        <v>0</v>
      </c>
      <c r="H390" s="98">
        <f t="shared" si="216"/>
        <v>0</v>
      </c>
      <c r="I390" s="98">
        <f t="shared" si="216"/>
        <v>0</v>
      </c>
      <c r="J390" s="98">
        <f t="shared" si="216"/>
        <v>0</v>
      </c>
      <c r="K390" s="98">
        <f t="shared" si="216"/>
        <v>0</v>
      </c>
      <c r="L390" s="98">
        <f t="shared" si="216"/>
        <v>0</v>
      </c>
      <c r="M390" s="98">
        <f t="shared" si="216"/>
        <v>0</v>
      </c>
      <c r="N390" s="98">
        <f t="shared" si="216"/>
        <v>0</v>
      </c>
      <c r="O390" s="98">
        <f t="shared" si="216"/>
        <v>0</v>
      </c>
      <c r="P390" s="98">
        <f>SUM(P447,P427,P391)</f>
        <v>0</v>
      </c>
      <c r="Q390" s="98">
        <f t="shared" ref="Q390:AA390" si="217">SUM(Q447,Q427,Q391)</f>
        <v>0</v>
      </c>
      <c r="R390" s="98">
        <f t="shared" si="217"/>
        <v>0</v>
      </c>
      <c r="S390" s="98">
        <f t="shared" si="217"/>
        <v>0</v>
      </c>
      <c r="T390" s="98">
        <f t="shared" si="217"/>
        <v>0</v>
      </c>
      <c r="U390" s="98">
        <f t="shared" si="217"/>
        <v>0</v>
      </c>
      <c r="V390" s="98">
        <f t="shared" si="217"/>
        <v>0</v>
      </c>
      <c r="W390" s="98">
        <f t="shared" si="217"/>
        <v>0</v>
      </c>
      <c r="X390" s="98">
        <f t="shared" si="217"/>
        <v>0</v>
      </c>
      <c r="Y390" s="98">
        <f t="shared" si="217"/>
        <v>0</v>
      </c>
      <c r="Z390" s="98">
        <f t="shared" si="217"/>
        <v>0</v>
      </c>
      <c r="AA390" s="98">
        <f t="shared" si="217"/>
        <v>0</v>
      </c>
      <c r="AB390" s="98">
        <f t="shared" ref="AB390:AB453" si="218">SUM(D390:AA390)</f>
        <v>0</v>
      </c>
      <c r="AC390" s="98">
        <f t="shared" si="185"/>
        <v>0</v>
      </c>
      <c r="AD390" s="98">
        <f t="shared" ref="AD390:AD453" si="219">SUM(P390:AA390)</f>
        <v>0</v>
      </c>
      <c r="AE390" s="5">
        <v>5</v>
      </c>
    </row>
    <row r="391" spans="1:31" ht="31.5" x14ac:dyDescent="0.25">
      <c r="A391" s="1" t="e">
        <v>#N/A</v>
      </c>
      <c r="B391" s="99" t="s">
        <v>71</v>
      </c>
      <c r="C391" s="57"/>
      <c r="D391" s="100">
        <f>SUM(D392,D394,D396,D401,D408,D413,D417,D421,D422)</f>
        <v>0</v>
      </c>
      <c r="E391" s="100">
        <f t="shared" ref="E391:O391" si="220">SUM(E392,E394,E396,E401,E408,E413,E417,E421,E422)</f>
        <v>0</v>
      </c>
      <c r="F391" s="100">
        <f t="shared" si="220"/>
        <v>0</v>
      </c>
      <c r="G391" s="100">
        <f t="shared" si="220"/>
        <v>0</v>
      </c>
      <c r="H391" s="100">
        <f t="shared" si="220"/>
        <v>0</v>
      </c>
      <c r="I391" s="100">
        <f t="shared" si="220"/>
        <v>0</v>
      </c>
      <c r="J391" s="100">
        <f t="shared" si="220"/>
        <v>0</v>
      </c>
      <c r="K391" s="100">
        <f t="shared" si="220"/>
        <v>0</v>
      </c>
      <c r="L391" s="100">
        <f t="shared" si="220"/>
        <v>0</v>
      </c>
      <c r="M391" s="100">
        <f t="shared" si="220"/>
        <v>0</v>
      </c>
      <c r="N391" s="100">
        <f t="shared" si="220"/>
        <v>0</v>
      </c>
      <c r="O391" s="100">
        <f t="shared" si="220"/>
        <v>0</v>
      </c>
      <c r="P391" s="100">
        <f>SUM(P392,P394,P396,P401,P408,P413,P417,P421,P422)</f>
        <v>0</v>
      </c>
      <c r="Q391" s="100">
        <f t="shared" ref="Q391:AA391" si="221">SUM(Q392,Q394,Q396,Q401,Q408,Q413,Q417,Q421,Q422)</f>
        <v>0</v>
      </c>
      <c r="R391" s="100">
        <f t="shared" si="221"/>
        <v>0</v>
      </c>
      <c r="S391" s="100">
        <f t="shared" si="221"/>
        <v>0</v>
      </c>
      <c r="T391" s="100">
        <f t="shared" si="221"/>
        <v>0</v>
      </c>
      <c r="U391" s="100">
        <f t="shared" si="221"/>
        <v>0</v>
      </c>
      <c r="V391" s="100">
        <f t="shared" si="221"/>
        <v>0</v>
      </c>
      <c r="W391" s="100">
        <f t="shared" si="221"/>
        <v>0</v>
      </c>
      <c r="X391" s="100">
        <f t="shared" si="221"/>
        <v>0</v>
      </c>
      <c r="Y391" s="100">
        <f t="shared" si="221"/>
        <v>0</v>
      </c>
      <c r="Z391" s="100">
        <f t="shared" si="221"/>
        <v>0</v>
      </c>
      <c r="AA391" s="100">
        <f t="shared" si="221"/>
        <v>0</v>
      </c>
      <c r="AB391" s="100">
        <f t="shared" si="218"/>
        <v>0</v>
      </c>
      <c r="AC391" s="100">
        <f t="shared" ref="AC391:AC454" si="222">SUM(E391:O391)</f>
        <v>0</v>
      </c>
      <c r="AD391" s="100">
        <f t="shared" si="219"/>
        <v>0</v>
      </c>
      <c r="AE391" s="5" t="e">
        <v>#N/A</v>
      </c>
    </row>
    <row r="392" spans="1:31" ht="30" x14ac:dyDescent="0.25">
      <c r="A392" s="1" t="e">
        <v>#N/A</v>
      </c>
      <c r="B392" s="101" t="s">
        <v>72</v>
      </c>
      <c r="C392" s="102"/>
      <c r="D392" s="103">
        <f>SUM(D393)</f>
        <v>0</v>
      </c>
      <c r="E392" s="103">
        <f t="shared" ref="E392:AA392" si="223">SUM(E393)</f>
        <v>0</v>
      </c>
      <c r="F392" s="103">
        <f t="shared" si="223"/>
        <v>0</v>
      </c>
      <c r="G392" s="103">
        <f t="shared" si="223"/>
        <v>0</v>
      </c>
      <c r="H392" s="103">
        <f t="shared" si="223"/>
        <v>0</v>
      </c>
      <c r="I392" s="103">
        <f t="shared" si="223"/>
        <v>0</v>
      </c>
      <c r="J392" s="103">
        <f t="shared" si="223"/>
        <v>0</v>
      </c>
      <c r="K392" s="103">
        <f t="shared" si="223"/>
        <v>0</v>
      </c>
      <c r="L392" s="103">
        <f t="shared" si="223"/>
        <v>0</v>
      </c>
      <c r="M392" s="103">
        <f t="shared" si="223"/>
        <v>0</v>
      </c>
      <c r="N392" s="103">
        <f t="shared" si="223"/>
        <v>0</v>
      </c>
      <c r="O392" s="103">
        <f t="shared" si="223"/>
        <v>0</v>
      </c>
      <c r="P392" s="103">
        <f>SUM(P393)</f>
        <v>0</v>
      </c>
      <c r="Q392" s="103">
        <f t="shared" si="223"/>
        <v>0</v>
      </c>
      <c r="R392" s="103">
        <f t="shared" si="223"/>
        <v>0</v>
      </c>
      <c r="S392" s="103">
        <f t="shared" si="223"/>
        <v>0</v>
      </c>
      <c r="T392" s="103">
        <f t="shared" si="223"/>
        <v>0</v>
      </c>
      <c r="U392" s="103">
        <f t="shared" si="223"/>
        <v>0</v>
      </c>
      <c r="V392" s="103">
        <f t="shared" si="223"/>
        <v>0</v>
      </c>
      <c r="W392" s="103">
        <f t="shared" si="223"/>
        <v>0</v>
      </c>
      <c r="X392" s="103">
        <f t="shared" si="223"/>
        <v>0</v>
      </c>
      <c r="Y392" s="103">
        <f t="shared" si="223"/>
        <v>0</v>
      </c>
      <c r="Z392" s="103">
        <f t="shared" si="223"/>
        <v>0</v>
      </c>
      <c r="AA392" s="103">
        <f t="shared" si="223"/>
        <v>0</v>
      </c>
      <c r="AB392" s="103">
        <f t="shared" si="218"/>
        <v>0</v>
      </c>
      <c r="AC392" s="103">
        <f t="shared" si="222"/>
        <v>0</v>
      </c>
      <c r="AD392" s="103">
        <f t="shared" si="219"/>
        <v>0</v>
      </c>
      <c r="AE392" s="5" t="e">
        <v>#N/A</v>
      </c>
    </row>
    <row r="393" spans="1:31" x14ac:dyDescent="0.25">
      <c r="A393" s="1" t="e">
        <v>#N/A</v>
      </c>
      <c r="B393" s="50" t="s">
        <v>73</v>
      </c>
      <c r="C393" s="48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>
        <f t="shared" si="218"/>
        <v>0</v>
      </c>
      <c r="AC393" s="104">
        <f t="shared" si="222"/>
        <v>0</v>
      </c>
      <c r="AD393" s="104">
        <f t="shared" si="219"/>
        <v>0</v>
      </c>
      <c r="AE393" s="5" t="e">
        <v>#N/A</v>
      </c>
    </row>
    <row r="394" spans="1:31" x14ac:dyDescent="0.25">
      <c r="A394" s="1" t="e">
        <v>#N/A</v>
      </c>
      <c r="B394" s="101" t="s">
        <v>74</v>
      </c>
      <c r="C394" s="102"/>
      <c r="D394" s="103">
        <f>SUM(D395)</f>
        <v>0</v>
      </c>
      <c r="E394" s="103">
        <f t="shared" ref="E394:AA394" si="224">SUM(E395)</f>
        <v>0</v>
      </c>
      <c r="F394" s="103">
        <f t="shared" si="224"/>
        <v>0</v>
      </c>
      <c r="G394" s="103">
        <f t="shared" si="224"/>
        <v>0</v>
      </c>
      <c r="H394" s="103">
        <f t="shared" si="224"/>
        <v>0</v>
      </c>
      <c r="I394" s="103">
        <f t="shared" si="224"/>
        <v>0</v>
      </c>
      <c r="J394" s="103">
        <f t="shared" si="224"/>
        <v>0</v>
      </c>
      <c r="K394" s="103">
        <f t="shared" si="224"/>
        <v>0</v>
      </c>
      <c r="L394" s="103">
        <f t="shared" si="224"/>
        <v>0</v>
      </c>
      <c r="M394" s="103">
        <f t="shared" si="224"/>
        <v>0</v>
      </c>
      <c r="N394" s="103">
        <f t="shared" si="224"/>
        <v>0</v>
      </c>
      <c r="O394" s="103">
        <f t="shared" si="224"/>
        <v>0</v>
      </c>
      <c r="P394" s="103">
        <f>SUM(P395)</f>
        <v>0</v>
      </c>
      <c r="Q394" s="103">
        <f t="shared" si="224"/>
        <v>0</v>
      </c>
      <c r="R394" s="103">
        <f t="shared" si="224"/>
        <v>0</v>
      </c>
      <c r="S394" s="103">
        <f t="shared" si="224"/>
        <v>0</v>
      </c>
      <c r="T394" s="103">
        <f t="shared" si="224"/>
        <v>0</v>
      </c>
      <c r="U394" s="103">
        <f t="shared" si="224"/>
        <v>0</v>
      </c>
      <c r="V394" s="103">
        <f t="shared" si="224"/>
        <v>0</v>
      </c>
      <c r="W394" s="103">
        <f t="shared" si="224"/>
        <v>0</v>
      </c>
      <c r="X394" s="103">
        <f t="shared" si="224"/>
        <v>0</v>
      </c>
      <c r="Y394" s="103">
        <f t="shared" si="224"/>
        <v>0</v>
      </c>
      <c r="Z394" s="103">
        <f t="shared" si="224"/>
        <v>0</v>
      </c>
      <c r="AA394" s="103">
        <f t="shared" si="224"/>
        <v>0</v>
      </c>
      <c r="AB394" s="103">
        <f t="shared" si="218"/>
        <v>0</v>
      </c>
      <c r="AC394" s="103">
        <f t="shared" si="222"/>
        <v>0</v>
      </c>
      <c r="AD394" s="103">
        <f t="shared" si="219"/>
        <v>0</v>
      </c>
      <c r="AE394" s="5" t="e">
        <v>#N/A</v>
      </c>
    </row>
    <row r="395" spans="1:31" x14ac:dyDescent="0.25">
      <c r="A395" s="1" t="e">
        <v>#N/A</v>
      </c>
      <c r="B395" s="50" t="s">
        <v>75</v>
      </c>
      <c r="C395" s="48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>
        <f t="shared" si="218"/>
        <v>0</v>
      </c>
      <c r="AC395" s="104">
        <f t="shared" si="222"/>
        <v>0</v>
      </c>
      <c r="AD395" s="104">
        <f t="shared" si="219"/>
        <v>0</v>
      </c>
      <c r="AE395" s="5" t="e">
        <v>#N/A</v>
      </c>
    </row>
    <row r="396" spans="1:31" ht="45" x14ac:dyDescent="0.25">
      <c r="A396" s="1" t="e">
        <v>#N/A</v>
      </c>
      <c r="B396" s="101" t="s">
        <v>76</v>
      </c>
      <c r="C396" s="102"/>
      <c r="D396" s="103">
        <f>SUM(D397:D400)</f>
        <v>0</v>
      </c>
      <c r="E396" s="103">
        <f t="shared" ref="E396:O396" si="225">SUM(E397:E400)</f>
        <v>0</v>
      </c>
      <c r="F396" s="103">
        <f t="shared" si="225"/>
        <v>0</v>
      </c>
      <c r="G396" s="103">
        <f t="shared" si="225"/>
        <v>0</v>
      </c>
      <c r="H396" s="103">
        <f t="shared" si="225"/>
        <v>0</v>
      </c>
      <c r="I396" s="103">
        <f t="shared" si="225"/>
        <v>0</v>
      </c>
      <c r="J396" s="103">
        <f t="shared" si="225"/>
        <v>0</v>
      </c>
      <c r="K396" s="103">
        <f t="shared" si="225"/>
        <v>0</v>
      </c>
      <c r="L396" s="103">
        <f t="shared" si="225"/>
        <v>0</v>
      </c>
      <c r="M396" s="103">
        <f t="shared" si="225"/>
        <v>0</v>
      </c>
      <c r="N396" s="103">
        <f t="shared" si="225"/>
        <v>0</v>
      </c>
      <c r="O396" s="103">
        <f t="shared" si="225"/>
        <v>0</v>
      </c>
      <c r="P396" s="103">
        <f>SUM(P397:P400)</f>
        <v>0</v>
      </c>
      <c r="Q396" s="103">
        <f t="shared" ref="Q396:AA396" si="226">SUM(Q397:Q400)</f>
        <v>0</v>
      </c>
      <c r="R396" s="103">
        <f t="shared" si="226"/>
        <v>0</v>
      </c>
      <c r="S396" s="103">
        <f t="shared" si="226"/>
        <v>0</v>
      </c>
      <c r="T396" s="103">
        <f t="shared" si="226"/>
        <v>0</v>
      </c>
      <c r="U396" s="103">
        <f t="shared" si="226"/>
        <v>0</v>
      </c>
      <c r="V396" s="103">
        <f t="shared" si="226"/>
        <v>0</v>
      </c>
      <c r="W396" s="103">
        <f t="shared" si="226"/>
        <v>0</v>
      </c>
      <c r="X396" s="103">
        <f t="shared" si="226"/>
        <v>0</v>
      </c>
      <c r="Y396" s="103">
        <f t="shared" si="226"/>
        <v>0</v>
      </c>
      <c r="Z396" s="103">
        <f t="shared" si="226"/>
        <v>0</v>
      </c>
      <c r="AA396" s="103">
        <f t="shared" si="226"/>
        <v>0</v>
      </c>
      <c r="AB396" s="103">
        <f t="shared" si="218"/>
        <v>0</v>
      </c>
      <c r="AC396" s="103">
        <f t="shared" si="222"/>
        <v>0</v>
      </c>
      <c r="AD396" s="103">
        <f t="shared" si="219"/>
        <v>0</v>
      </c>
      <c r="AE396" s="5" t="e">
        <v>#N/A</v>
      </c>
    </row>
    <row r="397" spans="1:31" ht="60" x14ac:dyDescent="0.25">
      <c r="A397" s="1" t="e">
        <v>#N/A</v>
      </c>
      <c r="B397" s="50" t="s">
        <v>77</v>
      </c>
      <c r="C397" s="48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>
        <f t="shared" si="218"/>
        <v>0</v>
      </c>
      <c r="AC397" s="104">
        <f t="shared" si="222"/>
        <v>0</v>
      </c>
      <c r="AD397" s="104">
        <f t="shared" si="219"/>
        <v>0</v>
      </c>
      <c r="AE397" s="5" t="e">
        <v>#N/A</v>
      </c>
    </row>
    <row r="398" spans="1:31" ht="30" x14ac:dyDescent="0.25">
      <c r="A398" s="1" t="e">
        <v>#N/A</v>
      </c>
      <c r="B398" s="50" t="s">
        <v>78</v>
      </c>
      <c r="C398" s="48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>
        <f t="shared" si="218"/>
        <v>0</v>
      </c>
      <c r="AC398" s="104">
        <f t="shared" si="222"/>
        <v>0</v>
      </c>
      <c r="AD398" s="104">
        <f t="shared" si="219"/>
        <v>0</v>
      </c>
      <c r="AE398" s="5" t="e">
        <v>#N/A</v>
      </c>
    </row>
    <row r="399" spans="1:31" x14ac:dyDescent="0.25">
      <c r="A399" s="1" t="e">
        <v>#N/A</v>
      </c>
      <c r="B399" s="50" t="s">
        <v>79</v>
      </c>
      <c r="C399" s="48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>
        <f t="shared" si="218"/>
        <v>0</v>
      </c>
      <c r="AC399" s="104">
        <f t="shared" si="222"/>
        <v>0</v>
      </c>
      <c r="AD399" s="104">
        <f t="shared" si="219"/>
        <v>0</v>
      </c>
      <c r="AE399" s="5" t="e">
        <v>#N/A</v>
      </c>
    </row>
    <row r="400" spans="1:31" x14ac:dyDescent="0.25">
      <c r="A400" s="1" t="e">
        <v>#N/A</v>
      </c>
      <c r="B400" s="50" t="s">
        <v>80</v>
      </c>
      <c r="C400" s="48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>
        <f t="shared" si="218"/>
        <v>0</v>
      </c>
      <c r="AC400" s="104">
        <f t="shared" si="222"/>
        <v>0</v>
      </c>
      <c r="AD400" s="104">
        <f t="shared" si="219"/>
        <v>0</v>
      </c>
      <c r="AE400" s="5" t="e">
        <v>#N/A</v>
      </c>
    </row>
    <row r="401" spans="1:31" ht="30" x14ac:dyDescent="0.25">
      <c r="A401" s="1" t="e">
        <v>#N/A</v>
      </c>
      <c r="B401" s="101" t="s">
        <v>81</v>
      </c>
      <c r="C401" s="102"/>
      <c r="D401" s="103">
        <f>SUM(D402:D407)</f>
        <v>0</v>
      </c>
      <c r="E401" s="103">
        <f t="shared" ref="E401:O401" si="227">SUM(E402:E407)</f>
        <v>0</v>
      </c>
      <c r="F401" s="103">
        <f t="shared" si="227"/>
        <v>0</v>
      </c>
      <c r="G401" s="103">
        <f t="shared" si="227"/>
        <v>0</v>
      </c>
      <c r="H401" s="103">
        <f t="shared" si="227"/>
        <v>0</v>
      </c>
      <c r="I401" s="103">
        <f t="shared" si="227"/>
        <v>0</v>
      </c>
      <c r="J401" s="103">
        <f t="shared" si="227"/>
        <v>0</v>
      </c>
      <c r="K401" s="103">
        <f t="shared" si="227"/>
        <v>0</v>
      </c>
      <c r="L401" s="103">
        <f t="shared" si="227"/>
        <v>0</v>
      </c>
      <c r="M401" s="103">
        <f t="shared" si="227"/>
        <v>0</v>
      </c>
      <c r="N401" s="103">
        <f t="shared" si="227"/>
        <v>0</v>
      </c>
      <c r="O401" s="103">
        <f t="shared" si="227"/>
        <v>0</v>
      </c>
      <c r="P401" s="103">
        <f>SUM(P402:P407)</f>
        <v>0</v>
      </c>
      <c r="Q401" s="103">
        <f t="shared" ref="Q401:AA401" si="228">SUM(Q402:Q407)</f>
        <v>0</v>
      </c>
      <c r="R401" s="103">
        <f t="shared" si="228"/>
        <v>0</v>
      </c>
      <c r="S401" s="103">
        <f t="shared" si="228"/>
        <v>0</v>
      </c>
      <c r="T401" s="103">
        <f t="shared" si="228"/>
        <v>0</v>
      </c>
      <c r="U401" s="103">
        <f t="shared" si="228"/>
        <v>0</v>
      </c>
      <c r="V401" s="103">
        <f t="shared" si="228"/>
        <v>0</v>
      </c>
      <c r="W401" s="103">
        <f t="shared" si="228"/>
        <v>0</v>
      </c>
      <c r="X401" s="103">
        <f t="shared" si="228"/>
        <v>0</v>
      </c>
      <c r="Y401" s="103">
        <f t="shared" si="228"/>
        <v>0</v>
      </c>
      <c r="Z401" s="103">
        <f t="shared" si="228"/>
        <v>0</v>
      </c>
      <c r="AA401" s="103">
        <f t="shared" si="228"/>
        <v>0</v>
      </c>
      <c r="AB401" s="103">
        <f t="shared" si="218"/>
        <v>0</v>
      </c>
      <c r="AC401" s="103">
        <f t="shared" si="222"/>
        <v>0</v>
      </c>
      <c r="AD401" s="103">
        <f t="shared" si="219"/>
        <v>0</v>
      </c>
      <c r="AE401" s="5" t="e">
        <v>#N/A</v>
      </c>
    </row>
    <row r="402" spans="1:31" ht="30" x14ac:dyDescent="0.25">
      <c r="A402" s="1" t="e">
        <v>#N/A</v>
      </c>
      <c r="B402" s="50" t="s">
        <v>82</v>
      </c>
      <c r="C402" s="48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>
        <f t="shared" si="218"/>
        <v>0</v>
      </c>
      <c r="AC402" s="104">
        <f t="shared" si="222"/>
        <v>0</v>
      </c>
      <c r="AD402" s="104">
        <f t="shared" si="219"/>
        <v>0</v>
      </c>
      <c r="AE402" s="5" t="e">
        <v>#N/A</v>
      </c>
    </row>
    <row r="403" spans="1:31" x14ac:dyDescent="0.25">
      <c r="A403" s="1" t="e">
        <v>#N/A</v>
      </c>
      <c r="B403" s="50" t="s">
        <v>83</v>
      </c>
      <c r="C403" s="48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>
        <f t="shared" si="218"/>
        <v>0</v>
      </c>
      <c r="AC403" s="104">
        <f t="shared" si="222"/>
        <v>0</v>
      </c>
      <c r="AD403" s="104">
        <f t="shared" si="219"/>
        <v>0</v>
      </c>
      <c r="AE403" s="5" t="e">
        <v>#N/A</v>
      </c>
    </row>
    <row r="404" spans="1:31" ht="30" x14ac:dyDescent="0.25">
      <c r="A404" s="1" t="e">
        <v>#N/A</v>
      </c>
      <c r="B404" s="50" t="s">
        <v>84</v>
      </c>
      <c r="C404" s="48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>
        <f t="shared" si="218"/>
        <v>0</v>
      </c>
      <c r="AC404" s="104">
        <f t="shared" si="222"/>
        <v>0</v>
      </c>
      <c r="AD404" s="104">
        <f t="shared" si="219"/>
        <v>0</v>
      </c>
      <c r="AE404" s="5" t="e">
        <v>#N/A</v>
      </c>
    </row>
    <row r="405" spans="1:31" x14ac:dyDescent="0.25">
      <c r="A405" s="1" t="e">
        <v>#N/A</v>
      </c>
      <c r="B405" s="50" t="s">
        <v>80</v>
      </c>
      <c r="C405" s="48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>
        <f t="shared" si="218"/>
        <v>0</v>
      </c>
      <c r="AC405" s="104">
        <f t="shared" si="222"/>
        <v>0</v>
      </c>
      <c r="AD405" s="104">
        <f t="shared" si="219"/>
        <v>0</v>
      </c>
      <c r="AE405" s="5" t="e">
        <v>#N/A</v>
      </c>
    </row>
    <row r="406" spans="1:31" x14ac:dyDescent="0.25">
      <c r="A406" s="1" t="e">
        <v>#N/A</v>
      </c>
      <c r="B406" s="50" t="s">
        <v>85</v>
      </c>
      <c r="C406" s="48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>
        <f t="shared" si="218"/>
        <v>0</v>
      </c>
      <c r="AC406" s="104">
        <f t="shared" si="222"/>
        <v>0</v>
      </c>
      <c r="AD406" s="104">
        <f t="shared" si="219"/>
        <v>0</v>
      </c>
      <c r="AE406" s="5" t="e">
        <v>#N/A</v>
      </c>
    </row>
    <row r="407" spans="1:31" x14ac:dyDescent="0.25">
      <c r="A407" s="1" t="e">
        <v>#N/A</v>
      </c>
      <c r="B407" s="50" t="s">
        <v>86</v>
      </c>
      <c r="C407" s="48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>
        <f t="shared" si="218"/>
        <v>0</v>
      </c>
      <c r="AC407" s="104">
        <f t="shared" si="222"/>
        <v>0</v>
      </c>
      <c r="AD407" s="104">
        <f t="shared" si="219"/>
        <v>0</v>
      </c>
      <c r="AE407" s="5" t="e">
        <v>#N/A</v>
      </c>
    </row>
    <row r="408" spans="1:31" x14ac:dyDescent="0.25">
      <c r="A408" s="1" t="e">
        <v>#N/A</v>
      </c>
      <c r="B408" s="101" t="s">
        <v>87</v>
      </c>
      <c r="C408" s="102"/>
      <c r="D408" s="103">
        <f>SUM(D409:D412)</f>
        <v>0</v>
      </c>
      <c r="E408" s="103">
        <f t="shared" ref="E408:O408" si="229">SUM(E409:E412)</f>
        <v>0</v>
      </c>
      <c r="F408" s="103">
        <f t="shared" si="229"/>
        <v>0</v>
      </c>
      <c r="G408" s="103">
        <f t="shared" si="229"/>
        <v>0</v>
      </c>
      <c r="H408" s="103">
        <f t="shared" si="229"/>
        <v>0</v>
      </c>
      <c r="I408" s="103">
        <f t="shared" si="229"/>
        <v>0</v>
      </c>
      <c r="J408" s="103">
        <f t="shared" si="229"/>
        <v>0</v>
      </c>
      <c r="K408" s="103">
        <f t="shared" si="229"/>
        <v>0</v>
      </c>
      <c r="L408" s="103">
        <f t="shared" si="229"/>
        <v>0</v>
      </c>
      <c r="M408" s="103">
        <f t="shared" si="229"/>
        <v>0</v>
      </c>
      <c r="N408" s="103">
        <f t="shared" si="229"/>
        <v>0</v>
      </c>
      <c r="O408" s="103">
        <f t="shared" si="229"/>
        <v>0</v>
      </c>
      <c r="P408" s="103">
        <f>SUM(P409:P412)</f>
        <v>0</v>
      </c>
      <c r="Q408" s="103">
        <f t="shared" ref="Q408:AA408" si="230">SUM(Q409:Q412)</f>
        <v>0</v>
      </c>
      <c r="R408" s="103">
        <f t="shared" si="230"/>
        <v>0</v>
      </c>
      <c r="S408" s="103">
        <f t="shared" si="230"/>
        <v>0</v>
      </c>
      <c r="T408" s="103">
        <f t="shared" si="230"/>
        <v>0</v>
      </c>
      <c r="U408" s="103">
        <f t="shared" si="230"/>
        <v>0</v>
      </c>
      <c r="V408" s="103">
        <f t="shared" si="230"/>
        <v>0</v>
      </c>
      <c r="W408" s="103">
        <f t="shared" si="230"/>
        <v>0</v>
      </c>
      <c r="X408" s="103">
        <f t="shared" si="230"/>
        <v>0</v>
      </c>
      <c r="Y408" s="103">
        <f t="shared" si="230"/>
        <v>0</v>
      </c>
      <c r="Z408" s="103">
        <f t="shared" si="230"/>
        <v>0</v>
      </c>
      <c r="AA408" s="103">
        <f t="shared" si="230"/>
        <v>0</v>
      </c>
      <c r="AB408" s="103">
        <f t="shared" si="218"/>
        <v>0</v>
      </c>
      <c r="AC408" s="103">
        <f t="shared" si="222"/>
        <v>0</v>
      </c>
      <c r="AD408" s="103">
        <f t="shared" si="219"/>
        <v>0</v>
      </c>
      <c r="AE408" s="5" t="e">
        <v>#N/A</v>
      </c>
    </row>
    <row r="409" spans="1:31" ht="30" x14ac:dyDescent="0.25">
      <c r="A409" s="1" t="e">
        <v>#N/A</v>
      </c>
      <c r="B409" s="50" t="s">
        <v>88</v>
      </c>
      <c r="C409" s="48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4">
        <f t="shared" si="218"/>
        <v>0</v>
      </c>
      <c r="AC409" s="104">
        <f t="shared" si="222"/>
        <v>0</v>
      </c>
      <c r="AD409" s="104">
        <f t="shared" si="219"/>
        <v>0</v>
      </c>
      <c r="AE409" s="5" t="e">
        <v>#N/A</v>
      </c>
    </row>
    <row r="410" spans="1:31" ht="45" x14ac:dyDescent="0.25">
      <c r="A410" s="1" t="e">
        <v>#N/A</v>
      </c>
      <c r="B410" s="50" t="s">
        <v>89</v>
      </c>
      <c r="C410" s="48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4">
        <f t="shared" si="218"/>
        <v>0</v>
      </c>
      <c r="AC410" s="104">
        <f t="shared" si="222"/>
        <v>0</v>
      </c>
      <c r="AD410" s="104">
        <f t="shared" si="219"/>
        <v>0</v>
      </c>
      <c r="AE410" s="5" t="e">
        <v>#N/A</v>
      </c>
    </row>
    <row r="411" spans="1:31" ht="30" x14ac:dyDescent="0.25">
      <c r="A411" s="1" t="e">
        <v>#N/A</v>
      </c>
      <c r="B411" s="50" t="s">
        <v>90</v>
      </c>
      <c r="C411" s="48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>
        <f t="shared" si="218"/>
        <v>0</v>
      </c>
      <c r="AC411" s="104">
        <f t="shared" si="222"/>
        <v>0</v>
      </c>
      <c r="AD411" s="104">
        <f t="shared" si="219"/>
        <v>0</v>
      </c>
      <c r="AE411" s="5" t="e">
        <v>#N/A</v>
      </c>
    </row>
    <row r="412" spans="1:31" ht="30" x14ac:dyDescent="0.25">
      <c r="A412" s="1" t="e">
        <v>#N/A</v>
      </c>
      <c r="B412" s="50" t="s">
        <v>91</v>
      </c>
      <c r="C412" s="48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4">
        <f t="shared" si="218"/>
        <v>0</v>
      </c>
      <c r="AC412" s="104">
        <f t="shared" si="222"/>
        <v>0</v>
      </c>
      <c r="AD412" s="104">
        <f t="shared" si="219"/>
        <v>0</v>
      </c>
      <c r="AE412" s="5" t="e">
        <v>#N/A</v>
      </c>
    </row>
    <row r="413" spans="1:31" ht="30" x14ac:dyDescent="0.25">
      <c r="A413" s="1" t="e">
        <v>#N/A</v>
      </c>
      <c r="B413" s="101" t="s">
        <v>92</v>
      </c>
      <c r="C413" s="102"/>
      <c r="D413" s="103">
        <f>SUM(D414:D416)</f>
        <v>0</v>
      </c>
      <c r="E413" s="103">
        <f t="shared" ref="E413:O413" si="231">SUM(E414:E416)</f>
        <v>0</v>
      </c>
      <c r="F413" s="103">
        <f t="shared" si="231"/>
        <v>0</v>
      </c>
      <c r="G413" s="103">
        <f t="shared" si="231"/>
        <v>0</v>
      </c>
      <c r="H413" s="103">
        <f t="shared" si="231"/>
        <v>0</v>
      </c>
      <c r="I413" s="103">
        <f t="shared" si="231"/>
        <v>0</v>
      </c>
      <c r="J413" s="103">
        <f t="shared" si="231"/>
        <v>0</v>
      </c>
      <c r="K413" s="103">
        <f t="shared" si="231"/>
        <v>0</v>
      </c>
      <c r="L413" s="103">
        <f t="shared" si="231"/>
        <v>0</v>
      </c>
      <c r="M413" s="103">
        <f t="shared" si="231"/>
        <v>0</v>
      </c>
      <c r="N413" s="103">
        <f t="shared" si="231"/>
        <v>0</v>
      </c>
      <c r="O413" s="103">
        <f t="shared" si="231"/>
        <v>0</v>
      </c>
      <c r="P413" s="103">
        <f>SUM(P414:P416)</f>
        <v>0</v>
      </c>
      <c r="Q413" s="103">
        <f t="shared" ref="Q413:AA413" si="232">SUM(Q414:Q416)</f>
        <v>0</v>
      </c>
      <c r="R413" s="103">
        <f t="shared" si="232"/>
        <v>0</v>
      </c>
      <c r="S413" s="103">
        <f t="shared" si="232"/>
        <v>0</v>
      </c>
      <c r="T413" s="103">
        <f t="shared" si="232"/>
        <v>0</v>
      </c>
      <c r="U413" s="103">
        <f t="shared" si="232"/>
        <v>0</v>
      </c>
      <c r="V413" s="103">
        <f t="shared" si="232"/>
        <v>0</v>
      </c>
      <c r="W413" s="103">
        <f t="shared" si="232"/>
        <v>0</v>
      </c>
      <c r="X413" s="103">
        <f t="shared" si="232"/>
        <v>0</v>
      </c>
      <c r="Y413" s="103">
        <f t="shared" si="232"/>
        <v>0</v>
      </c>
      <c r="Z413" s="103">
        <f t="shared" si="232"/>
        <v>0</v>
      </c>
      <c r="AA413" s="103">
        <f t="shared" si="232"/>
        <v>0</v>
      </c>
      <c r="AB413" s="103">
        <f t="shared" si="218"/>
        <v>0</v>
      </c>
      <c r="AC413" s="103">
        <f t="shared" si="222"/>
        <v>0</v>
      </c>
      <c r="AD413" s="103">
        <f t="shared" si="219"/>
        <v>0</v>
      </c>
      <c r="AE413" s="5" t="e">
        <v>#N/A</v>
      </c>
    </row>
    <row r="414" spans="1:31" x14ac:dyDescent="0.25">
      <c r="A414" s="1" t="e">
        <v>#N/A</v>
      </c>
      <c r="B414" s="50" t="s">
        <v>93</v>
      </c>
      <c r="C414" s="48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>
        <f t="shared" si="218"/>
        <v>0</v>
      </c>
      <c r="AC414" s="104">
        <f t="shared" si="222"/>
        <v>0</v>
      </c>
      <c r="AD414" s="104">
        <f t="shared" si="219"/>
        <v>0</v>
      </c>
      <c r="AE414" s="5" t="e">
        <v>#N/A</v>
      </c>
    </row>
    <row r="415" spans="1:31" x14ac:dyDescent="0.25">
      <c r="A415" s="1" t="e">
        <v>#N/A</v>
      </c>
      <c r="B415" s="50" t="s">
        <v>94</v>
      </c>
      <c r="C415" s="48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>
        <f t="shared" si="218"/>
        <v>0</v>
      </c>
      <c r="AC415" s="104">
        <f t="shared" si="222"/>
        <v>0</v>
      </c>
      <c r="AD415" s="104">
        <f t="shared" si="219"/>
        <v>0</v>
      </c>
      <c r="AE415" s="5" t="e">
        <v>#N/A</v>
      </c>
    </row>
    <row r="416" spans="1:31" x14ac:dyDescent="0.25">
      <c r="A416" s="1" t="e">
        <v>#N/A</v>
      </c>
      <c r="B416" s="50" t="s">
        <v>95</v>
      </c>
      <c r="C416" s="48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>
        <f t="shared" si="218"/>
        <v>0</v>
      </c>
      <c r="AC416" s="104">
        <f t="shared" si="222"/>
        <v>0</v>
      </c>
      <c r="AD416" s="104">
        <f t="shared" si="219"/>
        <v>0</v>
      </c>
      <c r="AE416" s="5" t="e">
        <v>#N/A</v>
      </c>
    </row>
    <row r="417" spans="1:31" ht="30" x14ac:dyDescent="0.25">
      <c r="A417" s="1" t="e">
        <v>#N/A</v>
      </c>
      <c r="B417" s="101" t="s">
        <v>96</v>
      </c>
      <c r="C417" s="102"/>
      <c r="D417" s="103">
        <f>SUM(D418:D420)</f>
        <v>0</v>
      </c>
      <c r="E417" s="103">
        <f t="shared" ref="E417:O417" si="233">SUM(E418:E420)</f>
        <v>0</v>
      </c>
      <c r="F417" s="103">
        <f t="shared" si="233"/>
        <v>0</v>
      </c>
      <c r="G417" s="103">
        <f t="shared" si="233"/>
        <v>0</v>
      </c>
      <c r="H417" s="103">
        <f t="shared" si="233"/>
        <v>0</v>
      </c>
      <c r="I417" s="103">
        <f t="shared" si="233"/>
        <v>0</v>
      </c>
      <c r="J417" s="103">
        <f t="shared" si="233"/>
        <v>0</v>
      </c>
      <c r="K417" s="103">
        <f t="shared" si="233"/>
        <v>0</v>
      </c>
      <c r="L417" s="103">
        <f t="shared" si="233"/>
        <v>0</v>
      </c>
      <c r="M417" s="103">
        <f t="shared" si="233"/>
        <v>0</v>
      </c>
      <c r="N417" s="103">
        <f t="shared" si="233"/>
        <v>0</v>
      </c>
      <c r="O417" s="103">
        <f t="shared" si="233"/>
        <v>0</v>
      </c>
      <c r="P417" s="103">
        <f>SUM(P418:P420)</f>
        <v>0</v>
      </c>
      <c r="Q417" s="103">
        <f t="shared" ref="Q417:AA417" si="234">SUM(Q418:Q420)</f>
        <v>0</v>
      </c>
      <c r="R417" s="103">
        <f t="shared" si="234"/>
        <v>0</v>
      </c>
      <c r="S417" s="103">
        <f t="shared" si="234"/>
        <v>0</v>
      </c>
      <c r="T417" s="103">
        <f t="shared" si="234"/>
        <v>0</v>
      </c>
      <c r="U417" s="103">
        <f t="shared" si="234"/>
        <v>0</v>
      </c>
      <c r="V417" s="103">
        <f t="shared" si="234"/>
        <v>0</v>
      </c>
      <c r="W417" s="103">
        <f t="shared" si="234"/>
        <v>0</v>
      </c>
      <c r="X417" s="103">
        <f t="shared" si="234"/>
        <v>0</v>
      </c>
      <c r="Y417" s="103">
        <f t="shared" si="234"/>
        <v>0</v>
      </c>
      <c r="Z417" s="103">
        <f t="shared" si="234"/>
        <v>0</v>
      </c>
      <c r="AA417" s="103">
        <f t="shared" si="234"/>
        <v>0</v>
      </c>
      <c r="AB417" s="103">
        <f t="shared" si="218"/>
        <v>0</v>
      </c>
      <c r="AC417" s="103">
        <f t="shared" si="222"/>
        <v>0</v>
      </c>
      <c r="AD417" s="103">
        <f t="shared" si="219"/>
        <v>0</v>
      </c>
      <c r="AE417" s="5" t="e">
        <v>#N/A</v>
      </c>
    </row>
    <row r="418" spans="1:31" ht="60" x14ac:dyDescent="0.25">
      <c r="A418" s="1" t="e">
        <v>#N/A</v>
      </c>
      <c r="B418" s="50" t="s">
        <v>97</v>
      </c>
      <c r="C418" s="48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>
        <f t="shared" si="218"/>
        <v>0</v>
      </c>
      <c r="AC418" s="104">
        <f t="shared" si="222"/>
        <v>0</v>
      </c>
      <c r="AD418" s="104">
        <f t="shared" si="219"/>
        <v>0</v>
      </c>
      <c r="AE418" s="5" t="e">
        <v>#N/A</v>
      </c>
    </row>
    <row r="419" spans="1:31" ht="60" x14ac:dyDescent="0.25">
      <c r="A419" s="1" t="e">
        <v>#N/A</v>
      </c>
      <c r="B419" s="50" t="s">
        <v>98</v>
      </c>
      <c r="C419" s="48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>
        <f t="shared" si="218"/>
        <v>0</v>
      </c>
      <c r="AC419" s="104">
        <f t="shared" si="222"/>
        <v>0</v>
      </c>
      <c r="AD419" s="104">
        <f t="shared" si="219"/>
        <v>0</v>
      </c>
      <c r="AE419" s="5" t="e">
        <v>#N/A</v>
      </c>
    </row>
    <row r="420" spans="1:31" ht="30" x14ac:dyDescent="0.25">
      <c r="A420" s="1" t="e">
        <v>#N/A</v>
      </c>
      <c r="B420" s="50" t="s">
        <v>99</v>
      </c>
      <c r="C420" s="48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>
        <f t="shared" si="218"/>
        <v>0</v>
      </c>
      <c r="AC420" s="104">
        <f t="shared" si="222"/>
        <v>0</v>
      </c>
      <c r="AD420" s="104">
        <f t="shared" si="219"/>
        <v>0</v>
      </c>
      <c r="AE420" s="5" t="e">
        <v>#N/A</v>
      </c>
    </row>
    <row r="421" spans="1:31" x14ac:dyDescent="0.25">
      <c r="A421" s="1" t="e">
        <v>#N/A</v>
      </c>
      <c r="B421" s="105" t="s">
        <v>100</v>
      </c>
      <c r="C421" s="106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  <c r="AA421" s="107"/>
      <c r="AB421" s="107">
        <f t="shared" si="218"/>
        <v>0</v>
      </c>
      <c r="AC421" s="107">
        <f t="shared" si="222"/>
        <v>0</v>
      </c>
      <c r="AD421" s="107">
        <f t="shared" si="219"/>
        <v>0</v>
      </c>
      <c r="AE421" s="5" t="e">
        <v>#N/A</v>
      </c>
    </row>
    <row r="422" spans="1:31" x14ac:dyDescent="0.25">
      <c r="A422" s="1" t="e">
        <v>#N/A</v>
      </c>
      <c r="B422" s="101" t="s">
        <v>101</v>
      </c>
      <c r="C422" s="102"/>
      <c r="D422" s="103">
        <f>SUM(D423:D426)</f>
        <v>0</v>
      </c>
      <c r="E422" s="103">
        <f t="shared" ref="E422:O422" si="235">SUM(E423:E426)</f>
        <v>0</v>
      </c>
      <c r="F422" s="103">
        <f t="shared" si="235"/>
        <v>0</v>
      </c>
      <c r="G422" s="103">
        <f t="shared" si="235"/>
        <v>0</v>
      </c>
      <c r="H422" s="103">
        <f t="shared" si="235"/>
        <v>0</v>
      </c>
      <c r="I422" s="103">
        <f t="shared" si="235"/>
        <v>0</v>
      </c>
      <c r="J422" s="103">
        <f t="shared" si="235"/>
        <v>0</v>
      </c>
      <c r="K422" s="103">
        <f t="shared" si="235"/>
        <v>0</v>
      </c>
      <c r="L422" s="103">
        <f t="shared" si="235"/>
        <v>0</v>
      </c>
      <c r="M422" s="103">
        <f t="shared" si="235"/>
        <v>0</v>
      </c>
      <c r="N422" s="103">
        <f t="shared" si="235"/>
        <v>0</v>
      </c>
      <c r="O422" s="103">
        <f t="shared" si="235"/>
        <v>0</v>
      </c>
      <c r="P422" s="103">
        <f>SUM(P423:P426)</f>
        <v>0</v>
      </c>
      <c r="Q422" s="103">
        <f t="shared" ref="Q422:AA422" si="236">SUM(Q423:Q426)</f>
        <v>0</v>
      </c>
      <c r="R422" s="103">
        <f t="shared" si="236"/>
        <v>0</v>
      </c>
      <c r="S422" s="103">
        <f t="shared" si="236"/>
        <v>0</v>
      </c>
      <c r="T422" s="103">
        <f t="shared" si="236"/>
        <v>0</v>
      </c>
      <c r="U422" s="103">
        <f t="shared" si="236"/>
        <v>0</v>
      </c>
      <c r="V422" s="103">
        <f t="shared" si="236"/>
        <v>0</v>
      </c>
      <c r="W422" s="103">
        <f t="shared" si="236"/>
        <v>0</v>
      </c>
      <c r="X422" s="103">
        <f t="shared" si="236"/>
        <v>0</v>
      </c>
      <c r="Y422" s="103">
        <f t="shared" si="236"/>
        <v>0</v>
      </c>
      <c r="Z422" s="103">
        <f t="shared" si="236"/>
        <v>0</v>
      </c>
      <c r="AA422" s="103">
        <f t="shared" si="236"/>
        <v>0</v>
      </c>
      <c r="AB422" s="103">
        <f t="shared" si="218"/>
        <v>0</v>
      </c>
      <c r="AC422" s="103">
        <f t="shared" si="222"/>
        <v>0</v>
      </c>
      <c r="AD422" s="103">
        <f t="shared" si="219"/>
        <v>0</v>
      </c>
      <c r="AE422" s="5" t="e">
        <v>#N/A</v>
      </c>
    </row>
    <row r="423" spans="1:31" x14ac:dyDescent="0.25">
      <c r="A423" s="1" t="e">
        <v>#N/A</v>
      </c>
      <c r="B423" s="50" t="s">
        <v>102</v>
      </c>
      <c r="C423" s="48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>
        <f t="shared" si="218"/>
        <v>0</v>
      </c>
      <c r="AC423" s="104">
        <f t="shared" si="222"/>
        <v>0</v>
      </c>
      <c r="AD423" s="104">
        <f t="shared" si="219"/>
        <v>0</v>
      </c>
      <c r="AE423" s="5" t="e">
        <v>#N/A</v>
      </c>
    </row>
    <row r="424" spans="1:31" ht="30" x14ac:dyDescent="0.25">
      <c r="A424" s="1" t="e">
        <v>#N/A</v>
      </c>
      <c r="B424" s="50" t="s">
        <v>103</v>
      </c>
      <c r="C424" s="48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>
        <f t="shared" si="218"/>
        <v>0</v>
      </c>
      <c r="AC424" s="104">
        <f t="shared" si="222"/>
        <v>0</v>
      </c>
      <c r="AD424" s="104">
        <f t="shared" si="219"/>
        <v>0</v>
      </c>
      <c r="AE424" s="5" t="e">
        <v>#N/A</v>
      </c>
    </row>
    <row r="425" spans="1:31" ht="75" x14ac:dyDescent="0.25">
      <c r="A425" s="1" t="e">
        <v>#N/A</v>
      </c>
      <c r="B425" s="50" t="s">
        <v>104</v>
      </c>
      <c r="C425" s="48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>
        <f t="shared" si="218"/>
        <v>0</v>
      </c>
      <c r="AC425" s="104">
        <f t="shared" si="222"/>
        <v>0</v>
      </c>
      <c r="AD425" s="104">
        <f t="shared" si="219"/>
        <v>0</v>
      </c>
      <c r="AE425" s="5" t="e">
        <v>#N/A</v>
      </c>
    </row>
    <row r="426" spans="1:31" ht="60" x14ac:dyDescent="0.25">
      <c r="A426" s="1" t="e">
        <v>#N/A</v>
      </c>
      <c r="B426" s="50" t="s">
        <v>105</v>
      </c>
      <c r="C426" s="48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>
        <f t="shared" si="218"/>
        <v>0</v>
      </c>
      <c r="AC426" s="104">
        <f t="shared" si="222"/>
        <v>0</v>
      </c>
      <c r="AD426" s="104">
        <f t="shared" si="219"/>
        <v>0</v>
      </c>
      <c r="AE426" s="5" t="e">
        <v>#N/A</v>
      </c>
    </row>
    <row r="427" spans="1:31" ht="15.75" x14ac:dyDescent="0.25">
      <c r="A427" s="1" t="e">
        <v>#N/A</v>
      </c>
      <c r="B427" s="99" t="s">
        <v>106</v>
      </c>
      <c r="C427" s="57"/>
      <c r="D427" s="100">
        <f>SUM(D428,D430,D434,D436,D438,D441,D443,D446)</f>
        <v>0</v>
      </c>
      <c r="E427" s="100">
        <f t="shared" ref="E427:O427" si="237">SUM(E428,E430,E434,E436,E438,E441,E443,E446)</f>
        <v>0</v>
      </c>
      <c r="F427" s="100">
        <f t="shared" si="237"/>
        <v>0</v>
      </c>
      <c r="G427" s="100">
        <f t="shared" si="237"/>
        <v>0</v>
      </c>
      <c r="H427" s="100">
        <f t="shared" si="237"/>
        <v>0</v>
      </c>
      <c r="I427" s="100">
        <f t="shared" si="237"/>
        <v>0</v>
      </c>
      <c r="J427" s="100">
        <f t="shared" si="237"/>
        <v>0</v>
      </c>
      <c r="K427" s="100">
        <f t="shared" si="237"/>
        <v>0</v>
      </c>
      <c r="L427" s="100">
        <f t="shared" si="237"/>
        <v>0</v>
      </c>
      <c r="M427" s="100">
        <f t="shared" si="237"/>
        <v>0</v>
      </c>
      <c r="N427" s="100">
        <f t="shared" si="237"/>
        <v>0</v>
      </c>
      <c r="O427" s="100">
        <f t="shared" si="237"/>
        <v>0</v>
      </c>
      <c r="P427" s="100">
        <f>SUM(P428,P430,P434,P436,P438,P441,P443,P446)</f>
        <v>0</v>
      </c>
      <c r="Q427" s="100">
        <f t="shared" ref="Q427:AA427" si="238">SUM(Q428,Q430,Q434,Q436,Q438,Q441,Q443,Q446)</f>
        <v>0</v>
      </c>
      <c r="R427" s="100">
        <f t="shared" si="238"/>
        <v>0</v>
      </c>
      <c r="S427" s="100">
        <f t="shared" si="238"/>
        <v>0</v>
      </c>
      <c r="T427" s="100">
        <f t="shared" si="238"/>
        <v>0</v>
      </c>
      <c r="U427" s="100">
        <f t="shared" si="238"/>
        <v>0</v>
      </c>
      <c r="V427" s="100">
        <f t="shared" si="238"/>
        <v>0</v>
      </c>
      <c r="W427" s="100">
        <f t="shared" si="238"/>
        <v>0</v>
      </c>
      <c r="X427" s="100">
        <f t="shared" si="238"/>
        <v>0</v>
      </c>
      <c r="Y427" s="100">
        <f t="shared" si="238"/>
        <v>0</v>
      </c>
      <c r="Z427" s="100">
        <f t="shared" si="238"/>
        <v>0</v>
      </c>
      <c r="AA427" s="100">
        <f t="shared" si="238"/>
        <v>0</v>
      </c>
      <c r="AB427" s="100">
        <f t="shared" si="218"/>
        <v>0</v>
      </c>
      <c r="AC427" s="100">
        <f t="shared" si="222"/>
        <v>0</v>
      </c>
      <c r="AD427" s="100">
        <f t="shared" si="219"/>
        <v>0</v>
      </c>
      <c r="AE427" s="5" t="e">
        <v>#N/A</v>
      </c>
    </row>
    <row r="428" spans="1:31" ht="30" x14ac:dyDescent="0.25">
      <c r="A428" s="1" t="e">
        <v>#N/A</v>
      </c>
      <c r="B428" s="101" t="s">
        <v>107</v>
      </c>
      <c r="C428" s="102"/>
      <c r="D428" s="103">
        <f>SUM(D429)</f>
        <v>0</v>
      </c>
      <c r="E428" s="103">
        <f t="shared" ref="E428:AA428" si="239">SUM(E429)</f>
        <v>0</v>
      </c>
      <c r="F428" s="103">
        <f t="shared" si="239"/>
        <v>0</v>
      </c>
      <c r="G428" s="103">
        <f t="shared" si="239"/>
        <v>0</v>
      </c>
      <c r="H428" s="103">
        <f t="shared" si="239"/>
        <v>0</v>
      </c>
      <c r="I428" s="103">
        <f t="shared" si="239"/>
        <v>0</v>
      </c>
      <c r="J428" s="103">
        <f t="shared" si="239"/>
        <v>0</v>
      </c>
      <c r="K428" s="103">
        <f t="shared" si="239"/>
        <v>0</v>
      </c>
      <c r="L428" s="103">
        <f t="shared" si="239"/>
        <v>0</v>
      </c>
      <c r="M428" s="103">
        <f t="shared" si="239"/>
        <v>0</v>
      </c>
      <c r="N428" s="103">
        <f t="shared" si="239"/>
        <v>0</v>
      </c>
      <c r="O428" s="103">
        <f t="shared" si="239"/>
        <v>0</v>
      </c>
      <c r="P428" s="103">
        <f>SUM(P429)</f>
        <v>0</v>
      </c>
      <c r="Q428" s="103">
        <f t="shared" si="239"/>
        <v>0</v>
      </c>
      <c r="R428" s="103">
        <f t="shared" si="239"/>
        <v>0</v>
      </c>
      <c r="S428" s="103">
        <f t="shared" si="239"/>
        <v>0</v>
      </c>
      <c r="T428" s="103">
        <f t="shared" si="239"/>
        <v>0</v>
      </c>
      <c r="U428" s="103">
        <f t="shared" si="239"/>
        <v>0</v>
      </c>
      <c r="V428" s="103">
        <f t="shared" si="239"/>
        <v>0</v>
      </c>
      <c r="W428" s="103">
        <f t="shared" si="239"/>
        <v>0</v>
      </c>
      <c r="X428" s="103">
        <f t="shared" si="239"/>
        <v>0</v>
      </c>
      <c r="Y428" s="103">
        <f t="shared" si="239"/>
        <v>0</v>
      </c>
      <c r="Z428" s="103">
        <f t="shared" si="239"/>
        <v>0</v>
      </c>
      <c r="AA428" s="103">
        <f t="shared" si="239"/>
        <v>0</v>
      </c>
      <c r="AB428" s="103">
        <f t="shared" si="218"/>
        <v>0</v>
      </c>
      <c r="AC428" s="103">
        <f t="shared" si="222"/>
        <v>0</v>
      </c>
      <c r="AD428" s="103">
        <f t="shared" si="219"/>
        <v>0</v>
      </c>
      <c r="AE428" s="5" t="e">
        <v>#N/A</v>
      </c>
    </row>
    <row r="429" spans="1:31" x14ac:dyDescent="0.25">
      <c r="A429" s="1" t="e">
        <v>#N/A</v>
      </c>
      <c r="B429" s="50" t="s">
        <v>108</v>
      </c>
      <c r="C429" s="48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>
        <f t="shared" si="218"/>
        <v>0</v>
      </c>
      <c r="AC429" s="104">
        <f t="shared" si="222"/>
        <v>0</v>
      </c>
      <c r="AD429" s="104">
        <f t="shared" si="219"/>
        <v>0</v>
      </c>
      <c r="AE429" s="5" t="e">
        <v>#N/A</v>
      </c>
    </row>
    <row r="430" spans="1:31" x14ac:dyDescent="0.25">
      <c r="A430" s="1" t="e">
        <v>#N/A</v>
      </c>
      <c r="B430" s="101" t="s">
        <v>109</v>
      </c>
      <c r="C430" s="102"/>
      <c r="D430" s="103">
        <f>SUM(D431:D433)</f>
        <v>0</v>
      </c>
      <c r="E430" s="103">
        <f t="shared" ref="E430:O430" si="240">SUM(E431:E433)</f>
        <v>0</v>
      </c>
      <c r="F430" s="103">
        <f t="shared" si="240"/>
        <v>0</v>
      </c>
      <c r="G430" s="103">
        <f t="shared" si="240"/>
        <v>0</v>
      </c>
      <c r="H430" s="103">
        <f t="shared" si="240"/>
        <v>0</v>
      </c>
      <c r="I430" s="103">
        <f t="shared" si="240"/>
        <v>0</v>
      </c>
      <c r="J430" s="103">
        <f t="shared" si="240"/>
        <v>0</v>
      </c>
      <c r="K430" s="103">
        <f t="shared" si="240"/>
        <v>0</v>
      </c>
      <c r="L430" s="103">
        <f t="shared" si="240"/>
        <v>0</v>
      </c>
      <c r="M430" s="103">
        <f t="shared" si="240"/>
        <v>0</v>
      </c>
      <c r="N430" s="103">
        <f t="shared" si="240"/>
        <v>0</v>
      </c>
      <c r="O430" s="103">
        <f t="shared" si="240"/>
        <v>0</v>
      </c>
      <c r="P430" s="103">
        <f>SUM(P431:P433)</f>
        <v>0</v>
      </c>
      <c r="Q430" s="103">
        <f t="shared" ref="Q430:AA430" si="241">SUM(Q431:Q433)</f>
        <v>0</v>
      </c>
      <c r="R430" s="103">
        <f t="shared" si="241"/>
        <v>0</v>
      </c>
      <c r="S430" s="103">
        <f t="shared" si="241"/>
        <v>0</v>
      </c>
      <c r="T430" s="103">
        <f t="shared" si="241"/>
        <v>0</v>
      </c>
      <c r="U430" s="103">
        <f t="shared" si="241"/>
        <v>0</v>
      </c>
      <c r="V430" s="103">
        <f t="shared" si="241"/>
        <v>0</v>
      </c>
      <c r="W430" s="103">
        <f t="shared" si="241"/>
        <v>0</v>
      </c>
      <c r="X430" s="103">
        <f t="shared" si="241"/>
        <v>0</v>
      </c>
      <c r="Y430" s="103">
        <f t="shared" si="241"/>
        <v>0</v>
      </c>
      <c r="Z430" s="103">
        <f t="shared" si="241"/>
        <v>0</v>
      </c>
      <c r="AA430" s="103">
        <f t="shared" si="241"/>
        <v>0</v>
      </c>
      <c r="AB430" s="103">
        <f t="shared" si="218"/>
        <v>0</v>
      </c>
      <c r="AC430" s="103">
        <f t="shared" si="222"/>
        <v>0</v>
      </c>
      <c r="AD430" s="103">
        <f t="shared" si="219"/>
        <v>0</v>
      </c>
      <c r="AE430" s="5" t="e">
        <v>#N/A</v>
      </c>
    </row>
    <row r="431" spans="1:31" x14ac:dyDescent="0.25">
      <c r="A431" s="1" t="e">
        <v>#N/A</v>
      </c>
      <c r="B431" s="50" t="s">
        <v>110</v>
      </c>
      <c r="C431" s="48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>
        <f t="shared" si="218"/>
        <v>0</v>
      </c>
      <c r="AC431" s="104">
        <f t="shared" si="222"/>
        <v>0</v>
      </c>
      <c r="AD431" s="104">
        <f t="shared" si="219"/>
        <v>0</v>
      </c>
      <c r="AE431" s="5" t="e">
        <v>#N/A</v>
      </c>
    </row>
    <row r="432" spans="1:31" x14ac:dyDescent="0.25">
      <c r="A432" s="1" t="e">
        <v>#N/A</v>
      </c>
      <c r="B432" s="50" t="s">
        <v>111</v>
      </c>
      <c r="C432" s="48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>
        <f t="shared" si="218"/>
        <v>0</v>
      </c>
      <c r="AC432" s="104">
        <f t="shared" si="222"/>
        <v>0</v>
      </c>
      <c r="AD432" s="104">
        <f t="shared" si="219"/>
        <v>0</v>
      </c>
      <c r="AE432" s="5" t="e">
        <v>#N/A</v>
      </c>
    </row>
    <row r="433" spans="1:31" ht="30" x14ac:dyDescent="0.25">
      <c r="A433" s="1" t="e">
        <v>#N/A</v>
      </c>
      <c r="B433" s="50" t="s">
        <v>112</v>
      </c>
      <c r="C433" s="48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>
        <f t="shared" si="218"/>
        <v>0</v>
      </c>
      <c r="AC433" s="104">
        <f t="shared" si="222"/>
        <v>0</v>
      </c>
      <c r="AD433" s="104">
        <f t="shared" si="219"/>
        <v>0</v>
      </c>
      <c r="AE433" s="5" t="e">
        <v>#N/A</v>
      </c>
    </row>
    <row r="434" spans="1:31" ht="30" x14ac:dyDescent="0.25">
      <c r="A434" s="1" t="e">
        <v>#N/A</v>
      </c>
      <c r="B434" s="101" t="s">
        <v>113</v>
      </c>
      <c r="C434" s="102"/>
      <c r="D434" s="103">
        <f>SUM(D435)</f>
        <v>0</v>
      </c>
      <c r="E434" s="103">
        <f t="shared" ref="E434:AA434" si="242">SUM(E435)</f>
        <v>0</v>
      </c>
      <c r="F434" s="103">
        <f t="shared" si="242"/>
        <v>0</v>
      </c>
      <c r="G434" s="103">
        <f t="shared" si="242"/>
        <v>0</v>
      </c>
      <c r="H434" s="103">
        <f t="shared" si="242"/>
        <v>0</v>
      </c>
      <c r="I434" s="103">
        <f t="shared" si="242"/>
        <v>0</v>
      </c>
      <c r="J434" s="103">
        <f t="shared" si="242"/>
        <v>0</v>
      </c>
      <c r="K434" s="103">
        <f t="shared" si="242"/>
        <v>0</v>
      </c>
      <c r="L434" s="103">
        <f t="shared" si="242"/>
        <v>0</v>
      </c>
      <c r="M434" s="103">
        <f t="shared" si="242"/>
        <v>0</v>
      </c>
      <c r="N434" s="103">
        <f t="shared" si="242"/>
        <v>0</v>
      </c>
      <c r="O434" s="103">
        <f t="shared" si="242"/>
        <v>0</v>
      </c>
      <c r="P434" s="103">
        <f>SUM(P435)</f>
        <v>0</v>
      </c>
      <c r="Q434" s="103">
        <f t="shared" si="242"/>
        <v>0</v>
      </c>
      <c r="R434" s="103">
        <f t="shared" si="242"/>
        <v>0</v>
      </c>
      <c r="S434" s="103">
        <f t="shared" si="242"/>
        <v>0</v>
      </c>
      <c r="T434" s="103">
        <f t="shared" si="242"/>
        <v>0</v>
      </c>
      <c r="U434" s="103">
        <f t="shared" si="242"/>
        <v>0</v>
      </c>
      <c r="V434" s="103">
        <f t="shared" si="242"/>
        <v>0</v>
      </c>
      <c r="W434" s="103">
        <f t="shared" si="242"/>
        <v>0</v>
      </c>
      <c r="X434" s="103">
        <f t="shared" si="242"/>
        <v>0</v>
      </c>
      <c r="Y434" s="103">
        <f t="shared" si="242"/>
        <v>0</v>
      </c>
      <c r="Z434" s="103">
        <f t="shared" si="242"/>
        <v>0</v>
      </c>
      <c r="AA434" s="103">
        <f t="shared" si="242"/>
        <v>0</v>
      </c>
      <c r="AB434" s="103">
        <f t="shared" si="218"/>
        <v>0</v>
      </c>
      <c r="AC434" s="103">
        <f t="shared" si="222"/>
        <v>0</v>
      </c>
      <c r="AD434" s="103">
        <f t="shared" si="219"/>
        <v>0</v>
      </c>
      <c r="AE434" s="5" t="e">
        <v>#N/A</v>
      </c>
    </row>
    <row r="435" spans="1:31" x14ac:dyDescent="0.25">
      <c r="A435" s="1" t="e">
        <v>#N/A</v>
      </c>
      <c r="B435" s="50" t="s">
        <v>114</v>
      </c>
      <c r="C435" s="48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>
        <f t="shared" si="218"/>
        <v>0</v>
      </c>
      <c r="AC435" s="104">
        <f t="shared" si="222"/>
        <v>0</v>
      </c>
      <c r="AD435" s="104">
        <f t="shared" si="219"/>
        <v>0</v>
      </c>
      <c r="AE435" s="5" t="e">
        <v>#N/A</v>
      </c>
    </row>
    <row r="436" spans="1:31" ht="30" x14ac:dyDescent="0.25">
      <c r="A436" s="1" t="e">
        <v>#N/A</v>
      </c>
      <c r="B436" s="101" t="s">
        <v>115</v>
      </c>
      <c r="C436" s="102"/>
      <c r="D436" s="103">
        <f>SUM(D437)</f>
        <v>0</v>
      </c>
      <c r="E436" s="103">
        <f t="shared" ref="E436:AA436" si="243">SUM(E437)</f>
        <v>0</v>
      </c>
      <c r="F436" s="103">
        <f t="shared" si="243"/>
        <v>0</v>
      </c>
      <c r="G436" s="103">
        <f t="shared" si="243"/>
        <v>0</v>
      </c>
      <c r="H436" s="103">
        <f t="shared" si="243"/>
        <v>0</v>
      </c>
      <c r="I436" s="103">
        <f t="shared" si="243"/>
        <v>0</v>
      </c>
      <c r="J436" s="103">
        <f t="shared" si="243"/>
        <v>0</v>
      </c>
      <c r="K436" s="103">
        <f t="shared" si="243"/>
        <v>0</v>
      </c>
      <c r="L436" s="103">
        <f t="shared" si="243"/>
        <v>0</v>
      </c>
      <c r="M436" s="103">
        <f t="shared" si="243"/>
        <v>0</v>
      </c>
      <c r="N436" s="103">
        <f t="shared" si="243"/>
        <v>0</v>
      </c>
      <c r="O436" s="103">
        <f t="shared" si="243"/>
        <v>0</v>
      </c>
      <c r="P436" s="103">
        <f>SUM(P437)</f>
        <v>0</v>
      </c>
      <c r="Q436" s="103">
        <f t="shared" si="243"/>
        <v>0</v>
      </c>
      <c r="R436" s="103">
        <f t="shared" si="243"/>
        <v>0</v>
      </c>
      <c r="S436" s="103">
        <f t="shared" si="243"/>
        <v>0</v>
      </c>
      <c r="T436" s="103">
        <f t="shared" si="243"/>
        <v>0</v>
      </c>
      <c r="U436" s="103">
        <f t="shared" si="243"/>
        <v>0</v>
      </c>
      <c r="V436" s="103">
        <f t="shared" si="243"/>
        <v>0</v>
      </c>
      <c r="W436" s="103">
        <f t="shared" si="243"/>
        <v>0</v>
      </c>
      <c r="X436" s="103">
        <f t="shared" si="243"/>
        <v>0</v>
      </c>
      <c r="Y436" s="103">
        <f t="shared" si="243"/>
        <v>0</v>
      </c>
      <c r="Z436" s="103">
        <f t="shared" si="243"/>
        <v>0</v>
      </c>
      <c r="AA436" s="103">
        <f t="shared" si="243"/>
        <v>0</v>
      </c>
      <c r="AB436" s="103">
        <f t="shared" si="218"/>
        <v>0</v>
      </c>
      <c r="AC436" s="103">
        <f t="shared" si="222"/>
        <v>0</v>
      </c>
      <c r="AD436" s="103">
        <f t="shared" si="219"/>
        <v>0</v>
      </c>
      <c r="AE436" s="5" t="e">
        <v>#N/A</v>
      </c>
    </row>
    <row r="437" spans="1:31" x14ac:dyDescent="0.25">
      <c r="A437" s="1" t="e">
        <v>#N/A</v>
      </c>
      <c r="B437" s="50" t="s">
        <v>116</v>
      </c>
      <c r="C437" s="48"/>
      <c r="D437" s="104">
        <v>0</v>
      </c>
      <c r="E437" s="104">
        <v>0</v>
      </c>
      <c r="F437" s="104">
        <v>0</v>
      </c>
      <c r="G437" s="104">
        <v>0</v>
      </c>
      <c r="H437" s="104">
        <v>0</v>
      </c>
      <c r="I437" s="104">
        <v>0</v>
      </c>
      <c r="J437" s="104">
        <v>0</v>
      </c>
      <c r="K437" s="104">
        <v>0</v>
      </c>
      <c r="L437" s="104">
        <v>0</v>
      </c>
      <c r="M437" s="104">
        <v>0</v>
      </c>
      <c r="N437" s="104">
        <v>0</v>
      </c>
      <c r="O437" s="104">
        <v>0</v>
      </c>
      <c r="P437" s="104">
        <v>0</v>
      </c>
      <c r="Q437" s="104">
        <v>0</v>
      </c>
      <c r="R437" s="104">
        <v>0</v>
      </c>
      <c r="S437" s="104">
        <v>0</v>
      </c>
      <c r="T437" s="104">
        <v>0</v>
      </c>
      <c r="U437" s="104">
        <v>0</v>
      </c>
      <c r="V437" s="104">
        <v>0</v>
      </c>
      <c r="W437" s="104">
        <v>0</v>
      </c>
      <c r="X437" s="104">
        <v>0</v>
      </c>
      <c r="Y437" s="104">
        <v>0</v>
      </c>
      <c r="Z437" s="104">
        <v>0</v>
      </c>
      <c r="AA437" s="104">
        <v>0</v>
      </c>
      <c r="AB437" s="104">
        <f t="shared" si="218"/>
        <v>0</v>
      </c>
      <c r="AC437" s="104">
        <f t="shared" si="222"/>
        <v>0</v>
      </c>
      <c r="AD437" s="104">
        <f t="shared" si="219"/>
        <v>0</v>
      </c>
      <c r="AE437" s="5" t="e">
        <v>#N/A</v>
      </c>
    </row>
    <row r="438" spans="1:31" ht="30" x14ac:dyDescent="0.25">
      <c r="A438" s="1" t="e">
        <v>#N/A</v>
      </c>
      <c r="B438" s="101" t="s">
        <v>117</v>
      </c>
      <c r="C438" s="102"/>
      <c r="D438" s="103">
        <f>SUM(D439:D440)</f>
        <v>0</v>
      </c>
      <c r="E438" s="103">
        <f t="shared" ref="E438:O438" si="244">SUM(E439:E440)</f>
        <v>0</v>
      </c>
      <c r="F438" s="103">
        <f t="shared" si="244"/>
        <v>0</v>
      </c>
      <c r="G438" s="103">
        <f t="shared" si="244"/>
        <v>0</v>
      </c>
      <c r="H438" s="103">
        <f t="shared" si="244"/>
        <v>0</v>
      </c>
      <c r="I438" s="103">
        <f t="shared" si="244"/>
        <v>0</v>
      </c>
      <c r="J438" s="103">
        <f t="shared" si="244"/>
        <v>0</v>
      </c>
      <c r="K438" s="103">
        <f t="shared" si="244"/>
        <v>0</v>
      </c>
      <c r="L438" s="103">
        <f t="shared" si="244"/>
        <v>0</v>
      </c>
      <c r="M438" s="103">
        <f t="shared" si="244"/>
        <v>0</v>
      </c>
      <c r="N438" s="103">
        <f t="shared" si="244"/>
        <v>0</v>
      </c>
      <c r="O438" s="103">
        <f t="shared" si="244"/>
        <v>0</v>
      </c>
      <c r="P438" s="103">
        <f>SUM(P439:P440)</f>
        <v>0</v>
      </c>
      <c r="Q438" s="103">
        <f t="shared" ref="Q438:AA438" si="245">SUM(Q439:Q440)</f>
        <v>0</v>
      </c>
      <c r="R438" s="103">
        <f t="shared" si="245"/>
        <v>0</v>
      </c>
      <c r="S438" s="103">
        <f t="shared" si="245"/>
        <v>0</v>
      </c>
      <c r="T438" s="103">
        <f t="shared" si="245"/>
        <v>0</v>
      </c>
      <c r="U438" s="103">
        <f t="shared" si="245"/>
        <v>0</v>
      </c>
      <c r="V438" s="103">
        <f t="shared" si="245"/>
        <v>0</v>
      </c>
      <c r="W438" s="103">
        <f t="shared" si="245"/>
        <v>0</v>
      </c>
      <c r="X438" s="103">
        <f t="shared" si="245"/>
        <v>0</v>
      </c>
      <c r="Y438" s="103">
        <f t="shared" si="245"/>
        <v>0</v>
      </c>
      <c r="Z438" s="103">
        <f t="shared" si="245"/>
        <v>0</v>
      </c>
      <c r="AA438" s="103">
        <f t="shared" si="245"/>
        <v>0</v>
      </c>
      <c r="AB438" s="103">
        <f t="shared" si="218"/>
        <v>0</v>
      </c>
      <c r="AC438" s="103">
        <f t="shared" si="222"/>
        <v>0</v>
      </c>
      <c r="AD438" s="103">
        <f t="shared" si="219"/>
        <v>0</v>
      </c>
      <c r="AE438" s="5" t="e">
        <v>#N/A</v>
      </c>
    </row>
    <row r="439" spans="1:31" x14ac:dyDescent="0.25">
      <c r="A439" s="1" t="e">
        <v>#N/A</v>
      </c>
      <c r="B439" s="50" t="s">
        <v>118</v>
      </c>
      <c r="C439" s="48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>
        <f t="shared" si="218"/>
        <v>0</v>
      </c>
      <c r="AC439" s="104">
        <f t="shared" si="222"/>
        <v>0</v>
      </c>
      <c r="AD439" s="104">
        <f t="shared" si="219"/>
        <v>0</v>
      </c>
      <c r="AE439" s="5" t="e">
        <v>#N/A</v>
      </c>
    </row>
    <row r="440" spans="1:31" ht="60" x14ac:dyDescent="0.25">
      <c r="A440" s="1" t="e">
        <v>#N/A</v>
      </c>
      <c r="B440" s="50" t="s">
        <v>119</v>
      </c>
      <c r="C440" s="48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>
        <f t="shared" si="218"/>
        <v>0</v>
      </c>
      <c r="AC440" s="104">
        <f t="shared" si="222"/>
        <v>0</v>
      </c>
      <c r="AD440" s="104">
        <f t="shared" si="219"/>
        <v>0</v>
      </c>
      <c r="AE440" s="5" t="e">
        <v>#N/A</v>
      </c>
    </row>
    <row r="441" spans="1:31" x14ac:dyDescent="0.25">
      <c r="A441" s="1" t="e">
        <v>#N/A</v>
      </c>
      <c r="B441" s="101" t="s">
        <v>120</v>
      </c>
      <c r="C441" s="102"/>
      <c r="D441" s="103">
        <f>SUM(D442)</f>
        <v>0</v>
      </c>
      <c r="E441" s="103">
        <f t="shared" ref="E441:AA441" si="246">SUM(E442)</f>
        <v>0</v>
      </c>
      <c r="F441" s="103">
        <f t="shared" si="246"/>
        <v>0</v>
      </c>
      <c r="G441" s="103">
        <f t="shared" si="246"/>
        <v>0</v>
      </c>
      <c r="H441" s="103">
        <f t="shared" si="246"/>
        <v>0</v>
      </c>
      <c r="I441" s="103">
        <f t="shared" si="246"/>
        <v>0</v>
      </c>
      <c r="J441" s="103">
        <f t="shared" si="246"/>
        <v>0</v>
      </c>
      <c r="K441" s="103">
        <f t="shared" si="246"/>
        <v>0</v>
      </c>
      <c r="L441" s="103">
        <f t="shared" si="246"/>
        <v>0</v>
      </c>
      <c r="M441" s="103">
        <f t="shared" si="246"/>
        <v>0</v>
      </c>
      <c r="N441" s="103">
        <f t="shared" si="246"/>
        <v>0</v>
      </c>
      <c r="O441" s="103">
        <f t="shared" si="246"/>
        <v>0</v>
      </c>
      <c r="P441" s="103">
        <f>SUM(P442)</f>
        <v>0</v>
      </c>
      <c r="Q441" s="103">
        <f t="shared" si="246"/>
        <v>0</v>
      </c>
      <c r="R441" s="103">
        <f t="shared" si="246"/>
        <v>0</v>
      </c>
      <c r="S441" s="103">
        <f t="shared" si="246"/>
        <v>0</v>
      </c>
      <c r="T441" s="103">
        <f t="shared" si="246"/>
        <v>0</v>
      </c>
      <c r="U441" s="103">
        <f t="shared" si="246"/>
        <v>0</v>
      </c>
      <c r="V441" s="103">
        <f t="shared" si="246"/>
        <v>0</v>
      </c>
      <c r="W441" s="103">
        <f t="shared" si="246"/>
        <v>0</v>
      </c>
      <c r="X441" s="103">
        <f t="shared" si="246"/>
        <v>0</v>
      </c>
      <c r="Y441" s="103">
        <f t="shared" si="246"/>
        <v>0</v>
      </c>
      <c r="Z441" s="103">
        <f t="shared" si="246"/>
        <v>0</v>
      </c>
      <c r="AA441" s="103">
        <f t="shared" si="246"/>
        <v>0</v>
      </c>
      <c r="AB441" s="103">
        <f t="shared" si="218"/>
        <v>0</v>
      </c>
      <c r="AC441" s="103">
        <f t="shared" si="222"/>
        <v>0</v>
      </c>
      <c r="AD441" s="103">
        <f t="shared" si="219"/>
        <v>0</v>
      </c>
      <c r="AE441" s="5" t="e">
        <v>#N/A</v>
      </c>
    </row>
    <row r="442" spans="1:31" x14ac:dyDescent="0.25">
      <c r="A442" s="1" t="e">
        <v>#N/A</v>
      </c>
      <c r="B442" s="50" t="s">
        <v>121</v>
      </c>
      <c r="C442" s="48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>
        <f t="shared" si="218"/>
        <v>0</v>
      </c>
      <c r="AC442" s="104">
        <f t="shared" si="222"/>
        <v>0</v>
      </c>
      <c r="AD442" s="104">
        <f t="shared" si="219"/>
        <v>0</v>
      </c>
      <c r="AE442" s="5" t="e">
        <v>#N/A</v>
      </c>
    </row>
    <row r="443" spans="1:31" x14ac:dyDescent="0.25">
      <c r="A443" s="1" t="e">
        <v>#N/A</v>
      </c>
      <c r="B443" s="101" t="s">
        <v>122</v>
      </c>
      <c r="C443" s="102"/>
      <c r="D443" s="103">
        <f>SUM(D444:D445)</f>
        <v>0</v>
      </c>
      <c r="E443" s="103">
        <f t="shared" ref="E443:O443" si="247">SUM(E444:E445)</f>
        <v>0</v>
      </c>
      <c r="F443" s="103">
        <f t="shared" si="247"/>
        <v>0</v>
      </c>
      <c r="G443" s="103">
        <f t="shared" si="247"/>
        <v>0</v>
      </c>
      <c r="H443" s="103">
        <f t="shared" si="247"/>
        <v>0</v>
      </c>
      <c r="I443" s="103">
        <f t="shared" si="247"/>
        <v>0</v>
      </c>
      <c r="J443" s="103">
        <f t="shared" si="247"/>
        <v>0</v>
      </c>
      <c r="K443" s="103">
        <f t="shared" si="247"/>
        <v>0</v>
      </c>
      <c r="L443" s="103">
        <f t="shared" si="247"/>
        <v>0</v>
      </c>
      <c r="M443" s="103">
        <f t="shared" si="247"/>
        <v>0</v>
      </c>
      <c r="N443" s="103">
        <f t="shared" si="247"/>
        <v>0</v>
      </c>
      <c r="O443" s="103">
        <f t="shared" si="247"/>
        <v>0</v>
      </c>
      <c r="P443" s="103">
        <f>SUM(P444:P445)</f>
        <v>0</v>
      </c>
      <c r="Q443" s="103">
        <f t="shared" ref="Q443:AA443" si="248">SUM(Q444:Q445)</f>
        <v>0</v>
      </c>
      <c r="R443" s="103">
        <f t="shared" si="248"/>
        <v>0</v>
      </c>
      <c r="S443" s="103">
        <f t="shared" si="248"/>
        <v>0</v>
      </c>
      <c r="T443" s="103">
        <f t="shared" si="248"/>
        <v>0</v>
      </c>
      <c r="U443" s="103">
        <f t="shared" si="248"/>
        <v>0</v>
      </c>
      <c r="V443" s="103">
        <f t="shared" si="248"/>
        <v>0</v>
      </c>
      <c r="W443" s="103">
        <f t="shared" si="248"/>
        <v>0</v>
      </c>
      <c r="X443" s="103">
        <f t="shared" si="248"/>
        <v>0</v>
      </c>
      <c r="Y443" s="103">
        <f t="shared" si="248"/>
        <v>0</v>
      </c>
      <c r="Z443" s="103">
        <f t="shared" si="248"/>
        <v>0</v>
      </c>
      <c r="AA443" s="103">
        <f t="shared" si="248"/>
        <v>0</v>
      </c>
      <c r="AB443" s="103">
        <f t="shared" si="218"/>
        <v>0</v>
      </c>
      <c r="AC443" s="103">
        <f t="shared" si="222"/>
        <v>0</v>
      </c>
      <c r="AD443" s="103">
        <f t="shared" si="219"/>
        <v>0</v>
      </c>
      <c r="AE443" s="5" t="e">
        <v>#N/A</v>
      </c>
    </row>
    <row r="444" spans="1:31" ht="30" x14ac:dyDescent="0.25">
      <c r="A444" s="1" t="e">
        <v>#N/A</v>
      </c>
      <c r="B444" s="50" t="s">
        <v>123</v>
      </c>
      <c r="C444" s="48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>
        <f t="shared" si="218"/>
        <v>0</v>
      </c>
      <c r="AC444" s="104">
        <f t="shared" si="222"/>
        <v>0</v>
      </c>
      <c r="AD444" s="104">
        <f t="shared" si="219"/>
        <v>0</v>
      </c>
      <c r="AE444" s="5" t="e">
        <v>#N/A</v>
      </c>
    </row>
    <row r="445" spans="1:31" x14ac:dyDescent="0.25">
      <c r="A445" s="1" t="e">
        <v>#N/A</v>
      </c>
      <c r="B445" s="50" t="s">
        <v>124</v>
      </c>
      <c r="C445" s="48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>
        <f t="shared" si="218"/>
        <v>0</v>
      </c>
      <c r="AC445" s="104">
        <f t="shared" si="222"/>
        <v>0</v>
      </c>
      <c r="AD445" s="104">
        <f t="shared" si="219"/>
        <v>0</v>
      </c>
      <c r="AE445" s="5" t="e">
        <v>#N/A</v>
      </c>
    </row>
    <row r="446" spans="1:31" ht="30" x14ac:dyDescent="0.25">
      <c r="A446" s="1" t="e">
        <v>#N/A</v>
      </c>
      <c r="B446" s="101" t="s">
        <v>125</v>
      </c>
      <c r="C446" s="102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  <c r="AB446" s="103">
        <f t="shared" si="218"/>
        <v>0</v>
      </c>
      <c r="AC446" s="103">
        <f t="shared" si="222"/>
        <v>0</v>
      </c>
      <c r="AD446" s="103">
        <f t="shared" si="219"/>
        <v>0</v>
      </c>
      <c r="AE446" s="5" t="e">
        <v>#N/A</v>
      </c>
    </row>
    <row r="447" spans="1:31" ht="31.5" x14ac:dyDescent="0.25">
      <c r="A447" s="1" t="e">
        <v>#N/A</v>
      </c>
      <c r="B447" s="108" t="s">
        <v>126</v>
      </c>
      <c r="C447" s="56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>
        <f t="shared" si="218"/>
        <v>0</v>
      </c>
      <c r="AC447" s="109">
        <f t="shared" si="222"/>
        <v>0</v>
      </c>
      <c r="AD447" s="109">
        <f t="shared" si="219"/>
        <v>0</v>
      </c>
      <c r="AE447" s="5" t="e">
        <v>#N/A</v>
      </c>
    </row>
    <row r="448" spans="1:31" ht="31.5" x14ac:dyDescent="0.25">
      <c r="A448" s="1">
        <v>6</v>
      </c>
      <c r="B448" s="51" t="s">
        <v>33</v>
      </c>
      <c r="C448" s="57"/>
      <c r="D448" s="100">
        <f>+D449+D456+D490+D536+D572+D592</f>
        <v>1473379.79</v>
      </c>
      <c r="E448" s="100">
        <f>+E449+E456+E490+E536+E592+E572</f>
        <v>686734.53052834538</v>
      </c>
      <c r="F448" s="100">
        <f t="shared" ref="F448:O448" si="249">+F449+F456+F490+F536+F592+F572</f>
        <v>715008.7702624856</v>
      </c>
      <c r="G448" s="100">
        <f t="shared" si="249"/>
        <v>550715.68400000001</v>
      </c>
      <c r="H448" s="100">
        <f t="shared" si="249"/>
        <v>900158.19</v>
      </c>
      <c r="I448" s="100">
        <f t="shared" si="249"/>
        <v>2395957.5447999998</v>
      </c>
      <c r="J448" s="100">
        <f t="shared" si="249"/>
        <v>635822.62</v>
      </c>
      <c r="K448" s="100">
        <f t="shared" si="249"/>
        <v>559823.62</v>
      </c>
      <c r="L448" s="100">
        <f t="shared" si="249"/>
        <v>484824.62</v>
      </c>
      <c r="M448" s="100">
        <f t="shared" si="249"/>
        <v>440825.62</v>
      </c>
      <c r="N448" s="100">
        <f t="shared" si="249"/>
        <v>378826.62</v>
      </c>
      <c r="O448" s="100">
        <f t="shared" si="249"/>
        <v>372427.62</v>
      </c>
      <c r="P448" s="100">
        <v>1500000</v>
      </c>
      <c r="Q448" s="100">
        <v>1500000</v>
      </c>
      <c r="R448" s="100">
        <v>1500000</v>
      </c>
      <c r="S448" s="100">
        <v>1500000</v>
      </c>
      <c r="T448" s="100">
        <v>1500000</v>
      </c>
      <c r="U448" s="100">
        <v>500000</v>
      </c>
      <c r="V448" s="100">
        <v>0</v>
      </c>
      <c r="W448" s="100">
        <v>0</v>
      </c>
      <c r="X448" s="100">
        <v>0</v>
      </c>
      <c r="Y448" s="100">
        <v>0</v>
      </c>
      <c r="Z448" s="100">
        <v>0</v>
      </c>
      <c r="AA448" s="100">
        <v>0</v>
      </c>
      <c r="AB448" s="100">
        <f t="shared" si="218"/>
        <v>17594505.229590826</v>
      </c>
      <c r="AC448" s="100">
        <f t="shared" si="222"/>
        <v>8121125.4395908313</v>
      </c>
      <c r="AD448" s="100">
        <f t="shared" si="219"/>
        <v>8000000</v>
      </c>
      <c r="AE448" s="5">
        <v>6</v>
      </c>
    </row>
    <row r="449" spans="1:31" ht="31.5" x14ac:dyDescent="0.25">
      <c r="A449" s="1" t="e">
        <v>#N/A</v>
      </c>
      <c r="B449" s="99" t="s">
        <v>128</v>
      </c>
      <c r="C449" s="112"/>
      <c r="D449" s="100">
        <f>SUM(D450:D455)</f>
        <v>218003.82</v>
      </c>
      <c r="E449" s="100">
        <f t="shared" ref="E449:O449" si="250">SUM(E450:E455)</f>
        <v>231971.59</v>
      </c>
      <c r="F449" s="100">
        <f t="shared" si="250"/>
        <v>231971.59</v>
      </c>
      <c r="G449" s="100">
        <f t="shared" si="250"/>
        <v>208413.27919999999</v>
      </c>
      <c r="H449" s="100">
        <f t="shared" si="250"/>
        <v>151283.28</v>
      </c>
      <c r="I449" s="100">
        <f t="shared" si="250"/>
        <v>158823.27919999999</v>
      </c>
      <c r="J449" s="100">
        <f t="shared" si="250"/>
        <v>0</v>
      </c>
      <c r="K449" s="100">
        <f t="shared" si="250"/>
        <v>0</v>
      </c>
      <c r="L449" s="100">
        <f t="shared" si="250"/>
        <v>0</v>
      </c>
      <c r="M449" s="100">
        <f t="shared" si="250"/>
        <v>0</v>
      </c>
      <c r="N449" s="100">
        <f t="shared" si="250"/>
        <v>0</v>
      </c>
      <c r="O449" s="100">
        <f t="shared" si="250"/>
        <v>0</v>
      </c>
      <c r="P449" s="100">
        <f>SUM(P450:P455)</f>
        <v>218003.82</v>
      </c>
      <c r="Q449" s="100">
        <f t="shared" ref="Q449:AA449" si="251">SUM(Q450:Q455)</f>
        <v>231971.59</v>
      </c>
      <c r="R449" s="100">
        <f t="shared" si="251"/>
        <v>231971.59</v>
      </c>
      <c r="S449" s="100">
        <f t="shared" si="251"/>
        <v>208413.27919999999</v>
      </c>
      <c r="T449" s="100">
        <f t="shared" si="251"/>
        <v>0</v>
      </c>
      <c r="U449" s="100">
        <f t="shared" si="251"/>
        <v>0</v>
      </c>
      <c r="V449" s="100">
        <f t="shared" si="251"/>
        <v>0</v>
      </c>
      <c r="W449" s="100">
        <f t="shared" si="251"/>
        <v>0</v>
      </c>
      <c r="X449" s="100">
        <f t="shared" si="251"/>
        <v>0</v>
      </c>
      <c r="Y449" s="100">
        <f t="shared" si="251"/>
        <v>0</v>
      </c>
      <c r="Z449" s="100">
        <f t="shared" si="251"/>
        <v>0</v>
      </c>
      <c r="AA449" s="100">
        <f t="shared" si="251"/>
        <v>0</v>
      </c>
      <c r="AB449" s="100">
        <f t="shared" si="218"/>
        <v>2090827.1176000002</v>
      </c>
      <c r="AC449" s="100">
        <f t="shared" si="222"/>
        <v>982463.01839999994</v>
      </c>
      <c r="AD449" s="100">
        <f t="shared" si="219"/>
        <v>890360.27919999999</v>
      </c>
      <c r="AE449" s="5" t="e">
        <v>#N/A</v>
      </c>
    </row>
    <row r="450" spans="1:31" x14ac:dyDescent="0.25">
      <c r="A450" s="1" t="e">
        <v>#N/A</v>
      </c>
      <c r="B450" s="50" t="s">
        <v>129</v>
      </c>
      <c r="C450" s="48"/>
      <c r="D450" s="104">
        <v>97087.200000000012</v>
      </c>
      <c r="E450" s="104">
        <v>111054.97</v>
      </c>
      <c r="F450" s="104">
        <v>111054.97</v>
      </c>
      <c r="G450" s="104">
        <v>46400</v>
      </c>
      <c r="H450" s="104">
        <v>46400</v>
      </c>
      <c r="I450" s="104">
        <v>46400</v>
      </c>
      <c r="J450" s="104"/>
      <c r="K450" s="104"/>
      <c r="L450" s="104"/>
      <c r="M450" s="104"/>
      <c r="N450" s="104"/>
      <c r="O450" s="104"/>
      <c r="P450" s="104">
        <v>97087.200000000012</v>
      </c>
      <c r="Q450" s="104">
        <v>111054.97</v>
      </c>
      <c r="R450" s="104">
        <v>111054.97</v>
      </c>
      <c r="S450" s="104">
        <v>46400</v>
      </c>
      <c r="T450" s="104"/>
      <c r="U450" s="104"/>
      <c r="V450" s="104"/>
      <c r="W450" s="104"/>
      <c r="X450" s="104"/>
      <c r="Y450" s="104"/>
      <c r="Z450" s="104"/>
      <c r="AA450" s="104"/>
      <c r="AB450" s="104">
        <f t="shared" si="218"/>
        <v>823994.28</v>
      </c>
      <c r="AC450" s="104">
        <f t="shared" si="222"/>
        <v>361309.94</v>
      </c>
      <c r="AD450" s="104">
        <f t="shared" si="219"/>
        <v>365597.14</v>
      </c>
      <c r="AE450" s="5" t="e">
        <v>#N/A</v>
      </c>
    </row>
    <row r="451" spans="1:31" ht="30" x14ac:dyDescent="0.25">
      <c r="A451" s="1" t="e">
        <v>#N/A</v>
      </c>
      <c r="B451" s="50" t="s">
        <v>130</v>
      </c>
      <c r="C451" s="48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>
        <f t="shared" si="218"/>
        <v>0</v>
      </c>
      <c r="AC451" s="104">
        <f t="shared" si="222"/>
        <v>0</v>
      </c>
      <c r="AD451" s="104">
        <f t="shared" si="219"/>
        <v>0</v>
      </c>
      <c r="AE451" s="5" t="e">
        <v>#N/A</v>
      </c>
    </row>
    <row r="452" spans="1:31" x14ac:dyDescent="0.25">
      <c r="A452" s="1" t="e">
        <v>#N/A</v>
      </c>
      <c r="B452" s="50" t="s">
        <v>131</v>
      </c>
      <c r="C452" s="48"/>
      <c r="D452" s="104">
        <v>45916.62</v>
      </c>
      <c r="E452" s="104">
        <v>45916.62</v>
      </c>
      <c r="F452" s="104">
        <v>45916.62</v>
      </c>
      <c r="G452" s="104">
        <v>53263.279199999997</v>
      </c>
      <c r="H452" s="104">
        <v>76463.28</v>
      </c>
      <c r="I452" s="104">
        <v>53263.279199999997</v>
      </c>
      <c r="J452" s="104"/>
      <c r="K452" s="104"/>
      <c r="L452" s="104"/>
      <c r="M452" s="104"/>
      <c r="N452" s="104"/>
      <c r="O452" s="104"/>
      <c r="P452" s="104">
        <v>45916.62</v>
      </c>
      <c r="Q452" s="104">
        <v>45916.62</v>
      </c>
      <c r="R452" s="104">
        <v>45916.62</v>
      </c>
      <c r="S452" s="104">
        <v>53263.279199999997</v>
      </c>
      <c r="T452" s="104"/>
      <c r="U452" s="104"/>
      <c r="V452" s="104"/>
      <c r="W452" s="104"/>
      <c r="X452" s="104"/>
      <c r="Y452" s="104"/>
      <c r="Z452" s="104"/>
      <c r="AA452" s="104"/>
      <c r="AB452" s="104">
        <f t="shared" si="218"/>
        <v>511752.83759999997</v>
      </c>
      <c r="AC452" s="104">
        <f t="shared" si="222"/>
        <v>274823.0784</v>
      </c>
      <c r="AD452" s="104">
        <f t="shared" si="219"/>
        <v>191013.13920000001</v>
      </c>
      <c r="AE452" s="5" t="e">
        <v>#N/A</v>
      </c>
    </row>
    <row r="453" spans="1:31" ht="30" x14ac:dyDescent="0.25">
      <c r="A453" s="1" t="e">
        <v>#N/A</v>
      </c>
      <c r="B453" s="50" t="s">
        <v>132</v>
      </c>
      <c r="C453" s="48"/>
      <c r="D453" s="104"/>
      <c r="E453" s="104"/>
      <c r="F453" s="104"/>
      <c r="G453" s="104">
        <v>49590</v>
      </c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>
        <v>49590</v>
      </c>
      <c r="T453" s="104"/>
      <c r="U453" s="104"/>
      <c r="V453" s="104"/>
      <c r="W453" s="104"/>
      <c r="X453" s="104"/>
      <c r="Y453" s="104"/>
      <c r="Z453" s="104"/>
      <c r="AA453" s="104"/>
      <c r="AB453" s="104">
        <f t="shared" si="218"/>
        <v>99180</v>
      </c>
      <c r="AC453" s="104">
        <f t="shared" si="222"/>
        <v>49590</v>
      </c>
      <c r="AD453" s="104">
        <f t="shared" si="219"/>
        <v>49590</v>
      </c>
      <c r="AE453" s="5" t="e">
        <v>#N/A</v>
      </c>
    </row>
    <row r="454" spans="1:31" x14ac:dyDescent="0.25">
      <c r="A454" s="1" t="e">
        <v>#N/A</v>
      </c>
      <c r="B454" s="50" t="s">
        <v>133</v>
      </c>
      <c r="C454" s="48"/>
      <c r="D454" s="104">
        <v>24000</v>
      </c>
      <c r="E454" s="104">
        <v>24000</v>
      </c>
      <c r="F454" s="104">
        <v>24000</v>
      </c>
      <c r="G454" s="104">
        <v>30739.999999999996</v>
      </c>
      <c r="H454" s="104"/>
      <c r="I454" s="104">
        <v>30739.999999999996</v>
      </c>
      <c r="J454" s="104"/>
      <c r="K454" s="104"/>
      <c r="L454" s="104"/>
      <c r="M454" s="104"/>
      <c r="N454" s="104"/>
      <c r="O454" s="104"/>
      <c r="P454" s="104">
        <v>24000</v>
      </c>
      <c r="Q454" s="104">
        <v>24000</v>
      </c>
      <c r="R454" s="104">
        <v>24000</v>
      </c>
      <c r="S454" s="104">
        <v>30739.999999999996</v>
      </c>
      <c r="T454" s="104"/>
      <c r="U454" s="104"/>
      <c r="V454" s="104"/>
      <c r="W454" s="104"/>
      <c r="X454" s="104"/>
      <c r="Y454" s="104"/>
      <c r="Z454" s="104"/>
      <c r="AA454" s="104"/>
      <c r="AB454" s="104">
        <f t="shared" ref="AB454:AB517" si="252">SUM(D454:AA454)</f>
        <v>236220</v>
      </c>
      <c r="AC454" s="104">
        <f t="shared" si="222"/>
        <v>109480</v>
      </c>
      <c r="AD454" s="104">
        <f t="shared" ref="AD454:AD517" si="253">SUM(P454:AA454)</f>
        <v>102740</v>
      </c>
      <c r="AE454" s="5" t="e">
        <v>#N/A</v>
      </c>
    </row>
    <row r="455" spans="1:31" ht="30" x14ac:dyDescent="0.25">
      <c r="A455" s="1" t="e">
        <v>#N/A</v>
      </c>
      <c r="B455" s="50" t="s">
        <v>134</v>
      </c>
      <c r="C455" s="48"/>
      <c r="D455" s="104">
        <v>51000</v>
      </c>
      <c r="E455" s="104">
        <v>51000</v>
      </c>
      <c r="F455" s="104">
        <v>51000</v>
      </c>
      <c r="G455" s="104">
        <v>28419.999999999996</v>
      </c>
      <c r="H455" s="104">
        <v>28420</v>
      </c>
      <c r="I455" s="104">
        <v>28419.999999999996</v>
      </c>
      <c r="J455" s="104"/>
      <c r="K455" s="104"/>
      <c r="L455" s="104"/>
      <c r="M455" s="104"/>
      <c r="N455" s="104"/>
      <c r="O455" s="104"/>
      <c r="P455" s="104">
        <v>51000</v>
      </c>
      <c r="Q455" s="104">
        <v>51000</v>
      </c>
      <c r="R455" s="104">
        <v>51000</v>
      </c>
      <c r="S455" s="104">
        <v>28419.999999999996</v>
      </c>
      <c r="T455" s="104"/>
      <c r="U455" s="104"/>
      <c r="V455" s="104"/>
      <c r="W455" s="104"/>
      <c r="X455" s="104"/>
      <c r="Y455" s="104"/>
      <c r="Z455" s="104"/>
      <c r="AA455" s="104"/>
      <c r="AB455" s="104">
        <f t="shared" si="252"/>
        <v>419680</v>
      </c>
      <c r="AC455" s="104">
        <f t="shared" ref="AC455:AC518" si="254">SUM(E455:O455)</f>
        <v>187260</v>
      </c>
      <c r="AD455" s="104">
        <f t="shared" si="253"/>
        <v>181420</v>
      </c>
      <c r="AE455" s="5" t="e">
        <v>#N/A</v>
      </c>
    </row>
    <row r="456" spans="1:31" ht="31.5" x14ac:dyDescent="0.25">
      <c r="A456" s="1" t="e">
        <v>#N/A</v>
      </c>
      <c r="B456" s="99" t="s">
        <v>135</v>
      </c>
      <c r="C456" s="112"/>
      <c r="D456" s="100">
        <f>SUM(D457,D462,D467,D473,D476,D478,D481,D484,D487)</f>
        <v>223468.66999999998</v>
      </c>
      <c r="E456" s="100">
        <f t="shared" ref="E456" si="255">SUM(E457,E462,E467,E473,E476,E478,E481,E484,E487)</f>
        <v>97500</v>
      </c>
      <c r="F456" s="100">
        <f>SUM(F457,F462,F467,F473,F476,F478,F481,F484,F487)</f>
        <v>272615.2</v>
      </c>
      <c r="G456" s="100">
        <f>SUM(G457,G462,G467,G473,G476,G478,G481,G484,G487)</f>
        <v>140357.4828</v>
      </c>
      <c r="H456" s="100">
        <f t="shared" ref="H456:O456" si="256">SUM(H457,H462,H467,H473,H476,H478,H481,H484,H487)</f>
        <v>447043.67</v>
      </c>
      <c r="I456" s="100">
        <f t="shared" si="256"/>
        <v>732105.01</v>
      </c>
      <c r="J456" s="100">
        <f t="shared" si="256"/>
        <v>0</v>
      </c>
      <c r="K456" s="100">
        <f t="shared" si="256"/>
        <v>0</v>
      </c>
      <c r="L456" s="100">
        <f t="shared" si="256"/>
        <v>0</v>
      </c>
      <c r="M456" s="100">
        <f t="shared" si="256"/>
        <v>0</v>
      </c>
      <c r="N456" s="100">
        <f t="shared" si="256"/>
        <v>0</v>
      </c>
      <c r="O456" s="100">
        <f t="shared" si="256"/>
        <v>0</v>
      </c>
      <c r="P456" s="100">
        <f>SUM(P457,P462,P467,P473,P476,P478,P481,P484,P487)</f>
        <v>223468.66999999998</v>
      </c>
      <c r="Q456" s="100">
        <f t="shared" ref="Q456" si="257">SUM(Q457,Q462,Q467,Q473,Q476,Q478,Q481,Q484,Q487)</f>
        <v>97500</v>
      </c>
      <c r="R456" s="100">
        <f>SUM(R457,R462,R467,R473,R476,R478,R481,R484,R487)</f>
        <v>272615.2</v>
      </c>
      <c r="S456" s="100">
        <f>SUM(S457,S462,S467,S473,S476,S478,S481,S484,S487)</f>
        <v>140357.4828</v>
      </c>
      <c r="T456" s="100">
        <f t="shared" ref="T456:AA456" si="258">SUM(T457,T462,T467,T473,T476,T478,T481,T484,T487)</f>
        <v>0</v>
      </c>
      <c r="U456" s="100">
        <f t="shared" si="258"/>
        <v>0</v>
      </c>
      <c r="V456" s="100">
        <f t="shared" si="258"/>
        <v>0</v>
      </c>
      <c r="W456" s="100">
        <f t="shared" si="258"/>
        <v>0</v>
      </c>
      <c r="X456" s="100">
        <f t="shared" si="258"/>
        <v>0</v>
      </c>
      <c r="Y456" s="100">
        <f t="shared" si="258"/>
        <v>0</v>
      </c>
      <c r="Z456" s="100">
        <f t="shared" si="258"/>
        <v>0</v>
      </c>
      <c r="AA456" s="100">
        <f t="shared" si="258"/>
        <v>0</v>
      </c>
      <c r="AB456" s="100">
        <f t="shared" si="252"/>
        <v>2647031.3856000002</v>
      </c>
      <c r="AC456" s="100">
        <f t="shared" si="254"/>
        <v>1689621.3628</v>
      </c>
      <c r="AD456" s="100">
        <f t="shared" si="253"/>
        <v>733941.35279999999</v>
      </c>
      <c r="AE456" s="5" t="e">
        <v>#N/A</v>
      </c>
    </row>
    <row r="457" spans="1:31" ht="75" x14ac:dyDescent="0.25">
      <c r="A457" s="1" t="e">
        <v>#N/A</v>
      </c>
      <c r="B457" s="101" t="s">
        <v>136</v>
      </c>
      <c r="C457" s="102"/>
      <c r="D457" s="103">
        <f>SUM(D458:D461)</f>
        <v>20000</v>
      </c>
      <c r="E457" s="103">
        <f t="shared" ref="E457:O457" si="259">SUM(E458:E461)</f>
        <v>0</v>
      </c>
      <c r="F457" s="103">
        <f t="shared" si="259"/>
        <v>0</v>
      </c>
      <c r="G457" s="103">
        <f t="shared" si="259"/>
        <v>0</v>
      </c>
      <c r="H457" s="103">
        <f t="shared" si="259"/>
        <v>163937.54999999999</v>
      </c>
      <c r="I457" s="103">
        <f t="shared" si="259"/>
        <v>18560</v>
      </c>
      <c r="J457" s="103">
        <f t="shared" si="259"/>
        <v>0</v>
      </c>
      <c r="K457" s="103">
        <f t="shared" si="259"/>
        <v>0</v>
      </c>
      <c r="L457" s="103">
        <f t="shared" si="259"/>
        <v>0</v>
      </c>
      <c r="M457" s="103">
        <f t="shared" si="259"/>
        <v>0</v>
      </c>
      <c r="N457" s="103">
        <f t="shared" si="259"/>
        <v>0</v>
      </c>
      <c r="O457" s="103">
        <f t="shared" si="259"/>
        <v>0</v>
      </c>
      <c r="P457" s="103">
        <f>SUM(P458:P461)</f>
        <v>20000</v>
      </c>
      <c r="Q457" s="103">
        <f t="shared" ref="Q457:AA457" si="260">SUM(Q458:Q461)</f>
        <v>0</v>
      </c>
      <c r="R457" s="103">
        <f t="shared" si="260"/>
        <v>0</v>
      </c>
      <c r="S457" s="103">
        <f t="shared" si="260"/>
        <v>0</v>
      </c>
      <c r="T457" s="103">
        <f t="shared" si="260"/>
        <v>0</v>
      </c>
      <c r="U457" s="103">
        <f t="shared" si="260"/>
        <v>0</v>
      </c>
      <c r="V457" s="103">
        <f t="shared" si="260"/>
        <v>0</v>
      </c>
      <c r="W457" s="103">
        <f t="shared" si="260"/>
        <v>0</v>
      </c>
      <c r="X457" s="103">
        <f t="shared" si="260"/>
        <v>0</v>
      </c>
      <c r="Y457" s="103">
        <f t="shared" si="260"/>
        <v>0</v>
      </c>
      <c r="Z457" s="103">
        <f t="shared" si="260"/>
        <v>0</v>
      </c>
      <c r="AA457" s="103">
        <f t="shared" si="260"/>
        <v>0</v>
      </c>
      <c r="AB457" s="103">
        <f t="shared" si="252"/>
        <v>222497.55</v>
      </c>
      <c r="AC457" s="103">
        <f t="shared" si="254"/>
        <v>182497.55</v>
      </c>
      <c r="AD457" s="103">
        <f t="shared" si="253"/>
        <v>20000</v>
      </c>
      <c r="AE457" s="5" t="e">
        <v>#N/A</v>
      </c>
    </row>
    <row r="458" spans="1:31" x14ac:dyDescent="0.25">
      <c r="A458" s="1" t="e">
        <v>#N/A</v>
      </c>
      <c r="B458" s="50" t="s">
        <v>137</v>
      </c>
      <c r="C458" s="48"/>
      <c r="D458" s="104">
        <v>20000</v>
      </c>
      <c r="E458" s="104"/>
      <c r="F458" s="104"/>
      <c r="G458" s="104"/>
      <c r="H458" s="104">
        <v>145377.54999999999</v>
      </c>
      <c r="I458" s="104"/>
      <c r="J458" s="104"/>
      <c r="K458" s="104"/>
      <c r="L458" s="104"/>
      <c r="M458" s="104"/>
      <c r="N458" s="104"/>
      <c r="O458" s="104"/>
      <c r="P458" s="104">
        <v>20000</v>
      </c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4">
        <f t="shared" si="252"/>
        <v>185377.55</v>
      </c>
      <c r="AC458" s="104">
        <f t="shared" si="254"/>
        <v>145377.54999999999</v>
      </c>
      <c r="AD458" s="104">
        <f t="shared" si="253"/>
        <v>20000</v>
      </c>
      <c r="AE458" s="5" t="e">
        <v>#N/A</v>
      </c>
    </row>
    <row r="459" spans="1:31" ht="30" x14ac:dyDescent="0.25">
      <c r="A459" s="1" t="e">
        <v>#N/A</v>
      </c>
      <c r="B459" s="50" t="s">
        <v>138</v>
      </c>
      <c r="C459" s="48"/>
      <c r="D459" s="104"/>
      <c r="E459" s="104"/>
      <c r="F459" s="104"/>
      <c r="G459" s="104"/>
      <c r="H459" s="104">
        <v>18560</v>
      </c>
      <c r="I459" s="104">
        <v>18560</v>
      </c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4">
        <f t="shared" si="252"/>
        <v>37120</v>
      </c>
      <c r="AC459" s="104">
        <f t="shared" si="254"/>
        <v>37120</v>
      </c>
      <c r="AD459" s="104">
        <f t="shared" si="253"/>
        <v>0</v>
      </c>
      <c r="AE459" s="5" t="e">
        <v>#N/A</v>
      </c>
    </row>
    <row r="460" spans="1:31" ht="30" x14ac:dyDescent="0.25">
      <c r="A460" s="1" t="e">
        <v>#N/A</v>
      </c>
      <c r="B460" s="50" t="s">
        <v>139</v>
      </c>
      <c r="C460" s="48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4">
        <f t="shared" si="252"/>
        <v>0</v>
      </c>
      <c r="AC460" s="104">
        <f t="shared" si="254"/>
        <v>0</v>
      </c>
      <c r="AD460" s="104">
        <f t="shared" si="253"/>
        <v>0</v>
      </c>
      <c r="AE460" s="5" t="e">
        <v>#N/A</v>
      </c>
    </row>
    <row r="461" spans="1:31" ht="45" x14ac:dyDescent="0.25">
      <c r="A461" s="1" t="e">
        <v>#N/A</v>
      </c>
      <c r="B461" s="50" t="s">
        <v>140</v>
      </c>
      <c r="C461" s="48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>
        <f t="shared" si="252"/>
        <v>0</v>
      </c>
      <c r="AC461" s="104">
        <f t="shared" si="254"/>
        <v>0</v>
      </c>
      <c r="AD461" s="104">
        <f t="shared" si="253"/>
        <v>0</v>
      </c>
      <c r="AE461" s="5" t="e">
        <v>#N/A</v>
      </c>
    </row>
    <row r="462" spans="1:31" x14ac:dyDescent="0.25">
      <c r="A462" s="1" t="e">
        <v>#N/A</v>
      </c>
      <c r="B462" s="101" t="s">
        <v>141</v>
      </c>
      <c r="C462" s="102"/>
      <c r="D462" s="103">
        <f>SUM(D463:D466)</f>
        <v>44000</v>
      </c>
      <c r="E462" s="103">
        <f t="shared" ref="E462:O462" si="261">SUM(E463:E466)</f>
        <v>44000</v>
      </c>
      <c r="F462" s="103">
        <f t="shared" si="261"/>
        <v>64000</v>
      </c>
      <c r="G462" s="103">
        <f t="shared" si="261"/>
        <v>20880</v>
      </c>
      <c r="H462" s="103">
        <f t="shared" si="261"/>
        <v>20880</v>
      </c>
      <c r="I462" s="103">
        <f t="shared" si="261"/>
        <v>20880</v>
      </c>
      <c r="J462" s="103">
        <f t="shared" si="261"/>
        <v>0</v>
      </c>
      <c r="K462" s="103">
        <f t="shared" si="261"/>
        <v>0</v>
      </c>
      <c r="L462" s="103">
        <f t="shared" si="261"/>
        <v>0</v>
      </c>
      <c r="M462" s="103">
        <f t="shared" si="261"/>
        <v>0</v>
      </c>
      <c r="N462" s="103">
        <f t="shared" si="261"/>
        <v>0</v>
      </c>
      <c r="O462" s="103">
        <f t="shared" si="261"/>
        <v>0</v>
      </c>
      <c r="P462" s="103">
        <f>SUM(P463:P466)</f>
        <v>44000</v>
      </c>
      <c r="Q462" s="103">
        <f t="shared" ref="Q462:AA462" si="262">SUM(Q463:Q466)</f>
        <v>44000</v>
      </c>
      <c r="R462" s="103">
        <f t="shared" si="262"/>
        <v>64000</v>
      </c>
      <c r="S462" s="103">
        <f t="shared" si="262"/>
        <v>20880</v>
      </c>
      <c r="T462" s="103">
        <f t="shared" si="262"/>
        <v>0</v>
      </c>
      <c r="U462" s="103">
        <f t="shared" si="262"/>
        <v>0</v>
      </c>
      <c r="V462" s="103">
        <f t="shared" si="262"/>
        <v>0</v>
      </c>
      <c r="W462" s="103">
        <f t="shared" si="262"/>
        <v>0</v>
      </c>
      <c r="X462" s="103">
        <f t="shared" si="262"/>
        <v>0</v>
      </c>
      <c r="Y462" s="103">
        <f t="shared" si="262"/>
        <v>0</v>
      </c>
      <c r="Z462" s="103">
        <f t="shared" si="262"/>
        <v>0</v>
      </c>
      <c r="AA462" s="103">
        <f t="shared" si="262"/>
        <v>0</v>
      </c>
      <c r="AB462" s="103">
        <f t="shared" si="252"/>
        <v>387520</v>
      </c>
      <c r="AC462" s="103">
        <f t="shared" si="254"/>
        <v>170640</v>
      </c>
      <c r="AD462" s="103">
        <f t="shared" si="253"/>
        <v>172880</v>
      </c>
      <c r="AE462" s="5" t="e">
        <v>#N/A</v>
      </c>
    </row>
    <row r="463" spans="1:31" ht="30" x14ac:dyDescent="0.25">
      <c r="A463" s="1" t="e">
        <v>#N/A</v>
      </c>
      <c r="B463" s="50" t="s">
        <v>142</v>
      </c>
      <c r="C463" s="48"/>
      <c r="D463" s="104">
        <v>18000</v>
      </c>
      <c r="E463" s="104">
        <v>18000</v>
      </c>
      <c r="F463" s="104">
        <v>18000</v>
      </c>
      <c r="G463" s="104">
        <v>20880</v>
      </c>
      <c r="H463" s="104">
        <v>20880</v>
      </c>
      <c r="I463" s="104">
        <v>20880</v>
      </c>
      <c r="J463" s="104"/>
      <c r="K463" s="104"/>
      <c r="L463" s="104"/>
      <c r="M463" s="104"/>
      <c r="N463" s="104"/>
      <c r="O463" s="104"/>
      <c r="P463" s="104">
        <v>18000</v>
      </c>
      <c r="Q463" s="104">
        <v>18000</v>
      </c>
      <c r="R463" s="104">
        <v>18000</v>
      </c>
      <c r="S463" s="113">
        <v>20880</v>
      </c>
      <c r="T463" s="104"/>
      <c r="U463" s="104"/>
      <c r="V463" s="104"/>
      <c r="W463" s="104"/>
      <c r="X463" s="104"/>
      <c r="Y463" s="104"/>
      <c r="Z463" s="104"/>
      <c r="AA463" s="104"/>
      <c r="AB463" s="104">
        <f t="shared" si="252"/>
        <v>191520</v>
      </c>
      <c r="AC463" s="104">
        <f t="shared" si="254"/>
        <v>98640</v>
      </c>
      <c r="AD463" s="104">
        <f t="shared" si="253"/>
        <v>74880</v>
      </c>
      <c r="AE463" s="5" t="e">
        <v>#N/A</v>
      </c>
    </row>
    <row r="464" spans="1:31" ht="30" x14ac:dyDescent="0.25">
      <c r="A464" s="1" t="e">
        <v>#N/A</v>
      </c>
      <c r="B464" s="50" t="s">
        <v>143</v>
      </c>
      <c r="C464" s="48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>
        <f t="shared" si="252"/>
        <v>0</v>
      </c>
      <c r="AC464" s="104">
        <f t="shared" si="254"/>
        <v>0</v>
      </c>
      <c r="AD464" s="104">
        <f t="shared" si="253"/>
        <v>0</v>
      </c>
      <c r="AE464" s="5" t="e">
        <v>#N/A</v>
      </c>
    </row>
    <row r="465" spans="1:31" x14ac:dyDescent="0.25">
      <c r="A465" s="1" t="e">
        <v>#N/A</v>
      </c>
      <c r="B465" s="50" t="s">
        <v>144</v>
      </c>
      <c r="C465" s="48"/>
      <c r="D465" s="104"/>
      <c r="E465" s="104"/>
      <c r="F465" s="104">
        <v>7000</v>
      </c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>
        <v>7000</v>
      </c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>
        <f t="shared" si="252"/>
        <v>14000</v>
      </c>
      <c r="AC465" s="104">
        <f t="shared" si="254"/>
        <v>7000</v>
      </c>
      <c r="AD465" s="104">
        <f t="shared" si="253"/>
        <v>7000</v>
      </c>
      <c r="AE465" s="5" t="e">
        <v>#N/A</v>
      </c>
    </row>
    <row r="466" spans="1:31" x14ac:dyDescent="0.25">
      <c r="A466" s="1" t="e">
        <v>#N/A</v>
      </c>
      <c r="B466" s="50" t="s">
        <v>145</v>
      </c>
      <c r="C466" s="48"/>
      <c r="D466" s="104">
        <v>26000</v>
      </c>
      <c r="E466" s="104">
        <v>26000</v>
      </c>
      <c r="F466" s="104">
        <v>39000</v>
      </c>
      <c r="G466" s="104"/>
      <c r="H466" s="104"/>
      <c r="I466" s="104"/>
      <c r="J466" s="104"/>
      <c r="K466" s="104"/>
      <c r="L466" s="104"/>
      <c r="M466" s="104"/>
      <c r="N466" s="104"/>
      <c r="O466" s="104"/>
      <c r="P466" s="104">
        <v>26000</v>
      </c>
      <c r="Q466" s="104">
        <v>26000</v>
      </c>
      <c r="R466" s="104">
        <v>39000</v>
      </c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>
        <f t="shared" si="252"/>
        <v>182000</v>
      </c>
      <c r="AC466" s="104">
        <f t="shared" si="254"/>
        <v>65000</v>
      </c>
      <c r="AD466" s="104">
        <f t="shared" si="253"/>
        <v>91000</v>
      </c>
      <c r="AE466" s="5" t="e">
        <v>#N/A</v>
      </c>
    </row>
    <row r="467" spans="1:31" ht="45" x14ac:dyDescent="0.25">
      <c r="A467" s="1" t="e">
        <v>#N/A</v>
      </c>
      <c r="B467" s="101" t="s">
        <v>146</v>
      </c>
      <c r="C467" s="102"/>
      <c r="D467" s="103">
        <f>SUM(D468:D472)</f>
        <v>118968.67</v>
      </c>
      <c r="E467" s="103">
        <f t="shared" ref="E467:O467" si="263">SUM(E468:E472)</f>
        <v>0</v>
      </c>
      <c r="F467" s="103">
        <f t="shared" si="263"/>
        <v>116515.2</v>
      </c>
      <c r="G467" s="103">
        <f t="shared" si="263"/>
        <v>-138003.65719999999</v>
      </c>
      <c r="H467" s="103">
        <f t="shared" si="263"/>
        <v>0</v>
      </c>
      <c r="I467" s="103">
        <f t="shared" si="263"/>
        <v>398172.62</v>
      </c>
      <c r="J467" s="103">
        <f t="shared" si="263"/>
        <v>0</v>
      </c>
      <c r="K467" s="103">
        <f t="shared" si="263"/>
        <v>0</v>
      </c>
      <c r="L467" s="103">
        <f t="shared" si="263"/>
        <v>0</v>
      </c>
      <c r="M467" s="103">
        <f t="shared" si="263"/>
        <v>0</v>
      </c>
      <c r="N467" s="103">
        <f t="shared" si="263"/>
        <v>0</v>
      </c>
      <c r="O467" s="103">
        <f t="shared" si="263"/>
        <v>0</v>
      </c>
      <c r="P467" s="103">
        <f>SUM(P468:P472)</f>
        <v>118968.67</v>
      </c>
      <c r="Q467" s="103">
        <f t="shared" ref="Q467:AA467" si="264">SUM(Q468:Q472)</f>
        <v>0</v>
      </c>
      <c r="R467" s="103">
        <f t="shared" si="264"/>
        <v>116515.2</v>
      </c>
      <c r="S467" s="103">
        <f t="shared" si="264"/>
        <v>-138003.65719999999</v>
      </c>
      <c r="T467" s="103">
        <f t="shared" si="264"/>
        <v>0</v>
      </c>
      <c r="U467" s="103">
        <f t="shared" si="264"/>
        <v>0</v>
      </c>
      <c r="V467" s="103">
        <f t="shared" si="264"/>
        <v>0</v>
      </c>
      <c r="W467" s="103">
        <f t="shared" si="264"/>
        <v>0</v>
      </c>
      <c r="X467" s="103">
        <f t="shared" si="264"/>
        <v>0</v>
      </c>
      <c r="Y467" s="103">
        <f t="shared" si="264"/>
        <v>0</v>
      </c>
      <c r="Z467" s="103">
        <f t="shared" si="264"/>
        <v>0</v>
      </c>
      <c r="AA467" s="103">
        <f t="shared" si="264"/>
        <v>0</v>
      </c>
      <c r="AB467" s="103">
        <f t="shared" si="252"/>
        <v>593133.04559999995</v>
      </c>
      <c r="AC467" s="103">
        <f t="shared" si="254"/>
        <v>376684.16279999999</v>
      </c>
      <c r="AD467" s="103">
        <f t="shared" si="253"/>
        <v>97480.212800000008</v>
      </c>
      <c r="AE467" s="5" t="e">
        <v>#N/A</v>
      </c>
    </row>
    <row r="468" spans="1:31" x14ac:dyDescent="0.25">
      <c r="A468" s="1" t="e">
        <v>#N/A</v>
      </c>
      <c r="B468" s="50" t="s">
        <v>147</v>
      </c>
      <c r="C468" s="48"/>
      <c r="D468" s="104">
        <v>118968.67</v>
      </c>
      <c r="E468" s="104"/>
      <c r="F468" s="104">
        <v>116515.2</v>
      </c>
      <c r="G468" s="104">
        <v>-138003.65719999999</v>
      </c>
      <c r="H468" s="104"/>
      <c r="I468" s="104"/>
      <c r="J468" s="104"/>
      <c r="K468" s="104"/>
      <c r="L468" s="104"/>
      <c r="M468" s="104"/>
      <c r="N468" s="104"/>
      <c r="O468" s="104"/>
      <c r="P468" s="104">
        <v>118968.67</v>
      </c>
      <c r="Q468" s="104"/>
      <c r="R468" s="104">
        <v>116515.2</v>
      </c>
      <c r="S468" s="113">
        <v>-138003.65719999999</v>
      </c>
      <c r="T468" s="104"/>
      <c r="U468" s="104"/>
      <c r="V468" s="104"/>
      <c r="W468" s="104"/>
      <c r="X468" s="104"/>
      <c r="Y468" s="104"/>
      <c r="Z468" s="104"/>
      <c r="AA468" s="104"/>
      <c r="AB468" s="104">
        <f t="shared" si="252"/>
        <v>194960.42560000005</v>
      </c>
      <c r="AC468" s="104">
        <f t="shared" si="254"/>
        <v>-21488.45719999999</v>
      </c>
      <c r="AD468" s="104">
        <f t="shared" si="253"/>
        <v>97480.212800000008</v>
      </c>
      <c r="AE468" s="5" t="e">
        <v>#N/A</v>
      </c>
    </row>
    <row r="469" spans="1:31" x14ac:dyDescent="0.25">
      <c r="A469" s="1" t="e">
        <v>#N/A</v>
      </c>
      <c r="B469" s="50" t="s">
        <v>148</v>
      </c>
      <c r="C469" s="48"/>
      <c r="D469" s="104"/>
      <c r="E469" s="104"/>
      <c r="F469" s="104"/>
      <c r="G469" s="104"/>
      <c r="H469" s="104"/>
      <c r="I469" s="104">
        <v>382837.52</v>
      </c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>
        <f t="shared" si="252"/>
        <v>382837.52</v>
      </c>
      <c r="AC469" s="104">
        <f t="shared" si="254"/>
        <v>382837.52</v>
      </c>
      <c r="AD469" s="104">
        <f t="shared" si="253"/>
        <v>0</v>
      </c>
      <c r="AE469" s="5" t="e">
        <v>#N/A</v>
      </c>
    </row>
    <row r="470" spans="1:31" ht="60" x14ac:dyDescent="0.25">
      <c r="A470" s="1" t="e">
        <v>#N/A</v>
      </c>
      <c r="B470" s="50" t="s">
        <v>149</v>
      </c>
      <c r="C470" s="48"/>
      <c r="D470" s="104"/>
      <c r="E470" s="104"/>
      <c r="F470" s="104"/>
      <c r="G470" s="104"/>
      <c r="H470" s="104"/>
      <c r="I470" s="104">
        <v>15335.1</v>
      </c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>
        <f t="shared" si="252"/>
        <v>15335.1</v>
      </c>
      <c r="AC470" s="104">
        <f t="shared" si="254"/>
        <v>15335.1</v>
      </c>
      <c r="AD470" s="104">
        <f t="shared" si="253"/>
        <v>0</v>
      </c>
      <c r="AE470" s="5" t="e">
        <v>#N/A</v>
      </c>
    </row>
    <row r="471" spans="1:31" ht="30" x14ac:dyDescent="0.25">
      <c r="A471" s="1" t="e">
        <v>#N/A</v>
      </c>
      <c r="B471" s="50" t="s">
        <v>150</v>
      </c>
      <c r="C471" s="48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>
        <f t="shared" si="252"/>
        <v>0</v>
      </c>
      <c r="AC471" s="104">
        <f t="shared" si="254"/>
        <v>0</v>
      </c>
      <c r="AD471" s="104">
        <f t="shared" si="253"/>
        <v>0</v>
      </c>
      <c r="AE471" s="5" t="e">
        <v>#N/A</v>
      </c>
    </row>
    <row r="472" spans="1:31" x14ac:dyDescent="0.25">
      <c r="A472" s="1" t="e">
        <v>#N/A</v>
      </c>
      <c r="B472" s="50" t="s">
        <v>151</v>
      </c>
      <c r="C472" s="48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>
        <f t="shared" si="252"/>
        <v>0</v>
      </c>
      <c r="AC472" s="104">
        <f t="shared" si="254"/>
        <v>0</v>
      </c>
      <c r="AD472" s="104">
        <f t="shared" si="253"/>
        <v>0</v>
      </c>
      <c r="AE472" s="5" t="e">
        <v>#N/A</v>
      </c>
    </row>
    <row r="473" spans="1:31" x14ac:dyDescent="0.25">
      <c r="A473" s="1" t="e">
        <v>#N/A</v>
      </c>
      <c r="B473" s="101" t="s">
        <v>152</v>
      </c>
      <c r="C473" s="102"/>
      <c r="D473" s="103">
        <f>SUM(D474:D477)</f>
        <v>27500</v>
      </c>
      <c r="E473" s="103">
        <f t="shared" ref="E473:O473" si="265">SUM(E474:E477)</f>
        <v>34500</v>
      </c>
      <c r="F473" s="103">
        <f t="shared" si="265"/>
        <v>61500</v>
      </c>
      <c r="G473" s="103">
        <f t="shared" si="265"/>
        <v>183751.53999999998</v>
      </c>
      <c r="H473" s="103">
        <f t="shared" si="265"/>
        <v>187951.32</v>
      </c>
      <c r="I473" s="103">
        <f t="shared" si="265"/>
        <v>241132.38999999998</v>
      </c>
      <c r="J473" s="103">
        <f t="shared" si="265"/>
        <v>0</v>
      </c>
      <c r="K473" s="103">
        <f t="shared" si="265"/>
        <v>0</v>
      </c>
      <c r="L473" s="103">
        <f t="shared" si="265"/>
        <v>0</v>
      </c>
      <c r="M473" s="103">
        <f t="shared" si="265"/>
        <v>0</v>
      </c>
      <c r="N473" s="103">
        <f t="shared" si="265"/>
        <v>0</v>
      </c>
      <c r="O473" s="103">
        <f t="shared" si="265"/>
        <v>0</v>
      </c>
      <c r="P473" s="103">
        <f>SUM(P474:P477)</f>
        <v>27500</v>
      </c>
      <c r="Q473" s="103">
        <f t="shared" ref="Q473:AA473" si="266">SUM(Q474:Q477)</f>
        <v>34500</v>
      </c>
      <c r="R473" s="103">
        <f t="shared" si="266"/>
        <v>61500</v>
      </c>
      <c r="S473" s="103">
        <f t="shared" si="266"/>
        <v>183751.53999999998</v>
      </c>
      <c r="T473" s="103">
        <f t="shared" si="266"/>
        <v>0</v>
      </c>
      <c r="U473" s="103">
        <f t="shared" si="266"/>
        <v>0</v>
      </c>
      <c r="V473" s="103">
        <f t="shared" si="266"/>
        <v>0</v>
      </c>
      <c r="W473" s="103">
        <f t="shared" si="266"/>
        <v>0</v>
      </c>
      <c r="X473" s="103">
        <f t="shared" si="266"/>
        <v>0</v>
      </c>
      <c r="Y473" s="103">
        <f t="shared" si="266"/>
        <v>0</v>
      </c>
      <c r="Z473" s="103">
        <f t="shared" si="266"/>
        <v>0</v>
      </c>
      <c r="AA473" s="103">
        <f t="shared" si="266"/>
        <v>0</v>
      </c>
      <c r="AB473" s="103">
        <f t="shared" si="252"/>
        <v>1043586.79</v>
      </c>
      <c r="AC473" s="103">
        <f t="shared" si="254"/>
        <v>708835.25</v>
      </c>
      <c r="AD473" s="103">
        <f t="shared" si="253"/>
        <v>307251.53999999998</v>
      </c>
      <c r="AE473" s="5" t="e">
        <v>#N/A</v>
      </c>
    </row>
    <row r="474" spans="1:31" ht="30" x14ac:dyDescent="0.25">
      <c r="A474" s="1" t="e">
        <v>#N/A</v>
      </c>
      <c r="B474" s="50" t="s">
        <v>153</v>
      </c>
      <c r="C474" s="48"/>
      <c r="D474" s="104">
        <v>12500</v>
      </c>
      <c r="E474" s="104">
        <v>19500</v>
      </c>
      <c r="F474" s="104">
        <v>19500</v>
      </c>
      <c r="G474" s="113">
        <v>22620</v>
      </c>
      <c r="H474" s="104">
        <v>22620</v>
      </c>
      <c r="I474" s="104">
        <v>22620</v>
      </c>
      <c r="J474" s="104"/>
      <c r="K474" s="104"/>
      <c r="L474" s="104"/>
      <c r="M474" s="104"/>
      <c r="N474" s="104"/>
      <c r="O474" s="104"/>
      <c r="P474" s="104">
        <v>12500</v>
      </c>
      <c r="Q474" s="104">
        <v>19500</v>
      </c>
      <c r="R474" s="104">
        <v>19500</v>
      </c>
      <c r="S474" s="113">
        <v>22620</v>
      </c>
      <c r="T474" s="104"/>
      <c r="U474" s="104"/>
      <c r="V474" s="104"/>
      <c r="W474" s="104"/>
      <c r="X474" s="104"/>
      <c r="Y474" s="104"/>
      <c r="Z474" s="104"/>
      <c r="AA474" s="104"/>
      <c r="AB474" s="104">
        <f t="shared" si="252"/>
        <v>193480</v>
      </c>
      <c r="AC474" s="104">
        <f t="shared" si="254"/>
        <v>106860</v>
      </c>
      <c r="AD474" s="104">
        <f t="shared" si="253"/>
        <v>74120</v>
      </c>
      <c r="AE474" s="5" t="e">
        <v>#N/A</v>
      </c>
    </row>
    <row r="475" spans="1:31" x14ac:dyDescent="0.25">
      <c r="A475" s="1" t="e">
        <v>#N/A</v>
      </c>
      <c r="B475" s="50" t="s">
        <v>154</v>
      </c>
      <c r="C475" s="48"/>
      <c r="D475" s="104">
        <v>15000</v>
      </c>
      <c r="E475" s="104">
        <v>15000</v>
      </c>
      <c r="F475" s="104">
        <v>42000</v>
      </c>
      <c r="G475" s="113">
        <v>140831.53999999998</v>
      </c>
      <c r="H475" s="104">
        <v>147931.32</v>
      </c>
      <c r="I475" s="104">
        <v>201112.38999999998</v>
      </c>
      <c r="J475" s="104"/>
      <c r="K475" s="104"/>
      <c r="L475" s="104"/>
      <c r="M475" s="104"/>
      <c r="N475" s="104"/>
      <c r="O475" s="104"/>
      <c r="P475" s="104">
        <v>15000</v>
      </c>
      <c r="Q475" s="104">
        <v>15000</v>
      </c>
      <c r="R475" s="104">
        <v>42000</v>
      </c>
      <c r="S475" s="113">
        <v>140831.53999999998</v>
      </c>
      <c r="T475" s="104"/>
      <c r="U475" s="104"/>
      <c r="V475" s="104"/>
      <c r="W475" s="104"/>
      <c r="X475" s="104"/>
      <c r="Y475" s="104"/>
      <c r="Z475" s="104"/>
      <c r="AA475" s="104"/>
      <c r="AB475" s="104">
        <f t="shared" si="252"/>
        <v>774706.79</v>
      </c>
      <c r="AC475" s="104">
        <f t="shared" si="254"/>
        <v>546875.25</v>
      </c>
      <c r="AD475" s="104">
        <f t="shared" si="253"/>
        <v>212831.53999999998</v>
      </c>
      <c r="AE475" s="5" t="e">
        <v>#N/A</v>
      </c>
    </row>
    <row r="476" spans="1:31" x14ac:dyDescent="0.25">
      <c r="A476" s="1" t="e">
        <v>#N/A</v>
      </c>
      <c r="B476" s="101" t="s">
        <v>155</v>
      </c>
      <c r="C476" s="102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  <c r="AB476" s="103">
        <f t="shared" si="252"/>
        <v>0</v>
      </c>
      <c r="AC476" s="103">
        <f t="shared" si="254"/>
        <v>0</v>
      </c>
      <c r="AD476" s="103">
        <f t="shared" si="253"/>
        <v>0</v>
      </c>
      <c r="AE476" s="5" t="e">
        <v>#N/A</v>
      </c>
    </row>
    <row r="477" spans="1:31" x14ac:dyDescent="0.25">
      <c r="A477" s="1" t="e">
        <v>#N/A</v>
      </c>
      <c r="B477" s="50" t="s">
        <v>156</v>
      </c>
      <c r="C477" s="48"/>
      <c r="D477" s="104"/>
      <c r="E477" s="104"/>
      <c r="F477" s="104"/>
      <c r="G477" s="113">
        <v>20300</v>
      </c>
      <c r="H477" s="104">
        <v>17400</v>
      </c>
      <c r="I477" s="104">
        <v>17400</v>
      </c>
      <c r="J477" s="104"/>
      <c r="K477" s="104"/>
      <c r="L477" s="104"/>
      <c r="M477" s="104"/>
      <c r="N477" s="104"/>
      <c r="O477" s="104"/>
      <c r="P477" s="104"/>
      <c r="Q477" s="104"/>
      <c r="R477" s="104"/>
      <c r="S477" s="113">
        <v>20300</v>
      </c>
      <c r="T477" s="104"/>
      <c r="U477" s="104"/>
      <c r="V477" s="104"/>
      <c r="W477" s="104"/>
      <c r="X477" s="104"/>
      <c r="Y477" s="104"/>
      <c r="Z477" s="104"/>
      <c r="AA477" s="104"/>
      <c r="AB477" s="104">
        <f t="shared" si="252"/>
        <v>75400</v>
      </c>
      <c r="AC477" s="104">
        <f t="shared" si="254"/>
        <v>55100</v>
      </c>
      <c r="AD477" s="104">
        <f t="shared" si="253"/>
        <v>20300</v>
      </c>
      <c r="AE477" s="5" t="e">
        <v>#N/A</v>
      </c>
    </row>
    <row r="478" spans="1:31" ht="30" x14ac:dyDescent="0.25">
      <c r="A478" s="1" t="e">
        <v>#N/A</v>
      </c>
      <c r="B478" s="101" t="s">
        <v>157</v>
      </c>
      <c r="C478" s="102"/>
      <c r="D478" s="103">
        <f>SUM(D479:D480)</f>
        <v>13000</v>
      </c>
      <c r="E478" s="103">
        <f t="shared" ref="E478:O478" si="267">SUM(E479:E480)</f>
        <v>19000</v>
      </c>
      <c r="F478" s="103">
        <f t="shared" si="267"/>
        <v>30600</v>
      </c>
      <c r="G478" s="103">
        <f t="shared" si="267"/>
        <v>48209.599999999991</v>
      </c>
      <c r="H478" s="103">
        <f t="shared" si="267"/>
        <v>60934.8</v>
      </c>
      <c r="I478" s="103">
        <f t="shared" si="267"/>
        <v>38860</v>
      </c>
      <c r="J478" s="103">
        <f t="shared" si="267"/>
        <v>0</v>
      </c>
      <c r="K478" s="103">
        <f t="shared" si="267"/>
        <v>0</v>
      </c>
      <c r="L478" s="103">
        <f t="shared" si="267"/>
        <v>0</v>
      </c>
      <c r="M478" s="103">
        <f t="shared" si="267"/>
        <v>0</v>
      </c>
      <c r="N478" s="103">
        <f t="shared" si="267"/>
        <v>0</v>
      </c>
      <c r="O478" s="103">
        <f t="shared" si="267"/>
        <v>0</v>
      </c>
      <c r="P478" s="103">
        <f>SUM(P479:P480)</f>
        <v>13000</v>
      </c>
      <c r="Q478" s="103">
        <f t="shared" ref="Q478:AA478" si="268">SUM(Q479:Q480)</f>
        <v>19000</v>
      </c>
      <c r="R478" s="103">
        <f t="shared" si="268"/>
        <v>30600</v>
      </c>
      <c r="S478" s="103">
        <f t="shared" si="268"/>
        <v>48209.599999999991</v>
      </c>
      <c r="T478" s="103">
        <f t="shared" si="268"/>
        <v>0</v>
      </c>
      <c r="U478" s="103">
        <f t="shared" si="268"/>
        <v>0</v>
      </c>
      <c r="V478" s="103">
        <f t="shared" si="268"/>
        <v>0</v>
      </c>
      <c r="W478" s="103">
        <f t="shared" si="268"/>
        <v>0</v>
      </c>
      <c r="X478" s="103">
        <f t="shared" si="268"/>
        <v>0</v>
      </c>
      <c r="Y478" s="103">
        <f t="shared" si="268"/>
        <v>0</v>
      </c>
      <c r="Z478" s="103">
        <f t="shared" si="268"/>
        <v>0</v>
      </c>
      <c r="AA478" s="103">
        <f t="shared" si="268"/>
        <v>0</v>
      </c>
      <c r="AB478" s="103">
        <f t="shared" si="252"/>
        <v>321414</v>
      </c>
      <c r="AC478" s="103">
        <f t="shared" si="254"/>
        <v>197604.4</v>
      </c>
      <c r="AD478" s="103">
        <f t="shared" si="253"/>
        <v>110809.59999999999</v>
      </c>
      <c r="AE478" s="5" t="e">
        <v>#N/A</v>
      </c>
    </row>
    <row r="479" spans="1:31" ht="30" x14ac:dyDescent="0.25">
      <c r="A479" s="1" t="e">
        <v>#N/A</v>
      </c>
      <c r="B479" s="50" t="s">
        <v>158</v>
      </c>
      <c r="C479" s="48"/>
      <c r="D479" s="104">
        <v>13000</v>
      </c>
      <c r="E479" s="104">
        <v>19000</v>
      </c>
      <c r="F479" s="104">
        <v>30600</v>
      </c>
      <c r="G479" s="113">
        <v>28767.999999999996</v>
      </c>
      <c r="H479" s="104">
        <v>36192</v>
      </c>
      <c r="I479" s="104">
        <v>34800</v>
      </c>
      <c r="J479" s="104"/>
      <c r="K479" s="104"/>
      <c r="L479" s="104"/>
      <c r="M479" s="104"/>
      <c r="N479" s="104"/>
      <c r="O479" s="104"/>
      <c r="P479" s="104">
        <v>13000</v>
      </c>
      <c r="Q479" s="104">
        <v>19000</v>
      </c>
      <c r="R479" s="104">
        <v>30600</v>
      </c>
      <c r="S479" s="113">
        <v>28767.999999999996</v>
      </c>
      <c r="T479" s="104"/>
      <c r="U479" s="104"/>
      <c r="V479" s="104"/>
      <c r="W479" s="104"/>
      <c r="X479" s="104"/>
      <c r="Y479" s="104"/>
      <c r="Z479" s="104"/>
      <c r="AA479" s="104"/>
      <c r="AB479" s="104">
        <f t="shared" si="252"/>
        <v>253728</v>
      </c>
      <c r="AC479" s="104">
        <f t="shared" si="254"/>
        <v>149360</v>
      </c>
      <c r="AD479" s="104">
        <f t="shared" si="253"/>
        <v>91368</v>
      </c>
      <c r="AE479" s="5" t="e">
        <v>#N/A</v>
      </c>
    </row>
    <row r="480" spans="1:31" ht="30" x14ac:dyDescent="0.25">
      <c r="A480" s="1" t="e">
        <v>#N/A</v>
      </c>
      <c r="B480" s="50" t="s">
        <v>159</v>
      </c>
      <c r="C480" s="48"/>
      <c r="D480" s="104"/>
      <c r="E480" s="104"/>
      <c r="F480" s="104"/>
      <c r="G480" s="113">
        <v>19441.599999999999</v>
      </c>
      <c r="H480" s="104">
        <v>24742.799999999999</v>
      </c>
      <c r="I480" s="104">
        <v>4059.9999999999995</v>
      </c>
      <c r="J480" s="104"/>
      <c r="K480" s="104"/>
      <c r="L480" s="104"/>
      <c r="M480" s="104"/>
      <c r="N480" s="104"/>
      <c r="O480" s="104"/>
      <c r="P480" s="104"/>
      <c r="Q480" s="104"/>
      <c r="R480" s="104"/>
      <c r="S480" s="113">
        <v>19441.599999999999</v>
      </c>
      <c r="T480" s="104"/>
      <c r="U480" s="104"/>
      <c r="V480" s="104"/>
      <c r="W480" s="104"/>
      <c r="X480" s="104"/>
      <c r="Y480" s="104"/>
      <c r="Z480" s="104"/>
      <c r="AA480" s="104"/>
      <c r="AB480" s="104">
        <f t="shared" si="252"/>
        <v>67686</v>
      </c>
      <c r="AC480" s="104">
        <f t="shared" si="254"/>
        <v>48244.399999999994</v>
      </c>
      <c r="AD480" s="104">
        <f t="shared" si="253"/>
        <v>19441.599999999999</v>
      </c>
      <c r="AE480" s="5" t="e">
        <v>#N/A</v>
      </c>
    </row>
    <row r="481" spans="1:31" ht="60" x14ac:dyDescent="0.25">
      <c r="A481" s="1" t="e">
        <v>#N/A</v>
      </c>
      <c r="B481" s="101" t="s">
        <v>160</v>
      </c>
      <c r="C481" s="102"/>
      <c r="D481" s="103">
        <f>SUM(D482:D483)</f>
        <v>0</v>
      </c>
      <c r="E481" s="103">
        <f t="shared" ref="E481:O481" si="269">SUM(E482:E483)</f>
        <v>0</v>
      </c>
      <c r="F481" s="103">
        <f t="shared" si="269"/>
        <v>0</v>
      </c>
      <c r="G481" s="103">
        <f t="shared" si="269"/>
        <v>0</v>
      </c>
      <c r="H481" s="103">
        <f t="shared" si="269"/>
        <v>0</v>
      </c>
      <c r="I481" s="103">
        <f t="shared" si="269"/>
        <v>0</v>
      </c>
      <c r="J481" s="103">
        <f t="shared" si="269"/>
        <v>0</v>
      </c>
      <c r="K481" s="103">
        <f t="shared" si="269"/>
        <v>0</v>
      </c>
      <c r="L481" s="103">
        <f t="shared" si="269"/>
        <v>0</v>
      </c>
      <c r="M481" s="103">
        <f t="shared" si="269"/>
        <v>0</v>
      </c>
      <c r="N481" s="103">
        <f t="shared" si="269"/>
        <v>0</v>
      </c>
      <c r="O481" s="103">
        <f t="shared" si="269"/>
        <v>0</v>
      </c>
      <c r="P481" s="103">
        <f>SUM(P482:P483)</f>
        <v>0</v>
      </c>
      <c r="Q481" s="103">
        <f t="shared" ref="Q481:AA481" si="270">SUM(Q482:Q483)</f>
        <v>0</v>
      </c>
      <c r="R481" s="103">
        <f t="shared" si="270"/>
        <v>0</v>
      </c>
      <c r="S481" s="103">
        <f t="shared" si="270"/>
        <v>0</v>
      </c>
      <c r="T481" s="103">
        <f t="shared" si="270"/>
        <v>0</v>
      </c>
      <c r="U481" s="103">
        <f t="shared" si="270"/>
        <v>0</v>
      </c>
      <c r="V481" s="103">
        <f t="shared" si="270"/>
        <v>0</v>
      </c>
      <c r="W481" s="103">
        <f t="shared" si="270"/>
        <v>0</v>
      </c>
      <c r="X481" s="103">
        <f t="shared" si="270"/>
        <v>0</v>
      </c>
      <c r="Y481" s="103">
        <f t="shared" si="270"/>
        <v>0</v>
      </c>
      <c r="Z481" s="103">
        <f t="shared" si="270"/>
        <v>0</v>
      </c>
      <c r="AA481" s="103">
        <f t="shared" si="270"/>
        <v>0</v>
      </c>
      <c r="AB481" s="103">
        <f t="shared" si="252"/>
        <v>0</v>
      </c>
      <c r="AC481" s="103">
        <f t="shared" si="254"/>
        <v>0</v>
      </c>
      <c r="AD481" s="103">
        <f t="shared" si="253"/>
        <v>0</v>
      </c>
      <c r="AE481" s="5" t="e">
        <v>#N/A</v>
      </c>
    </row>
    <row r="482" spans="1:31" ht="30" x14ac:dyDescent="0.25">
      <c r="A482" s="1" t="e">
        <v>#N/A</v>
      </c>
      <c r="B482" s="50" t="s">
        <v>161</v>
      </c>
      <c r="C482" s="48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>
        <f t="shared" si="252"/>
        <v>0</v>
      </c>
      <c r="AC482" s="104">
        <f t="shared" si="254"/>
        <v>0</v>
      </c>
      <c r="AD482" s="104">
        <f t="shared" si="253"/>
        <v>0</v>
      </c>
      <c r="AE482" s="5" t="e">
        <v>#N/A</v>
      </c>
    </row>
    <row r="483" spans="1:31" x14ac:dyDescent="0.25">
      <c r="A483" s="1" t="e">
        <v>#N/A</v>
      </c>
      <c r="B483" s="50" t="s">
        <v>162</v>
      </c>
      <c r="C483" s="48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>
        <f t="shared" si="252"/>
        <v>0</v>
      </c>
      <c r="AC483" s="104">
        <f t="shared" si="254"/>
        <v>0</v>
      </c>
      <c r="AD483" s="104">
        <f t="shared" si="253"/>
        <v>0</v>
      </c>
      <c r="AE483" s="5" t="e">
        <v>#N/A</v>
      </c>
    </row>
    <row r="484" spans="1:31" ht="45" x14ac:dyDescent="0.25">
      <c r="A484" s="1" t="e">
        <v>#N/A</v>
      </c>
      <c r="B484" s="101" t="s">
        <v>163</v>
      </c>
      <c r="C484" s="102"/>
      <c r="D484" s="103">
        <f>SUM(D485:D486)</f>
        <v>0</v>
      </c>
      <c r="E484" s="103">
        <f t="shared" ref="E484:O484" si="271">SUM(E485:E486)</f>
        <v>0</v>
      </c>
      <c r="F484" s="103">
        <f t="shared" si="271"/>
        <v>0</v>
      </c>
      <c r="G484" s="103">
        <f t="shared" si="271"/>
        <v>25520</v>
      </c>
      <c r="H484" s="103">
        <f t="shared" si="271"/>
        <v>13340</v>
      </c>
      <c r="I484" s="103">
        <f t="shared" si="271"/>
        <v>14499.999999999998</v>
      </c>
      <c r="J484" s="103">
        <f t="shared" si="271"/>
        <v>0</v>
      </c>
      <c r="K484" s="103">
        <f t="shared" si="271"/>
        <v>0</v>
      </c>
      <c r="L484" s="103">
        <f t="shared" si="271"/>
        <v>0</v>
      </c>
      <c r="M484" s="103">
        <f t="shared" si="271"/>
        <v>0</v>
      </c>
      <c r="N484" s="103">
        <f t="shared" si="271"/>
        <v>0</v>
      </c>
      <c r="O484" s="103">
        <f t="shared" si="271"/>
        <v>0</v>
      </c>
      <c r="P484" s="103">
        <f>SUM(P485:P486)</f>
        <v>0</v>
      </c>
      <c r="Q484" s="103">
        <f t="shared" ref="Q484:AA484" si="272">SUM(Q485:Q486)</f>
        <v>0</v>
      </c>
      <c r="R484" s="103">
        <f t="shared" si="272"/>
        <v>0</v>
      </c>
      <c r="S484" s="103">
        <f t="shared" si="272"/>
        <v>25520</v>
      </c>
      <c r="T484" s="103">
        <f t="shared" si="272"/>
        <v>0</v>
      </c>
      <c r="U484" s="103">
        <f t="shared" si="272"/>
        <v>0</v>
      </c>
      <c r="V484" s="103">
        <f t="shared" si="272"/>
        <v>0</v>
      </c>
      <c r="W484" s="103">
        <f t="shared" si="272"/>
        <v>0</v>
      </c>
      <c r="X484" s="103">
        <f t="shared" si="272"/>
        <v>0</v>
      </c>
      <c r="Y484" s="103">
        <f t="shared" si="272"/>
        <v>0</v>
      </c>
      <c r="Z484" s="103">
        <f t="shared" si="272"/>
        <v>0</v>
      </c>
      <c r="AA484" s="103">
        <f t="shared" si="272"/>
        <v>0</v>
      </c>
      <c r="AB484" s="103">
        <f t="shared" si="252"/>
        <v>78880</v>
      </c>
      <c r="AC484" s="103">
        <f t="shared" si="254"/>
        <v>53360</v>
      </c>
      <c r="AD484" s="103">
        <f t="shared" si="253"/>
        <v>25520</v>
      </c>
      <c r="AE484" s="5" t="e">
        <v>#N/A</v>
      </c>
    </row>
    <row r="485" spans="1:31" ht="30" x14ac:dyDescent="0.25">
      <c r="A485" s="1" t="e">
        <v>#N/A</v>
      </c>
      <c r="B485" s="50" t="s">
        <v>164</v>
      </c>
      <c r="C485" s="48"/>
      <c r="D485" s="104"/>
      <c r="E485" s="104"/>
      <c r="F485" s="104"/>
      <c r="G485" s="113">
        <v>25520</v>
      </c>
      <c r="H485" s="104">
        <v>13340</v>
      </c>
      <c r="I485" s="104">
        <v>14499.999999999998</v>
      </c>
      <c r="J485" s="104"/>
      <c r="K485" s="104"/>
      <c r="L485" s="104"/>
      <c r="M485" s="104"/>
      <c r="N485" s="104"/>
      <c r="O485" s="104"/>
      <c r="P485" s="104"/>
      <c r="Q485" s="104"/>
      <c r="R485" s="104"/>
      <c r="S485" s="113">
        <v>25520</v>
      </c>
      <c r="T485" s="104"/>
      <c r="U485" s="104"/>
      <c r="V485" s="104"/>
      <c r="W485" s="104"/>
      <c r="X485" s="104"/>
      <c r="Y485" s="104"/>
      <c r="Z485" s="104"/>
      <c r="AA485" s="104"/>
      <c r="AB485" s="104">
        <f t="shared" si="252"/>
        <v>78880</v>
      </c>
      <c r="AC485" s="104">
        <f t="shared" si="254"/>
        <v>53360</v>
      </c>
      <c r="AD485" s="104">
        <f t="shared" si="253"/>
        <v>25520</v>
      </c>
      <c r="AE485" s="5" t="e">
        <v>#N/A</v>
      </c>
    </row>
    <row r="486" spans="1:31" x14ac:dyDescent="0.25">
      <c r="A486" s="1" t="e">
        <v>#N/A</v>
      </c>
      <c r="B486" s="50" t="s">
        <v>165</v>
      </c>
      <c r="C486" s="48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>
        <f t="shared" si="252"/>
        <v>0</v>
      </c>
      <c r="AC486" s="104">
        <f t="shared" si="254"/>
        <v>0</v>
      </c>
      <c r="AD486" s="104">
        <f t="shared" si="253"/>
        <v>0</v>
      </c>
      <c r="AE486" s="5" t="e">
        <v>#N/A</v>
      </c>
    </row>
    <row r="487" spans="1:31" ht="45" x14ac:dyDescent="0.25">
      <c r="A487" s="1" t="e">
        <v>#N/A</v>
      </c>
      <c r="B487" s="101" t="s">
        <v>166</v>
      </c>
      <c r="C487" s="102"/>
      <c r="D487" s="103">
        <f>SUM(D488:D489)</f>
        <v>0</v>
      </c>
      <c r="E487" s="103">
        <f t="shared" ref="E487:O487" si="273">SUM(E488:E489)</f>
        <v>0</v>
      </c>
      <c r="F487" s="103">
        <f t="shared" si="273"/>
        <v>0</v>
      </c>
      <c r="G487" s="103">
        <f t="shared" si="273"/>
        <v>0</v>
      </c>
      <c r="H487" s="103">
        <f t="shared" si="273"/>
        <v>0</v>
      </c>
      <c r="I487" s="103">
        <f t="shared" si="273"/>
        <v>0</v>
      </c>
      <c r="J487" s="103">
        <f t="shared" si="273"/>
        <v>0</v>
      </c>
      <c r="K487" s="103">
        <f t="shared" si="273"/>
        <v>0</v>
      </c>
      <c r="L487" s="103">
        <f t="shared" si="273"/>
        <v>0</v>
      </c>
      <c r="M487" s="103">
        <f t="shared" si="273"/>
        <v>0</v>
      </c>
      <c r="N487" s="103">
        <f t="shared" si="273"/>
        <v>0</v>
      </c>
      <c r="O487" s="103">
        <f t="shared" si="273"/>
        <v>0</v>
      </c>
      <c r="P487" s="103">
        <f>SUM(P488:P489)</f>
        <v>0</v>
      </c>
      <c r="Q487" s="103">
        <f t="shared" ref="Q487:AA487" si="274">SUM(Q488:Q489)</f>
        <v>0</v>
      </c>
      <c r="R487" s="103">
        <f t="shared" si="274"/>
        <v>0</v>
      </c>
      <c r="S487" s="103">
        <f t="shared" si="274"/>
        <v>0</v>
      </c>
      <c r="T487" s="103">
        <f t="shared" si="274"/>
        <v>0</v>
      </c>
      <c r="U487" s="103">
        <f t="shared" si="274"/>
        <v>0</v>
      </c>
      <c r="V487" s="103">
        <f t="shared" si="274"/>
        <v>0</v>
      </c>
      <c r="W487" s="103">
        <f t="shared" si="274"/>
        <v>0</v>
      </c>
      <c r="X487" s="103">
        <f t="shared" si="274"/>
        <v>0</v>
      </c>
      <c r="Y487" s="103">
        <f t="shared" si="274"/>
        <v>0</v>
      </c>
      <c r="Z487" s="103">
        <f t="shared" si="274"/>
        <v>0</v>
      </c>
      <c r="AA487" s="103">
        <f t="shared" si="274"/>
        <v>0</v>
      </c>
      <c r="AB487" s="103">
        <f t="shared" si="252"/>
        <v>0</v>
      </c>
      <c r="AC487" s="103">
        <f t="shared" si="254"/>
        <v>0</v>
      </c>
      <c r="AD487" s="103">
        <f t="shared" si="253"/>
        <v>0</v>
      </c>
      <c r="AE487" s="5" t="e">
        <v>#N/A</v>
      </c>
    </row>
    <row r="488" spans="1:31" x14ac:dyDescent="0.25">
      <c r="A488" s="1" t="e">
        <v>#N/A</v>
      </c>
      <c r="B488" s="50" t="s">
        <v>167</v>
      </c>
      <c r="C488" s="48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>
        <f t="shared" si="252"/>
        <v>0</v>
      </c>
      <c r="AC488" s="104">
        <f t="shared" si="254"/>
        <v>0</v>
      </c>
      <c r="AD488" s="104">
        <f t="shared" si="253"/>
        <v>0</v>
      </c>
      <c r="AE488" s="5" t="e">
        <v>#N/A</v>
      </c>
    </row>
    <row r="489" spans="1:31" ht="30" x14ac:dyDescent="0.25">
      <c r="A489" s="1" t="e">
        <v>#N/A</v>
      </c>
      <c r="B489" s="50" t="s">
        <v>168</v>
      </c>
      <c r="C489" s="48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>
        <f t="shared" si="252"/>
        <v>0</v>
      </c>
      <c r="AC489" s="104">
        <f t="shared" si="254"/>
        <v>0</v>
      </c>
      <c r="AD489" s="104">
        <f t="shared" si="253"/>
        <v>0</v>
      </c>
      <c r="AE489" s="5" t="e">
        <v>#N/A</v>
      </c>
    </row>
    <row r="490" spans="1:31" ht="15.75" x14ac:dyDescent="0.25">
      <c r="A490" s="1" t="e">
        <v>#N/A</v>
      </c>
      <c r="B490" s="99" t="s">
        <v>169</v>
      </c>
      <c r="C490" s="57"/>
      <c r="D490" s="100">
        <f>SUM(D491,D496,D500,D503,D512,D515,D520,D525,D528,D533)</f>
        <v>1030132.2999999999</v>
      </c>
      <c r="E490" s="100">
        <f t="shared" ref="E490:O490" si="275">SUM(E491,E496,E500,E503,E512,E515,E520,E525,E528,E533)</f>
        <v>172486.22</v>
      </c>
      <c r="F490" s="100">
        <f t="shared" si="275"/>
        <v>120294.65</v>
      </c>
      <c r="G490" s="100">
        <f t="shared" si="275"/>
        <v>165880</v>
      </c>
      <c r="H490" s="100">
        <f t="shared" si="275"/>
        <v>272440</v>
      </c>
      <c r="I490" s="100">
        <f t="shared" si="275"/>
        <v>1354447.88</v>
      </c>
      <c r="J490" s="100">
        <f t="shared" si="275"/>
        <v>635822.62</v>
      </c>
      <c r="K490" s="100">
        <f t="shared" si="275"/>
        <v>559823.62</v>
      </c>
      <c r="L490" s="100">
        <f t="shared" si="275"/>
        <v>484824.62</v>
      </c>
      <c r="M490" s="100">
        <f t="shared" si="275"/>
        <v>440825.62</v>
      </c>
      <c r="N490" s="100">
        <f t="shared" si="275"/>
        <v>378826.62</v>
      </c>
      <c r="O490" s="100">
        <f t="shared" si="275"/>
        <v>372427.62</v>
      </c>
      <c r="P490" s="100">
        <f>SUM(P491,P496,P500,P503,P512,P515,P520,P525,P528,P533)</f>
        <v>1030132.2999999999</v>
      </c>
      <c r="Q490" s="100">
        <f t="shared" ref="Q490:AA490" si="276">SUM(Q491,Q496,Q500,Q503,Q512,Q515,Q520,Q525,Q528,Q533)</f>
        <v>172486.22</v>
      </c>
      <c r="R490" s="100">
        <f t="shared" si="276"/>
        <v>120294.65</v>
      </c>
      <c r="S490" s="100">
        <f t="shared" si="276"/>
        <v>165880</v>
      </c>
      <c r="T490" s="100">
        <f t="shared" si="276"/>
        <v>662420.62</v>
      </c>
      <c r="U490" s="100">
        <f t="shared" si="276"/>
        <v>613421.62</v>
      </c>
      <c r="V490" s="100">
        <f t="shared" si="276"/>
        <v>635822.62</v>
      </c>
      <c r="W490" s="100">
        <f t="shared" si="276"/>
        <v>559823.62</v>
      </c>
      <c r="X490" s="100">
        <f t="shared" si="276"/>
        <v>484824.62</v>
      </c>
      <c r="Y490" s="100">
        <f t="shared" si="276"/>
        <v>440825.62</v>
      </c>
      <c r="Z490" s="100">
        <f t="shared" si="276"/>
        <v>378826.62</v>
      </c>
      <c r="AA490" s="100">
        <f t="shared" si="276"/>
        <v>372427.62</v>
      </c>
      <c r="AB490" s="100">
        <f t="shared" si="252"/>
        <v>11625417.899999995</v>
      </c>
      <c r="AC490" s="100">
        <f t="shared" si="254"/>
        <v>4958099.4700000007</v>
      </c>
      <c r="AD490" s="100">
        <f t="shared" si="253"/>
        <v>5637186.1300000008</v>
      </c>
      <c r="AE490" s="5" t="e">
        <v>#N/A</v>
      </c>
    </row>
    <row r="491" spans="1:31" ht="30" x14ac:dyDescent="0.25">
      <c r="A491" s="1" t="e">
        <v>#N/A</v>
      </c>
      <c r="B491" s="101" t="s">
        <v>170</v>
      </c>
      <c r="C491" s="102"/>
      <c r="D491" s="103">
        <f>SUM(D492:D495)</f>
        <v>12000</v>
      </c>
      <c r="E491" s="103">
        <f t="shared" ref="E491:O491" si="277">SUM(E492:E495)</f>
        <v>32000</v>
      </c>
      <c r="F491" s="103">
        <f t="shared" si="277"/>
        <v>30000</v>
      </c>
      <c r="G491" s="103">
        <f t="shared" si="277"/>
        <v>62640</v>
      </c>
      <c r="H491" s="103">
        <f t="shared" si="277"/>
        <v>94380</v>
      </c>
      <c r="I491" s="103">
        <f t="shared" si="277"/>
        <v>44079.999999999993</v>
      </c>
      <c r="J491" s="103">
        <f t="shared" si="277"/>
        <v>0</v>
      </c>
      <c r="K491" s="103">
        <f t="shared" si="277"/>
        <v>0</v>
      </c>
      <c r="L491" s="103">
        <f t="shared" si="277"/>
        <v>0</v>
      </c>
      <c r="M491" s="103">
        <f t="shared" si="277"/>
        <v>0</v>
      </c>
      <c r="N491" s="103">
        <f t="shared" si="277"/>
        <v>0</v>
      </c>
      <c r="O491" s="103">
        <f t="shared" si="277"/>
        <v>0</v>
      </c>
      <c r="P491" s="103">
        <f>SUM(P492:P495)</f>
        <v>12000</v>
      </c>
      <c r="Q491" s="103">
        <f t="shared" ref="Q491:AA491" si="278">SUM(Q492:Q495)</f>
        <v>32000</v>
      </c>
      <c r="R491" s="103">
        <f t="shared" si="278"/>
        <v>30000</v>
      </c>
      <c r="S491" s="103">
        <f t="shared" si="278"/>
        <v>62640</v>
      </c>
      <c r="T491" s="103">
        <f t="shared" si="278"/>
        <v>0</v>
      </c>
      <c r="U491" s="103">
        <f t="shared" si="278"/>
        <v>0</v>
      </c>
      <c r="V491" s="103">
        <f t="shared" si="278"/>
        <v>0</v>
      </c>
      <c r="W491" s="103">
        <f t="shared" si="278"/>
        <v>0</v>
      </c>
      <c r="X491" s="103">
        <f t="shared" si="278"/>
        <v>0</v>
      </c>
      <c r="Y491" s="103">
        <f t="shared" si="278"/>
        <v>0</v>
      </c>
      <c r="Z491" s="103">
        <f t="shared" si="278"/>
        <v>0</v>
      </c>
      <c r="AA491" s="103">
        <f t="shared" si="278"/>
        <v>0</v>
      </c>
      <c r="AB491" s="103">
        <f t="shared" si="252"/>
        <v>411740</v>
      </c>
      <c r="AC491" s="103">
        <f t="shared" si="254"/>
        <v>263100</v>
      </c>
      <c r="AD491" s="103">
        <f t="shared" si="253"/>
        <v>136640</v>
      </c>
      <c r="AE491" s="5" t="e">
        <v>#N/A</v>
      </c>
    </row>
    <row r="492" spans="1:31" ht="30" x14ac:dyDescent="0.25">
      <c r="A492" s="1" t="e">
        <v>#N/A</v>
      </c>
      <c r="B492" s="50" t="s">
        <v>171</v>
      </c>
      <c r="C492" s="48"/>
      <c r="D492" s="104"/>
      <c r="E492" s="104"/>
      <c r="F492" s="104"/>
      <c r="G492" s="104">
        <v>27839.999999999996</v>
      </c>
      <c r="H492" s="104">
        <v>58580</v>
      </c>
      <c r="I492" s="104">
        <v>27839.999999999996</v>
      </c>
      <c r="J492" s="104"/>
      <c r="K492" s="104"/>
      <c r="L492" s="104"/>
      <c r="M492" s="104"/>
      <c r="N492" s="104"/>
      <c r="O492" s="104"/>
      <c r="P492" s="104"/>
      <c r="Q492" s="104"/>
      <c r="R492" s="104"/>
      <c r="S492" s="113">
        <v>27839.999999999996</v>
      </c>
      <c r="T492" s="104"/>
      <c r="U492" s="104"/>
      <c r="V492" s="104"/>
      <c r="W492" s="104"/>
      <c r="X492" s="104"/>
      <c r="Y492" s="104"/>
      <c r="Z492" s="104"/>
      <c r="AA492" s="104"/>
      <c r="AB492" s="104">
        <f t="shared" si="252"/>
        <v>142100</v>
      </c>
      <c r="AC492" s="104">
        <f t="shared" si="254"/>
        <v>114260</v>
      </c>
      <c r="AD492" s="104">
        <f t="shared" si="253"/>
        <v>27839.999999999996</v>
      </c>
      <c r="AE492" s="5" t="e">
        <v>#N/A</v>
      </c>
    </row>
    <row r="493" spans="1:31" ht="30" x14ac:dyDescent="0.25">
      <c r="A493" s="1" t="e">
        <v>#N/A</v>
      </c>
      <c r="B493" s="50" t="s">
        <v>172</v>
      </c>
      <c r="C493" s="48"/>
      <c r="D493" s="104"/>
      <c r="E493" s="104"/>
      <c r="F493" s="104"/>
      <c r="G493" s="104">
        <v>18560</v>
      </c>
      <c r="H493" s="104">
        <v>19560</v>
      </c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13">
        <v>18560</v>
      </c>
      <c r="T493" s="104"/>
      <c r="U493" s="104"/>
      <c r="V493" s="104"/>
      <c r="W493" s="104"/>
      <c r="X493" s="104"/>
      <c r="Y493" s="104"/>
      <c r="Z493" s="104"/>
      <c r="AA493" s="104"/>
      <c r="AB493" s="104">
        <f t="shared" si="252"/>
        <v>56680</v>
      </c>
      <c r="AC493" s="104">
        <f t="shared" si="254"/>
        <v>38120</v>
      </c>
      <c r="AD493" s="104">
        <f t="shared" si="253"/>
        <v>18560</v>
      </c>
      <c r="AE493" s="5" t="e">
        <v>#N/A</v>
      </c>
    </row>
    <row r="494" spans="1:31" ht="30" x14ac:dyDescent="0.25">
      <c r="A494" s="1" t="e">
        <v>#N/A</v>
      </c>
      <c r="B494" s="50" t="s">
        <v>173</v>
      </c>
      <c r="C494" s="48"/>
      <c r="D494" s="104">
        <v>12000</v>
      </c>
      <c r="E494" s="104">
        <v>32000</v>
      </c>
      <c r="F494" s="104">
        <v>30000</v>
      </c>
      <c r="G494" s="104">
        <v>16239.999999999998</v>
      </c>
      <c r="H494" s="104">
        <v>16240</v>
      </c>
      <c r="I494" s="104">
        <v>16239.999999999998</v>
      </c>
      <c r="J494" s="104"/>
      <c r="K494" s="104"/>
      <c r="L494" s="104"/>
      <c r="M494" s="104"/>
      <c r="N494" s="104"/>
      <c r="O494" s="104"/>
      <c r="P494" s="104">
        <v>12000</v>
      </c>
      <c r="Q494" s="104">
        <v>32000</v>
      </c>
      <c r="R494" s="104">
        <v>30000</v>
      </c>
      <c r="S494" s="113">
        <v>16239.999999999998</v>
      </c>
      <c r="T494" s="104"/>
      <c r="U494" s="104"/>
      <c r="V494" s="104"/>
      <c r="W494" s="104"/>
      <c r="X494" s="104"/>
      <c r="Y494" s="104"/>
      <c r="Z494" s="104"/>
      <c r="AA494" s="104"/>
      <c r="AB494" s="104">
        <f t="shared" si="252"/>
        <v>212960</v>
      </c>
      <c r="AC494" s="104">
        <f t="shared" si="254"/>
        <v>110720</v>
      </c>
      <c r="AD494" s="104">
        <f t="shared" si="253"/>
        <v>90240</v>
      </c>
      <c r="AE494" s="5" t="e">
        <v>#N/A</v>
      </c>
    </row>
    <row r="495" spans="1:31" ht="30" x14ac:dyDescent="0.25">
      <c r="A495" s="1" t="e">
        <v>#N/A</v>
      </c>
      <c r="B495" s="50" t="s">
        <v>174</v>
      </c>
      <c r="C495" s="48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13"/>
      <c r="T495" s="104"/>
      <c r="U495" s="104"/>
      <c r="V495" s="104"/>
      <c r="W495" s="104"/>
      <c r="X495" s="104"/>
      <c r="Y495" s="104"/>
      <c r="Z495" s="104"/>
      <c r="AA495" s="104"/>
      <c r="AB495" s="104">
        <f t="shared" si="252"/>
        <v>0</v>
      </c>
      <c r="AC495" s="104">
        <f t="shared" si="254"/>
        <v>0</v>
      </c>
      <c r="AD495" s="104">
        <f t="shared" si="253"/>
        <v>0</v>
      </c>
      <c r="AE495" s="5" t="e">
        <v>#N/A</v>
      </c>
    </row>
    <row r="496" spans="1:31" ht="30" x14ac:dyDescent="0.25">
      <c r="A496" s="1" t="e">
        <v>#N/A</v>
      </c>
      <c r="B496" s="101" t="s">
        <v>175</v>
      </c>
      <c r="C496" s="102"/>
      <c r="D496" s="103">
        <f>SUM(D497:D499)</f>
        <v>0</v>
      </c>
      <c r="E496" s="103">
        <f t="shared" ref="E496:O496" si="279">SUM(E497:E499)</f>
        <v>0</v>
      </c>
      <c r="F496" s="103">
        <f t="shared" si="279"/>
        <v>0</v>
      </c>
      <c r="G496" s="103">
        <f t="shared" si="279"/>
        <v>0</v>
      </c>
      <c r="H496" s="103">
        <f t="shared" si="279"/>
        <v>0</v>
      </c>
      <c r="I496" s="103">
        <f t="shared" si="279"/>
        <v>0</v>
      </c>
      <c r="J496" s="103">
        <f t="shared" si="279"/>
        <v>0</v>
      </c>
      <c r="K496" s="103">
        <f t="shared" si="279"/>
        <v>0</v>
      </c>
      <c r="L496" s="103">
        <f t="shared" si="279"/>
        <v>0</v>
      </c>
      <c r="M496" s="103">
        <f t="shared" si="279"/>
        <v>0</v>
      </c>
      <c r="N496" s="103">
        <f t="shared" si="279"/>
        <v>0</v>
      </c>
      <c r="O496" s="103">
        <f t="shared" si="279"/>
        <v>0</v>
      </c>
      <c r="P496" s="103">
        <f>SUM(P497:P499)</f>
        <v>0</v>
      </c>
      <c r="Q496" s="103">
        <f t="shared" ref="Q496:AA496" si="280">SUM(Q497:Q499)</f>
        <v>0</v>
      </c>
      <c r="R496" s="103">
        <f t="shared" si="280"/>
        <v>0</v>
      </c>
      <c r="S496" s="103">
        <f t="shared" si="280"/>
        <v>0</v>
      </c>
      <c r="T496" s="103">
        <f t="shared" si="280"/>
        <v>0</v>
      </c>
      <c r="U496" s="103">
        <f t="shared" si="280"/>
        <v>0</v>
      </c>
      <c r="V496" s="103">
        <f t="shared" si="280"/>
        <v>0</v>
      </c>
      <c r="W496" s="103">
        <f t="shared" si="280"/>
        <v>0</v>
      </c>
      <c r="X496" s="103">
        <f t="shared" si="280"/>
        <v>0</v>
      </c>
      <c r="Y496" s="103">
        <f t="shared" si="280"/>
        <v>0</v>
      </c>
      <c r="Z496" s="103">
        <f t="shared" si="280"/>
        <v>0</v>
      </c>
      <c r="AA496" s="103">
        <f t="shared" si="280"/>
        <v>0</v>
      </c>
      <c r="AB496" s="103">
        <f t="shared" si="252"/>
        <v>0</v>
      </c>
      <c r="AC496" s="103">
        <f t="shared" si="254"/>
        <v>0</v>
      </c>
      <c r="AD496" s="103">
        <f t="shared" si="253"/>
        <v>0</v>
      </c>
      <c r="AE496" s="5" t="e">
        <v>#N/A</v>
      </c>
    </row>
    <row r="497" spans="1:31" ht="30" x14ac:dyDescent="0.25">
      <c r="A497" s="1" t="e">
        <v>#N/A</v>
      </c>
      <c r="B497" s="50" t="s">
        <v>161</v>
      </c>
      <c r="C497" s="48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>
        <f t="shared" si="252"/>
        <v>0</v>
      </c>
      <c r="AC497" s="104">
        <f t="shared" si="254"/>
        <v>0</v>
      </c>
      <c r="AD497" s="104">
        <f t="shared" si="253"/>
        <v>0</v>
      </c>
      <c r="AE497" s="5" t="e">
        <v>#N/A</v>
      </c>
    </row>
    <row r="498" spans="1:31" ht="30" x14ac:dyDescent="0.25">
      <c r="A498" s="1" t="e">
        <v>#N/A</v>
      </c>
      <c r="B498" s="50" t="s">
        <v>176</v>
      </c>
      <c r="C498" s="48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>
        <f t="shared" si="252"/>
        <v>0</v>
      </c>
      <c r="AC498" s="104">
        <f t="shared" si="254"/>
        <v>0</v>
      </c>
      <c r="AD498" s="104">
        <f t="shared" si="253"/>
        <v>0</v>
      </c>
      <c r="AE498" s="5" t="e">
        <v>#N/A</v>
      </c>
    </row>
    <row r="499" spans="1:31" ht="30" x14ac:dyDescent="0.25">
      <c r="A499" s="1" t="e">
        <v>#N/A</v>
      </c>
      <c r="B499" s="50" t="s">
        <v>177</v>
      </c>
      <c r="C499" s="48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>
        <f t="shared" si="252"/>
        <v>0</v>
      </c>
      <c r="AC499" s="104">
        <f t="shared" si="254"/>
        <v>0</v>
      </c>
      <c r="AD499" s="104">
        <f t="shared" si="253"/>
        <v>0</v>
      </c>
      <c r="AE499" s="5" t="e">
        <v>#N/A</v>
      </c>
    </row>
    <row r="500" spans="1:31" x14ac:dyDescent="0.25">
      <c r="A500" s="1" t="e">
        <v>#N/A</v>
      </c>
      <c r="B500" s="101" t="s">
        <v>178</v>
      </c>
      <c r="C500" s="102"/>
      <c r="D500" s="103">
        <f>SUM(D501:D502)</f>
        <v>0</v>
      </c>
      <c r="E500" s="103">
        <f t="shared" ref="E500:O500" si="281">SUM(E501:E502)</f>
        <v>0</v>
      </c>
      <c r="F500" s="103">
        <f t="shared" si="281"/>
        <v>0</v>
      </c>
      <c r="G500" s="103">
        <f t="shared" si="281"/>
        <v>45240</v>
      </c>
      <c r="H500" s="103">
        <f t="shared" si="281"/>
        <v>58000</v>
      </c>
      <c r="I500" s="103">
        <f t="shared" si="281"/>
        <v>1187987.8799999999</v>
      </c>
      <c r="J500" s="103">
        <f t="shared" si="281"/>
        <v>0</v>
      </c>
      <c r="K500" s="103">
        <f t="shared" si="281"/>
        <v>0</v>
      </c>
      <c r="L500" s="103">
        <f t="shared" si="281"/>
        <v>0</v>
      </c>
      <c r="M500" s="103">
        <f t="shared" si="281"/>
        <v>0</v>
      </c>
      <c r="N500" s="103">
        <f t="shared" si="281"/>
        <v>0</v>
      </c>
      <c r="O500" s="103">
        <f t="shared" si="281"/>
        <v>0</v>
      </c>
      <c r="P500" s="103">
        <f>SUM(P501:P502)</f>
        <v>0</v>
      </c>
      <c r="Q500" s="103">
        <f t="shared" ref="Q500:AA500" si="282">SUM(Q501:Q502)</f>
        <v>0</v>
      </c>
      <c r="R500" s="103">
        <f t="shared" si="282"/>
        <v>0</v>
      </c>
      <c r="S500" s="103">
        <f t="shared" si="282"/>
        <v>45240</v>
      </c>
      <c r="T500" s="103">
        <f t="shared" si="282"/>
        <v>0</v>
      </c>
      <c r="U500" s="103">
        <f t="shared" si="282"/>
        <v>0</v>
      </c>
      <c r="V500" s="103">
        <f t="shared" si="282"/>
        <v>0</v>
      </c>
      <c r="W500" s="103">
        <f t="shared" si="282"/>
        <v>0</v>
      </c>
      <c r="X500" s="103">
        <f t="shared" si="282"/>
        <v>0</v>
      </c>
      <c r="Y500" s="103">
        <f t="shared" si="282"/>
        <v>0</v>
      </c>
      <c r="Z500" s="103">
        <f t="shared" si="282"/>
        <v>0</v>
      </c>
      <c r="AA500" s="103">
        <f t="shared" si="282"/>
        <v>0</v>
      </c>
      <c r="AB500" s="103">
        <f t="shared" si="252"/>
        <v>1336467.8799999999</v>
      </c>
      <c r="AC500" s="103">
        <f t="shared" si="254"/>
        <v>1291227.8799999999</v>
      </c>
      <c r="AD500" s="103">
        <f t="shared" si="253"/>
        <v>45240</v>
      </c>
      <c r="AE500" s="5" t="e">
        <v>#N/A</v>
      </c>
    </row>
    <row r="501" spans="1:31" ht="30" x14ac:dyDescent="0.25">
      <c r="A501" s="1" t="e">
        <v>#N/A</v>
      </c>
      <c r="B501" s="50" t="s">
        <v>179</v>
      </c>
      <c r="C501" s="48"/>
      <c r="D501" s="104"/>
      <c r="E501" s="104"/>
      <c r="F501" s="104"/>
      <c r="G501" s="104"/>
      <c r="H501" s="104">
        <v>12760</v>
      </c>
      <c r="I501" s="104">
        <v>25520</v>
      </c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>
        <f t="shared" si="252"/>
        <v>38280</v>
      </c>
      <c r="AC501" s="104">
        <f t="shared" si="254"/>
        <v>38280</v>
      </c>
      <c r="AD501" s="104">
        <f t="shared" si="253"/>
        <v>0</v>
      </c>
      <c r="AE501" s="5" t="e">
        <v>#N/A</v>
      </c>
    </row>
    <row r="502" spans="1:31" x14ac:dyDescent="0.25">
      <c r="A502" s="1" t="e">
        <v>#N/A</v>
      </c>
      <c r="B502" s="50" t="s">
        <v>180</v>
      </c>
      <c r="C502" s="48"/>
      <c r="D502" s="104"/>
      <c r="E502" s="104"/>
      <c r="F502" s="104"/>
      <c r="G502" s="104">
        <v>45240</v>
      </c>
      <c r="H502" s="104">
        <v>45240</v>
      </c>
      <c r="I502" s="104">
        <f>1098667.88+63800</f>
        <v>1162467.8799999999</v>
      </c>
      <c r="J502" s="104"/>
      <c r="K502" s="104"/>
      <c r="L502" s="104"/>
      <c r="M502" s="104"/>
      <c r="N502" s="104"/>
      <c r="O502" s="104"/>
      <c r="P502" s="104"/>
      <c r="Q502" s="104"/>
      <c r="R502" s="104"/>
      <c r="S502" s="113">
        <v>45240</v>
      </c>
      <c r="T502" s="104"/>
      <c r="U502" s="104"/>
      <c r="V502" s="104"/>
      <c r="W502" s="104"/>
      <c r="X502" s="104"/>
      <c r="Y502" s="104"/>
      <c r="Z502" s="104"/>
      <c r="AA502" s="104"/>
      <c r="AB502" s="104">
        <f t="shared" si="252"/>
        <v>1298187.8799999999</v>
      </c>
      <c r="AC502" s="104">
        <f t="shared" si="254"/>
        <v>1252947.8799999999</v>
      </c>
      <c r="AD502" s="104">
        <f t="shared" si="253"/>
        <v>45240</v>
      </c>
      <c r="AE502" s="5" t="e">
        <v>#N/A</v>
      </c>
    </row>
    <row r="503" spans="1:31" x14ac:dyDescent="0.25">
      <c r="A503" s="1" t="e">
        <v>#N/A</v>
      </c>
      <c r="B503" s="101" t="s">
        <v>181</v>
      </c>
      <c r="C503" s="102"/>
      <c r="D503" s="103">
        <f>SUM(D504:D511)</f>
        <v>968132.29999999993</v>
      </c>
      <c r="E503" s="103">
        <f t="shared" ref="E503:F503" si="283">SUM(E504:E511)</f>
        <v>90486.22</v>
      </c>
      <c r="F503" s="103">
        <f t="shared" si="283"/>
        <v>40294.65</v>
      </c>
      <c r="G503" s="103">
        <f>SUM(G504:G511)</f>
        <v>0</v>
      </c>
      <c r="H503" s="103">
        <f t="shared" ref="H503:O503" si="284">SUM(H504:H511)</f>
        <v>62060</v>
      </c>
      <c r="I503" s="103">
        <f t="shared" si="284"/>
        <v>85260</v>
      </c>
      <c r="J503" s="103">
        <f t="shared" si="284"/>
        <v>635822.62</v>
      </c>
      <c r="K503" s="103">
        <f t="shared" si="284"/>
        <v>559823.62</v>
      </c>
      <c r="L503" s="103">
        <f t="shared" si="284"/>
        <v>484824.62</v>
      </c>
      <c r="M503" s="103">
        <f t="shared" si="284"/>
        <v>440825.62</v>
      </c>
      <c r="N503" s="103">
        <f t="shared" si="284"/>
        <v>378826.62</v>
      </c>
      <c r="O503" s="103">
        <f t="shared" si="284"/>
        <v>372427.62</v>
      </c>
      <c r="P503" s="103">
        <f>SUM(P504:P511)</f>
        <v>968132.29999999993</v>
      </c>
      <c r="Q503" s="103">
        <f t="shared" ref="Q503:AA503" si="285">SUM(Q504:Q511)</f>
        <v>90486.22</v>
      </c>
      <c r="R503" s="103">
        <f t="shared" si="285"/>
        <v>40294.65</v>
      </c>
      <c r="S503" s="103">
        <f t="shared" si="285"/>
        <v>0</v>
      </c>
      <c r="T503" s="103">
        <f t="shared" si="285"/>
        <v>662420.62</v>
      </c>
      <c r="U503" s="103">
        <f t="shared" si="285"/>
        <v>613421.62</v>
      </c>
      <c r="V503" s="103">
        <f t="shared" si="285"/>
        <v>635822.62</v>
      </c>
      <c r="W503" s="103">
        <f t="shared" si="285"/>
        <v>559823.62</v>
      </c>
      <c r="X503" s="103">
        <f t="shared" si="285"/>
        <v>484824.62</v>
      </c>
      <c r="Y503" s="103">
        <f t="shared" si="285"/>
        <v>440825.62</v>
      </c>
      <c r="Z503" s="103">
        <f t="shared" si="285"/>
        <v>378826.62</v>
      </c>
      <c r="AA503" s="103">
        <f t="shared" si="285"/>
        <v>372427.62</v>
      </c>
      <c r="AB503" s="103">
        <f t="shared" si="252"/>
        <v>9366090.0199999996</v>
      </c>
      <c r="AC503" s="103">
        <f t="shared" si="254"/>
        <v>3150651.5900000003</v>
      </c>
      <c r="AD503" s="103">
        <f t="shared" si="253"/>
        <v>5247306.1300000008</v>
      </c>
      <c r="AE503" s="5" t="e">
        <v>#N/A</v>
      </c>
    </row>
    <row r="504" spans="1:31" ht="30" x14ac:dyDescent="0.25">
      <c r="A504" s="1" t="e">
        <v>#N/A</v>
      </c>
      <c r="B504" s="50" t="s">
        <v>182</v>
      </c>
      <c r="C504" s="48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>
        <f t="shared" si="252"/>
        <v>0</v>
      </c>
      <c r="AC504" s="104">
        <f t="shared" si="254"/>
        <v>0</v>
      </c>
      <c r="AD504" s="104">
        <f t="shared" si="253"/>
        <v>0</v>
      </c>
      <c r="AE504" s="5" t="e">
        <v>#N/A</v>
      </c>
    </row>
    <row r="505" spans="1:31" ht="30" x14ac:dyDescent="0.25">
      <c r="A505" s="1" t="e">
        <v>#N/A</v>
      </c>
      <c r="B505" s="50" t="s">
        <v>183</v>
      </c>
      <c r="C505" s="48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>
        <f t="shared" si="252"/>
        <v>0</v>
      </c>
      <c r="AC505" s="104">
        <f t="shared" si="254"/>
        <v>0</v>
      </c>
      <c r="AD505" s="104">
        <f t="shared" si="253"/>
        <v>0</v>
      </c>
      <c r="AE505" s="5" t="e">
        <v>#N/A</v>
      </c>
    </row>
    <row r="506" spans="1:31" ht="30" x14ac:dyDescent="0.25">
      <c r="A506" s="1" t="e">
        <v>#N/A</v>
      </c>
      <c r="B506" s="50" t="s">
        <v>184</v>
      </c>
      <c r="C506" s="48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>
        <f t="shared" si="252"/>
        <v>0</v>
      </c>
      <c r="AC506" s="104">
        <f t="shared" si="254"/>
        <v>0</v>
      </c>
      <c r="AD506" s="104">
        <f t="shared" si="253"/>
        <v>0</v>
      </c>
      <c r="AE506" s="5" t="e">
        <v>#N/A</v>
      </c>
    </row>
    <row r="507" spans="1:31" x14ac:dyDescent="0.25">
      <c r="A507" s="1" t="e">
        <v>#N/A</v>
      </c>
      <c r="B507" s="50" t="s">
        <v>185</v>
      </c>
      <c r="C507" s="48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>
        <f t="shared" si="252"/>
        <v>0</v>
      </c>
      <c r="AC507" s="104">
        <f t="shared" si="254"/>
        <v>0</v>
      </c>
      <c r="AD507" s="104">
        <f t="shared" si="253"/>
        <v>0</v>
      </c>
      <c r="AE507" s="5" t="e">
        <v>#N/A</v>
      </c>
    </row>
    <row r="508" spans="1:31" ht="30" x14ac:dyDescent="0.25">
      <c r="A508" s="1" t="e">
        <v>#N/A</v>
      </c>
      <c r="B508" s="50" t="s">
        <v>186</v>
      </c>
      <c r="C508" s="48"/>
      <c r="D508" s="104">
        <f>948639.6+19492.7</f>
        <v>968132.29999999993</v>
      </c>
      <c r="E508" s="104">
        <f>69698.9+20787.32</f>
        <v>90486.22</v>
      </c>
      <c r="F508" s="104">
        <v>40294.65</v>
      </c>
      <c r="G508" s="104"/>
      <c r="H508" s="104">
        <v>62060</v>
      </c>
      <c r="I508" s="104">
        <v>85260</v>
      </c>
      <c r="J508" s="104"/>
      <c r="K508" s="104"/>
      <c r="L508" s="104"/>
      <c r="M508" s="104"/>
      <c r="N508" s="104"/>
      <c r="O508" s="104"/>
      <c r="P508" s="104">
        <f>948639.6+19492.7</f>
        <v>968132.29999999993</v>
      </c>
      <c r="Q508" s="104">
        <f>69698.9+20787.32</f>
        <v>90486.22</v>
      </c>
      <c r="R508" s="104">
        <v>40294.65</v>
      </c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>
        <f t="shared" si="252"/>
        <v>2345146.34</v>
      </c>
      <c r="AC508" s="104">
        <f t="shared" si="254"/>
        <v>278100.87</v>
      </c>
      <c r="AD508" s="104">
        <f t="shared" si="253"/>
        <v>1098913.17</v>
      </c>
      <c r="AE508" s="5" t="e">
        <v>#N/A</v>
      </c>
    </row>
    <row r="509" spans="1:31" ht="30" x14ac:dyDescent="0.25">
      <c r="A509" s="1" t="e">
        <v>#N/A</v>
      </c>
      <c r="B509" s="50" t="s">
        <v>187</v>
      </c>
      <c r="C509" s="48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>
        <f t="shared" si="252"/>
        <v>0</v>
      </c>
      <c r="AC509" s="104">
        <f t="shared" si="254"/>
        <v>0</v>
      </c>
      <c r="AD509" s="104">
        <f t="shared" si="253"/>
        <v>0</v>
      </c>
      <c r="AE509" s="5" t="e">
        <v>#N/A</v>
      </c>
    </row>
    <row r="510" spans="1:31" ht="30" x14ac:dyDescent="0.25">
      <c r="A510" s="1" t="e">
        <v>#N/A</v>
      </c>
      <c r="B510" s="50" t="s">
        <v>188</v>
      </c>
      <c r="C510" s="48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>
        <f t="shared" si="252"/>
        <v>0</v>
      </c>
      <c r="AC510" s="104">
        <f t="shared" si="254"/>
        <v>0</v>
      </c>
      <c r="AD510" s="104">
        <f t="shared" si="253"/>
        <v>0</v>
      </c>
      <c r="AE510" s="5" t="e">
        <v>#N/A</v>
      </c>
    </row>
    <row r="511" spans="1:31" x14ac:dyDescent="0.25">
      <c r="A511" s="1" t="e">
        <v>#N/A</v>
      </c>
      <c r="B511" s="50" t="s">
        <v>189</v>
      </c>
      <c r="C511" s="48"/>
      <c r="D511" s="104"/>
      <c r="E511" s="104"/>
      <c r="F511" s="104"/>
      <c r="G511" s="104"/>
      <c r="H511" s="104"/>
      <c r="I511" s="104"/>
      <c r="J511" s="114">
        <v>635822.62</v>
      </c>
      <c r="K511" s="114">
        <v>559823.62</v>
      </c>
      <c r="L511" s="114">
        <v>484824.62</v>
      </c>
      <c r="M511" s="114">
        <v>440825.62</v>
      </c>
      <c r="N511" s="114">
        <v>378826.62</v>
      </c>
      <c r="O511" s="114">
        <v>372427.62</v>
      </c>
      <c r="P511" s="104"/>
      <c r="Q511" s="104"/>
      <c r="R511" s="104"/>
      <c r="S511" s="104"/>
      <c r="T511" s="114">
        <v>662420.62</v>
      </c>
      <c r="U511" s="114">
        <v>613421.62</v>
      </c>
      <c r="V511" s="114">
        <v>635822.62</v>
      </c>
      <c r="W511" s="114">
        <v>559823.62</v>
      </c>
      <c r="X511" s="114">
        <v>484824.62</v>
      </c>
      <c r="Y511" s="114">
        <v>440825.62</v>
      </c>
      <c r="Z511" s="114">
        <v>378826.62</v>
      </c>
      <c r="AA511" s="114">
        <v>372427.62</v>
      </c>
      <c r="AB511" s="104">
        <f t="shared" si="252"/>
        <v>7020943.6800000006</v>
      </c>
      <c r="AC511" s="104">
        <f t="shared" si="254"/>
        <v>2872550.72</v>
      </c>
      <c r="AD511" s="104">
        <f t="shared" si="253"/>
        <v>4148392.9600000004</v>
      </c>
      <c r="AE511" s="5" t="e">
        <v>#N/A</v>
      </c>
    </row>
    <row r="512" spans="1:31" x14ac:dyDescent="0.25">
      <c r="A512" s="1" t="e">
        <v>#N/A</v>
      </c>
      <c r="B512" s="101" t="s">
        <v>190</v>
      </c>
      <c r="C512" s="102"/>
      <c r="D512" s="103">
        <f>SUM(D513:D514)</f>
        <v>0</v>
      </c>
      <c r="E512" s="103">
        <f t="shared" ref="E512:O512" si="286">SUM(E513:E514)</f>
        <v>0</v>
      </c>
      <c r="F512" s="103">
        <f t="shared" si="286"/>
        <v>0</v>
      </c>
      <c r="G512" s="103">
        <f t="shared" si="286"/>
        <v>0</v>
      </c>
      <c r="H512" s="103">
        <f t="shared" si="286"/>
        <v>0</v>
      </c>
      <c r="I512" s="103">
        <f t="shared" si="286"/>
        <v>0</v>
      </c>
      <c r="J512" s="103">
        <f t="shared" si="286"/>
        <v>0</v>
      </c>
      <c r="K512" s="103">
        <f t="shared" si="286"/>
        <v>0</v>
      </c>
      <c r="L512" s="103">
        <f t="shared" si="286"/>
        <v>0</v>
      </c>
      <c r="M512" s="103">
        <f t="shared" si="286"/>
        <v>0</v>
      </c>
      <c r="N512" s="103">
        <f t="shared" si="286"/>
        <v>0</v>
      </c>
      <c r="O512" s="103">
        <f t="shared" si="286"/>
        <v>0</v>
      </c>
      <c r="P512" s="103">
        <f>SUM(P513:P514)</f>
        <v>0</v>
      </c>
      <c r="Q512" s="103">
        <f t="shared" ref="Q512:AA512" si="287">SUM(Q513:Q514)</f>
        <v>0</v>
      </c>
      <c r="R512" s="103">
        <f t="shared" si="287"/>
        <v>0</v>
      </c>
      <c r="S512" s="103">
        <f t="shared" si="287"/>
        <v>0</v>
      </c>
      <c r="T512" s="103">
        <f t="shared" si="287"/>
        <v>0</v>
      </c>
      <c r="U512" s="103">
        <f t="shared" si="287"/>
        <v>0</v>
      </c>
      <c r="V512" s="103">
        <f t="shared" si="287"/>
        <v>0</v>
      </c>
      <c r="W512" s="103">
        <f t="shared" si="287"/>
        <v>0</v>
      </c>
      <c r="X512" s="103">
        <f t="shared" si="287"/>
        <v>0</v>
      </c>
      <c r="Y512" s="103">
        <f t="shared" si="287"/>
        <v>0</v>
      </c>
      <c r="Z512" s="103">
        <f t="shared" si="287"/>
        <v>0</v>
      </c>
      <c r="AA512" s="103">
        <f t="shared" si="287"/>
        <v>0</v>
      </c>
      <c r="AB512" s="103">
        <f t="shared" si="252"/>
        <v>0</v>
      </c>
      <c r="AC512" s="103">
        <f t="shared" si="254"/>
        <v>0</v>
      </c>
      <c r="AD512" s="103">
        <f t="shared" si="253"/>
        <v>0</v>
      </c>
      <c r="AE512" s="5" t="e">
        <v>#N/A</v>
      </c>
    </row>
    <row r="513" spans="1:31" ht="30" x14ac:dyDescent="0.25">
      <c r="A513" s="1" t="e">
        <v>#N/A</v>
      </c>
      <c r="B513" s="50" t="s">
        <v>191</v>
      </c>
      <c r="C513" s="48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>
        <f t="shared" si="252"/>
        <v>0</v>
      </c>
      <c r="AC513" s="104">
        <f t="shared" si="254"/>
        <v>0</v>
      </c>
      <c r="AD513" s="104">
        <f t="shared" si="253"/>
        <v>0</v>
      </c>
      <c r="AE513" s="5" t="e">
        <v>#N/A</v>
      </c>
    </row>
    <row r="514" spans="1:31" x14ac:dyDescent="0.25">
      <c r="A514" s="1" t="e">
        <v>#N/A</v>
      </c>
      <c r="B514" s="50" t="s">
        <v>192</v>
      </c>
      <c r="C514" s="48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>
        <f t="shared" si="252"/>
        <v>0</v>
      </c>
      <c r="AC514" s="104">
        <f t="shared" si="254"/>
        <v>0</v>
      </c>
      <c r="AD514" s="104">
        <f t="shared" si="253"/>
        <v>0</v>
      </c>
      <c r="AE514" s="5" t="e">
        <v>#N/A</v>
      </c>
    </row>
    <row r="515" spans="1:31" x14ac:dyDescent="0.25">
      <c r="A515" s="1" t="e">
        <v>#N/A</v>
      </c>
      <c r="B515" s="101" t="s">
        <v>193</v>
      </c>
      <c r="C515" s="102"/>
      <c r="D515" s="103">
        <f>SUM(D516:D519)</f>
        <v>50000</v>
      </c>
      <c r="E515" s="103">
        <f t="shared" ref="E515:O515" si="288">SUM(E516:E519)</f>
        <v>50000</v>
      </c>
      <c r="F515" s="103">
        <f t="shared" si="288"/>
        <v>50000</v>
      </c>
      <c r="G515" s="103">
        <f t="shared" si="288"/>
        <v>57999.999999999993</v>
      </c>
      <c r="H515" s="103">
        <f t="shared" si="288"/>
        <v>58000</v>
      </c>
      <c r="I515" s="103">
        <f t="shared" si="288"/>
        <v>37120</v>
      </c>
      <c r="J515" s="103">
        <f t="shared" si="288"/>
        <v>0</v>
      </c>
      <c r="K515" s="103">
        <f t="shared" si="288"/>
        <v>0</v>
      </c>
      <c r="L515" s="103">
        <f t="shared" si="288"/>
        <v>0</v>
      </c>
      <c r="M515" s="103">
        <f t="shared" si="288"/>
        <v>0</v>
      </c>
      <c r="N515" s="103">
        <f t="shared" si="288"/>
        <v>0</v>
      </c>
      <c r="O515" s="103">
        <f t="shared" si="288"/>
        <v>0</v>
      </c>
      <c r="P515" s="103">
        <f>SUM(P516:P519)</f>
        <v>50000</v>
      </c>
      <c r="Q515" s="103">
        <f t="shared" ref="Q515:AA515" si="289">SUM(Q516:Q519)</f>
        <v>50000</v>
      </c>
      <c r="R515" s="103">
        <f t="shared" si="289"/>
        <v>50000</v>
      </c>
      <c r="S515" s="103">
        <f t="shared" si="289"/>
        <v>57999.999999999993</v>
      </c>
      <c r="T515" s="103">
        <f t="shared" si="289"/>
        <v>0</v>
      </c>
      <c r="U515" s="103">
        <f t="shared" si="289"/>
        <v>0</v>
      </c>
      <c r="V515" s="103">
        <f t="shared" si="289"/>
        <v>0</v>
      </c>
      <c r="W515" s="103">
        <f t="shared" si="289"/>
        <v>0</v>
      </c>
      <c r="X515" s="103">
        <f t="shared" si="289"/>
        <v>0</v>
      </c>
      <c r="Y515" s="103">
        <f t="shared" si="289"/>
        <v>0</v>
      </c>
      <c r="Z515" s="103">
        <f t="shared" si="289"/>
        <v>0</v>
      </c>
      <c r="AA515" s="103">
        <f t="shared" si="289"/>
        <v>0</v>
      </c>
      <c r="AB515" s="103">
        <f t="shared" si="252"/>
        <v>511120</v>
      </c>
      <c r="AC515" s="103">
        <f t="shared" si="254"/>
        <v>253120</v>
      </c>
      <c r="AD515" s="103">
        <f t="shared" si="253"/>
        <v>208000</v>
      </c>
      <c r="AE515" s="5" t="e">
        <v>#N/A</v>
      </c>
    </row>
    <row r="516" spans="1:31" ht="30" x14ac:dyDescent="0.25">
      <c r="A516" s="1" t="e">
        <v>#N/A</v>
      </c>
      <c r="B516" s="50" t="s">
        <v>194</v>
      </c>
      <c r="C516" s="48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>
        <f t="shared" si="252"/>
        <v>0</v>
      </c>
      <c r="AC516" s="104">
        <f t="shared" si="254"/>
        <v>0</v>
      </c>
      <c r="AD516" s="104">
        <f t="shared" si="253"/>
        <v>0</v>
      </c>
      <c r="AE516" s="5" t="e">
        <v>#N/A</v>
      </c>
    </row>
    <row r="517" spans="1:31" x14ac:dyDescent="0.25">
      <c r="A517" s="1" t="e">
        <v>#N/A</v>
      </c>
      <c r="B517" s="50" t="s">
        <v>195</v>
      </c>
      <c r="C517" s="48"/>
      <c r="D517" s="104">
        <v>50000</v>
      </c>
      <c r="E517" s="104">
        <v>50000</v>
      </c>
      <c r="F517" s="104">
        <v>50000</v>
      </c>
      <c r="G517" s="104">
        <v>57999.999999999993</v>
      </c>
      <c r="H517" s="104">
        <v>58000</v>
      </c>
      <c r="I517" s="104">
        <v>37120</v>
      </c>
      <c r="J517" s="104"/>
      <c r="K517" s="104"/>
      <c r="L517" s="104"/>
      <c r="M517" s="104"/>
      <c r="N517" s="104"/>
      <c r="O517" s="104"/>
      <c r="P517" s="104">
        <v>50000</v>
      </c>
      <c r="Q517" s="104">
        <v>50000</v>
      </c>
      <c r="R517" s="104">
        <v>50000</v>
      </c>
      <c r="S517" s="113">
        <v>57999.999999999993</v>
      </c>
      <c r="T517" s="104"/>
      <c r="U517" s="104"/>
      <c r="V517" s="104"/>
      <c r="W517" s="104"/>
      <c r="X517" s="104"/>
      <c r="Y517" s="104"/>
      <c r="Z517" s="104"/>
      <c r="AA517" s="104"/>
      <c r="AB517" s="104">
        <f t="shared" si="252"/>
        <v>511120</v>
      </c>
      <c r="AC517" s="104">
        <f t="shared" si="254"/>
        <v>253120</v>
      </c>
      <c r="AD517" s="104">
        <f t="shared" si="253"/>
        <v>208000</v>
      </c>
      <c r="AE517" s="5" t="e">
        <v>#N/A</v>
      </c>
    </row>
    <row r="518" spans="1:31" ht="30" x14ac:dyDescent="0.25">
      <c r="A518" s="1" t="e">
        <v>#N/A</v>
      </c>
      <c r="B518" s="50" t="s">
        <v>196</v>
      </c>
      <c r="C518" s="48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4">
        <f t="shared" ref="AB518:AB581" si="290">SUM(D518:AA518)</f>
        <v>0</v>
      </c>
      <c r="AC518" s="104">
        <f t="shared" si="254"/>
        <v>0</v>
      </c>
      <c r="AD518" s="104">
        <f t="shared" ref="AD518:AD581" si="291">SUM(P518:AA518)</f>
        <v>0</v>
      </c>
      <c r="AE518" s="5" t="e">
        <v>#N/A</v>
      </c>
    </row>
    <row r="519" spans="1:31" x14ac:dyDescent="0.25">
      <c r="A519" s="1" t="e">
        <v>#N/A</v>
      </c>
      <c r="B519" s="50" t="s">
        <v>197</v>
      </c>
      <c r="C519" s="48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>
        <f t="shared" si="290"/>
        <v>0</v>
      </c>
      <c r="AC519" s="104">
        <f t="shared" ref="AC519:AC582" si="292">SUM(E519:O519)</f>
        <v>0</v>
      </c>
      <c r="AD519" s="104">
        <f t="shared" si="291"/>
        <v>0</v>
      </c>
      <c r="AE519" s="5" t="e">
        <v>#N/A</v>
      </c>
    </row>
    <row r="520" spans="1:31" x14ac:dyDescent="0.25">
      <c r="A520" s="1" t="e">
        <v>#N/A</v>
      </c>
      <c r="B520" s="101" t="s">
        <v>198</v>
      </c>
      <c r="C520" s="102"/>
      <c r="D520" s="103">
        <f>SUM(D521:D524)</f>
        <v>0</v>
      </c>
      <c r="E520" s="103">
        <f t="shared" ref="E520:O520" si="293">SUM(E521:E524)</f>
        <v>0</v>
      </c>
      <c r="F520" s="103">
        <f t="shared" si="293"/>
        <v>0</v>
      </c>
      <c r="G520" s="103">
        <f t="shared" si="293"/>
        <v>0</v>
      </c>
      <c r="H520" s="103">
        <f t="shared" si="293"/>
        <v>0</v>
      </c>
      <c r="I520" s="103">
        <f t="shared" si="293"/>
        <v>0</v>
      </c>
      <c r="J520" s="103">
        <f t="shared" si="293"/>
        <v>0</v>
      </c>
      <c r="K520" s="103">
        <f t="shared" si="293"/>
        <v>0</v>
      </c>
      <c r="L520" s="103">
        <f t="shared" si="293"/>
        <v>0</v>
      </c>
      <c r="M520" s="103">
        <f t="shared" si="293"/>
        <v>0</v>
      </c>
      <c r="N520" s="103">
        <f t="shared" si="293"/>
        <v>0</v>
      </c>
      <c r="O520" s="103">
        <f t="shared" si="293"/>
        <v>0</v>
      </c>
      <c r="P520" s="103">
        <f>SUM(P521:P524)</f>
        <v>0</v>
      </c>
      <c r="Q520" s="103">
        <f t="shared" ref="Q520:AA520" si="294">SUM(Q521:Q524)</f>
        <v>0</v>
      </c>
      <c r="R520" s="103">
        <f t="shared" si="294"/>
        <v>0</v>
      </c>
      <c r="S520" s="103">
        <f t="shared" si="294"/>
        <v>0</v>
      </c>
      <c r="T520" s="103">
        <f t="shared" si="294"/>
        <v>0</v>
      </c>
      <c r="U520" s="103">
        <f t="shared" si="294"/>
        <v>0</v>
      </c>
      <c r="V520" s="103">
        <f t="shared" si="294"/>
        <v>0</v>
      </c>
      <c r="W520" s="103">
        <f t="shared" si="294"/>
        <v>0</v>
      </c>
      <c r="X520" s="103">
        <f t="shared" si="294"/>
        <v>0</v>
      </c>
      <c r="Y520" s="103">
        <f t="shared" si="294"/>
        <v>0</v>
      </c>
      <c r="Z520" s="103">
        <f t="shared" si="294"/>
        <v>0</v>
      </c>
      <c r="AA520" s="103">
        <f t="shared" si="294"/>
        <v>0</v>
      </c>
      <c r="AB520" s="103">
        <f t="shared" si="290"/>
        <v>0</v>
      </c>
      <c r="AC520" s="103">
        <f t="shared" si="292"/>
        <v>0</v>
      </c>
      <c r="AD520" s="103">
        <f t="shared" si="291"/>
        <v>0</v>
      </c>
      <c r="AE520" s="5" t="e">
        <v>#N/A</v>
      </c>
    </row>
    <row r="521" spans="1:31" ht="30" x14ac:dyDescent="0.25">
      <c r="A521" s="1" t="e">
        <v>#N/A</v>
      </c>
      <c r="B521" s="50" t="s">
        <v>199</v>
      </c>
      <c r="C521" s="48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  <c r="AB521" s="104">
        <f t="shared" si="290"/>
        <v>0</v>
      </c>
      <c r="AC521" s="104">
        <f t="shared" si="292"/>
        <v>0</v>
      </c>
      <c r="AD521" s="104">
        <f t="shared" si="291"/>
        <v>0</v>
      </c>
      <c r="AE521" s="5" t="e">
        <v>#N/A</v>
      </c>
    </row>
    <row r="522" spans="1:31" ht="30" x14ac:dyDescent="0.25">
      <c r="A522" s="1" t="e">
        <v>#N/A</v>
      </c>
      <c r="B522" s="50" t="s">
        <v>200</v>
      </c>
      <c r="C522" s="48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4">
        <f t="shared" si="290"/>
        <v>0</v>
      </c>
      <c r="AC522" s="104">
        <f t="shared" si="292"/>
        <v>0</v>
      </c>
      <c r="AD522" s="104">
        <f t="shared" si="291"/>
        <v>0</v>
      </c>
      <c r="AE522" s="5" t="e">
        <v>#N/A</v>
      </c>
    </row>
    <row r="523" spans="1:31" ht="30" x14ac:dyDescent="0.25">
      <c r="A523" s="1" t="e">
        <v>#N/A</v>
      </c>
      <c r="B523" s="50" t="s">
        <v>201</v>
      </c>
      <c r="C523" s="48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4">
        <f t="shared" si="290"/>
        <v>0</v>
      </c>
      <c r="AC523" s="104">
        <f t="shared" si="292"/>
        <v>0</v>
      </c>
      <c r="AD523" s="104">
        <f t="shared" si="291"/>
        <v>0</v>
      </c>
      <c r="AE523" s="5" t="e">
        <v>#N/A</v>
      </c>
    </row>
    <row r="524" spans="1:31" ht="30" x14ac:dyDescent="0.25">
      <c r="A524" s="1" t="e">
        <v>#N/A</v>
      </c>
      <c r="B524" s="50" t="s">
        <v>202</v>
      </c>
      <c r="C524" s="48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>
        <f t="shared" si="290"/>
        <v>0</v>
      </c>
      <c r="AC524" s="104">
        <f t="shared" si="292"/>
        <v>0</v>
      </c>
      <c r="AD524" s="104">
        <f t="shared" si="291"/>
        <v>0</v>
      </c>
      <c r="AE524" s="5" t="e">
        <v>#N/A</v>
      </c>
    </row>
    <row r="525" spans="1:31" ht="30" x14ac:dyDescent="0.25">
      <c r="A525" s="1" t="e">
        <v>#N/A</v>
      </c>
      <c r="B525" s="101" t="s">
        <v>203</v>
      </c>
      <c r="C525" s="102"/>
      <c r="D525" s="103">
        <f>SUM(D526:D527)</f>
        <v>0</v>
      </c>
      <c r="E525" s="103">
        <f t="shared" ref="E525:O525" si="295">SUM(E526:E527)</f>
        <v>0</v>
      </c>
      <c r="F525" s="103">
        <f t="shared" si="295"/>
        <v>0</v>
      </c>
      <c r="G525" s="103">
        <f t="shared" si="295"/>
        <v>0</v>
      </c>
      <c r="H525" s="103">
        <f t="shared" si="295"/>
        <v>0</v>
      </c>
      <c r="I525" s="103">
        <f t="shared" si="295"/>
        <v>0</v>
      </c>
      <c r="J525" s="103">
        <f t="shared" si="295"/>
        <v>0</v>
      </c>
      <c r="K525" s="103">
        <f t="shared" si="295"/>
        <v>0</v>
      </c>
      <c r="L525" s="103">
        <f t="shared" si="295"/>
        <v>0</v>
      </c>
      <c r="M525" s="103">
        <f t="shared" si="295"/>
        <v>0</v>
      </c>
      <c r="N525" s="103">
        <f t="shared" si="295"/>
        <v>0</v>
      </c>
      <c r="O525" s="103">
        <f t="shared" si="295"/>
        <v>0</v>
      </c>
      <c r="P525" s="103">
        <f>SUM(P526:P527)</f>
        <v>0</v>
      </c>
      <c r="Q525" s="103">
        <f t="shared" ref="Q525:AA525" si="296">SUM(Q526:Q527)</f>
        <v>0</v>
      </c>
      <c r="R525" s="103">
        <f t="shared" si="296"/>
        <v>0</v>
      </c>
      <c r="S525" s="103">
        <f t="shared" si="296"/>
        <v>0</v>
      </c>
      <c r="T525" s="103">
        <f t="shared" si="296"/>
        <v>0</v>
      </c>
      <c r="U525" s="103">
        <f t="shared" si="296"/>
        <v>0</v>
      </c>
      <c r="V525" s="103">
        <f t="shared" si="296"/>
        <v>0</v>
      </c>
      <c r="W525" s="103">
        <f t="shared" si="296"/>
        <v>0</v>
      </c>
      <c r="X525" s="103">
        <f t="shared" si="296"/>
        <v>0</v>
      </c>
      <c r="Y525" s="103">
        <f t="shared" si="296"/>
        <v>0</v>
      </c>
      <c r="Z525" s="103">
        <f t="shared" si="296"/>
        <v>0</v>
      </c>
      <c r="AA525" s="103">
        <f t="shared" si="296"/>
        <v>0</v>
      </c>
      <c r="AB525" s="103">
        <f t="shared" si="290"/>
        <v>0</v>
      </c>
      <c r="AC525" s="103">
        <f t="shared" si="292"/>
        <v>0</v>
      </c>
      <c r="AD525" s="103">
        <f t="shared" si="291"/>
        <v>0</v>
      </c>
      <c r="AE525" s="5" t="e">
        <v>#N/A</v>
      </c>
    </row>
    <row r="526" spans="1:31" ht="30" x14ac:dyDescent="0.25">
      <c r="A526" s="1" t="e">
        <v>#N/A</v>
      </c>
      <c r="B526" s="50" t="s">
        <v>204</v>
      </c>
      <c r="C526" s="48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>
        <f t="shared" si="290"/>
        <v>0</v>
      </c>
      <c r="AC526" s="104">
        <f t="shared" si="292"/>
        <v>0</v>
      </c>
      <c r="AD526" s="104">
        <f t="shared" si="291"/>
        <v>0</v>
      </c>
      <c r="AE526" s="5" t="e">
        <v>#N/A</v>
      </c>
    </row>
    <row r="527" spans="1:31" x14ac:dyDescent="0.25">
      <c r="A527" s="1" t="e">
        <v>#N/A</v>
      </c>
      <c r="B527" s="50" t="s">
        <v>205</v>
      </c>
      <c r="C527" s="48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>
        <f t="shared" si="290"/>
        <v>0</v>
      </c>
      <c r="AC527" s="104">
        <f t="shared" si="292"/>
        <v>0</v>
      </c>
      <c r="AD527" s="104">
        <f t="shared" si="291"/>
        <v>0</v>
      </c>
      <c r="AE527" s="5" t="e">
        <v>#N/A</v>
      </c>
    </row>
    <row r="528" spans="1:31" x14ac:dyDescent="0.25">
      <c r="A528" s="1" t="e">
        <v>#N/A</v>
      </c>
      <c r="B528" s="101" t="s">
        <v>206</v>
      </c>
      <c r="C528" s="102"/>
      <c r="D528" s="103">
        <f>SUM(D529:D532)</f>
        <v>0</v>
      </c>
      <c r="E528" s="103">
        <f t="shared" ref="E528:O528" si="297">SUM(E529:E532)</f>
        <v>0</v>
      </c>
      <c r="F528" s="103">
        <f t="shared" si="297"/>
        <v>0</v>
      </c>
      <c r="G528" s="103">
        <f t="shared" si="297"/>
        <v>0</v>
      </c>
      <c r="H528" s="103">
        <f t="shared" si="297"/>
        <v>0</v>
      </c>
      <c r="I528" s="103">
        <f t="shared" si="297"/>
        <v>0</v>
      </c>
      <c r="J528" s="103">
        <f t="shared" si="297"/>
        <v>0</v>
      </c>
      <c r="K528" s="103">
        <f t="shared" si="297"/>
        <v>0</v>
      </c>
      <c r="L528" s="103">
        <f t="shared" si="297"/>
        <v>0</v>
      </c>
      <c r="M528" s="103">
        <f t="shared" si="297"/>
        <v>0</v>
      </c>
      <c r="N528" s="103">
        <f t="shared" si="297"/>
        <v>0</v>
      </c>
      <c r="O528" s="103">
        <f t="shared" si="297"/>
        <v>0</v>
      </c>
      <c r="P528" s="103">
        <f>SUM(P529:P532)</f>
        <v>0</v>
      </c>
      <c r="Q528" s="103">
        <f t="shared" ref="Q528:AA528" si="298">SUM(Q529:Q532)</f>
        <v>0</v>
      </c>
      <c r="R528" s="103">
        <f t="shared" si="298"/>
        <v>0</v>
      </c>
      <c r="S528" s="103">
        <f t="shared" si="298"/>
        <v>0</v>
      </c>
      <c r="T528" s="103">
        <f t="shared" si="298"/>
        <v>0</v>
      </c>
      <c r="U528" s="103">
        <f t="shared" si="298"/>
        <v>0</v>
      </c>
      <c r="V528" s="103">
        <f t="shared" si="298"/>
        <v>0</v>
      </c>
      <c r="W528" s="103">
        <f t="shared" si="298"/>
        <v>0</v>
      </c>
      <c r="X528" s="103">
        <f t="shared" si="298"/>
        <v>0</v>
      </c>
      <c r="Y528" s="103">
        <f t="shared" si="298"/>
        <v>0</v>
      </c>
      <c r="Z528" s="103">
        <f t="shared" si="298"/>
        <v>0</v>
      </c>
      <c r="AA528" s="103">
        <f t="shared" si="298"/>
        <v>0</v>
      </c>
      <c r="AB528" s="103">
        <f t="shared" si="290"/>
        <v>0</v>
      </c>
      <c r="AC528" s="103">
        <f t="shared" si="292"/>
        <v>0</v>
      </c>
      <c r="AD528" s="103">
        <f t="shared" si="291"/>
        <v>0</v>
      </c>
      <c r="AE528" s="5" t="e">
        <v>#N/A</v>
      </c>
    </row>
    <row r="529" spans="1:31" ht="30" x14ac:dyDescent="0.25">
      <c r="A529" s="1" t="e">
        <v>#N/A</v>
      </c>
      <c r="B529" s="50" t="s">
        <v>207</v>
      </c>
      <c r="C529" s="48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>
        <f t="shared" si="290"/>
        <v>0</v>
      </c>
      <c r="AC529" s="104">
        <f t="shared" si="292"/>
        <v>0</v>
      </c>
      <c r="AD529" s="104">
        <f t="shared" si="291"/>
        <v>0</v>
      </c>
      <c r="AE529" s="5" t="e">
        <v>#N/A</v>
      </c>
    </row>
    <row r="530" spans="1:31" x14ac:dyDescent="0.25">
      <c r="A530" s="1" t="e">
        <v>#N/A</v>
      </c>
      <c r="B530" s="50" t="s">
        <v>189</v>
      </c>
      <c r="C530" s="48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>
        <f t="shared" si="290"/>
        <v>0</v>
      </c>
      <c r="AC530" s="104">
        <f t="shared" si="292"/>
        <v>0</v>
      </c>
      <c r="AD530" s="104">
        <f t="shared" si="291"/>
        <v>0</v>
      </c>
      <c r="AE530" s="5" t="e">
        <v>#N/A</v>
      </c>
    </row>
    <row r="531" spans="1:31" x14ac:dyDescent="0.25">
      <c r="A531" s="1" t="e">
        <v>#N/A</v>
      </c>
      <c r="B531" s="50" t="s">
        <v>208</v>
      </c>
      <c r="C531" s="48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>
        <f t="shared" si="290"/>
        <v>0</v>
      </c>
      <c r="AC531" s="104">
        <f t="shared" si="292"/>
        <v>0</v>
      </c>
      <c r="AD531" s="104">
        <f t="shared" si="291"/>
        <v>0</v>
      </c>
      <c r="AE531" s="5" t="e">
        <v>#N/A</v>
      </c>
    </row>
    <row r="532" spans="1:31" x14ac:dyDescent="0.25">
      <c r="A532" s="1" t="e">
        <v>#N/A</v>
      </c>
      <c r="B532" s="50" t="s">
        <v>209</v>
      </c>
      <c r="C532" s="48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>
        <f t="shared" si="290"/>
        <v>0</v>
      </c>
      <c r="AC532" s="104">
        <f t="shared" si="292"/>
        <v>0</v>
      </c>
      <c r="AD532" s="104">
        <f t="shared" si="291"/>
        <v>0</v>
      </c>
      <c r="AE532" s="5" t="e">
        <v>#N/A</v>
      </c>
    </row>
    <row r="533" spans="1:31" ht="30" x14ac:dyDescent="0.25">
      <c r="A533" s="1" t="e">
        <v>#N/A</v>
      </c>
      <c r="B533" s="101" t="s">
        <v>210</v>
      </c>
      <c r="C533" s="102"/>
      <c r="D533" s="103">
        <f>SUM(D534:D535)</f>
        <v>0</v>
      </c>
      <c r="E533" s="103">
        <f t="shared" ref="E533:O533" si="299">SUM(E534:E535)</f>
        <v>0</v>
      </c>
      <c r="F533" s="103">
        <f t="shared" si="299"/>
        <v>0</v>
      </c>
      <c r="G533" s="103">
        <f t="shared" si="299"/>
        <v>0</v>
      </c>
      <c r="H533" s="103">
        <f t="shared" si="299"/>
        <v>0</v>
      </c>
      <c r="I533" s="103">
        <f t="shared" si="299"/>
        <v>0</v>
      </c>
      <c r="J533" s="103">
        <f t="shared" si="299"/>
        <v>0</v>
      </c>
      <c r="K533" s="103">
        <f t="shared" si="299"/>
        <v>0</v>
      </c>
      <c r="L533" s="103">
        <f t="shared" si="299"/>
        <v>0</v>
      </c>
      <c r="M533" s="103">
        <f t="shared" si="299"/>
        <v>0</v>
      </c>
      <c r="N533" s="103">
        <f t="shared" si="299"/>
        <v>0</v>
      </c>
      <c r="O533" s="103">
        <f t="shared" si="299"/>
        <v>0</v>
      </c>
      <c r="P533" s="103">
        <f>SUM(P534:P535)</f>
        <v>0</v>
      </c>
      <c r="Q533" s="103">
        <f t="shared" ref="Q533:AA533" si="300">SUM(Q534:Q535)</f>
        <v>0</v>
      </c>
      <c r="R533" s="103">
        <f t="shared" si="300"/>
        <v>0</v>
      </c>
      <c r="S533" s="103">
        <f t="shared" si="300"/>
        <v>0</v>
      </c>
      <c r="T533" s="103">
        <f t="shared" si="300"/>
        <v>0</v>
      </c>
      <c r="U533" s="103">
        <f t="shared" si="300"/>
        <v>0</v>
      </c>
      <c r="V533" s="103">
        <f t="shared" si="300"/>
        <v>0</v>
      </c>
      <c r="W533" s="103">
        <f t="shared" si="300"/>
        <v>0</v>
      </c>
      <c r="X533" s="103">
        <f t="shared" si="300"/>
        <v>0</v>
      </c>
      <c r="Y533" s="103">
        <f t="shared" si="300"/>
        <v>0</v>
      </c>
      <c r="Z533" s="103">
        <f t="shared" si="300"/>
        <v>0</v>
      </c>
      <c r="AA533" s="103">
        <f t="shared" si="300"/>
        <v>0</v>
      </c>
      <c r="AB533" s="103">
        <f t="shared" si="290"/>
        <v>0</v>
      </c>
      <c r="AC533" s="103">
        <f t="shared" si="292"/>
        <v>0</v>
      </c>
      <c r="AD533" s="103">
        <f t="shared" si="291"/>
        <v>0</v>
      </c>
      <c r="AE533" s="5" t="e">
        <v>#N/A</v>
      </c>
    </row>
    <row r="534" spans="1:31" x14ac:dyDescent="0.25">
      <c r="A534" s="1" t="e">
        <v>#N/A</v>
      </c>
      <c r="B534" s="50" t="s">
        <v>211</v>
      </c>
      <c r="C534" s="48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>
        <f t="shared" si="290"/>
        <v>0</v>
      </c>
      <c r="AC534" s="104">
        <f t="shared" si="292"/>
        <v>0</v>
      </c>
      <c r="AD534" s="104">
        <f t="shared" si="291"/>
        <v>0</v>
      </c>
      <c r="AE534" s="5" t="e">
        <v>#N/A</v>
      </c>
    </row>
    <row r="535" spans="1:31" x14ac:dyDescent="0.25">
      <c r="A535" s="1" t="e">
        <v>#N/A</v>
      </c>
      <c r="B535" s="50" t="s">
        <v>212</v>
      </c>
      <c r="C535" s="48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>
        <f t="shared" si="290"/>
        <v>0</v>
      </c>
      <c r="AC535" s="104">
        <f t="shared" si="292"/>
        <v>0</v>
      </c>
      <c r="AD535" s="104">
        <f t="shared" si="291"/>
        <v>0</v>
      </c>
      <c r="AE535" s="5" t="e">
        <v>#N/A</v>
      </c>
    </row>
    <row r="536" spans="1:31" ht="31.5" x14ac:dyDescent="0.25">
      <c r="A536" s="1" t="e">
        <v>#N/A</v>
      </c>
      <c r="B536" s="99" t="s">
        <v>71</v>
      </c>
      <c r="C536" s="57"/>
      <c r="D536" s="100">
        <f>SUM(D537,D539,D541,D546,D553,D558,D562,D566,D567)</f>
        <v>0</v>
      </c>
      <c r="E536" s="100">
        <f>SUM(E537,E539,E541,E546,E553,E558,E562,E566,E567)</f>
        <v>94436.88</v>
      </c>
      <c r="F536" s="100">
        <f t="shared" ref="F536:O536" si="301">SUM(F537,F539,F541,F546,F553,F558,F562,F566,F567)</f>
        <v>4945.6499999999996</v>
      </c>
      <c r="G536" s="100">
        <f t="shared" si="301"/>
        <v>0</v>
      </c>
      <c r="H536" s="100">
        <f t="shared" si="301"/>
        <v>0</v>
      </c>
      <c r="I536" s="100">
        <f t="shared" si="301"/>
        <v>0</v>
      </c>
      <c r="J536" s="100">
        <f t="shared" si="301"/>
        <v>0</v>
      </c>
      <c r="K536" s="100">
        <f t="shared" si="301"/>
        <v>0</v>
      </c>
      <c r="L536" s="100">
        <f t="shared" si="301"/>
        <v>0</v>
      </c>
      <c r="M536" s="100">
        <f t="shared" si="301"/>
        <v>0</v>
      </c>
      <c r="N536" s="100">
        <f t="shared" si="301"/>
        <v>0</v>
      </c>
      <c r="O536" s="100">
        <f t="shared" si="301"/>
        <v>0</v>
      </c>
      <c r="P536" s="100">
        <f>SUM(P537,P539,P541,P546,P553,P558,P562,P566,P567)</f>
        <v>0</v>
      </c>
      <c r="Q536" s="100">
        <f>SUM(Q537,Q539,Q541,Q546,Q553,Q558,Q562,Q566,Q567)</f>
        <v>94436.88</v>
      </c>
      <c r="R536" s="100">
        <f t="shared" ref="R536:AA536" si="302">SUM(R537,R539,R541,R546,R553,R558,R562,R566,R567)</f>
        <v>4945.6499999999996</v>
      </c>
      <c r="S536" s="100">
        <f t="shared" si="302"/>
        <v>0</v>
      </c>
      <c r="T536" s="100">
        <f t="shared" si="302"/>
        <v>0</v>
      </c>
      <c r="U536" s="100">
        <f t="shared" si="302"/>
        <v>0</v>
      </c>
      <c r="V536" s="100">
        <f t="shared" si="302"/>
        <v>0</v>
      </c>
      <c r="W536" s="100">
        <f t="shared" si="302"/>
        <v>0</v>
      </c>
      <c r="X536" s="100">
        <f t="shared" si="302"/>
        <v>0</v>
      </c>
      <c r="Y536" s="100">
        <f t="shared" si="302"/>
        <v>0</v>
      </c>
      <c r="Z536" s="100">
        <f t="shared" si="302"/>
        <v>0</v>
      </c>
      <c r="AA536" s="100">
        <f t="shared" si="302"/>
        <v>0</v>
      </c>
      <c r="AB536" s="100">
        <f t="shared" si="290"/>
        <v>198765.06</v>
      </c>
      <c r="AC536" s="100">
        <f t="shared" si="292"/>
        <v>99382.53</v>
      </c>
      <c r="AD536" s="100">
        <f t="shared" si="291"/>
        <v>99382.53</v>
      </c>
      <c r="AE536" s="5" t="e">
        <v>#N/A</v>
      </c>
    </row>
    <row r="537" spans="1:31" ht="30" x14ac:dyDescent="0.25">
      <c r="A537" s="1" t="e">
        <v>#N/A</v>
      </c>
      <c r="B537" s="101" t="s">
        <v>72</v>
      </c>
      <c r="C537" s="102"/>
      <c r="D537" s="103">
        <f>SUM(D538)</f>
        <v>0</v>
      </c>
      <c r="E537" s="103">
        <f t="shared" ref="E537:AA537" si="303">SUM(E538)</f>
        <v>94436.88</v>
      </c>
      <c r="F537" s="103">
        <f t="shared" si="303"/>
        <v>0</v>
      </c>
      <c r="G537" s="103">
        <f t="shared" si="303"/>
        <v>0</v>
      </c>
      <c r="H537" s="103">
        <f t="shared" si="303"/>
        <v>0</v>
      </c>
      <c r="I537" s="103">
        <f t="shared" si="303"/>
        <v>0</v>
      </c>
      <c r="J537" s="103">
        <f t="shared" si="303"/>
        <v>0</v>
      </c>
      <c r="K537" s="103">
        <f t="shared" si="303"/>
        <v>0</v>
      </c>
      <c r="L537" s="103">
        <f t="shared" si="303"/>
        <v>0</v>
      </c>
      <c r="M537" s="103">
        <f t="shared" si="303"/>
        <v>0</v>
      </c>
      <c r="N537" s="103">
        <f t="shared" si="303"/>
        <v>0</v>
      </c>
      <c r="O537" s="103">
        <f t="shared" si="303"/>
        <v>0</v>
      </c>
      <c r="P537" s="103">
        <f>SUM(P538)</f>
        <v>0</v>
      </c>
      <c r="Q537" s="103">
        <f t="shared" si="303"/>
        <v>94436.88</v>
      </c>
      <c r="R537" s="103">
        <f t="shared" si="303"/>
        <v>0</v>
      </c>
      <c r="S537" s="103">
        <f t="shared" si="303"/>
        <v>0</v>
      </c>
      <c r="T537" s="103">
        <f t="shared" si="303"/>
        <v>0</v>
      </c>
      <c r="U537" s="103">
        <f t="shared" si="303"/>
        <v>0</v>
      </c>
      <c r="V537" s="103">
        <f t="shared" si="303"/>
        <v>0</v>
      </c>
      <c r="W537" s="103">
        <f t="shared" si="303"/>
        <v>0</v>
      </c>
      <c r="X537" s="103">
        <f t="shared" si="303"/>
        <v>0</v>
      </c>
      <c r="Y537" s="103">
        <f t="shared" si="303"/>
        <v>0</v>
      </c>
      <c r="Z537" s="103">
        <f t="shared" si="303"/>
        <v>0</v>
      </c>
      <c r="AA537" s="103">
        <f t="shared" si="303"/>
        <v>0</v>
      </c>
      <c r="AB537" s="103">
        <f t="shared" si="290"/>
        <v>188873.76</v>
      </c>
      <c r="AC537" s="103">
        <f t="shared" si="292"/>
        <v>94436.88</v>
      </c>
      <c r="AD537" s="103">
        <f t="shared" si="291"/>
        <v>94436.88</v>
      </c>
      <c r="AE537" s="5" t="e">
        <v>#N/A</v>
      </c>
    </row>
    <row r="538" spans="1:31" x14ac:dyDescent="0.25">
      <c r="A538" s="1" t="e">
        <v>#N/A</v>
      </c>
      <c r="B538" s="50" t="s">
        <v>73</v>
      </c>
      <c r="C538" s="48"/>
      <c r="D538" s="104"/>
      <c r="E538" s="104">
        <v>94436.88</v>
      </c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>
        <v>94436.88</v>
      </c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>
        <f t="shared" si="290"/>
        <v>188873.76</v>
      </c>
      <c r="AC538" s="104">
        <f t="shared" si="292"/>
        <v>94436.88</v>
      </c>
      <c r="AD538" s="104">
        <f t="shared" si="291"/>
        <v>94436.88</v>
      </c>
      <c r="AE538" s="5" t="e">
        <v>#N/A</v>
      </c>
    </row>
    <row r="539" spans="1:31" x14ac:dyDescent="0.25">
      <c r="A539" s="1" t="e">
        <v>#N/A</v>
      </c>
      <c r="B539" s="101" t="s">
        <v>74</v>
      </c>
      <c r="C539" s="102"/>
      <c r="D539" s="103">
        <f>SUM(D540)</f>
        <v>0</v>
      </c>
      <c r="E539" s="103">
        <f t="shared" ref="E539:AA539" si="304">SUM(E540)</f>
        <v>0</v>
      </c>
      <c r="F539" s="103">
        <f t="shared" si="304"/>
        <v>0</v>
      </c>
      <c r="G539" s="103">
        <f t="shared" si="304"/>
        <v>0</v>
      </c>
      <c r="H539" s="103">
        <f t="shared" si="304"/>
        <v>0</v>
      </c>
      <c r="I539" s="103">
        <f t="shared" si="304"/>
        <v>0</v>
      </c>
      <c r="J539" s="103">
        <f t="shared" si="304"/>
        <v>0</v>
      </c>
      <c r="K539" s="103">
        <f t="shared" si="304"/>
        <v>0</v>
      </c>
      <c r="L539" s="103">
        <f t="shared" si="304"/>
        <v>0</v>
      </c>
      <c r="M539" s="103">
        <f t="shared" si="304"/>
        <v>0</v>
      </c>
      <c r="N539" s="103">
        <f t="shared" si="304"/>
        <v>0</v>
      </c>
      <c r="O539" s="103">
        <f t="shared" si="304"/>
        <v>0</v>
      </c>
      <c r="P539" s="103">
        <f>SUM(P540)</f>
        <v>0</v>
      </c>
      <c r="Q539" s="103">
        <f t="shared" si="304"/>
        <v>0</v>
      </c>
      <c r="R539" s="103">
        <f t="shared" si="304"/>
        <v>0</v>
      </c>
      <c r="S539" s="103">
        <f t="shared" si="304"/>
        <v>0</v>
      </c>
      <c r="T539" s="103">
        <f t="shared" si="304"/>
        <v>0</v>
      </c>
      <c r="U539" s="103">
        <f t="shared" si="304"/>
        <v>0</v>
      </c>
      <c r="V539" s="103">
        <f t="shared" si="304"/>
        <v>0</v>
      </c>
      <c r="W539" s="103">
        <f t="shared" si="304"/>
        <v>0</v>
      </c>
      <c r="X539" s="103">
        <f t="shared" si="304"/>
        <v>0</v>
      </c>
      <c r="Y539" s="103">
        <f t="shared" si="304"/>
        <v>0</v>
      </c>
      <c r="Z539" s="103">
        <f t="shared" si="304"/>
        <v>0</v>
      </c>
      <c r="AA539" s="103">
        <f t="shared" si="304"/>
        <v>0</v>
      </c>
      <c r="AB539" s="103">
        <f t="shared" si="290"/>
        <v>0</v>
      </c>
      <c r="AC539" s="103">
        <f t="shared" si="292"/>
        <v>0</v>
      </c>
      <c r="AD539" s="103">
        <f t="shared" si="291"/>
        <v>0</v>
      </c>
      <c r="AE539" s="5" t="e">
        <v>#N/A</v>
      </c>
    </row>
    <row r="540" spans="1:31" x14ac:dyDescent="0.25">
      <c r="A540" s="1" t="e">
        <v>#N/A</v>
      </c>
      <c r="B540" s="50" t="s">
        <v>75</v>
      </c>
      <c r="C540" s="48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>
        <f t="shared" si="290"/>
        <v>0</v>
      </c>
      <c r="AC540" s="104">
        <f t="shared" si="292"/>
        <v>0</v>
      </c>
      <c r="AD540" s="104">
        <f t="shared" si="291"/>
        <v>0</v>
      </c>
      <c r="AE540" s="5" t="e">
        <v>#N/A</v>
      </c>
    </row>
    <row r="541" spans="1:31" ht="45" x14ac:dyDescent="0.25">
      <c r="A541" s="1" t="e">
        <v>#N/A</v>
      </c>
      <c r="B541" s="101" t="s">
        <v>76</v>
      </c>
      <c r="C541" s="102"/>
      <c r="D541" s="103">
        <f>SUM(D542:D545)</f>
        <v>0</v>
      </c>
      <c r="E541" s="103">
        <f t="shared" ref="E541:O541" si="305">SUM(E542:E545)</f>
        <v>0</v>
      </c>
      <c r="F541" s="103">
        <f t="shared" si="305"/>
        <v>4945.6499999999996</v>
      </c>
      <c r="G541" s="103">
        <f t="shared" si="305"/>
        <v>0</v>
      </c>
      <c r="H541" s="103">
        <f t="shared" si="305"/>
        <v>0</v>
      </c>
      <c r="I541" s="103">
        <f t="shared" si="305"/>
        <v>0</v>
      </c>
      <c r="J541" s="103">
        <f t="shared" si="305"/>
        <v>0</v>
      </c>
      <c r="K541" s="103">
        <f t="shared" si="305"/>
        <v>0</v>
      </c>
      <c r="L541" s="103">
        <f t="shared" si="305"/>
        <v>0</v>
      </c>
      <c r="M541" s="103">
        <f t="shared" si="305"/>
        <v>0</v>
      </c>
      <c r="N541" s="103">
        <f t="shared" si="305"/>
        <v>0</v>
      </c>
      <c r="O541" s="103">
        <f t="shared" si="305"/>
        <v>0</v>
      </c>
      <c r="P541" s="103">
        <f>SUM(P542:P545)</f>
        <v>0</v>
      </c>
      <c r="Q541" s="103">
        <f t="shared" ref="Q541:AA541" si="306">SUM(Q542:Q545)</f>
        <v>0</v>
      </c>
      <c r="R541" s="103">
        <f t="shared" si="306"/>
        <v>4945.6499999999996</v>
      </c>
      <c r="S541" s="103">
        <f t="shared" si="306"/>
        <v>0</v>
      </c>
      <c r="T541" s="103">
        <f t="shared" si="306"/>
        <v>0</v>
      </c>
      <c r="U541" s="103">
        <f t="shared" si="306"/>
        <v>0</v>
      </c>
      <c r="V541" s="103">
        <f t="shared" si="306"/>
        <v>0</v>
      </c>
      <c r="W541" s="103">
        <f t="shared" si="306"/>
        <v>0</v>
      </c>
      <c r="X541" s="103">
        <f t="shared" si="306"/>
        <v>0</v>
      </c>
      <c r="Y541" s="103">
        <f t="shared" si="306"/>
        <v>0</v>
      </c>
      <c r="Z541" s="103">
        <f t="shared" si="306"/>
        <v>0</v>
      </c>
      <c r="AA541" s="103">
        <f t="shared" si="306"/>
        <v>0</v>
      </c>
      <c r="AB541" s="103">
        <f t="shared" si="290"/>
        <v>9891.2999999999993</v>
      </c>
      <c r="AC541" s="103">
        <f t="shared" si="292"/>
        <v>4945.6499999999996</v>
      </c>
      <c r="AD541" s="103">
        <f t="shared" si="291"/>
        <v>4945.6499999999996</v>
      </c>
      <c r="AE541" s="5" t="e">
        <v>#N/A</v>
      </c>
    </row>
    <row r="542" spans="1:31" ht="60" x14ac:dyDescent="0.25">
      <c r="A542" s="1" t="e">
        <v>#N/A</v>
      </c>
      <c r="B542" s="50" t="s">
        <v>77</v>
      </c>
      <c r="C542" s="48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>
        <f t="shared" si="290"/>
        <v>0</v>
      </c>
      <c r="AC542" s="104">
        <f t="shared" si="292"/>
        <v>0</v>
      </c>
      <c r="AD542" s="104">
        <f t="shared" si="291"/>
        <v>0</v>
      </c>
      <c r="AE542" s="5" t="e">
        <v>#N/A</v>
      </c>
    </row>
    <row r="543" spans="1:31" ht="30" x14ac:dyDescent="0.25">
      <c r="A543" s="1" t="e">
        <v>#N/A</v>
      </c>
      <c r="B543" s="50" t="s">
        <v>78</v>
      </c>
      <c r="C543" s="48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4">
        <f t="shared" si="290"/>
        <v>0</v>
      </c>
      <c r="AC543" s="104">
        <f t="shared" si="292"/>
        <v>0</v>
      </c>
      <c r="AD543" s="104">
        <f t="shared" si="291"/>
        <v>0</v>
      </c>
      <c r="AE543" s="5" t="e">
        <v>#N/A</v>
      </c>
    </row>
    <row r="544" spans="1:31" x14ac:dyDescent="0.25">
      <c r="A544" s="1" t="e">
        <v>#N/A</v>
      </c>
      <c r="B544" s="50" t="s">
        <v>79</v>
      </c>
      <c r="C544" s="48"/>
      <c r="D544" s="104"/>
      <c r="E544" s="104"/>
      <c r="F544" s="104">
        <v>4945.6499999999996</v>
      </c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>
        <v>4945.6499999999996</v>
      </c>
      <c r="S544" s="104"/>
      <c r="T544" s="104"/>
      <c r="U544" s="104"/>
      <c r="V544" s="104"/>
      <c r="W544" s="104"/>
      <c r="X544" s="104"/>
      <c r="Y544" s="104"/>
      <c r="Z544" s="104"/>
      <c r="AA544" s="104"/>
      <c r="AB544" s="104">
        <f t="shared" si="290"/>
        <v>9891.2999999999993</v>
      </c>
      <c r="AC544" s="104">
        <f t="shared" si="292"/>
        <v>4945.6499999999996</v>
      </c>
      <c r="AD544" s="104">
        <f t="shared" si="291"/>
        <v>4945.6499999999996</v>
      </c>
      <c r="AE544" s="5" t="e">
        <v>#N/A</v>
      </c>
    </row>
    <row r="545" spans="1:31" x14ac:dyDescent="0.25">
      <c r="A545" s="1" t="e">
        <v>#N/A</v>
      </c>
      <c r="B545" s="50" t="s">
        <v>80</v>
      </c>
      <c r="C545" s="48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>
        <f t="shared" si="290"/>
        <v>0</v>
      </c>
      <c r="AC545" s="104">
        <f t="shared" si="292"/>
        <v>0</v>
      </c>
      <c r="AD545" s="104">
        <f t="shared" si="291"/>
        <v>0</v>
      </c>
      <c r="AE545" s="5" t="e">
        <v>#N/A</v>
      </c>
    </row>
    <row r="546" spans="1:31" ht="30" x14ac:dyDescent="0.25">
      <c r="A546" s="1" t="e">
        <v>#N/A</v>
      </c>
      <c r="B546" s="101" t="s">
        <v>81</v>
      </c>
      <c r="C546" s="102"/>
      <c r="D546" s="103">
        <f>SUM(D547:D552)</f>
        <v>0</v>
      </c>
      <c r="E546" s="103">
        <f t="shared" ref="E546:O546" si="307">SUM(E547:E552)</f>
        <v>0</v>
      </c>
      <c r="F546" s="103">
        <f t="shared" si="307"/>
        <v>0</v>
      </c>
      <c r="G546" s="103">
        <f t="shared" si="307"/>
        <v>0</v>
      </c>
      <c r="H546" s="103">
        <f t="shared" si="307"/>
        <v>0</v>
      </c>
      <c r="I546" s="103">
        <f t="shared" si="307"/>
        <v>0</v>
      </c>
      <c r="J546" s="103">
        <f t="shared" si="307"/>
        <v>0</v>
      </c>
      <c r="K546" s="103">
        <f t="shared" si="307"/>
        <v>0</v>
      </c>
      <c r="L546" s="103">
        <f t="shared" si="307"/>
        <v>0</v>
      </c>
      <c r="M546" s="103">
        <f t="shared" si="307"/>
        <v>0</v>
      </c>
      <c r="N546" s="103">
        <f t="shared" si="307"/>
        <v>0</v>
      </c>
      <c r="O546" s="103">
        <f t="shared" si="307"/>
        <v>0</v>
      </c>
      <c r="P546" s="103">
        <f>SUM(P547:P552)</f>
        <v>0</v>
      </c>
      <c r="Q546" s="103">
        <f t="shared" ref="Q546:AA546" si="308">SUM(Q547:Q552)</f>
        <v>0</v>
      </c>
      <c r="R546" s="103">
        <f t="shared" si="308"/>
        <v>0</v>
      </c>
      <c r="S546" s="103">
        <f t="shared" si="308"/>
        <v>0</v>
      </c>
      <c r="T546" s="103">
        <f t="shared" si="308"/>
        <v>0</v>
      </c>
      <c r="U546" s="103">
        <f t="shared" si="308"/>
        <v>0</v>
      </c>
      <c r="V546" s="103">
        <f t="shared" si="308"/>
        <v>0</v>
      </c>
      <c r="W546" s="103">
        <f t="shared" si="308"/>
        <v>0</v>
      </c>
      <c r="X546" s="103">
        <f t="shared" si="308"/>
        <v>0</v>
      </c>
      <c r="Y546" s="103">
        <f t="shared" si="308"/>
        <v>0</v>
      </c>
      <c r="Z546" s="103">
        <f t="shared" si="308"/>
        <v>0</v>
      </c>
      <c r="AA546" s="103">
        <f t="shared" si="308"/>
        <v>0</v>
      </c>
      <c r="AB546" s="103">
        <f t="shared" si="290"/>
        <v>0</v>
      </c>
      <c r="AC546" s="103">
        <f t="shared" si="292"/>
        <v>0</v>
      </c>
      <c r="AD546" s="103">
        <f t="shared" si="291"/>
        <v>0</v>
      </c>
      <c r="AE546" s="5" t="e">
        <v>#N/A</v>
      </c>
    </row>
    <row r="547" spans="1:31" ht="30" x14ac:dyDescent="0.25">
      <c r="A547" s="1" t="e">
        <v>#N/A</v>
      </c>
      <c r="B547" s="50" t="s">
        <v>82</v>
      </c>
      <c r="C547" s="48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4">
        <f t="shared" si="290"/>
        <v>0</v>
      </c>
      <c r="AC547" s="104">
        <f t="shared" si="292"/>
        <v>0</v>
      </c>
      <c r="AD547" s="104">
        <f t="shared" si="291"/>
        <v>0</v>
      </c>
      <c r="AE547" s="5" t="e">
        <v>#N/A</v>
      </c>
    </row>
    <row r="548" spans="1:31" x14ac:dyDescent="0.25">
      <c r="A548" s="1" t="e">
        <v>#N/A</v>
      </c>
      <c r="B548" s="50" t="s">
        <v>83</v>
      </c>
      <c r="C548" s="48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4">
        <f t="shared" si="290"/>
        <v>0</v>
      </c>
      <c r="AC548" s="104">
        <f t="shared" si="292"/>
        <v>0</v>
      </c>
      <c r="AD548" s="104">
        <f t="shared" si="291"/>
        <v>0</v>
      </c>
      <c r="AE548" s="5" t="e">
        <v>#N/A</v>
      </c>
    </row>
    <row r="549" spans="1:31" ht="30" x14ac:dyDescent="0.25">
      <c r="A549" s="1" t="e">
        <v>#N/A</v>
      </c>
      <c r="B549" s="50" t="s">
        <v>84</v>
      </c>
      <c r="C549" s="48"/>
      <c r="D549" s="104">
        <v>0</v>
      </c>
      <c r="E549" s="104">
        <v>0</v>
      </c>
      <c r="F549" s="104">
        <v>0</v>
      </c>
      <c r="G549" s="104">
        <v>0</v>
      </c>
      <c r="H549" s="104">
        <v>0</v>
      </c>
      <c r="I549" s="104">
        <v>0</v>
      </c>
      <c r="J549" s="104">
        <v>0</v>
      </c>
      <c r="K549" s="104">
        <v>0</v>
      </c>
      <c r="L549" s="104">
        <v>0</v>
      </c>
      <c r="M549" s="104">
        <v>0</v>
      </c>
      <c r="N549" s="104">
        <v>0</v>
      </c>
      <c r="O549" s="104">
        <v>0</v>
      </c>
      <c r="P549" s="104">
        <v>0</v>
      </c>
      <c r="Q549" s="104">
        <v>0</v>
      </c>
      <c r="R549" s="104">
        <v>0</v>
      </c>
      <c r="S549" s="104">
        <v>0</v>
      </c>
      <c r="T549" s="104">
        <v>0</v>
      </c>
      <c r="U549" s="104">
        <v>0</v>
      </c>
      <c r="V549" s="104">
        <v>0</v>
      </c>
      <c r="W549" s="104">
        <v>0</v>
      </c>
      <c r="X549" s="104">
        <v>0</v>
      </c>
      <c r="Y549" s="104">
        <v>0</v>
      </c>
      <c r="Z549" s="104">
        <v>0</v>
      </c>
      <c r="AA549" s="104">
        <v>0</v>
      </c>
      <c r="AB549" s="104">
        <f t="shared" si="290"/>
        <v>0</v>
      </c>
      <c r="AC549" s="104">
        <f t="shared" si="292"/>
        <v>0</v>
      </c>
      <c r="AD549" s="104">
        <f t="shared" si="291"/>
        <v>0</v>
      </c>
      <c r="AE549" s="5" t="e">
        <v>#N/A</v>
      </c>
    </row>
    <row r="550" spans="1:31" x14ac:dyDescent="0.25">
      <c r="A550" s="1" t="e">
        <v>#N/A</v>
      </c>
      <c r="B550" s="50" t="s">
        <v>80</v>
      </c>
      <c r="C550" s="48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>
        <f t="shared" si="290"/>
        <v>0</v>
      </c>
      <c r="AC550" s="104">
        <f t="shared" si="292"/>
        <v>0</v>
      </c>
      <c r="AD550" s="104">
        <f t="shared" si="291"/>
        <v>0</v>
      </c>
      <c r="AE550" s="5" t="e">
        <v>#N/A</v>
      </c>
    </row>
    <row r="551" spans="1:31" x14ac:dyDescent="0.25">
      <c r="A551" s="1" t="e">
        <v>#N/A</v>
      </c>
      <c r="B551" s="50" t="s">
        <v>85</v>
      </c>
      <c r="C551" s="48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>
        <f t="shared" si="290"/>
        <v>0</v>
      </c>
      <c r="AC551" s="104">
        <f t="shared" si="292"/>
        <v>0</v>
      </c>
      <c r="AD551" s="104">
        <f t="shared" si="291"/>
        <v>0</v>
      </c>
      <c r="AE551" s="5" t="e">
        <v>#N/A</v>
      </c>
    </row>
    <row r="552" spans="1:31" x14ac:dyDescent="0.25">
      <c r="A552" s="1" t="e">
        <v>#N/A</v>
      </c>
      <c r="B552" s="50" t="s">
        <v>86</v>
      </c>
      <c r="C552" s="48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>
        <f t="shared" si="290"/>
        <v>0</v>
      </c>
      <c r="AC552" s="104">
        <f t="shared" si="292"/>
        <v>0</v>
      </c>
      <c r="AD552" s="104">
        <f t="shared" si="291"/>
        <v>0</v>
      </c>
      <c r="AE552" s="5" t="e">
        <v>#N/A</v>
      </c>
    </row>
    <row r="553" spans="1:31" x14ac:dyDescent="0.25">
      <c r="A553" s="1" t="e">
        <v>#N/A</v>
      </c>
      <c r="B553" s="101" t="s">
        <v>87</v>
      </c>
      <c r="C553" s="102"/>
      <c r="D553" s="103">
        <f>SUM(D554:D557)</f>
        <v>0</v>
      </c>
      <c r="E553" s="103">
        <f t="shared" ref="E553:O553" si="309">SUM(E554:E557)</f>
        <v>0</v>
      </c>
      <c r="F553" s="103">
        <f t="shared" si="309"/>
        <v>0</v>
      </c>
      <c r="G553" s="103">
        <f t="shared" si="309"/>
        <v>0</v>
      </c>
      <c r="H553" s="103">
        <f t="shared" si="309"/>
        <v>0</v>
      </c>
      <c r="I553" s="103">
        <f t="shared" si="309"/>
        <v>0</v>
      </c>
      <c r="J553" s="103">
        <f t="shared" si="309"/>
        <v>0</v>
      </c>
      <c r="K553" s="103">
        <f t="shared" si="309"/>
        <v>0</v>
      </c>
      <c r="L553" s="103">
        <f t="shared" si="309"/>
        <v>0</v>
      </c>
      <c r="M553" s="103">
        <f t="shared" si="309"/>
        <v>0</v>
      </c>
      <c r="N553" s="103">
        <f t="shared" si="309"/>
        <v>0</v>
      </c>
      <c r="O553" s="103">
        <f t="shared" si="309"/>
        <v>0</v>
      </c>
      <c r="P553" s="103">
        <f>SUM(P554:P557)</f>
        <v>0</v>
      </c>
      <c r="Q553" s="103">
        <f t="shared" ref="Q553:AA553" si="310">SUM(Q554:Q557)</f>
        <v>0</v>
      </c>
      <c r="R553" s="103">
        <f t="shared" si="310"/>
        <v>0</v>
      </c>
      <c r="S553" s="103">
        <f t="shared" si="310"/>
        <v>0</v>
      </c>
      <c r="T553" s="103">
        <f t="shared" si="310"/>
        <v>0</v>
      </c>
      <c r="U553" s="103">
        <f t="shared" si="310"/>
        <v>0</v>
      </c>
      <c r="V553" s="103">
        <f t="shared" si="310"/>
        <v>0</v>
      </c>
      <c r="W553" s="103">
        <f t="shared" si="310"/>
        <v>0</v>
      </c>
      <c r="X553" s="103">
        <f t="shared" si="310"/>
        <v>0</v>
      </c>
      <c r="Y553" s="103">
        <f t="shared" si="310"/>
        <v>0</v>
      </c>
      <c r="Z553" s="103">
        <f t="shared" si="310"/>
        <v>0</v>
      </c>
      <c r="AA553" s="103">
        <f t="shared" si="310"/>
        <v>0</v>
      </c>
      <c r="AB553" s="103">
        <f t="shared" si="290"/>
        <v>0</v>
      </c>
      <c r="AC553" s="103">
        <f t="shared" si="292"/>
        <v>0</v>
      </c>
      <c r="AD553" s="103">
        <f t="shared" si="291"/>
        <v>0</v>
      </c>
      <c r="AE553" s="5" t="e">
        <v>#N/A</v>
      </c>
    </row>
    <row r="554" spans="1:31" ht="30" x14ac:dyDescent="0.25">
      <c r="A554" s="1" t="e">
        <v>#N/A</v>
      </c>
      <c r="B554" s="50" t="s">
        <v>88</v>
      </c>
      <c r="C554" s="48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>
        <f t="shared" si="290"/>
        <v>0</v>
      </c>
      <c r="AC554" s="104">
        <f t="shared" si="292"/>
        <v>0</v>
      </c>
      <c r="AD554" s="104">
        <f t="shared" si="291"/>
        <v>0</v>
      </c>
      <c r="AE554" s="5" t="e">
        <v>#N/A</v>
      </c>
    </row>
    <row r="555" spans="1:31" ht="45" x14ac:dyDescent="0.25">
      <c r="A555" s="1" t="e">
        <v>#N/A</v>
      </c>
      <c r="B555" s="50" t="s">
        <v>89</v>
      </c>
      <c r="C555" s="48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>
        <f t="shared" si="290"/>
        <v>0</v>
      </c>
      <c r="AC555" s="104">
        <f t="shared" si="292"/>
        <v>0</v>
      </c>
      <c r="AD555" s="104">
        <f t="shared" si="291"/>
        <v>0</v>
      </c>
      <c r="AE555" s="5" t="e">
        <v>#N/A</v>
      </c>
    </row>
    <row r="556" spans="1:31" ht="30" x14ac:dyDescent="0.25">
      <c r="A556" s="1" t="e">
        <v>#N/A</v>
      </c>
      <c r="B556" s="50" t="s">
        <v>90</v>
      </c>
      <c r="C556" s="48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>
        <f t="shared" si="290"/>
        <v>0</v>
      </c>
      <c r="AC556" s="104">
        <f t="shared" si="292"/>
        <v>0</v>
      </c>
      <c r="AD556" s="104">
        <f t="shared" si="291"/>
        <v>0</v>
      </c>
      <c r="AE556" s="5" t="e">
        <v>#N/A</v>
      </c>
    </row>
    <row r="557" spans="1:31" ht="30" x14ac:dyDescent="0.25">
      <c r="A557" s="1" t="e">
        <v>#N/A</v>
      </c>
      <c r="B557" s="50" t="s">
        <v>91</v>
      </c>
      <c r="C557" s="48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>
        <f t="shared" si="290"/>
        <v>0</v>
      </c>
      <c r="AC557" s="104">
        <f t="shared" si="292"/>
        <v>0</v>
      </c>
      <c r="AD557" s="104">
        <f t="shared" si="291"/>
        <v>0</v>
      </c>
      <c r="AE557" s="5" t="e">
        <v>#N/A</v>
      </c>
    </row>
    <row r="558" spans="1:31" ht="30" x14ac:dyDescent="0.25">
      <c r="A558" s="1" t="e">
        <v>#N/A</v>
      </c>
      <c r="B558" s="101" t="s">
        <v>92</v>
      </c>
      <c r="C558" s="102"/>
      <c r="D558" s="103">
        <f>SUM(D559:D561)</f>
        <v>0</v>
      </c>
      <c r="E558" s="103">
        <f t="shared" ref="E558:O558" si="311">SUM(E559:E561)</f>
        <v>0</v>
      </c>
      <c r="F558" s="103">
        <f t="shared" si="311"/>
        <v>0</v>
      </c>
      <c r="G558" s="103">
        <f t="shared" si="311"/>
        <v>0</v>
      </c>
      <c r="H558" s="103">
        <f t="shared" si="311"/>
        <v>0</v>
      </c>
      <c r="I558" s="103">
        <f t="shared" si="311"/>
        <v>0</v>
      </c>
      <c r="J558" s="103">
        <f t="shared" si="311"/>
        <v>0</v>
      </c>
      <c r="K558" s="103">
        <f t="shared" si="311"/>
        <v>0</v>
      </c>
      <c r="L558" s="103">
        <f t="shared" si="311"/>
        <v>0</v>
      </c>
      <c r="M558" s="103">
        <f t="shared" si="311"/>
        <v>0</v>
      </c>
      <c r="N558" s="103">
        <f t="shared" si="311"/>
        <v>0</v>
      </c>
      <c r="O558" s="103">
        <f t="shared" si="311"/>
        <v>0</v>
      </c>
      <c r="P558" s="103">
        <f>SUM(P559:P561)</f>
        <v>0</v>
      </c>
      <c r="Q558" s="103">
        <f t="shared" ref="Q558:AA558" si="312">SUM(Q559:Q561)</f>
        <v>0</v>
      </c>
      <c r="R558" s="103">
        <f t="shared" si="312"/>
        <v>0</v>
      </c>
      <c r="S558" s="103">
        <f t="shared" si="312"/>
        <v>0</v>
      </c>
      <c r="T558" s="103">
        <f t="shared" si="312"/>
        <v>0</v>
      </c>
      <c r="U558" s="103">
        <f t="shared" si="312"/>
        <v>0</v>
      </c>
      <c r="V558" s="103">
        <f t="shared" si="312"/>
        <v>0</v>
      </c>
      <c r="W558" s="103">
        <f t="shared" si="312"/>
        <v>0</v>
      </c>
      <c r="X558" s="103">
        <f t="shared" si="312"/>
        <v>0</v>
      </c>
      <c r="Y558" s="103">
        <f t="shared" si="312"/>
        <v>0</v>
      </c>
      <c r="Z558" s="103">
        <f t="shared" si="312"/>
        <v>0</v>
      </c>
      <c r="AA558" s="103">
        <f t="shared" si="312"/>
        <v>0</v>
      </c>
      <c r="AB558" s="103">
        <f t="shared" si="290"/>
        <v>0</v>
      </c>
      <c r="AC558" s="103">
        <f t="shared" si="292"/>
        <v>0</v>
      </c>
      <c r="AD558" s="103">
        <f t="shared" si="291"/>
        <v>0</v>
      </c>
      <c r="AE558" s="5" t="e">
        <v>#N/A</v>
      </c>
    </row>
    <row r="559" spans="1:31" x14ac:dyDescent="0.25">
      <c r="A559" s="1" t="e">
        <v>#N/A</v>
      </c>
      <c r="B559" s="50" t="s">
        <v>93</v>
      </c>
      <c r="C559" s="48"/>
      <c r="D559" s="104">
        <v>0</v>
      </c>
      <c r="E559" s="104">
        <v>0</v>
      </c>
      <c r="F559" s="104">
        <v>0</v>
      </c>
      <c r="G559" s="104">
        <v>0</v>
      </c>
      <c r="H559" s="104">
        <v>0</v>
      </c>
      <c r="I559" s="104">
        <v>0</v>
      </c>
      <c r="J559" s="104">
        <v>0</v>
      </c>
      <c r="K559" s="104">
        <v>0</v>
      </c>
      <c r="L559" s="104">
        <v>0</v>
      </c>
      <c r="M559" s="104">
        <v>0</v>
      </c>
      <c r="N559" s="104">
        <v>0</v>
      </c>
      <c r="O559" s="104">
        <v>0</v>
      </c>
      <c r="P559" s="104">
        <v>0</v>
      </c>
      <c r="Q559" s="104">
        <v>0</v>
      </c>
      <c r="R559" s="104">
        <v>0</v>
      </c>
      <c r="S559" s="104">
        <v>0</v>
      </c>
      <c r="T559" s="104">
        <v>0</v>
      </c>
      <c r="U559" s="104">
        <v>0</v>
      </c>
      <c r="V559" s="104">
        <v>0</v>
      </c>
      <c r="W559" s="104">
        <v>0</v>
      </c>
      <c r="X559" s="104">
        <v>0</v>
      </c>
      <c r="Y559" s="104">
        <v>0</v>
      </c>
      <c r="Z559" s="104">
        <v>0</v>
      </c>
      <c r="AA559" s="104">
        <v>0</v>
      </c>
      <c r="AB559" s="104">
        <f t="shared" si="290"/>
        <v>0</v>
      </c>
      <c r="AC559" s="104">
        <f t="shared" si="292"/>
        <v>0</v>
      </c>
      <c r="AD559" s="104">
        <f t="shared" si="291"/>
        <v>0</v>
      </c>
      <c r="AE559" s="5" t="e">
        <v>#N/A</v>
      </c>
    </row>
    <row r="560" spans="1:31" x14ac:dyDescent="0.25">
      <c r="A560" s="1" t="e">
        <v>#N/A</v>
      </c>
      <c r="B560" s="50" t="s">
        <v>94</v>
      </c>
      <c r="C560" s="48"/>
      <c r="D560" s="104">
        <v>0</v>
      </c>
      <c r="E560" s="104">
        <v>0</v>
      </c>
      <c r="F560" s="104">
        <v>0</v>
      </c>
      <c r="G560" s="104">
        <v>0</v>
      </c>
      <c r="H560" s="104">
        <v>0</v>
      </c>
      <c r="I560" s="104">
        <v>0</v>
      </c>
      <c r="J560" s="104">
        <v>0</v>
      </c>
      <c r="K560" s="104">
        <v>0</v>
      </c>
      <c r="L560" s="104">
        <v>0</v>
      </c>
      <c r="M560" s="104">
        <v>0</v>
      </c>
      <c r="N560" s="104">
        <v>0</v>
      </c>
      <c r="O560" s="104">
        <v>0</v>
      </c>
      <c r="P560" s="104">
        <v>0</v>
      </c>
      <c r="Q560" s="104">
        <v>0</v>
      </c>
      <c r="R560" s="104">
        <v>0</v>
      </c>
      <c r="S560" s="104">
        <v>0</v>
      </c>
      <c r="T560" s="104">
        <v>0</v>
      </c>
      <c r="U560" s="104">
        <v>0</v>
      </c>
      <c r="V560" s="104">
        <v>0</v>
      </c>
      <c r="W560" s="104">
        <v>0</v>
      </c>
      <c r="X560" s="104">
        <v>0</v>
      </c>
      <c r="Y560" s="104">
        <v>0</v>
      </c>
      <c r="Z560" s="104">
        <v>0</v>
      </c>
      <c r="AA560" s="104">
        <v>0</v>
      </c>
      <c r="AB560" s="104">
        <f t="shared" si="290"/>
        <v>0</v>
      </c>
      <c r="AC560" s="104">
        <f t="shared" si="292"/>
        <v>0</v>
      </c>
      <c r="AD560" s="104">
        <f t="shared" si="291"/>
        <v>0</v>
      </c>
      <c r="AE560" s="5" t="e">
        <v>#N/A</v>
      </c>
    </row>
    <row r="561" spans="1:31" x14ac:dyDescent="0.25">
      <c r="A561" s="1" t="e">
        <v>#N/A</v>
      </c>
      <c r="B561" s="50" t="s">
        <v>95</v>
      </c>
      <c r="C561" s="48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>
        <f t="shared" si="290"/>
        <v>0</v>
      </c>
      <c r="AC561" s="104">
        <f t="shared" si="292"/>
        <v>0</v>
      </c>
      <c r="AD561" s="104">
        <f t="shared" si="291"/>
        <v>0</v>
      </c>
      <c r="AE561" s="5" t="e">
        <v>#N/A</v>
      </c>
    </row>
    <row r="562" spans="1:31" ht="30" x14ac:dyDescent="0.25">
      <c r="A562" s="1" t="e">
        <v>#N/A</v>
      </c>
      <c r="B562" s="101" t="s">
        <v>96</v>
      </c>
      <c r="C562" s="102"/>
      <c r="D562" s="103">
        <f>SUM(D563:D565)</f>
        <v>0</v>
      </c>
      <c r="E562" s="103">
        <f t="shared" ref="E562:O562" si="313">SUM(E563:E565)</f>
        <v>0</v>
      </c>
      <c r="F562" s="103">
        <f t="shared" si="313"/>
        <v>0</v>
      </c>
      <c r="G562" s="103">
        <f t="shared" si="313"/>
        <v>0</v>
      </c>
      <c r="H562" s="103">
        <f t="shared" si="313"/>
        <v>0</v>
      </c>
      <c r="I562" s="103">
        <f t="shared" si="313"/>
        <v>0</v>
      </c>
      <c r="J562" s="103">
        <f t="shared" si="313"/>
        <v>0</v>
      </c>
      <c r="K562" s="103">
        <f t="shared" si="313"/>
        <v>0</v>
      </c>
      <c r="L562" s="103">
        <f t="shared" si="313"/>
        <v>0</v>
      </c>
      <c r="M562" s="103">
        <f t="shared" si="313"/>
        <v>0</v>
      </c>
      <c r="N562" s="103">
        <f t="shared" si="313"/>
        <v>0</v>
      </c>
      <c r="O562" s="103">
        <f t="shared" si="313"/>
        <v>0</v>
      </c>
      <c r="P562" s="103">
        <f>SUM(P563:P565)</f>
        <v>0</v>
      </c>
      <c r="Q562" s="103">
        <f t="shared" ref="Q562:AA562" si="314">SUM(Q563:Q565)</f>
        <v>0</v>
      </c>
      <c r="R562" s="103">
        <f t="shared" si="314"/>
        <v>0</v>
      </c>
      <c r="S562" s="103">
        <f t="shared" si="314"/>
        <v>0</v>
      </c>
      <c r="T562" s="103">
        <f t="shared" si="314"/>
        <v>0</v>
      </c>
      <c r="U562" s="103">
        <f t="shared" si="314"/>
        <v>0</v>
      </c>
      <c r="V562" s="103">
        <f t="shared" si="314"/>
        <v>0</v>
      </c>
      <c r="W562" s="103">
        <f t="shared" si="314"/>
        <v>0</v>
      </c>
      <c r="X562" s="103">
        <f t="shared" si="314"/>
        <v>0</v>
      </c>
      <c r="Y562" s="103">
        <f t="shared" si="314"/>
        <v>0</v>
      </c>
      <c r="Z562" s="103">
        <f t="shared" si="314"/>
        <v>0</v>
      </c>
      <c r="AA562" s="103">
        <f t="shared" si="314"/>
        <v>0</v>
      </c>
      <c r="AB562" s="103">
        <f t="shared" si="290"/>
        <v>0</v>
      </c>
      <c r="AC562" s="103">
        <f t="shared" si="292"/>
        <v>0</v>
      </c>
      <c r="AD562" s="103">
        <f t="shared" si="291"/>
        <v>0</v>
      </c>
      <c r="AE562" s="5" t="e">
        <v>#N/A</v>
      </c>
    </row>
    <row r="563" spans="1:31" ht="60" x14ac:dyDescent="0.25">
      <c r="A563" s="1" t="e">
        <v>#N/A</v>
      </c>
      <c r="B563" s="50" t="s">
        <v>97</v>
      </c>
      <c r="C563" s="48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4">
        <f t="shared" si="290"/>
        <v>0</v>
      </c>
      <c r="AC563" s="104">
        <f t="shared" si="292"/>
        <v>0</v>
      </c>
      <c r="AD563" s="104">
        <f t="shared" si="291"/>
        <v>0</v>
      </c>
      <c r="AE563" s="5" t="e">
        <v>#N/A</v>
      </c>
    </row>
    <row r="564" spans="1:31" ht="60" x14ac:dyDescent="0.25">
      <c r="A564" s="1" t="e">
        <v>#N/A</v>
      </c>
      <c r="B564" s="50" t="s">
        <v>98</v>
      </c>
      <c r="C564" s="48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4">
        <f t="shared" si="290"/>
        <v>0</v>
      </c>
      <c r="AC564" s="104">
        <f t="shared" si="292"/>
        <v>0</v>
      </c>
      <c r="AD564" s="104">
        <f t="shared" si="291"/>
        <v>0</v>
      </c>
      <c r="AE564" s="5" t="e">
        <v>#N/A</v>
      </c>
    </row>
    <row r="565" spans="1:31" ht="30" x14ac:dyDescent="0.25">
      <c r="A565" s="1" t="e">
        <v>#N/A</v>
      </c>
      <c r="B565" s="50" t="s">
        <v>99</v>
      </c>
      <c r="C565" s="48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4">
        <f t="shared" si="290"/>
        <v>0</v>
      </c>
      <c r="AC565" s="104">
        <f t="shared" si="292"/>
        <v>0</v>
      </c>
      <c r="AD565" s="104">
        <f t="shared" si="291"/>
        <v>0</v>
      </c>
      <c r="AE565" s="5" t="e">
        <v>#N/A</v>
      </c>
    </row>
    <row r="566" spans="1:31" x14ac:dyDescent="0.25">
      <c r="A566" s="1" t="e">
        <v>#N/A</v>
      </c>
      <c r="B566" s="105" t="s">
        <v>100</v>
      </c>
      <c r="C566" s="106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  <c r="AA566" s="107"/>
      <c r="AB566" s="107">
        <f t="shared" si="290"/>
        <v>0</v>
      </c>
      <c r="AC566" s="107">
        <f t="shared" si="292"/>
        <v>0</v>
      </c>
      <c r="AD566" s="107">
        <f t="shared" si="291"/>
        <v>0</v>
      </c>
      <c r="AE566" s="5" t="e">
        <v>#N/A</v>
      </c>
    </row>
    <row r="567" spans="1:31" x14ac:dyDescent="0.25">
      <c r="A567" s="1" t="e">
        <v>#N/A</v>
      </c>
      <c r="B567" s="101" t="s">
        <v>101</v>
      </c>
      <c r="C567" s="102"/>
      <c r="D567" s="103">
        <f>SUM(D568:D571)</f>
        <v>0</v>
      </c>
      <c r="E567" s="103">
        <f t="shared" ref="E567:O567" si="315">SUM(E568:E571)</f>
        <v>0</v>
      </c>
      <c r="F567" s="103">
        <f t="shared" si="315"/>
        <v>0</v>
      </c>
      <c r="G567" s="103">
        <f t="shared" si="315"/>
        <v>0</v>
      </c>
      <c r="H567" s="103">
        <f t="shared" si="315"/>
        <v>0</v>
      </c>
      <c r="I567" s="103">
        <f t="shared" si="315"/>
        <v>0</v>
      </c>
      <c r="J567" s="103">
        <f t="shared" si="315"/>
        <v>0</v>
      </c>
      <c r="K567" s="103">
        <f t="shared" si="315"/>
        <v>0</v>
      </c>
      <c r="L567" s="103">
        <f t="shared" si="315"/>
        <v>0</v>
      </c>
      <c r="M567" s="103">
        <f t="shared" si="315"/>
        <v>0</v>
      </c>
      <c r="N567" s="103">
        <f t="shared" si="315"/>
        <v>0</v>
      </c>
      <c r="O567" s="103">
        <f t="shared" si="315"/>
        <v>0</v>
      </c>
      <c r="P567" s="103">
        <f>SUM(P568:P571)</f>
        <v>0</v>
      </c>
      <c r="Q567" s="103">
        <f t="shared" ref="Q567:AA567" si="316">SUM(Q568:Q571)</f>
        <v>0</v>
      </c>
      <c r="R567" s="103">
        <f t="shared" si="316"/>
        <v>0</v>
      </c>
      <c r="S567" s="103">
        <f t="shared" si="316"/>
        <v>0</v>
      </c>
      <c r="T567" s="103">
        <f t="shared" si="316"/>
        <v>0</v>
      </c>
      <c r="U567" s="103">
        <f t="shared" si="316"/>
        <v>0</v>
      </c>
      <c r="V567" s="103">
        <f t="shared" si="316"/>
        <v>0</v>
      </c>
      <c r="W567" s="103">
        <f t="shared" si="316"/>
        <v>0</v>
      </c>
      <c r="X567" s="103">
        <f t="shared" si="316"/>
        <v>0</v>
      </c>
      <c r="Y567" s="103">
        <f t="shared" si="316"/>
        <v>0</v>
      </c>
      <c r="Z567" s="103">
        <f t="shared" si="316"/>
        <v>0</v>
      </c>
      <c r="AA567" s="103">
        <f t="shared" si="316"/>
        <v>0</v>
      </c>
      <c r="AB567" s="103">
        <f t="shared" si="290"/>
        <v>0</v>
      </c>
      <c r="AC567" s="103">
        <f t="shared" si="292"/>
        <v>0</v>
      </c>
      <c r="AD567" s="103">
        <f t="shared" si="291"/>
        <v>0</v>
      </c>
      <c r="AE567" s="5" t="e">
        <v>#N/A</v>
      </c>
    </row>
    <row r="568" spans="1:31" x14ac:dyDescent="0.25">
      <c r="A568" s="1" t="e">
        <v>#N/A</v>
      </c>
      <c r="B568" s="50" t="s">
        <v>102</v>
      </c>
      <c r="C568" s="48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4">
        <f t="shared" si="290"/>
        <v>0</v>
      </c>
      <c r="AC568" s="104">
        <f t="shared" si="292"/>
        <v>0</v>
      </c>
      <c r="AD568" s="104">
        <f t="shared" si="291"/>
        <v>0</v>
      </c>
      <c r="AE568" s="5" t="e">
        <v>#N/A</v>
      </c>
    </row>
    <row r="569" spans="1:31" ht="30" x14ac:dyDescent="0.25">
      <c r="A569" s="1" t="e">
        <v>#N/A</v>
      </c>
      <c r="B569" s="50" t="s">
        <v>103</v>
      </c>
      <c r="C569" s="48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4">
        <f t="shared" si="290"/>
        <v>0</v>
      </c>
      <c r="AC569" s="104">
        <f t="shared" si="292"/>
        <v>0</v>
      </c>
      <c r="AD569" s="104">
        <f t="shared" si="291"/>
        <v>0</v>
      </c>
      <c r="AE569" s="5" t="e">
        <v>#N/A</v>
      </c>
    </row>
    <row r="570" spans="1:31" ht="75" x14ac:dyDescent="0.25">
      <c r="A570" s="1" t="e">
        <v>#N/A</v>
      </c>
      <c r="B570" s="50" t="s">
        <v>104</v>
      </c>
      <c r="C570" s="48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4">
        <f t="shared" si="290"/>
        <v>0</v>
      </c>
      <c r="AC570" s="104">
        <f t="shared" si="292"/>
        <v>0</v>
      </c>
      <c r="AD570" s="104">
        <f t="shared" si="291"/>
        <v>0</v>
      </c>
      <c r="AE570" s="5" t="e">
        <v>#N/A</v>
      </c>
    </row>
    <row r="571" spans="1:31" ht="60" x14ac:dyDescent="0.25">
      <c r="A571" s="1" t="e">
        <v>#N/A</v>
      </c>
      <c r="B571" s="50" t="s">
        <v>105</v>
      </c>
      <c r="C571" s="48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>
        <f t="shared" si="290"/>
        <v>0</v>
      </c>
      <c r="AC571" s="104">
        <f t="shared" si="292"/>
        <v>0</v>
      </c>
      <c r="AD571" s="104">
        <f t="shared" si="291"/>
        <v>0</v>
      </c>
      <c r="AE571" s="5" t="e">
        <v>#N/A</v>
      </c>
    </row>
    <row r="572" spans="1:31" ht="15.75" x14ac:dyDescent="0.25">
      <c r="A572" s="1" t="e">
        <v>#N/A</v>
      </c>
      <c r="B572" s="99" t="s">
        <v>106</v>
      </c>
      <c r="C572" s="57"/>
      <c r="D572" s="100">
        <f>SUM(D573,D575,D579,D581,D583,D586,D588,D591)</f>
        <v>1775</v>
      </c>
      <c r="E572" s="100">
        <f t="shared" ref="E572:O572" si="317">SUM(E573,E575,E579,E581,E583,E586,E588,E591)</f>
        <v>90339.840528345478</v>
      </c>
      <c r="F572" s="100">
        <f t="shared" si="317"/>
        <v>85181.680262485475</v>
      </c>
      <c r="G572" s="100">
        <f t="shared" si="317"/>
        <v>36064.921999999999</v>
      </c>
      <c r="H572" s="100">
        <f t="shared" si="317"/>
        <v>29391.239999999998</v>
      </c>
      <c r="I572" s="100">
        <f t="shared" si="317"/>
        <v>150581.37559999997</v>
      </c>
      <c r="J572" s="100">
        <f t="shared" si="317"/>
        <v>0</v>
      </c>
      <c r="K572" s="100">
        <f t="shared" si="317"/>
        <v>0</v>
      </c>
      <c r="L572" s="100">
        <f t="shared" si="317"/>
        <v>0</v>
      </c>
      <c r="M572" s="100">
        <f t="shared" si="317"/>
        <v>0</v>
      </c>
      <c r="N572" s="100">
        <f t="shared" si="317"/>
        <v>0</v>
      </c>
      <c r="O572" s="100">
        <f t="shared" si="317"/>
        <v>0</v>
      </c>
      <c r="P572" s="100">
        <f>SUM(P573,P575,P579,P581,P583,P586,P588,P591)</f>
        <v>1775</v>
      </c>
      <c r="Q572" s="100">
        <f t="shared" ref="Q572:AA572" si="318">SUM(Q573,Q575,Q579,Q581,Q583,Q586,Q588,Q591)</f>
        <v>90339.840528345478</v>
      </c>
      <c r="R572" s="100">
        <f t="shared" si="318"/>
        <v>85181.680262485475</v>
      </c>
      <c r="S572" s="100">
        <f t="shared" si="318"/>
        <v>36064.921999999999</v>
      </c>
      <c r="T572" s="100">
        <f t="shared" si="318"/>
        <v>0</v>
      </c>
      <c r="U572" s="100">
        <f t="shared" si="318"/>
        <v>0</v>
      </c>
      <c r="V572" s="100">
        <f t="shared" si="318"/>
        <v>0</v>
      </c>
      <c r="W572" s="100">
        <f t="shared" si="318"/>
        <v>0</v>
      </c>
      <c r="X572" s="100">
        <f t="shared" si="318"/>
        <v>0</v>
      </c>
      <c r="Y572" s="100">
        <f t="shared" si="318"/>
        <v>0</v>
      </c>
      <c r="Z572" s="100">
        <f t="shared" si="318"/>
        <v>0</v>
      </c>
      <c r="AA572" s="100">
        <f t="shared" si="318"/>
        <v>0</v>
      </c>
      <c r="AB572" s="100">
        <f t="shared" si="290"/>
        <v>606695.50118166185</v>
      </c>
      <c r="AC572" s="100">
        <f t="shared" si="292"/>
        <v>391559.05839083088</v>
      </c>
      <c r="AD572" s="100">
        <f t="shared" si="291"/>
        <v>213361.44279083094</v>
      </c>
      <c r="AE572" s="5" t="e">
        <v>#N/A</v>
      </c>
    </row>
    <row r="573" spans="1:31" ht="30" x14ac:dyDescent="0.25">
      <c r="A573" s="1" t="e">
        <v>#N/A</v>
      </c>
      <c r="B573" s="101" t="s">
        <v>107</v>
      </c>
      <c r="C573" s="102"/>
      <c r="D573" s="103">
        <f>SUM(D574)</f>
        <v>0</v>
      </c>
      <c r="E573" s="103">
        <f t="shared" ref="E573:AA573" si="319">SUM(E574)</f>
        <v>0</v>
      </c>
      <c r="F573" s="103">
        <f t="shared" si="319"/>
        <v>0</v>
      </c>
      <c r="G573" s="103">
        <f t="shared" si="319"/>
        <v>0</v>
      </c>
      <c r="H573" s="103">
        <f t="shared" si="319"/>
        <v>0</v>
      </c>
      <c r="I573" s="103">
        <f t="shared" si="319"/>
        <v>0</v>
      </c>
      <c r="J573" s="103">
        <f t="shared" si="319"/>
        <v>0</v>
      </c>
      <c r="K573" s="103">
        <f t="shared" si="319"/>
        <v>0</v>
      </c>
      <c r="L573" s="103">
        <f t="shared" si="319"/>
        <v>0</v>
      </c>
      <c r="M573" s="103">
        <f t="shared" si="319"/>
        <v>0</v>
      </c>
      <c r="N573" s="103">
        <f t="shared" si="319"/>
        <v>0</v>
      </c>
      <c r="O573" s="103">
        <f t="shared" si="319"/>
        <v>0</v>
      </c>
      <c r="P573" s="103">
        <f>SUM(P574)</f>
        <v>0</v>
      </c>
      <c r="Q573" s="103">
        <f t="shared" si="319"/>
        <v>0</v>
      </c>
      <c r="R573" s="103">
        <f t="shared" si="319"/>
        <v>0</v>
      </c>
      <c r="S573" s="103">
        <f t="shared" si="319"/>
        <v>0</v>
      </c>
      <c r="T573" s="103">
        <f t="shared" si="319"/>
        <v>0</v>
      </c>
      <c r="U573" s="103">
        <f t="shared" si="319"/>
        <v>0</v>
      </c>
      <c r="V573" s="103">
        <f t="shared" si="319"/>
        <v>0</v>
      </c>
      <c r="W573" s="103">
        <f t="shared" si="319"/>
        <v>0</v>
      </c>
      <c r="X573" s="103">
        <f t="shared" si="319"/>
        <v>0</v>
      </c>
      <c r="Y573" s="103">
        <f t="shared" si="319"/>
        <v>0</v>
      </c>
      <c r="Z573" s="103">
        <f t="shared" si="319"/>
        <v>0</v>
      </c>
      <c r="AA573" s="103">
        <f t="shared" si="319"/>
        <v>0</v>
      </c>
      <c r="AB573" s="103">
        <f t="shared" si="290"/>
        <v>0</v>
      </c>
      <c r="AC573" s="103">
        <f t="shared" si="292"/>
        <v>0</v>
      </c>
      <c r="AD573" s="103">
        <f t="shared" si="291"/>
        <v>0</v>
      </c>
      <c r="AE573" s="5" t="e">
        <v>#N/A</v>
      </c>
    </row>
    <row r="574" spans="1:31" x14ac:dyDescent="0.25">
      <c r="A574" s="1" t="e">
        <v>#N/A</v>
      </c>
      <c r="B574" s="50" t="s">
        <v>108</v>
      </c>
      <c r="C574" s="48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>
        <f t="shared" si="290"/>
        <v>0</v>
      </c>
      <c r="AC574" s="104">
        <f t="shared" si="292"/>
        <v>0</v>
      </c>
      <c r="AD574" s="104">
        <f t="shared" si="291"/>
        <v>0</v>
      </c>
      <c r="AE574" s="5" t="e">
        <v>#N/A</v>
      </c>
    </row>
    <row r="575" spans="1:31" x14ac:dyDescent="0.25">
      <c r="A575" s="1" t="e">
        <v>#N/A</v>
      </c>
      <c r="B575" s="101" t="s">
        <v>109</v>
      </c>
      <c r="C575" s="102"/>
      <c r="D575" s="103">
        <f>SUM(D576:D578)</f>
        <v>0</v>
      </c>
      <c r="E575" s="103">
        <f t="shared" ref="E575:O575" si="320">SUM(E576:E578)</f>
        <v>10229.438587602672</v>
      </c>
      <c r="F575" s="103">
        <f t="shared" si="320"/>
        <v>10229.438587602672</v>
      </c>
      <c r="G575" s="103">
        <f t="shared" si="320"/>
        <v>0</v>
      </c>
      <c r="H575" s="103">
        <f t="shared" si="320"/>
        <v>0</v>
      </c>
      <c r="I575" s="103">
        <f t="shared" si="320"/>
        <v>0</v>
      </c>
      <c r="J575" s="103">
        <f t="shared" si="320"/>
        <v>0</v>
      </c>
      <c r="K575" s="103">
        <f t="shared" si="320"/>
        <v>0</v>
      </c>
      <c r="L575" s="103">
        <f t="shared" si="320"/>
        <v>0</v>
      </c>
      <c r="M575" s="103">
        <f t="shared" si="320"/>
        <v>0</v>
      </c>
      <c r="N575" s="103">
        <f t="shared" si="320"/>
        <v>0</v>
      </c>
      <c r="O575" s="103">
        <f t="shared" si="320"/>
        <v>0</v>
      </c>
      <c r="P575" s="103">
        <f>SUM(P576:P578)</f>
        <v>0</v>
      </c>
      <c r="Q575" s="103">
        <f t="shared" ref="Q575:AA575" si="321">SUM(Q576:Q578)</f>
        <v>10229.438587602672</v>
      </c>
      <c r="R575" s="103">
        <f t="shared" si="321"/>
        <v>10229.438587602672</v>
      </c>
      <c r="S575" s="103">
        <f t="shared" si="321"/>
        <v>0</v>
      </c>
      <c r="T575" s="103">
        <f t="shared" si="321"/>
        <v>0</v>
      </c>
      <c r="U575" s="103">
        <f t="shared" si="321"/>
        <v>0</v>
      </c>
      <c r="V575" s="103">
        <f t="shared" si="321"/>
        <v>0</v>
      </c>
      <c r="W575" s="103">
        <f t="shared" si="321"/>
        <v>0</v>
      </c>
      <c r="X575" s="103">
        <f t="shared" si="321"/>
        <v>0</v>
      </c>
      <c r="Y575" s="103">
        <f t="shared" si="321"/>
        <v>0</v>
      </c>
      <c r="Z575" s="103">
        <f t="shared" si="321"/>
        <v>0</v>
      </c>
      <c r="AA575" s="103">
        <f t="shared" si="321"/>
        <v>0</v>
      </c>
      <c r="AB575" s="103">
        <f t="shared" si="290"/>
        <v>40917.754350410687</v>
      </c>
      <c r="AC575" s="103">
        <f t="shared" si="292"/>
        <v>20458.877175205344</v>
      </c>
      <c r="AD575" s="103">
        <f t="shared" si="291"/>
        <v>20458.877175205344</v>
      </c>
      <c r="AE575" s="5" t="e">
        <v>#N/A</v>
      </c>
    </row>
    <row r="576" spans="1:31" x14ac:dyDescent="0.25">
      <c r="A576" s="1" t="e">
        <v>#N/A</v>
      </c>
      <c r="B576" s="50" t="s">
        <v>110</v>
      </c>
      <c r="C576" s="48"/>
      <c r="D576" s="104"/>
      <c r="E576" s="104">
        <v>8019.5262667091529</v>
      </c>
      <c r="F576" s="104">
        <v>8019.5262667091529</v>
      </c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>
        <v>8019.5262667091529</v>
      </c>
      <c r="R576" s="104">
        <v>8019.5262667091529</v>
      </c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>
        <f t="shared" si="290"/>
        <v>32078.105066836612</v>
      </c>
      <c r="AC576" s="104">
        <f t="shared" si="292"/>
        <v>16039.052533418306</v>
      </c>
      <c r="AD576" s="104">
        <f t="shared" si="291"/>
        <v>16039.052533418306</v>
      </c>
      <c r="AE576" s="5" t="e">
        <v>#N/A</v>
      </c>
    </row>
    <row r="577" spans="1:31" x14ac:dyDescent="0.25">
      <c r="A577" s="1" t="e">
        <v>#N/A</v>
      </c>
      <c r="B577" s="50" t="s">
        <v>111</v>
      </c>
      <c r="C577" s="48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>
        <f t="shared" si="290"/>
        <v>0</v>
      </c>
      <c r="AC577" s="104">
        <f t="shared" si="292"/>
        <v>0</v>
      </c>
      <c r="AD577" s="104">
        <f t="shared" si="291"/>
        <v>0</v>
      </c>
      <c r="AE577" s="5" t="e">
        <v>#N/A</v>
      </c>
    </row>
    <row r="578" spans="1:31" ht="30" x14ac:dyDescent="0.25">
      <c r="A578" s="1" t="e">
        <v>#N/A</v>
      </c>
      <c r="B578" s="50" t="s">
        <v>112</v>
      </c>
      <c r="C578" s="48"/>
      <c r="D578" s="104"/>
      <c r="E578" s="104">
        <v>2209.9123208935198</v>
      </c>
      <c r="F578" s="104">
        <v>2209.9123208935198</v>
      </c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>
        <v>2209.9123208935198</v>
      </c>
      <c r="R578" s="104">
        <v>2209.9123208935198</v>
      </c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>
        <f t="shared" si="290"/>
        <v>8839.6492835740792</v>
      </c>
      <c r="AC578" s="104">
        <f t="shared" si="292"/>
        <v>4419.8246417870396</v>
      </c>
      <c r="AD578" s="104">
        <f t="shared" si="291"/>
        <v>4419.8246417870396</v>
      </c>
      <c r="AE578" s="5" t="e">
        <v>#N/A</v>
      </c>
    </row>
    <row r="579" spans="1:31" ht="30" x14ac:dyDescent="0.25">
      <c r="A579" s="1" t="e">
        <v>#N/A</v>
      </c>
      <c r="B579" s="101" t="s">
        <v>113</v>
      </c>
      <c r="C579" s="102"/>
      <c r="D579" s="103">
        <f>SUM(D580)</f>
        <v>0</v>
      </c>
      <c r="E579" s="103">
        <f t="shared" ref="E579:AA579" si="322">SUM(E580)</f>
        <v>3815.7819407428119</v>
      </c>
      <c r="F579" s="103">
        <f t="shared" si="322"/>
        <v>3815.7819407428119</v>
      </c>
      <c r="G579" s="103">
        <f t="shared" si="322"/>
        <v>0</v>
      </c>
      <c r="H579" s="103">
        <f t="shared" si="322"/>
        <v>0</v>
      </c>
      <c r="I579" s="103">
        <f t="shared" si="322"/>
        <v>0</v>
      </c>
      <c r="J579" s="103">
        <f t="shared" si="322"/>
        <v>0</v>
      </c>
      <c r="K579" s="103">
        <f t="shared" si="322"/>
        <v>0</v>
      </c>
      <c r="L579" s="103">
        <f t="shared" si="322"/>
        <v>0</v>
      </c>
      <c r="M579" s="103">
        <f t="shared" si="322"/>
        <v>0</v>
      </c>
      <c r="N579" s="103">
        <f t="shared" si="322"/>
        <v>0</v>
      </c>
      <c r="O579" s="103">
        <f t="shared" si="322"/>
        <v>0</v>
      </c>
      <c r="P579" s="103">
        <f>SUM(P580)</f>
        <v>0</v>
      </c>
      <c r="Q579" s="103">
        <f t="shared" si="322"/>
        <v>3815.7819407428119</v>
      </c>
      <c r="R579" s="103">
        <f t="shared" si="322"/>
        <v>3815.7819407428119</v>
      </c>
      <c r="S579" s="103">
        <f t="shared" si="322"/>
        <v>0</v>
      </c>
      <c r="T579" s="103">
        <f t="shared" si="322"/>
        <v>0</v>
      </c>
      <c r="U579" s="103">
        <f t="shared" si="322"/>
        <v>0</v>
      </c>
      <c r="V579" s="103">
        <f t="shared" si="322"/>
        <v>0</v>
      </c>
      <c r="W579" s="103">
        <f t="shared" si="322"/>
        <v>0</v>
      </c>
      <c r="X579" s="103">
        <f t="shared" si="322"/>
        <v>0</v>
      </c>
      <c r="Y579" s="103">
        <f t="shared" si="322"/>
        <v>0</v>
      </c>
      <c r="Z579" s="103">
        <f t="shared" si="322"/>
        <v>0</v>
      </c>
      <c r="AA579" s="103">
        <f t="shared" si="322"/>
        <v>0</v>
      </c>
      <c r="AB579" s="103">
        <f t="shared" si="290"/>
        <v>15263.127762971248</v>
      </c>
      <c r="AC579" s="103">
        <f t="shared" si="292"/>
        <v>7631.5638814856238</v>
      </c>
      <c r="AD579" s="103">
        <f t="shared" si="291"/>
        <v>7631.5638814856238</v>
      </c>
      <c r="AE579" s="5" t="e">
        <v>#N/A</v>
      </c>
    </row>
    <row r="580" spans="1:31" x14ac:dyDescent="0.25">
      <c r="A580" s="1" t="e">
        <v>#N/A</v>
      </c>
      <c r="B580" s="50" t="s">
        <v>114</v>
      </c>
      <c r="C580" s="48"/>
      <c r="D580" s="104"/>
      <c r="E580" s="104">
        <v>3815.7819407428119</v>
      </c>
      <c r="F580" s="104">
        <v>3815.7819407428119</v>
      </c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>
        <v>3815.7819407428119</v>
      </c>
      <c r="R580" s="104">
        <v>3815.7819407428119</v>
      </c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>
        <f t="shared" si="290"/>
        <v>15263.127762971248</v>
      </c>
      <c r="AC580" s="104">
        <f t="shared" si="292"/>
        <v>7631.5638814856238</v>
      </c>
      <c r="AD580" s="104">
        <f t="shared" si="291"/>
        <v>7631.5638814856238</v>
      </c>
      <c r="AE580" s="5" t="e">
        <v>#N/A</v>
      </c>
    </row>
    <row r="581" spans="1:31" ht="30" x14ac:dyDescent="0.25">
      <c r="A581" s="1" t="e">
        <v>#N/A</v>
      </c>
      <c r="B581" s="101" t="s">
        <v>115</v>
      </c>
      <c r="C581" s="102"/>
      <c r="D581" s="103">
        <f>SUM(D582)</f>
        <v>0</v>
      </c>
      <c r="E581" s="103">
        <f t="shared" ref="E581:AA581" si="323">SUM(E582)</f>
        <v>0</v>
      </c>
      <c r="F581" s="103">
        <f t="shared" si="323"/>
        <v>21952.91</v>
      </c>
      <c r="G581" s="103">
        <f t="shared" si="323"/>
        <v>0</v>
      </c>
      <c r="H581" s="103">
        <f t="shared" si="323"/>
        <v>1673.35</v>
      </c>
      <c r="I581" s="103">
        <f t="shared" si="323"/>
        <v>0</v>
      </c>
      <c r="J581" s="103">
        <f t="shared" si="323"/>
        <v>0</v>
      </c>
      <c r="K581" s="103">
        <f t="shared" si="323"/>
        <v>0</v>
      </c>
      <c r="L581" s="103">
        <f t="shared" si="323"/>
        <v>0</v>
      </c>
      <c r="M581" s="103">
        <f t="shared" si="323"/>
        <v>0</v>
      </c>
      <c r="N581" s="103">
        <f t="shared" si="323"/>
        <v>0</v>
      </c>
      <c r="O581" s="103">
        <f t="shared" si="323"/>
        <v>0</v>
      </c>
      <c r="P581" s="103">
        <f>SUM(P582)</f>
        <v>0</v>
      </c>
      <c r="Q581" s="103">
        <f t="shared" si="323"/>
        <v>0</v>
      </c>
      <c r="R581" s="103">
        <f t="shared" si="323"/>
        <v>21952.91</v>
      </c>
      <c r="S581" s="103">
        <f t="shared" si="323"/>
        <v>0</v>
      </c>
      <c r="T581" s="103">
        <f t="shared" si="323"/>
        <v>0</v>
      </c>
      <c r="U581" s="103">
        <f t="shared" si="323"/>
        <v>0</v>
      </c>
      <c r="V581" s="103">
        <f t="shared" si="323"/>
        <v>0</v>
      </c>
      <c r="W581" s="103">
        <f t="shared" si="323"/>
        <v>0</v>
      </c>
      <c r="X581" s="103">
        <f t="shared" si="323"/>
        <v>0</v>
      </c>
      <c r="Y581" s="103">
        <f t="shared" si="323"/>
        <v>0</v>
      </c>
      <c r="Z581" s="103">
        <f t="shared" si="323"/>
        <v>0</v>
      </c>
      <c r="AA581" s="103">
        <f t="shared" si="323"/>
        <v>0</v>
      </c>
      <c r="AB581" s="103">
        <f t="shared" si="290"/>
        <v>45579.17</v>
      </c>
      <c r="AC581" s="103">
        <f t="shared" si="292"/>
        <v>23626.26</v>
      </c>
      <c r="AD581" s="103">
        <f t="shared" si="291"/>
        <v>21952.91</v>
      </c>
      <c r="AE581" s="5" t="e">
        <v>#N/A</v>
      </c>
    </row>
    <row r="582" spans="1:31" x14ac:dyDescent="0.25">
      <c r="A582" s="1" t="e">
        <v>#N/A</v>
      </c>
      <c r="B582" s="50" t="s">
        <v>116</v>
      </c>
      <c r="C582" s="48"/>
      <c r="D582" s="104">
        <v>0</v>
      </c>
      <c r="E582" s="104"/>
      <c r="F582" s="104">
        <f>1636.65+20316.26</f>
        <v>21952.91</v>
      </c>
      <c r="G582" s="104">
        <v>0</v>
      </c>
      <c r="H582" s="104">
        <v>1673.35</v>
      </c>
      <c r="I582" s="104">
        <v>0</v>
      </c>
      <c r="J582" s="104">
        <v>0</v>
      </c>
      <c r="K582" s="104">
        <v>0</v>
      </c>
      <c r="L582" s="104">
        <v>0</v>
      </c>
      <c r="M582" s="104">
        <v>0</v>
      </c>
      <c r="N582" s="104">
        <v>0</v>
      </c>
      <c r="O582" s="104">
        <v>0</v>
      </c>
      <c r="P582" s="104">
        <v>0</v>
      </c>
      <c r="Q582" s="104"/>
      <c r="R582" s="104">
        <f>1636.65+20316.26</f>
        <v>21952.91</v>
      </c>
      <c r="S582" s="104">
        <v>0</v>
      </c>
      <c r="T582" s="104">
        <v>0</v>
      </c>
      <c r="U582" s="104">
        <v>0</v>
      </c>
      <c r="V582" s="104">
        <v>0</v>
      </c>
      <c r="W582" s="104">
        <v>0</v>
      </c>
      <c r="X582" s="104">
        <v>0</v>
      </c>
      <c r="Y582" s="104">
        <v>0</v>
      </c>
      <c r="Z582" s="104">
        <v>0</v>
      </c>
      <c r="AA582" s="104">
        <v>0</v>
      </c>
      <c r="AB582" s="104">
        <f t="shared" ref="AB582:AB645" si="324">SUM(D582:AA582)</f>
        <v>45579.17</v>
      </c>
      <c r="AC582" s="104">
        <f t="shared" si="292"/>
        <v>23626.26</v>
      </c>
      <c r="AD582" s="104">
        <f t="shared" ref="AD582:AD645" si="325">SUM(P582:AA582)</f>
        <v>21952.91</v>
      </c>
      <c r="AE582" s="5" t="e">
        <v>#N/A</v>
      </c>
    </row>
    <row r="583" spans="1:31" ht="30" x14ac:dyDescent="0.25">
      <c r="A583" s="1" t="e">
        <v>#N/A</v>
      </c>
      <c r="B583" s="101" t="s">
        <v>117</v>
      </c>
      <c r="C583" s="102"/>
      <c r="D583" s="103">
        <f>SUM(D584:D585)</f>
        <v>0</v>
      </c>
      <c r="E583" s="103">
        <f t="shared" ref="E583:O583" si="326">SUM(E584:E585)</f>
        <v>45833.56</v>
      </c>
      <c r="F583" s="103">
        <f t="shared" si="326"/>
        <v>47188.490000000005</v>
      </c>
      <c r="G583" s="103">
        <f t="shared" si="326"/>
        <v>0</v>
      </c>
      <c r="H583" s="103">
        <f t="shared" si="326"/>
        <v>0</v>
      </c>
      <c r="I583" s="103">
        <f t="shared" si="326"/>
        <v>38638.75</v>
      </c>
      <c r="J583" s="103">
        <f t="shared" si="326"/>
        <v>0</v>
      </c>
      <c r="K583" s="103">
        <f t="shared" si="326"/>
        <v>0</v>
      </c>
      <c r="L583" s="103">
        <f t="shared" si="326"/>
        <v>0</v>
      </c>
      <c r="M583" s="103">
        <f t="shared" si="326"/>
        <v>0</v>
      </c>
      <c r="N583" s="103">
        <f t="shared" si="326"/>
        <v>0</v>
      </c>
      <c r="O583" s="103">
        <f t="shared" si="326"/>
        <v>0</v>
      </c>
      <c r="P583" s="103">
        <f>SUM(P584:P585)</f>
        <v>0</v>
      </c>
      <c r="Q583" s="103">
        <f t="shared" ref="Q583:AA583" si="327">SUM(Q584:Q585)</f>
        <v>45833.56</v>
      </c>
      <c r="R583" s="103">
        <f t="shared" si="327"/>
        <v>47188.490000000005</v>
      </c>
      <c r="S583" s="103">
        <f t="shared" si="327"/>
        <v>0</v>
      </c>
      <c r="T583" s="103">
        <f t="shared" si="327"/>
        <v>0</v>
      </c>
      <c r="U583" s="103">
        <f t="shared" si="327"/>
        <v>0</v>
      </c>
      <c r="V583" s="103">
        <f t="shared" si="327"/>
        <v>0</v>
      </c>
      <c r="W583" s="103">
        <f t="shared" si="327"/>
        <v>0</v>
      </c>
      <c r="X583" s="103">
        <f t="shared" si="327"/>
        <v>0</v>
      </c>
      <c r="Y583" s="103">
        <f t="shared" si="327"/>
        <v>0</v>
      </c>
      <c r="Z583" s="103">
        <f t="shared" si="327"/>
        <v>0</v>
      </c>
      <c r="AA583" s="103">
        <f t="shared" si="327"/>
        <v>0</v>
      </c>
      <c r="AB583" s="103">
        <f t="shared" si="324"/>
        <v>224682.84999999998</v>
      </c>
      <c r="AC583" s="103">
        <f t="shared" ref="AC583:AC646" si="328">SUM(E583:O583)</f>
        <v>131660.79999999999</v>
      </c>
      <c r="AD583" s="103">
        <f t="shared" si="325"/>
        <v>93022.05</v>
      </c>
      <c r="AE583" s="5" t="e">
        <v>#N/A</v>
      </c>
    </row>
    <row r="584" spans="1:31" x14ac:dyDescent="0.25">
      <c r="A584" s="1" t="e">
        <v>#N/A</v>
      </c>
      <c r="B584" s="50" t="s">
        <v>118</v>
      </c>
      <c r="C584" s="48"/>
      <c r="D584" s="104"/>
      <c r="E584" s="104">
        <v>45833.56</v>
      </c>
      <c r="F584" s="104">
        <v>47188.490000000005</v>
      </c>
      <c r="G584" s="104"/>
      <c r="H584" s="104"/>
      <c r="I584" s="104">
        <v>38638.75</v>
      </c>
      <c r="J584" s="104"/>
      <c r="K584" s="104"/>
      <c r="L584" s="104"/>
      <c r="M584" s="104"/>
      <c r="N584" s="104"/>
      <c r="O584" s="104"/>
      <c r="P584" s="104"/>
      <c r="Q584" s="104">
        <v>45833.56</v>
      </c>
      <c r="R584" s="104">
        <v>47188.490000000005</v>
      </c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>
        <f t="shared" si="324"/>
        <v>224682.84999999998</v>
      </c>
      <c r="AC584" s="104">
        <f t="shared" si="328"/>
        <v>131660.79999999999</v>
      </c>
      <c r="AD584" s="104">
        <f t="shared" si="325"/>
        <v>93022.05</v>
      </c>
      <c r="AE584" s="5" t="e">
        <v>#N/A</v>
      </c>
    </row>
    <row r="585" spans="1:31" ht="60" x14ac:dyDescent="0.25">
      <c r="A585" s="1" t="e">
        <v>#N/A</v>
      </c>
      <c r="B585" s="50" t="s">
        <v>119</v>
      </c>
      <c r="C585" s="48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4">
        <f t="shared" si="324"/>
        <v>0</v>
      </c>
      <c r="AC585" s="104">
        <f t="shared" si="328"/>
        <v>0</v>
      </c>
      <c r="AD585" s="104">
        <f t="shared" si="325"/>
        <v>0</v>
      </c>
      <c r="AE585" s="5" t="e">
        <v>#N/A</v>
      </c>
    </row>
    <row r="586" spans="1:31" x14ac:dyDescent="0.25">
      <c r="A586" s="1" t="e">
        <v>#N/A</v>
      </c>
      <c r="B586" s="101" t="s">
        <v>120</v>
      </c>
      <c r="C586" s="102"/>
      <c r="D586" s="103">
        <f>SUM(D587)</f>
        <v>1775</v>
      </c>
      <c r="E586" s="103">
        <f t="shared" ref="E586:AA586" si="329">SUM(E587)</f>
        <v>28466</v>
      </c>
      <c r="F586" s="103">
        <f t="shared" si="329"/>
        <v>0</v>
      </c>
      <c r="G586" s="103">
        <f t="shared" si="329"/>
        <v>17086.138800000001</v>
      </c>
      <c r="H586" s="103">
        <f t="shared" si="329"/>
        <v>0</v>
      </c>
      <c r="I586" s="103">
        <f t="shared" si="329"/>
        <v>42434.365999999995</v>
      </c>
      <c r="J586" s="103">
        <f t="shared" si="329"/>
        <v>0</v>
      </c>
      <c r="K586" s="103">
        <f t="shared" si="329"/>
        <v>0</v>
      </c>
      <c r="L586" s="103">
        <f t="shared" si="329"/>
        <v>0</v>
      </c>
      <c r="M586" s="103">
        <f t="shared" si="329"/>
        <v>0</v>
      </c>
      <c r="N586" s="103">
        <f t="shared" si="329"/>
        <v>0</v>
      </c>
      <c r="O586" s="103">
        <f t="shared" si="329"/>
        <v>0</v>
      </c>
      <c r="P586" s="103">
        <f>SUM(P587)</f>
        <v>1775</v>
      </c>
      <c r="Q586" s="103">
        <f t="shared" si="329"/>
        <v>28466</v>
      </c>
      <c r="R586" s="103">
        <f t="shared" si="329"/>
        <v>0</v>
      </c>
      <c r="S586" s="103">
        <f t="shared" si="329"/>
        <v>17086.138800000001</v>
      </c>
      <c r="T586" s="103">
        <f t="shared" si="329"/>
        <v>0</v>
      </c>
      <c r="U586" s="103">
        <f t="shared" si="329"/>
        <v>0</v>
      </c>
      <c r="V586" s="103">
        <f t="shared" si="329"/>
        <v>0</v>
      </c>
      <c r="W586" s="103">
        <f t="shared" si="329"/>
        <v>0</v>
      </c>
      <c r="X586" s="103">
        <f t="shared" si="329"/>
        <v>0</v>
      </c>
      <c r="Y586" s="103">
        <f t="shared" si="329"/>
        <v>0</v>
      </c>
      <c r="Z586" s="103">
        <f t="shared" si="329"/>
        <v>0</v>
      </c>
      <c r="AA586" s="103">
        <f t="shared" si="329"/>
        <v>0</v>
      </c>
      <c r="AB586" s="103">
        <f t="shared" si="324"/>
        <v>137088.64360000001</v>
      </c>
      <c r="AC586" s="103">
        <f t="shared" si="328"/>
        <v>87986.504799999995</v>
      </c>
      <c r="AD586" s="103">
        <f t="shared" si="325"/>
        <v>47327.138800000001</v>
      </c>
      <c r="AE586" s="5" t="e">
        <v>#N/A</v>
      </c>
    </row>
    <row r="587" spans="1:31" x14ac:dyDescent="0.25">
      <c r="A587" s="1" t="e">
        <v>#N/A</v>
      </c>
      <c r="B587" s="50" t="s">
        <v>121</v>
      </c>
      <c r="C587" s="48"/>
      <c r="D587" s="104">
        <v>1775</v>
      </c>
      <c r="E587" s="104">
        <v>28466</v>
      </c>
      <c r="F587" s="104"/>
      <c r="G587" s="113">
        <v>17086.138800000001</v>
      </c>
      <c r="H587" s="104"/>
      <c r="I587" s="104">
        <v>42434.365999999995</v>
      </c>
      <c r="J587" s="104"/>
      <c r="K587" s="104"/>
      <c r="L587" s="104"/>
      <c r="M587" s="104"/>
      <c r="N587" s="104"/>
      <c r="O587" s="104"/>
      <c r="P587" s="104">
        <v>1775</v>
      </c>
      <c r="Q587" s="104">
        <v>28466</v>
      </c>
      <c r="R587" s="104"/>
      <c r="S587" s="113">
        <v>17086.138800000001</v>
      </c>
      <c r="T587" s="104"/>
      <c r="U587" s="104"/>
      <c r="V587" s="104"/>
      <c r="W587" s="104"/>
      <c r="X587" s="104"/>
      <c r="Y587" s="104"/>
      <c r="Z587" s="104"/>
      <c r="AA587" s="104"/>
      <c r="AB587" s="104">
        <f t="shared" si="324"/>
        <v>137088.64360000001</v>
      </c>
      <c r="AC587" s="104">
        <f t="shared" si="328"/>
        <v>87986.504799999995</v>
      </c>
      <c r="AD587" s="104">
        <f t="shared" si="325"/>
        <v>47327.138800000001</v>
      </c>
      <c r="AE587" s="5" t="e">
        <v>#N/A</v>
      </c>
    </row>
    <row r="588" spans="1:31" x14ac:dyDescent="0.25">
      <c r="A588" s="1" t="e">
        <v>#N/A</v>
      </c>
      <c r="B588" s="101" t="s">
        <v>122</v>
      </c>
      <c r="C588" s="102"/>
      <c r="D588" s="103">
        <f>SUM(D589:D590)</f>
        <v>0</v>
      </c>
      <c r="E588" s="103">
        <f t="shared" ref="E588:O588" si="330">SUM(E589:E590)</f>
        <v>1995.06</v>
      </c>
      <c r="F588" s="103">
        <f t="shared" si="330"/>
        <v>1995.0597341399839</v>
      </c>
      <c r="G588" s="103">
        <f t="shared" si="330"/>
        <v>18978.783199999998</v>
      </c>
      <c r="H588" s="103">
        <f t="shared" si="330"/>
        <v>27717.89</v>
      </c>
      <c r="I588" s="103">
        <f t="shared" si="330"/>
        <v>69508.25959999999</v>
      </c>
      <c r="J588" s="103">
        <f t="shared" si="330"/>
        <v>0</v>
      </c>
      <c r="K588" s="103">
        <f t="shared" si="330"/>
        <v>0</v>
      </c>
      <c r="L588" s="103">
        <f t="shared" si="330"/>
        <v>0</v>
      </c>
      <c r="M588" s="103">
        <f t="shared" si="330"/>
        <v>0</v>
      </c>
      <c r="N588" s="103">
        <f t="shared" si="330"/>
        <v>0</v>
      </c>
      <c r="O588" s="103">
        <f t="shared" si="330"/>
        <v>0</v>
      </c>
      <c r="P588" s="103">
        <f>SUM(P589:P590)</f>
        <v>0</v>
      </c>
      <c r="Q588" s="103">
        <f t="shared" ref="Q588:AA588" si="331">SUM(Q589:Q590)</f>
        <v>1995.06</v>
      </c>
      <c r="R588" s="103">
        <f t="shared" si="331"/>
        <v>1995.0597341399839</v>
      </c>
      <c r="S588" s="103">
        <f t="shared" si="331"/>
        <v>18978.783199999998</v>
      </c>
      <c r="T588" s="103">
        <f t="shared" si="331"/>
        <v>0</v>
      </c>
      <c r="U588" s="103">
        <f t="shared" si="331"/>
        <v>0</v>
      </c>
      <c r="V588" s="103">
        <f t="shared" si="331"/>
        <v>0</v>
      </c>
      <c r="W588" s="103">
        <f t="shared" si="331"/>
        <v>0</v>
      </c>
      <c r="X588" s="103">
        <f t="shared" si="331"/>
        <v>0</v>
      </c>
      <c r="Y588" s="103">
        <f t="shared" si="331"/>
        <v>0</v>
      </c>
      <c r="Z588" s="103">
        <f t="shared" si="331"/>
        <v>0</v>
      </c>
      <c r="AA588" s="103">
        <f t="shared" si="331"/>
        <v>0</v>
      </c>
      <c r="AB588" s="103">
        <f t="shared" si="324"/>
        <v>143163.95546827995</v>
      </c>
      <c r="AC588" s="103">
        <f t="shared" si="328"/>
        <v>120195.05253413998</v>
      </c>
      <c r="AD588" s="103">
        <f t="shared" si="325"/>
        <v>22968.90293413998</v>
      </c>
      <c r="AE588" s="5" t="e">
        <v>#N/A</v>
      </c>
    </row>
    <row r="589" spans="1:31" ht="30" x14ac:dyDescent="0.25">
      <c r="A589" s="1" t="e">
        <v>#N/A</v>
      </c>
      <c r="B589" s="50" t="s">
        <v>123</v>
      </c>
      <c r="C589" s="48"/>
      <c r="D589" s="104"/>
      <c r="E589" s="104">
        <v>1995.06</v>
      </c>
      <c r="F589" s="104">
        <v>1995.0597341399839</v>
      </c>
      <c r="G589" s="104"/>
      <c r="H589" s="104"/>
      <c r="I589" s="104">
        <v>40784.269999999997</v>
      </c>
      <c r="J589" s="104"/>
      <c r="K589" s="104"/>
      <c r="L589" s="104"/>
      <c r="M589" s="104"/>
      <c r="N589" s="104"/>
      <c r="O589" s="104"/>
      <c r="P589" s="104"/>
      <c r="Q589" s="104">
        <v>1995.06</v>
      </c>
      <c r="R589" s="104">
        <v>1995.0597341399839</v>
      </c>
      <c r="S589" s="104"/>
      <c r="T589" s="104"/>
      <c r="U589" s="104"/>
      <c r="V589" s="104"/>
      <c r="W589" s="104"/>
      <c r="X589" s="104"/>
      <c r="Y589" s="104"/>
      <c r="Z589" s="104"/>
      <c r="AA589" s="104"/>
      <c r="AB589" s="104">
        <f t="shared" si="324"/>
        <v>48764.509468279961</v>
      </c>
      <c r="AC589" s="104">
        <f t="shared" si="328"/>
        <v>44774.389734139979</v>
      </c>
      <c r="AD589" s="104">
        <f t="shared" si="325"/>
        <v>3990.1197341399838</v>
      </c>
      <c r="AE589" s="5" t="e">
        <v>#N/A</v>
      </c>
    </row>
    <row r="590" spans="1:31" x14ac:dyDescent="0.25">
      <c r="A590" s="1" t="e">
        <v>#N/A</v>
      </c>
      <c r="B590" s="50" t="s">
        <v>124</v>
      </c>
      <c r="C590" s="48"/>
      <c r="D590" s="104"/>
      <c r="E590" s="104"/>
      <c r="F590" s="104"/>
      <c r="G590" s="113">
        <v>18978.783199999998</v>
      </c>
      <c r="H590" s="104">
        <v>27717.89</v>
      </c>
      <c r="I590" s="104">
        <v>28723.989600000001</v>
      </c>
      <c r="J590" s="104"/>
      <c r="K590" s="104"/>
      <c r="L590" s="104"/>
      <c r="M590" s="104"/>
      <c r="N590" s="104"/>
      <c r="O590" s="104"/>
      <c r="P590" s="104"/>
      <c r="Q590" s="104"/>
      <c r="R590" s="104"/>
      <c r="S590" s="113">
        <v>18978.783199999998</v>
      </c>
      <c r="T590" s="104"/>
      <c r="U590" s="104"/>
      <c r="V590" s="104"/>
      <c r="W590" s="104"/>
      <c r="X590" s="104"/>
      <c r="Y590" s="104"/>
      <c r="Z590" s="104"/>
      <c r="AA590" s="104"/>
      <c r="AB590" s="104">
        <f t="shared" si="324"/>
        <v>94399.445999999996</v>
      </c>
      <c r="AC590" s="104">
        <f t="shared" si="328"/>
        <v>75420.662799999991</v>
      </c>
      <c r="AD590" s="104">
        <f t="shared" si="325"/>
        <v>18978.783199999998</v>
      </c>
      <c r="AE590" s="5" t="e">
        <v>#N/A</v>
      </c>
    </row>
    <row r="591" spans="1:31" ht="30" x14ac:dyDescent="0.25">
      <c r="A591" s="1" t="e">
        <v>#N/A</v>
      </c>
      <c r="B591" s="101" t="s">
        <v>125</v>
      </c>
      <c r="C591" s="102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  <c r="AB591" s="103">
        <f t="shared" si="324"/>
        <v>0</v>
      </c>
      <c r="AC591" s="103">
        <f t="shared" si="328"/>
        <v>0</v>
      </c>
      <c r="AD591" s="103">
        <f t="shared" si="325"/>
        <v>0</v>
      </c>
      <c r="AE591" s="5" t="e">
        <v>#N/A</v>
      </c>
    </row>
    <row r="592" spans="1:31" ht="31.5" x14ac:dyDescent="0.25">
      <c r="A592" s="1" t="e">
        <v>#N/A</v>
      </c>
      <c r="B592" s="108" t="s">
        <v>126</v>
      </c>
      <c r="C592" s="56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>
        <f t="shared" si="324"/>
        <v>0</v>
      </c>
      <c r="AC592" s="109">
        <f t="shared" si="328"/>
        <v>0</v>
      </c>
      <c r="AD592" s="109">
        <f t="shared" si="325"/>
        <v>0</v>
      </c>
      <c r="AE592" s="5" t="e">
        <v>#N/A</v>
      </c>
    </row>
    <row r="593" spans="1:31" ht="31.5" x14ac:dyDescent="0.25">
      <c r="A593" s="1">
        <v>7</v>
      </c>
      <c r="B593" s="54" t="s">
        <v>34</v>
      </c>
      <c r="C593" s="58"/>
      <c r="D593" s="111">
        <f>+D594+D601+D635+D681+D717+D737</f>
        <v>0</v>
      </c>
      <c r="E593" s="111">
        <f>+E594+E601+E635+E681+E737+E717</f>
        <v>1489466.6600000001</v>
      </c>
      <c r="F593" s="111">
        <f t="shared" ref="F593:O593" si="332">+F594+F601+F635+F681+F737+F717</f>
        <v>5500</v>
      </c>
      <c r="G593" s="111">
        <f t="shared" si="332"/>
        <v>0</v>
      </c>
      <c r="H593" s="111">
        <f t="shared" si="332"/>
        <v>60480</v>
      </c>
      <c r="I593" s="111">
        <f t="shared" si="332"/>
        <v>0</v>
      </c>
      <c r="J593" s="111">
        <f t="shared" si="332"/>
        <v>1330260.0515204393</v>
      </c>
      <c r="K593" s="111">
        <f t="shared" si="332"/>
        <v>1352300.0515204393</v>
      </c>
      <c r="L593" s="111">
        <f t="shared" si="332"/>
        <v>1195584.0515204391</v>
      </c>
      <c r="M593" s="111">
        <f t="shared" si="332"/>
        <v>1195584.0515204391</v>
      </c>
      <c r="N593" s="111">
        <f t="shared" si="332"/>
        <v>1027906.0515204392</v>
      </c>
      <c r="O593" s="111">
        <f t="shared" si="332"/>
        <v>1040278.7840897726</v>
      </c>
      <c r="P593" s="111">
        <v>1500000</v>
      </c>
      <c r="Q593" s="111">
        <v>1500000</v>
      </c>
      <c r="R593" s="111">
        <v>1500000</v>
      </c>
      <c r="S593" s="111">
        <v>1500000</v>
      </c>
      <c r="T593" s="111">
        <v>1500000</v>
      </c>
      <c r="U593" s="111">
        <v>500000</v>
      </c>
      <c r="V593" s="111">
        <v>0</v>
      </c>
      <c r="W593" s="111">
        <v>0</v>
      </c>
      <c r="X593" s="111">
        <v>0</v>
      </c>
      <c r="Y593" s="111">
        <v>0</v>
      </c>
      <c r="Z593" s="111">
        <v>0</v>
      </c>
      <c r="AA593" s="111">
        <v>0</v>
      </c>
      <c r="AB593" s="111">
        <f t="shared" si="324"/>
        <v>16697359.701691968</v>
      </c>
      <c r="AC593" s="111">
        <f t="shared" si="328"/>
        <v>8697359.7016919684</v>
      </c>
      <c r="AD593" s="111">
        <f t="shared" si="325"/>
        <v>8000000</v>
      </c>
      <c r="AE593" s="5">
        <v>7</v>
      </c>
    </row>
    <row r="594" spans="1:31" ht="31.5" x14ac:dyDescent="0.25">
      <c r="A594" s="1" t="e">
        <v>#N/A</v>
      </c>
      <c r="B594" s="99" t="s">
        <v>128</v>
      </c>
      <c r="C594" s="112"/>
      <c r="D594" s="100">
        <f>SUM(D595:D600)</f>
        <v>0</v>
      </c>
      <c r="E594" s="100">
        <f t="shared" ref="E594:O594" si="333">SUM(E595:E600)</f>
        <v>0</v>
      </c>
      <c r="F594" s="100">
        <f t="shared" si="333"/>
        <v>0</v>
      </c>
      <c r="G594" s="100">
        <f t="shared" si="333"/>
        <v>0</v>
      </c>
      <c r="H594" s="100">
        <f t="shared" si="333"/>
        <v>0</v>
      </c>
      <c r="I594" s="100">
        <f t="shared" si="333"/>
        <v>0</v>
      </c>
      <c r="J594" s="100">
        <f t="shared" si="333"/>
        <v>0</v>
      </c>
      <c r="K594" s="100">
        <f t="shared" si="333"/>
        <v>0</v>
      </c>
      <c r="L594" s="100">
        <f t="shared" si="333"/>
        <v>0</v>
      </c>
      <c r="M594" s="100">
        <f t="shared" si="333"/>
        <v>0</v>
      </c>
      <c r="N594" s="100">
        <f t="shared" si="333"/>
        <v>0</v>
      </c>
      <c r="O594" s="100">
        <f t="shared" si="333"/>
        <v>0</v>
      </c>
      <c r="P594" s="100">
        <f>SUM(P595:P600)</f>
        <v>0</v>
      </c>
      <c r="Q594" s="100">
        <f t="shared" ref="Q594:AA594" si="334">SUM(Q595:Q600)</f>
        <v>0</v>
      </c>
      <c r="R594" s="100">
        <f t="shared" si="334"/>
        <v>0</v>
      </c>
      <c r="S594" s="100">
        <f t="shared" si="334"/>
        <v>0</v>
      </c>
      <c r="T594" s="100">
        <f t="shared" si="334"/>
        <v>0</v>
      </c>
      <c r="U594" s="100">
        <f t="shared" si="334"/>
        <v>0</v>
      </c>
      <c r="V594" s="100">
        <f t="shared" si="334"/>
        <v>0</v>
      </c>
      <c r="W594" s="100">
        <f t="shared" si="334"/>
        <v>0</v>
      </c>
      <c r="X594" s="100">
        <f t="shared" si="334"/>
        <v>0</v>
      </c>
      <c r="Y594" s="100">
        <f t="shared" si="334"/>
        <v>0</v>
      </c>
      <c r="Z594" s="100">
        <f t="shared" si="334"/>
        <v>0</v>
      </c>
      <c r="AA594" s="100">
        <f t="shared" si="334"/>
        <v>0</v>
      </c>
      <c r="AB594" s="100">
        <f t="shared" si="324"/>
        <v>0</v>
      </c>
      <c r="AC594" s="100">
        <f t="shared" si="328"/>
        <v>0</v>
      </c>
      <c r="AD594" s="100">
        <f t="shared" si="325"/>
        <v>0</v>
      </c>
      <c r="AE594" s="5" t="e">
        <v>#N/A</v>
      </c>
    </row>
    <row r="595" spans="1:31" x14ac:dyDescent="0.25">
      <c r="A595" s="1" t="e">
        <v>#N/A</v>
      </c>
      <c r="B595" s="50" t="s">
        <v>129</v>
      </c>
      <c r="C595" s="48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>
        <f t="shared" si="324"/>
        <v>0</v>
      </c>
      <c r="AC595" s="104">
        <f t="shared" si="328"/>
        <v>0</v>
      </c>
      <c r="AD595" s="104">
        <f t="shared" si="325"/>
        <v>0</v>
      </c>
      <c r="AE595" s="5" t="e">
        <v>#N/A</v>
      </c>
    </row>
    <row r="596" spans="1:31" ht="30" x14ac:dyDescent="0.25">
      <c r="A596" s="1" t="e">
        <v>#N/A</v>
      </c>
      <c r="B596" s="50" t="s">
        <v>130</v>
      </c>
      <c r="C596" s="48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>
        <f t="shared" si="324"/>
        <v>0</v>
      </c>
      <c r="AC596" s="104">
        <f t="shared" si="328"/>
        <v>0</v>
      </c>
      <c r="AD596" s="104">
        <f t="shared" si="325"/>
        <v>0</v>
      </c>
      <c r="AE596" s="5" t="e">
        <v>#N/A</v>
      </c>
    </row>
    <row r="597" spans="1:31" x14ac:dyDescent="0.25">
      <c r="A597" s="1" t="e">
        <v>#N/A</v>
      </c>
      <c r="B597" s="50" t="s">
        <v>131</v>
      </c>
      <c r="C597" s="48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>
        <f t="shared" si="324"/>
        <v>0</v>
      </c>
      <c r="AC597" s="104">
        <f t="shared" si="328"/>
        <v>0</v>
      </c>
      <c r="AD597" s="104">
        <f t="shared" si="325"/>
        <v>0</v>
      </c>
      <c r="AE597" s="5" t="e">
        <v>#N/A</v>
      </c>
    </row>
    <row r="598" spans="1:31" ht="30" x14ac:dyDescent="0.25">
      <c r="A598" s="1" t="e">
        <v>#N/A</v>
      </c>
      <c r="B598" s="50" t="s">
        <v>132</v>
      </c>
      <c r="C598" s="48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>
        <f t="shared" si="324"/>
        <v>0</v>
      </c>
      <c r="AC598" s="104">
        <f t="shared" si="328"/>
        <v>0</v>
      </c>
      <c r="AD598" s="104">
        <f t="shared" si="325"/>
        <v>0</v>
      </c>
      <c r="AE598" s="5" t="e">
        <v>#N/A</v>
      </c>
    </row>
    <row r="599" spans="1:31" x14ac:dyDescent="0.25">
      <c r="A599" s="1" t="e">
        <v>#N/A</v>
      </c>
      <c r="B599" s="50" t="s">
        <v>133</v>
      </c>
      <c r="C599" s="48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>
        <f t="shared" si="324"/>
        <v>0</v>
      </c>
      <c r="AC599" s="104">
        <f t="shared" si="328"/>
        <v>0</v>
      </c>
      <c r="AD599" s="104">
        <f t="shared" si="325"/>
        <v>0</v>
      </c>
      <c r="AE599" s="5" t="e">
        <v>#N/A</v>
      </c>
    </row>
    <row r="600" spans="1:31" ht="30" x14ac:dyDescent="0.25">
      <c r="A600" s="1" t="e">
        <v>#N/A</v>
      </c>
      <c r="B600" s="50" t="s">
        <v>134</v>
      </c>
      <c r="C600" s="48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>
        <f t="shared" si="324"/>
        <v>0</v>
      </c>
      <c r="AC600" s="104">
        <f t="shared" si="328"/>
        <v>0</v>
      </c>
      <c r="AD600" s="104">
        <f t="shared" si="325"/>
        <v>0</v>
      </c>
      <c r="AE600" s="5" t="e">
        <v>#N/A</v>
      </c>
    </row>
    <row r="601" spans="1:31" ht="31.5" x14ac:dyDescent="0.25">
      <c r="A601" s="1" t="e">
        <v>#N/A</v>
      </c>
      <c r="B601" s="99" t="s">
        <v>135</v>
      </c>
      <c r="C601" s="112"/>
      <c r="D601" s="100">
        <f>SUM(D602,D607,D612,D618,D621,D623,D626,D629,D632)</f>
        <v>0</v>
      </c>
      <c r="E601" s="100">
        <f t="shared" ref="E601:O601" si="335">SUM(E602,E607,E612,E618,E621,E623,E626,E629,E632)</f>
        <v>0</v>
      </c>
      <c r="F601" s="100">
        <f t="shared" si="335"/>
        <v>5000</v>
      </c>
      <c r="G601" s="100">
        <f t="shared" si="335"/>
        <v>0</v>
      </c>
      <c r="H601" s="100">
        <f t="shared" si="335"/>
        <v>60480</v>
      </c>
      <c r="I601" s="100">
        <f t="shared" si="335"/>
        <v>0</v>
      </c>
      <c r="J601" s="100">
        <f t="shared" si="335"/>
        <v>0</v>
      </c>
      <c r="K601" s="100">
        <f t="shared" si="335"/>
        <v>0</v>
      </c>
      <c r="L601" s="100">
        <f t="shared" si="335"/>
        <v>0</v>
      </c>
      <c r="M601" s="100">
        <f t="shared" si="335"/>
        <v>0</v>
      </c>
      <c r="N601" s="100">
        <f t="shared" si="335"/>
        <v>0</v>
      </c>
      <c r="O601" s="100">
        <f t="shared" si="335"/>
        <v>0</v>
      </c>
      <c r="P601" s="100">
        <f>SUM(P602,P607,P612,P618,P621,P623,P626,P629,P632)</f>
        <v>0</v>
      </c>
      <c r="Q601" s="100">
        <f t="shared" ref="Q601:AA601" si="336">SUM(Q602,Q607,Q612,Q618,Q621,Q623,Q626,Q629,Q632)</f>
        <v>0</v>
      </c>
      <c r="R601" s="100">
        <f t="shared" si="336"/>
        <v>5000</v>
      </c>
      <c r="S601" s="100">
        <f t="shared" si="336"/>
        <v>0</v>
      </c>
      <c r="T601" s="100">
        <f t="shared" si="336"/>
        <v>0</v>
      </c>
      <c r="U601" s="100">
        <f t="shared" si="336"/>
        <v>0</v>
      </c>
      <c r="V601" s="100">
        <f t="shared" si="336"/>
        <v>0</v>
      </c>
      <c r="W601" s="100">
        <f t="shared" si="336"/>
        <v>0</v>
      </c>
      <c r="X601" s="100">
        <f t="shared" si="336"/>
        <v>0</v>
      </c>
      <c r="Y601" s="100">
        <f t="shared" si="336"/>
        <v>0</v>
      </c>
      <c r="Z601" s="100">
        <f t="shared" si="336"/>
        <v>0</v>
      </c>
      <c r="AA601" s="100">
        <f t="shared" si="336"/>
        <v>0</v>
      </c>
      <c r="AB601" s="100">
        <f t="shared" si="324"/>
        <v>70480</v>
      </c>
      <c r="AC601" s="100">
        <f t="shared" si="328"/>
        <v>65480</v>
      </c>
      <c r="AD601" s="100">
        <f t="shared" si="325"/>
        <v>5000</v>
      </c>
      <c r="AE601" s="5" t="e">
        <v>#N/A</v>
      </c>
    </row>
    <row r="602" spans="1:31" ht="75" x14ac:dyDescent="0.25">
      <c r="A602" s="1" t="e">
        <v>#N/A</v>
      </c>
      <c r="B602" s="101" t="s">
        <v>136</v>
      </c>
      <c r="C602" s="102"/>
      <c r="D602" s="103">
        <f>SUM(D603:D606)</f>
        <v>0</v>
      </c>
      <c r="E602" s="103">
        <f t="shared" ref="E602:O602" si="337">SUM(E603:E606)</f>
        <v>0</v>
      </c>
      <c r="F602" s="103">
        <f t="shared" si="337"/>
        <v>5000</v>
      </c>
      <c r="G602" s="103">
        <f t="shared" si="337"/>
        <v>0</v>
      </c>
      <c r="H602" s="103">
        <f t="shared" si="337"/>
        <v>0</v>
      </c>
      <c r="I602" s="103">
        <f t="shared" si="337"/>
        <v>0</v>
      </c>
      <c r="J602" s="103">
        <f t="shared" si="337"/>
        <v>0</v>
      </c>
      <c r="K602" s="103">
        <f t="shared" si="337"/>
        <v>0</v>
      </c>
      <c r="L602" s="103">
        <f t="shared" si="337"/>
        <v>0</v>
      </c>
      <c r="M602" s="103">
        <f t="shared" si="337"/>
        <v>0</v>
      </c>
      <c r="N602" s="103">
        <f t="shared" si="337"/>
        <v>0</v>
      </c>
      <c r="O602" s="103">
        <f t="shared" si="337"/>
        <v>0</v>
      </c>
      <c r="P602" s="103">
        <f>SUM(P603:P606)</f>
        <v>0</v>
      </c>
      <c r="Q602" s="103">
        <f t="shared" ref="Q602:AA602" si="338">SUM(Q603:Q606)</f>
        <v>0</v>
      </c>
      <c r="R602" s="103">
        <f t="shared" si="338"/>
        <v>5000</v>
      </c>
      <c r="S602" s="103">
        <f t="shared" si="338"/>
        <v>0</v>
      </c>
      <c r="T602" s="103">
        <f t="shared" si="338"/>
        <v>0</v>
      </c>
      <c r="U602" s="103">
        <f t="shared" si="338"/>
        <v>0</v>
      </c>
      <c r="V602" s="103">
        <f t="shared" si="338"/>
        <v>0</v>
      </c>
      <c r="W602" s="103">
        <f t="shared" si="338"/>
        <v>0</v>
      </c>
      <c r="X602" s="103">
        <f t="shared" si="338"/>
        <v>0</v>
      </c>
      <c r="Y602" s="103">
        <f t="shared" si="338"/>
        <v>0</v>
      </c>
      <c r="Z602" s="103">
        <f t="shared" si="338"/>
        <v>0</v>
      </c>
      <c r="AA602" s="103">
        <f t="shared" si="338"/>
        <v>0</v>
      </c>
      <c r="AB602" s="103">
        <f t="shared" si="324"/>
        <v>10000</v>
      </c>
      <c r="AC602" s="103">
        <f t="shared" si="328"/>
        <v>5000</v>
      </c>
      <c r="AD602" s="103">
        <f t="shared" si="325"/>
        <v>5000</v>
      </c>
      <c r="AE602" s="5" t="e">
        <v>#N/A</v>
      </c>
    </row>
    <row r="603" spans="1:31" x14ac:dyDescent="0.25">
      <c r="A603" s="1" t="e">
        <v>#N/A</v>
      </c>
      <c r="B603" s="50" t="s">
        <v>137</v>
      </c>
      <c r="C603" s="48"/>
      <c r="D603" s="104"/>
      <c r="E603" s="104"/>
      <c r="F603" s="104">
        <v>5000</v>
      </c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>
        <v>5000</v>
      </c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>
        <f t="shared" si="324"/>
        <v>10000</v>
      </c>
      <c r="AC603" s="104">
        <f t="shared" si="328"/>
        <v>5000</v>
      </c>
      <c r="AD603" s="104">
        <f t="shared" si="325"/>
        <v>5000</v>
      </c>
      <c r="AE603" s="5" t="e">
        <v>#N/A</v>
      </c>
    </row>
    <row r="604" spans="1:31" ht="30" x14ac:dyDescent="0.25">
      <c r="A604" s="1" t="e">
        <v>#N/A</v>
      </c>
      <c r="B604" s="50" t="s">
        <v>138</v>
      </c>
      <c r="C604" s="48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>
        <f t="shared" si="324"/>
        <v>0</v>
      </c>
      <c r="AC604" s="104">
        <f t="shared" si="328"/>
        <v>0</v>
      </c>
      <c r="AD604" s="104">
        <f t="shared" si="325"/>
        <v>0</v>
      </c>
      <c r="AE604" s="5" t="e">
        <v>#N/A</v>
      </c>
    </row>
    <row r="605" spans="1:31" ht="30" x14ac:dyDescent="0.25">
      <c r="A605" s="1" t="e">
        <v>#N/A</v>
      </c>
      <c r="B605" s="50" t="s">
        <v>139</v>
      </c>
      <c r="C605" s="48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>
        <f t="shared" si="324"/>
        <v>0</v>
      </c>
      <c r="AC605" s="104">
        <f t="shared" si="328"/>
        <v>0</v>
      </c>
      <c r="AD605" s="104">
        <f t="shared" si="325"/>
        <v>0</v>
      </c>
      <c r="AE605" s="5" t="e">
        <v>#N/A</v>
      </c>
    </row>
    <row r="606" spans="1:31" ht="45" x14ac:dyDescent="0.25">
      <c r="A606" s="1" t="e">
        <v>#N/A</v>
      </c>
      <c r="B606" s="50" t="s">
        <v>140</v>
      </c>
      <c r="C606" s="48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4">
        <f t="shared" si="324"/>
        <v>0</v>
      </c>
      <c r="AC606" s="104">
        <f t="shared" si="328"/>
        <v>0</v>
      </c>
      <c r="AD606" s="104">
        <f t="shared" si="325"/>
        <v>0</v>
      </c>
      <c r="AE606" s="5" t="e">
        <v>#N/A</v>
      </c>
    </row>
    <row r="607" spans="1:31" x14ac:dyDescent="0.25">
      <c r="A607" s="1" t="e">
        <v>#N/A</v>
      </c>
      <c r="B607" s="101" t="s">
        <v>141</v>
      </c>
      <c r="C607" s="102"/>
      <c r="D607" s="103">
        <f>SUM(D608:D611)</f>
        <v>0</v>
      </c>
      <c r="E607" s="103">
        <f t="shared" ref="E607:O607" si="339">SUM(E608:E611)</f>
        <v>0</v>
      </c>
      <c r="F607" s="103">
        <f t="shared" si="339"/>
        <v>0</v>
      </c>
      <c r="G607" s="103">
        <f t="shared" si="339"/>
        <v>0</v>
      </c>
      <c r="H607" s="103">
        <f t="shared" si="339"/>
        <v>60480</v>
      </c>
      <c r="I607" s="103">
        <f t="shared" si="339"/>
        <v>0</v>
      </c>
      <c r="J607" s="103">
        <f t="shared" si="339"/>
        <v>0</v>
      </c>
      <c r="K607" s="103">
        <f t="shared" si="339"/>
        <v>0</v>
      </c>
      <c r="L607" s="103">
        <f t="shared" si="339"/>
        <v>0</v>
      </c>
      <c r="M607" s="103">
        <f t="shared" si="339"/>
        <v>0</v>
      </c>
      <c r="N607" s="103">
        <f t="shared" si="339"/>
        <v>0</v>
      </c>
      <c r="O607" s="103">
        <f t="shared" si="339"/>
        <v>0</v>
      </c>
      <c r="P607" s="103">
        <f>SUM(P608:P611)</f>
        <v>0</v>
      </c>
      <c r="Q607" s="103">
        <f t="shared" ref="Q607:AA607" si="340">SUM(Q608:Q611)</f>
        <v>0</v>
      </c>
      <c r="R607" s="103">
        <f t="shared" si="340"/>
        <v>0</v>
      </c>
      <c r="S607" s="103">
        <f t="shared" si="340"/>
        <v>0</v>
      </c>
      <c r="T607" s="103">
        <f t="shared" si="340"/>
        <v>0</v>
      </c>
      <c r="U607" s="103">
        <f t="shared" si="340"/>
        <v>0</v>
      </c>
      <c r="V607" s="103">
        <f t="shared" si="340"/>
        <v>0</v>
      </c>
      <c r="W607" s="103">
        <f t="shared" si="340"/>
        <v>0</v>
      </c>
      <c r="X607" s="103">
        <f t="shared" si="340"/>
        <v>0</v>
      </c>
      <c r="Y607" s="103">
        <f t="shared" si="340"/>
        <v>0</v>
      </c>
      <c r="Z607" s="103">
        <f t="shared" si="340"/>
        <v>0</v>
      </c>
      <c r="AA607" s="103">
        <f t="shared" si="340"/>
        <v>0</v>
      </c>
      <c r="AB607" s="103">
        <f t="shared" si="324"/>
        <v>60480</v>
      </c>
      <c r="AC607" s="103">
        <f t="shared" si="328"/>
        <v>60480</v>
      </c>
      <c r="AD607" s="103">
        <f t="shared" si="325"/>
        <v>0</v>
      </c>
      <c r="AE607" s="5" t="e">
        <v>#N/A</v>
      </c>
    </row>
    <row r="608" spans="1:31" ht="30" x14ac:dyDescent="0.25">
      <c r="A608" s="1" t="e">
        <v>#N/A</v>
      </c>
      <c r="B608" s="50" t="s">
        <v>142</v>
      </c>
      <c r="C608" s="48"/>
      <c r="D608" s="104"/>
      <c r="E608" s="104"/>
      <c r="F608" s="104"/>
      <c r="G608" s="104"/>
      <c r="H608" s="104">
        <v>60480</v>
      </c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>
        <f t="shared" si="324"/>
        <v>60480</v>
      </c>
      <c r="AC608" s="104">
        <f t="shared" si="328"/>
        <v>60480</v>
      </c>
      <c r="AD608" s="104">
        <f t="shared" si="325"/>
        <v>0</v>
      </c>
      <c r="AE608" s="5" t="e">
        <v>#N/A</v>
      </c>
    </row>
    <row r="609" spans="1:31" ht="30" x14ac:dyDescent="0.25">
      <c r="A609" s="1" t="e">
        <v>#N/A</v>
      </c>
      <c r="B609" s="50" t="s">
        <v>143</v>
      </c>
      <c r="C609" s="48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>
        <f t="shared" si="324"/>
        <v>0</v>
      </c>
      <c r="AC609" s="104">
        <f t="shared" si="328"/>
        <v>0</v>
      </c>
      <c r="AD609" s="104">
        <f t="shared" si="325"/>
        <v>0</v>
      </c>
      <c r="AE609" s="5" t="e">
        <v>#N/A</v>
      </c>
    </row>
    <row r="610" spans="1:31" x14ac:dyDescent="0.25">
      <c r="A610" s="1" t="e">
        <v>#N/A</v>
      </c>
      <c r="B610" s="50" t="s">
        <v>144</v>
      </c>
      <c r="C610" s="48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>
        <f t="shared" si="324"/>
        <v>0</v>
      </c>
      <c r="AC610" s="104">
        <f t="shared" si="328"/>
        <v>0</v>
      </c>
      <c r="AD610" s="104">
        <f t="shared" si="325"/>
        <v>0</v>
      </c>
      <c r="AE610" s="5" t="e">
        <v>#N/A</v>
      </c>
    </row>
    <row r="611" spans="1:31" x14ac:dyDescent="0.25">
      <c r="A611" s="1" t="e">
        <v>#N/A</v>
      </c>
      <c r="B611" s="50" t="s">
        <v>145</v>
      </c>
      <c r="C611" s="48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>
        <f t="shared" si="324"/>
        <v>0</v>
      </c>
      <c r="AC611" s="104">
        <f t="shared" si="328"/>
        <v>0</v>
      </c>
      <c r="AD611" s="104">
        <f t="shared" si="325"/>
        <v>0</v>
      </c>
      <c r="AE611" s="5" t="e">
        <v>#N/A</v>
      </c>
    </row>
    <row r="612" spans="1:31" ht="45" x14ac:dyDescent="0.25">
      <c r="A612" s="1" t="e">
        <v>#N/A</v>
      </c>
      <c r="B612" s="101" t="s">
        <v>146</v>
      </c>
      <c r="C612" s="102"/>
      <c r="D612" s="103">
        <f>SUM(D613:D617)</f>
        <v>0</v>
      </c>
      <c r="E612" s="103">
        <f t="shared" ref="E612:O612" si="341">SUM(E613:E617)</f>
        <v>0</v>
      </c>
      <c r="F612" s="103">
        <f t="shared" si="341"/>
        <v>0</v>
      </c>
      <c r="G612" s="103">
        <f t="shared" si="341"/>
        <v>0</v>
      </c>
      <c r="H612" s="103">
        <f t="shared" si="341"/>
        <v>0</v>
      </c>
      <c r="I612" s="103">
        <f t="shared" si="341"/>
        <v>0</v>
      </c>
      <c r="J612" s="103">
        <f t="shared" si="341"/>
        <v>0</v>
      </c>
      <c r="K612" s="103">
        <f t="shared" si="341"/>
        <v>0</v>
      </c>
      <c r="L612" s="103">
        <f t="shared" si="341"/>
        <v>0</v>
      </c>
      <c r="M612" s="103">
        <f t="shared" si="341"/>
        <v>0</v>
      </c>
      <c r="N612" s="103">
        <f t="shared" si="341"/>
        <v>0</v>
      </c>
      <c r="O612" s="103">
        <f t="shared" si="341"/>
        <v>0</v>
      </c>
      <c r="P612" s="103">
        <f>SUM(P613:P617)</f>
        <v>0</v>
      </c>
      <c r="Q612" s="103">
        <f t="shared" ref="Q612:AA612" si="342">SUM(Q613:Q617)</f>
        <v>0</v>
      </c>
      <c r="R612" s="103">
        <f t="shared" si="342"/>
        <v>0</v>
      </c>
      <c r="S612" s="103">
        <f t="shared" si="342"/>
        <v>0</v>
      </c>
      <c r="T612" s="103">
        <f t="shared" si="342"/>
        <v>0</v>
      </c>
      <c r="U612" s="103">
        <f t="shared" si="342"/>
        <v>0</v>
      </c>
      <c r="V612" s="103">
        <f t="shared" si="342"/>
        <v>0</v>
      </c>
      <c r="W612" s="103">
        <f t="shared" si="342"/>
        <v>0</v>
      </c>
      <c r="X612" s="103">
        <f t="shared" si="342"/>
        <v>0</v>
      </c>
      <c r="Y612" s="103">
        <f t="shared" si="342"/>
        <v>0</v>
      </c>
      <c r="Z612" s="103">
        <f t="shared" si="342"/>
        <v>0</v>
      </c>
      <c r="AA612" s="103">
        <f t="shared" si="342"/>
        <v>0</v>
      </c>
      <c r="AB612" s="103">
        <f t="shared" si="324"/>
        <v>0</v>
      </c>
      <c r="AC612" s="103">
        <f t="shared" si="328"/>
        <v>0</v>
      </c>
      <c r="AD612" s="103">
        <f t="shared" si="325"/>
        <v>0</v>
      </c>
      <c r="AE612" s="5" t="e">
        <v>#N/A</v>
      </c>
    </row>
    <row r="613" spans="1:31" x14ac:dyDescent="0.25">
      <c r="A613" s="1" t="e">
        <v>#N/A</v>
      </c>
      <c r="B613" s="50" t="s">
        <v>147</v>
      </c>
      <c r="C613" s="48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4">
        <f t="shared" si="324"/>
        <v>0</v>
      </c>
      <c r="AC613" s="104">
        <f t="shared" si="328"/>
        <v>0</v>
      </c>
      <c r="AD613" s="104">
        <f t="shared" si="325"/>
        <v>0</v>
      </c>
      <c r="AE613" s="5" t="e">
        <v>#N/A</v>
      </c>
    </row>
    <row r="614" spans="1:31" x14ac:dyDescent="0.25">
      <c r="A614" s="1" t="e">
        <v>#N/A</v>
      </c>
      <c r="B614" s="50" t="s">
        <v>148</v>
      </c>
      <c r="C614" s="48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4">
        <f t="shared" si="324"/>
        <v>0</v>
      </c>
      <c r="AC614" s="104">
        <f t="shared" si="328"/>
        <v>0</v>
      </c>
      <c r="AD614" s="104">
        <f t="shared" si="325"/>
        <v>0</v>
      </c>
      <c r="AE614" s="5" t="e">
        <v>#N/A</v>
      </c>
    </row>
    <row r="615" spans="1:31" ht="60" x14ac:dyDescent="0.25">
      <c r="A615" s="1" t="e">
        <v>#N/A</v>
      </c>
      <c r="B615" s="50" t="s">
        <v>149</v>
      </c>
      <c r="C615" s="48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>
        <f t="shared" si="324"/>
        <v>0</v>
      </c>
      <c r="AC615" s="104">
        <f t="shared" si="328"/>
        <v>0</v>
      </c>
      <c r="AD615" s="104">
        <f t="shared" si="325"/>
        <v>0</v>
      </c>
      <c r="AE615" s="5" t="e">
        <v>#N/A</v>
      </c>
    </row>
    <row r="616" spans="1:31" ht="30" x14ac:dyDescent="0.25">
      <c r="A616" s="1" t="e">
        <v>#N/A</v>
      </c>
      <c r="B616" s="50" t="s">
        <v>150</v>
      </c>
      <c r="C616" s="48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>
        <f t="shared" si="324"/>
        <v>0</v>
      </c>
      <c r="AC616" s="104">
        <f t="shared" si="328"/>
        <v>0</v>
      </c>
      <c r="AD616" s="104">
        <f t="shared" si="325"/>
        <v>0</v>
      </c>
      <c r="AE616" s="5" t="e">
        <v>#N/A</v>
      </c>
    </row>
    <row r="617" spans="1:31" x14ac:dyDescent="0.25">
      <c r="A617" s="1" t="e">
        <v>#N/A</v>
      </c>
      <c r="B617" s="50" t="s">
        <v>151</v>
      </c>
      <c r="C617" s="48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>
        <f t="shared" si="324"/>
        <v>0</v>
      </c>
      <c r="AC617" s="104">
        <f t="shared" si="328"/>
        <v>0</v>
      </c>
      <c r="AD617" s="104">
        <f t="shared" si="325"/>
        <v>0</v>
      </c>
      <c r="AE617" s="5" t="e">
        <v>#N/A</v>
      </c>
    </row>
    <row r="618" spans="1:31" x14ac:dyDescent="0.25">
      <c r="A618" s="1" t="e">
        <v>#N/A</v>
      </c>
      <c r="B618" s="101" t="s">
        <v>152</v>
      </c>
      <c r="C618" s="102"/>
      <c r="D618" s="103">
        <f>SUM(D619:D622)</f>
        <v>0</v>
      </c>
      <c r="E618" s="103">
        <f t="shared" ref="E618:O618" si="343">SUM(E619:E622)</f>
        <v>0</v>
      </c>
      <c r="F618" s="103">
        <f t="shared" si="343"/>
        <v>0</v>
      </c>
      <c r="G618" s="103">
        <f t="shared" si="343"/>
        <v>0</v>
      </c>
      <c r="H618" s="103">
        <f t="shared" si="343"/>
        <v>0</v>
      </c>
      <c r="I618" s="103">
        <f t="shared" si="343"/>
        <v>0</v>
      </c>
      <c r="J618" s="103">
        <f t="shared" si="343"/>
        <v>0</v>
      </c>
      <c r="K618" s="103">
        <f t="shared" si="343"/>
        <v>0</v>
      </c>
      <c r="L618" s="103">
        <f t="shared" si="343"/>
        <v>0</v>
      </c>
      <c r="M618" s="103">
        <f t="shared" si="343"/>
        <v>0</v>
      </c>
      <c r="N618" s="103">
        <f t="shared" si="343"/>
        <v>0</v>
      </c>
      <c r="O618" s="103">
        <f t="shared" si="343"/>
        <v>0</v>
      </c>
      <c r="P618" s="103">
        <f>SUM(P619:P622)</f>
        <v>0</v>
      </c>
      <c r="Q618" s="103">
        <f t="shared" ref="Q618:AA618" si="344">SUM(Q619:Q622)</f>
        <v>0</v>
      </c>
      <c r="R618" s="103">
        <f t="shared" si="344"/>
        <v>0</v>
      </c>
      <c r="S618" s="103">
        <f t="shared" si="344"/>
        <v>0</v>
      </c>
      <c r="T618" s="103">
        <f t="shared" si="344"/>
        <v>0</v>
      </c>
      <c r="U618" s="103">
        <f t="shared" si="344"/>
        <v>0</v>
      </c>
      <c r="V618" s="103">
        <f t="shared" si="344"/>
        <v>0</v>
      </c>
      <c r="W618" s="103">
        <f t="shared" si="344"/>
        <v>0</v>
      </c>
      <c r="X618" s="103">
        <f t="shared" si="344"/>
        <v>0</v>
      </c>
      <c r="Y618" s="103">
        <f t="shared" si="344"/>
        <v>0</v>
      </c>
      <c r="Z618" s="103">
        <f t="shared" si="344"/>
        <v>0</v>
      </c>
      <c r="AA618" s="103">
        <f t="shared" si="344"/>
        <v>0</v>
      </c>
      <c r="AB618" s="103">
        <f t="shared" si="324"/>
        <v>0</v>
      </c>
      <c r="AC618" s="103">
        <f t="shared" si="328"/>
        <v>0</v>
      </c>
      <c r="AD618" s="103">
        <f t="shared" si="325"/>
        <v>0</v>
      </c>
      <c r="AE618" s="5" t="e">
        <v>#N/A</v>
      </c>
    </row>
    <row r="619" spans="1:31" ht="30" x14ac:dyDescent="0.25">
      <c r="A619" s="1" t="e">
        <v>#N/A</v>
      </c>
      <c r="B619" s="50" t="s">
        <v>153</v>
      </c>
      <c r="C619" s="48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>
        <f t="shared" si="324"/>
        <v>0</v>
      </c>
      <c r="AC619" s="104">
        <f t="shared" si="328"/>
        <v>0</v>
      </c>
      <c r="AD619" s="104">
        <f t="shared" si="325"/>
        <v>0</v>
      </c>
      <c r="AE619" s="5" t="e">
        <v>#N/A</v>
      </c>
    </row>
    <row r="620" spans="1:31" x14ac:dyDescent="0.25">
      <c r="A620" s="1" t="e">
        <v>#N/A</v>
      </c>
      <c r="B620" s="50" t="s">
        <v>154</v>
      </c>
      <c r="C620" s="48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>
        <f t="shared" si="324"/>
        <v>0</v>
      </c>
      <c r="AC620" s="104">
        <f t="shared" si="328"/>
        <v>0</v>
      </c>
      <c r="AD620" s="104">
        <f t="shared" si="325"/>
        <v>0</v>
      </c>
      <c r="AE620" s="5" t="e">
        <v>#N/A</v>
      </c>
    </row>
    <row r="621" spans="1:31" x14ac:dyDescent="0.25">
      <c r="A621" s="1" t="e">
        <v>#N/A</v>
      </c>
      <c r="B621" s="101" t="s">
        <v>155</v>
      </c>
      <c r="C621" s="102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  <c r="AB621" s="103">
        <f t="shared" si="324"/>
        <v>0</v>
      </c>
      <c r="AC621" s="103">
        <f t="shared" si="328"/>
        <v>0</v>
      </c>
      <c r="AD621" s="103">
        <f t="shared" si="325"/>
        <v>0</v>
      </c>
      <c r="AE621" s="5" t="e">
        <v>#N/A</v>
      </c>
    </row>
    <row r="622" spans="1:31" x14ac:dyDescent="0.25">
      <c r="A622" s="1" t="e">
        <v>#N/A</v>
      </c>
      <c r="B622" s="50" t="s">
        <v>156</v>
      </c>
      <c r="C622" s="48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>
        <f t="shared" si="324"/>
        <v>0</v>
      </c>
      <c r="AC622" s="104">
        <f t="shared" si="328"/>
        <v>0</v>
      </c>
      <c r="AD622" s="104">
        <f t="shared" si="325"/>
        <v>0</v>
      </c>
      <c r="AE622" s="5" t="e">
        <v>#N/A</v>
      </c>
    </row>
    <row r="623" spans="1:31" ht="30" x14ac:dyDescent="0.25">
      <c r="A623" s="1" t="e">
        <v>#N/A</v>
      </c>
      <c r="B623" s="101" t="s">
        <v>157</v>
      </c>
      <c r="C623" s="102"/>
      <c r="D623" s="103">
        <f>SUM(D624:D625)</f>
        <v>0</v>
      </c>
      <c r="E623" s="103">
        <f t="shared" ref="E623:O623" si="345">SUM(E624:E625)</f>
        <v>0</v>
      </c>
      <c r="F623" s="103">
        <f t="shared" si="345"/>
        <v>0</v>
      </c>
      <c r="G623" s="103">
        <f t="shared" si="345"/>
        <v>0</v>
      </c>
      <c r="H623" s="103">
        <f t="shared" si="345"/>
        <v>0</v>
      </c>
      <c r="I623" s="103">
        <f t="shared" si="345"/>
        <v>0</v>
      </c>
      <c r="J623" s="103">
        <f t="shared" si="345"/>
        <v>0</v>
      </c>
      <c r="K623" s="103">
        <f t="shared" si="345"/>
        <v>0</v>
      </c>
      <c r="L623" s="103">
        <f t="shared" si="345"/>
        <v>0</v>
      </c>
      <c r="M623" s="103">
        <f t="shared" si="345"/>
        <v>0</v>
      </c>
      <c r="N623" s="103">
        <f t="shared" si="345"/>
        <v>0</v>
      </c>
      <c r="O623" s="103">
        <f t="shared" si="345"/>
        <v>0</v>
      </c>
      <c r="P623" s="103">
        <f>SUM(P624:P625)</f>
        <v>0</v>
      </c>
      <c r="Q623" s="103">
        <f t="shared" ref="Q623:AA623" si="346">SUM(Q624:Q625)</f>
        <v>0</v>
      </c>
      <c r="R623" s="103">
        <f t="shared" si="346"/>
        <v>0</v>
      </c>
      <c r="S623" s="103">
        <f t="shared" si="346"/>
        <v>0</v>
      </c>
      <c r="T623" s="103">
        <f t="shared" si="346"/>
        <v>0</v>
      </c>
      <c r="U623" s="103">
        <f t="shared" si="346"/>
        <v>0</v>
      </c>
      <c r="V623" s="103">
        <f t="shared" si="346"/>
        <v>0</v>
      </c>
      <c r="W623" s="103">
        <f t="shared" si="346"/>
        <v>0</v>
      </c>
      <c r="X623" s="103">
        <f t="shared" si="346"/>
        <v>0</v>
      </c>
      <c r="Y623" s="103">
        <f t="shared" si="346"/>
        <v>0</v>
      </c>
      <c r="Z623" s="103">
        <f t="shared" si="346"/>
        <v>0</v>
      </c>
      <c r="AA623" s="103">
        <f t="shared" si="346"/>
        <v>0</v>
      </c>
      <c r="AB623" s="103">
        <f t="shared" si="324"/>
        <v>0</v>
      </c>
      <c r="AC623" s="103">
        <f t="shared" si="328"/>
        <v>0</v>
      </c>
      <c r="AD623" s="103">
        <f t="shared" si="325"/>
        <v>0</v>
      </c>
      <c r="AE623" s="5" t="e">
        <v>#N/A</v>
      </c>
    </row>
    <row r="624" spans="1:31" ht="30" x14ac:dyDescent="0.25">
      <c r="A624" s="1" t="e">
        <v>#N/A</v>
      </c>
      <c r="B624" s="50" t="s">
        <v>158</v>
      </c>
      <c r="C624" s="48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>
        <f t="shared" si="324"/>
        <v>0</v>
      </c>
      <c r="AC624" s="104">
        <f t="shared" si="328"/>
        <v>0</v>
      </c>
      <c r="AD624" s="104">
        <f t="shared" si="325"/>
        <v>0</v>
      </c>
      <c r="AE624" s="5" t="e">
        <v>#N/A</v>
      </c>
    </row>
    <row r="625" spans="1:31" ht="30" x14ac:dyDescent="0.25">
      <c r="A625" s="1" t="e">
        <v>#N/A</v>
      </c>
      <c r="B625" s="50" t="s">
        <v>159</v>
      </c>
      <c r="C625" s="48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>
        <f t="shared" si="324"/>
        <v>0</v>
      </c>
      <c r="AC625" s="104">
        <f t="shared" si="328"/>
        <v>0</v>
      </c>
      <c r="AD625" s="104">
        <f t="shared" si="325"/>
        <v>0</v>
      </c>
      <c r="AE625" s="5" t="e">
        <v>#N/A</v>
      </c>
    </row>
    <row r="626" spans="1:31" ht="60" x14ac:dyDescent="0.25">
      <c r="A626" s="1" t="e">
        <v>#N/A</v>
      </c>
      <c r="B626" s="101" t="s">
        <v>160</v>
      </c>
      <c r="C626" s="102"/>
      <c r="D626" s="103">
        <f>SUM(D627:D628)</f>
        <v>0</v>
      </c>
      <c r="E626" s="103">
        <f t="shared" ref="E626:O626" si="347">SUM(E627:E628)</f>
        <v>0</v>
      </c>
      <c r="F626" s="103">
        <f t="shared" si="347"/>
        <v>0</v>
      </c>
      <c r="G626" s="103">
        <f t="shared" si="347"/>
        <v>0</v>
      </c>
      <c r="H626" s="103">
        <f t="shared" si="347"/>
        <v>0</v>
      </c>
      <c r="I626" s="103">
        <f t="shared" si="347"/>
        <v>0</v>
      </c>
      <c r="J626" s="103">
        <f t="shared" si="347"/>
        <v>0</v>
      </c>
      <c r="K626" s="103">
        <f t="shared" si="347"/>
        <v>0</v>
      </c>
      <c r="L626" s="103">
        <f t="shared" si="347"/>
        <v>0</v>
      </c>
      <c r="M626" s="103">
        <f t="shared" si="347"/>
        <v>0</v>
      </c>
      <c r="N626" s="103">
        <f t="shared" si="347"/>
        <v>0</v>
      </c>
      <c r="O626" s="103">
        <f t="shared" si="347"/>
        <v>0</v>
      </c>
      <c r="P626" s="103">
        <f>SUM(P627:P628)</f>
        <v>0</v>
      </c>
      <c r="Q626" s="103">
        <f t="shared" ref="Q626:AA626" si="348">SUM(Q627:Q628)</f>
        <v>0</v>
      </c>
      <c r="R626" s="103">
        <f t="shared" si="348"/>
        <v>0</v>
      </c>
      <c r="S626" s="103">
        <f t="shared" si="348"/>
        <v>0</v>
      </c>
      <c r="T626" s="103">
        <f t="shared" si="348"/>
        <v>0</v>
      </c>
      <c r="U626" s="103">
        <f t="shared" si="348"/>
        <v>0</v>
      </c>
      <c r="V626" s="103">
        <f t="shared" si="348"/>
        <v>0</v>
      </c>
      <c r="W626" s="103">
        <f t="shared" si="348"/>
        <v>0</v>
      </c>
      <c r="X626" s="103">
        <f t="shared" si="348"/>
        <v>0</v>
      </c>
      <c r="Y626" s="103">
        <f t="shared" si="348"/>
        <v>0</v>
      </c>
      <c r="Z626" s="103">
        <f t="shared" si="348"/>
        <v>0</v>
      </c>
      <c r="AA626" s="103">
        <f t="shared" si="348"/>
        <v>0</v>
      </c>
      <c r="AB626" s="103">
        <f t="shared" si="324"/>
        <v>0</v>
      </c>
      <c r="AC626" s="103">
        <f t="shared" si="328"/>
        <v>0</v>
      </c>
      <c r="AD626" s="103">
        <f t="shared" si="325"/>
        <v>0</v>
      </c>
      <c r="AE626" s="5" t="e">
        <v>#N/A</v>
      </c>
    </row>
    <row r="627" spans="1:31" ht="30" x14ac:dyDescent="0.25">
      <c r="A627" s="1" t="e">
        <v>#N/A</v>
      </c>
      <c r="B627" s="50" t="s">
        <v>161</v>
      </c>
      <c r="C627" s="48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>
        <f t="shared" si="324"/>
        <v>0</v>
      </c>
      <c r="AC627" s="104">
        <f t="shared" si="328"/>
        <v>0</v>
      </c>
      <c r="AD627" s="104">
        <f t="shared" si="325"/>
        <v>0</v>
      </c>
      <c r="AE627" s="5" t="e">
        <v>#N/A</v>
      </c>
    </row>
    <row r="628" spans="1:31" x14ac:dyDescent="0.25">
      <c r="A628" s="1" t="e">
        <v>#N/A</v>
      </c>
      <c r="B628" s="50" t="s">
        <v>162</v>
      </c>
      <c r="C628" s="48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>
        <f t="shared" si="324"/>
        <v>0</v>
      </c>
      <c r="AC628" s="104">
        <f t="shared" si="328"/>
        <v>0</v>
      </c>
      <c r="AD628" s="104">
        <f t="shared" si="325"/>
        <v>0</v>
      </c>
      <c r="AE628" s="5" t="e">
        <v>#N/A</v>
      </c>
    </row>
    <row r="629" spans="1:31" ht="45" x14ac:dyDescent="0.25">
      <c r="A629" s="1" t="e">
        <v>#N/A</v>
      </c>
      <c r="B629" s="101" t="s">
        <v>163</v>
      </c>
      <c r="C629" s="102"/>
      <c r="D629" s="103">
        <f>SUM(D630:D631)</f>
        <v>0</v>
      </c>
      <c r="E629" s="103">
        <f t="shared" ref="E629:O629" si="349">SUM(E630:E631)</f>
        <v>0</v>
      </c>
      <c r="F629" s="103">
        <f t="shared" si="349"/>
        <v>0</v>
      </c>
      <c r="G629" s="103">
        <f t="shared" si="349"/>
        <v>0</v>
      </c>
      <c r="H629" s="103">
        <f t="shared" si="349"/>
        <v>0</v>
      </c>
      <c r="I629" s="103">
        <f t="shared" si="349"/>
        <v>0</v>
      </c>
      <c r="J629" s="103">
        <f t="shared" si="349"/>
        <v>0</v>
      </c>
      <c r="K629" s="103">
        <f t="shared" si="349"/>
        <v>0</v>
      </c>
      <c r="L629" s="103">
        <f t="shared" si="349"/>
        <v>0</v>
      </c>
      <c r="M629" s="103">
        <f t="shared" si="349"/>
        <v>0</v>
      </c>
      <c r="N629" s="103">
        <f t="shared" si="349"/>
        <v>0</v>
      </c>
      <c r="O629" s="103">
        <f t="shared" si="349"/>
        <v>0</v>
      </c>
      <c r="P629" s="103">
        <f>SUM(P630:P631)</f>
        <v>0</v>
      </c>
      <c r="Q629" s="103">
        <f t="shared" ref="Q629:AA629" si="350">SUM(Q630:Q631)</f>
        <v>0</v>
      </c>
      <c r="R629" s="103">
        <f t="shared" si="350"/>
        <v>0</v>
      </c>
      <c r="S629" s="103">
        <f t="shared" si="350"/>
        <v>0</v>
      </c>
      <c r="T629" s="103">
        <f t="shared" si="350"/>
        <v>0</v>
      </c>
      <c r="U629" s="103">
        <f t="shared" si="350"/>
        <v>0</v>
      </c>
      <c r="V629" s="103">
        <f t="shared" si="350"/>
        <v>0</v>
      </c>
      <c r="W629" s="103">
        <f t="shared" si="350"/>
        <v>0</v>
      </c>
      <c r="X629" s="103">
        <f t="shared" si="350"/>
        <v>0</v>
      </c>
      <c r="Y629" s="103">
        <f t="shared" si="350"/>
        <v>0</v>
      </c>
      <c r="Z629" s="103">
        <f t="shared" si="350"/>
        <v>0</v>
      </c>
      <c r="AA629" s="103">
        <f t="shared" si="350"/>
        <v>0</v>
      </c>
      <c r="AB629" s="103">
        <f t="shared" si="324"/>
        <v>0</v>
      </c>
      <c r="AC629" s="103">
        <f t="shared" si="328"/>
        <v>0</v>
      </c>
      <c r="AD629" s="103">
        <f t="shared" si="325"/>
        <v>0</v>
      </c>
      <c r="AE629" s="5" t="e">
        <v>#N/A</v>
      </c>
    </row>
    <row r="630" spans="1:31" ht="30" x14ac:dyDescent="0.25">
      <c r="A630" s="1" t="e">
        <v>#N/A</v>
      </c>
      <c r="B630" s="50" t="s">
        <v>164</v>
      </c>
      <c r="C630" s="48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4">
        <f t="shared" si="324"/>
        <v>0</v>
      </c>
      <c r="AC630" s="104">
        <f t="shared" si="328"/>
        <v>0</v>
      </c>
      <c r="AD630" s="104">
        <f t="shared" si="325"/>
        <v>0</v>
      </c>
      <c r="AE630" s="5" t="e">
        <v>#N/A</v>
      </c>
    </row>
    <row r="631" spans="1:31" x14ac:dyDescent="0.25">
      <c r="A631" s="1" t="e">
        <v>#N/A</v>
      </c>
      <c r="B631" s="50" t="s">
        <v>165</v>
      </c>
      <c r="C631" s="48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4">
        <f t="shared" si="324"/>
        <v>0</v>
      </c>
      <c r="AC631" s="104">
        <f t="shared" si="328"/>
        <v>0</v>
      </c>
      <c r="AD631" s="104">
        <f t="shared" si="325"/>
        <v>0</v>
      </c>
      <c r="AE631" s="5" t="e">
        <v>#N/A</v>
      </c>
    </row>
    <row r="632" spans="1:31" ht="45" x14ac:dyDescent="0.25">
      <c r="A632" s="1" t="e">
        <v>#N/A</v>
      </c>
      <c r="B632" s="101" t="s">
        <v>166</v>
      </c>
      <c r="C632" s="102"/>
      <c r="D632" s="103">
        <f>SUM(D633:D634)</f>
        <v>0</v>
      </c>
      <c r="E632" s="103">
        <f t="shared" ref="E632:O632" si="351">SUM(E633:E634)</f>
        <v>0</v>
      </c>
      <c r="F632" s="103">
        <f t="shared" si="351"/>
        <v>0</v>
      </c>
      <c r="G632" s="103">
        <f t="shared" si="351"/>
        <v>0</v>
      </c>
      <c r="H632" s="103">
        <f t="shared" si="351"/>
        <v>0</v>
      </c>
      <c r="I632" s="103">
        <f t="shared" si="351"/>
        <v>0</v>
      </c>
      <c r="J632" s="103">
        <f t="shared" si="351"/>
        <v>0</v>
      </c>
      <c r="K632" s="103">
        <f t="shared" si="351"/>
        <v>0</v>
      </c>
      <c r="L632" s="103">
        <f t="shared" si="351"/>
        <v>0</v>
      </c>
      <c r="M632" s="103">
        <f t="shared" si="351"/>
        <v>0</v>
      </c>
      <c r="N632" s="103">
        <f t="shared" si="351"/>
        <v>0</v>
      </c>
      <c r="O632" s="103">
        <f t="shared" si="351"/>
        <v>0</v>
      </c>
      <c r="P632" s="103">
        <f>SUM(P633:P634)</f>
        <v>0</v>
      </c>
      <c r="Q632" s="103">
        <f t="shared" ref="Q632:AA632" si="352">SUM(Q633:Q634)</f>
        <v>0</v>
      </c>
      <c r="R632" s="103">
        <f t="shared" si="352"/>
        <v>0</v>
      </c>
      <c r="S632" s="103">
        <f t="shared" si="352"/>
        <v>0</v>
      </c>
      <c r="T632" s="103">
        <f t="shared" si="352"/>
        <v>0</v>
      </c>
      <c r="U632" s="103">
        <f t="shared" si="352"/>
        <v>0</v>
      </c>
      <c r="V632" s="103">
        <f t="shared" si="352"/>
        <v>0</v>
      </c>
      <c r="W632" s="103">
        <f t="shared" si="352"/>
        <v>0</v>
      </c>
      <c r="X632" s="103">
        <f t="shared" si="352"/>
        <v>0</v>
      </c>
      <c r="Y632" s="103">
        <f t="shared" si="352"/>
        <v>0</v>
      </c>
      <c r="Z632" s="103">
        <f t="shared" si="352"/>
        <v>0</v>
      </c>
      <c r="AA632" s="103">
        <f t="shared" si="352"/>
        <v>0</v>
      </c>
      <c r="AB632" s="103">
        <f t="shared" si="324"/>
        <v>0</v>
      </c>
      <c r="AC632" s="103">
        <f t="shared" si="328"/>
        <v>0</v>
      </c>
      <c r="AD632" s="103">
        <f t="shared" si="325"/>
        <v>0</v>
      </c>
      <c r="AE632" s="5" t="e">
        <v>#N/A</v>
      </c>
    </row>
    <row r="633" spans="1:31" x14ac:dyDescent="0.25">
      <c r="A633" s="1" t="e">
        <v>#N/A</v>
      </c>
      <c r="B633" s="50" t="s">
        <v>167</v>
      </c>
      <c r="C633" s="48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4">
        <f t="shared" si="324"/>
        <v>0</v>
      </c>
      <c r="AC633" s="104">
        <f t="shared" si="328"/>
        <v>0</v>
      </c>
      <c r="AD633" s="104">
        <f t="shared" si="325"/>
        <v>0</v>
      </c>
      <c r="AE633" s="5" t="e">
        <v>#N/A</v>
      </c>
    </row>
    <row r="634" spans="1:31" ht="30" x14ac:dyDescent="0.25">
      <c r="A634" s="1" t="e">
        <v>#N/A</v>
      </c>
      <c r="B634" s="50" t="s">
        <v>168</v>
      </c>
      <c r="C634" s="48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>
        <f t="shared" si="324"/>
        <v>0</v>
      </c>
      <c r="AC634" s="104">
        <f t="shared" si="328"/>
        <v>0</v>
      </c>
      <c r="AD634" s="104">
        <f t="shared" si="325"/>
        <v>0</v>
      </c>
      <c r="AE634" s="5" t="e">
        <v>#N/A</v>
      </c>
    </row>
    <row r="635" spans="1:31" ht="15.75" x14ac:dyDescent="0.25">
      <c r="A635" s="1" t="e">
        <v>#N/A</v>
      </c>
      <c r="B635" s="99" t="s">
        <v>169</v>
      </c>
      <c r="C635" s="57"/>
      <c r="D635" s="100">
        <f>SUM(D636,D641,D645,D648,D657,D660,D665,D670,D673,D678)</f>
        <v>0</v>
      </c>
      <c r="E635" s="100">
        <f t="shared" ref="E635:O635" si="353">SUM(E636,E641,E645,E648,E657,E660,E665,E670,E673,E678)</f>
        <v>0</v>
      </c>
      <c r="F635" s="100">
        <f t="shared" si="353"/>
        <v>0</v>
      </c>
      <c r="G635" s="100">
        <f t="shared" si="353"/>
        <v>0</v>
      </c>
      <c r="H635" s="100">
        <f t="shared" si="353"/>
        <v>0</v>
      </c>
      <c r="I635" s="100">
        <f t="shared" si="353"/>
        <v>0</v>
      </c>
      <c r="J635" s="100">
        <f t="shared" si="353"/>
        <v>1330260.0515204393</v>
      </c>
      <c r="K635" s="100">
        <f t="shared" si="353"/>
        <v>1352300.0515204393</v>
      </c>
      <c r="L635" s="100">
        <f t="shared" si="353"/>
        <v>1195584.0515204391</v>
      </c>
      <c r="M635" s="100">
        <f t="shared" si="353"/>
        <v>1195584.0515204391</v>
      </c>
      <c r="N635" s="100">
        <f t="shared" si="353"/>
        <v>1027906.0515204392</v>
      </c>
      <c r="O635" s="100">
        <f t="shared" si="353"/>
        <v>1040278.7840897726</v>
      </c>
      <c r="P635" s="100">
        <f>SUM(P636,P641,P645,P648,P657,P660,P665,P670,P673,P678)</f>
        <v>0</v>
      </c>
      <c r="Q635" s="100">
        <f t="shared" ref="Q635:AA635" si="354">SUM(Q636,Q641,Q645,Q648,Q657,Q660,Q665,Q670,Q673,Q678)</f>
        <v>0</v>
      </c>
      <c r="R635" s="100">
        <f t="shared" si="354"/>
        <v>0</v>
      </c>
      <c r="S635" s="100">
        <f t="shared" si="354"/>
        <v>0</v>
      </c>
      <c r="T635" s="100">
        <f t="shared" si="354"/>
        <v>0</v>
      </c>
      <c r="U635" s="100">
        <f t="shared" si="354"/>
        <v>814407.45075643936</v>
      </c>
      <c r="V635" s="100">
        <f t="shared" si="354"/>
        <v>1330260.0515204393</v>
      </c>
      <c r="W635" s="100">
        <f t="shared" si="354"/>
        <v>1352300.0515204393</v>
      </c>
      <c r="X635" s="100">
        <f t="shared" si="354"/>
        <v>1195584.0515204391</v>
      </c>
      <c r="Y635" s="100">
        <f t="shared" si="354"/>
        <v>1195584.0515204391</v>
      </c>
      <c r="Z635" s="100">
        <f t="shared" si="354"/>
        <v>1027906.0515204392</v>
      </c>
      <c r="AA635" s="100">
        <f t="shared" si="354"/>
        <v>1040278.7840897726</v>
      </c>
      <c r="AB635" s="100">
        <f t="shared" si="324"/>
        <v>15098233.534140375</v>
      </c>
      <c r="AC635" s="100">
        <f t="shared" si="328"/>
        <v>7141913.0416919682</v>
      </c>
      <c r="AD635" s="100">
        <f t="shared" si="325"/>
        <v>7956320.4924484082</v>
      </c>
      <c r="AE635" s="5" t="e">
        <v>#N/A</v>
      </c>
    </row>
    <row r="636" spans="1:31" ht="30" x14ac:dyDescent="0.25">
      <c r="A636" s="1" t="e">
        <v>#N/A</v>
      </c>
      <c r="B636" s="101" t="s">
        <v>170</v>
      </c>
      <c r="C636" s="102"/>
      <c r="D636" s="103">
        <f>SUM(D637:D640)</f>
        <v>0</v>
      </c>
      <c r="E636" s="103">
        <f t="shared" ref="E636:O636" si="355">SUM(E637:E640)</f>
        <v>0</v>
      </c>
      <c r="F636" s="103">
        <f t="shared" si="355"/>
        <v>0</v>
      </c>
      <c r="G636" s="103">
        <f t="shared" si="355"/>
        <v>0</v>
      </c>
      <c r="H636" s="103">
        <f t="shared" si="355"/>
        <v>0</v>
      </c>
      <c r="I636" s="103">
        <f t="shared" si="355"/>
        <v>0</v>
      </c>
      <c r="J636" s="103">
        <f t="shared" si="355"/>
        <v>0</v>
      </c>
      <c r="K636" s="103">
        <f t="shared" si="355"/>
        <v>0</v>
      </c>
      <c r="L636" s="103">
        <f t="shared" si="355"/>
        <v>0</v>
      </c>
      <c r="M636" s="103">
        <f t="shared" si="355"/>
        <v>0</v>
      </c>
      <c r="N636" s="103">
        <f t="shared" si="355"/>
        <v>0</v>
      </c>
      <c r="O636" s="103">
        <f t="shared" si="355"/>
        <v>0</v>
      </c>
      <c r="P636" s="103">
        <f>SUM(P637:P640)</f>
        <v>0</v>
      </c>
      <c r="Q636" s="103">
        <f t="shared" ref="Q636:AA636" si="356">SUM(Q637:Q640)</f>
        <v>0</v>
      </c>
      <c r="R636" s="103">
        <f t="shared" si="356"/>
        <v>0</v>
      </c>
      <c r="S636" s="103">
        <f t="shared" si="356"/>
        <v>0</v>
      </c>
      <c r="T636" s="103">
        <f t="shared" si="356"/>
        <v>0</v>
      </c>
      <c r="U636" s="103">
        <f t="shared" si="356"/>
        <v>0</v>
      </c>
      <c r="V636" s="103">
        <f t="shared" si="356"/>
        <v>0</v>
      </c>
      <c r="W636" s="103">
        <f t="shared" si="356"/>
        <v>0</v>
      </c>
      <c r="X636" s="103">
        <f t="shared" si="356"/>
        <v>0</v>
      </c>
      <c r="Y636" s="103">
        <f t="shared" si="356"/>
        <v>0</v>
      </c>
      <c r="Z636" s="103">
        <f t="shared" si="356"/>
        <v>0</v>
      </c>
      <c r="AA636" s="103">
        <f t="shared" si="356"/>
        <v>0</v>
      </c>
      <c r="AB636" s="103">
        <f t="shared" si="324"/>
        <v>0</v>
      </c>
      <c r="AC636" s="103">
        <f t="shared" si="328"/>
        <v>0</v>
      </c>
      <c r="AD636" s="103">
        <f t="shared" si="325"/>
        <v>0</v>
      </c>
      <c r="AE636" s="5" t="e">
        <v>#N/A</v>
      </c>
    </row>
    <row r="637" spans="1:31" ht="30" x14ac:dyDescent="0.25">
      <c r="A637" s="1" t="e">
        <v>#N/A</v>
      </c>
      <c r="B637" s="50" t="s">
        <v>171</v>
      </c>
      <c r="C637" s="48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>
        <f t="shared" si="324"/>
        <v>0</v>
      </c>
      <c r="AC637" s="104">
        <f t="shared" si="328"/>
        <v>0</v>
      </c>
      <c r="AD637" s="104">
        <f t="shared" si="325"/>
        <v>0</v>
      </c>
      <c r="AE637" s="5" t="e">
        <v>#N/A</v>
      </c>
    </row>
    <row r="638" spans="1:31" ht="30" x14ac:dyDescent="0.25">
      <c r="A638" s="1" t="e">
        <v>#N/A</v>
      </c>
      <c r="B638" s="50" t="s">
        <v>172</v>
      </c>
      <c r="C638" s="48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>
        <f t="shared" si="324"/>
        <v>0</v>
      </c>
      <c r="AC638" s="104">
        <f t="shared" si="328"/>
        <v>0</v>
      </c>
      <c r="AD638" s="104">
        <f t="shared" si="325"/>
        <v>0</v>
      </c>
      <c r="AE638" s="5" t="e">
        <v>#N/A</v>
      </c>
    </row>
    <row r="639" spans="1:31" ht="30" x14ac:dyDescent="0.25">
      <c r="A639" s="1" t="e">
        <v>#N/A</v>
      </c>
      <c r="B639" s="50" t="s">
        <v>173</v>
      </c>
      <c r="C639" s="48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>
        <f t="shared" si="324"/>
        <v>0</v>
      </c>
      <c r="AC639" s="104">
        <f t="shared" si="328"/>
        <v>0</v>
      </c>
      <c r="AD639" s="104">
        <f t="shared" si="325"/>
        <v>0</v>
      </c>
      <c r="AE639" s="5" t="e">
        <v>#N/A</v>
      </c>
    </row>
    <row r="640" spans="1:31" ht="30" x14ac:dyDescent="0.25">
      <c r="A640" s="1" t="e">
        <v>#N/A</v>
      </c>
      <c r="B640" s="50" t="s">
        <v>174</v>
      </c>
      <c r="C640" s="48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>
        <f t="shared" si="324"/>
        <v>0</v>
      </c>
      <c r="AC640" s="104">
        <f t="shared" si="328"/>
        <v>0</v>
      </c>
      <c r="AD640" s="104">
        <f t="shared" si="325"/>
        <v>0</v>
      </c>
      <c r="AE640" s="5" t="e">
        <v>#N/A</v>
      </c>
    </row>
    <row r="641" spans="1:31" ht="30" x14ac:dyDescent="0.25">
      <c r="A641" s="1" t="e">
        <v>#N/A</v>
      </c>
      <c r="B641" s="101" t="s">
        <v>175</v>
      </c>
      <c r="C641" s="102"/>
      <c r="D641" s="103">
        <f>SUM(D642:D644)</f>
        <v>0</v>
      </c>
      <c r="E641" s="103">
        <f t="shared" ref="E641:O641" si="357">SUM(E642:E644)</f>
        <v>0</v>
      </c>
      <c r="F641" s="103">
        <f t="shared" si="357"/>
        <v>0</v>
      </c>
      <c r="G641" s="103">
        <f t="shared" si="357"/>
        <v>0</v>
      </c>
      <c r="H641" s="103">
        <f t="shared" si="357"/>
        <v>0</v>
      </c>
      <c r="I641" s="103">
        <f t="shared" si="357"/>
        <v>0</v>
      </c>
      <c r="J641" s="103">
        <f t="shared" si="357"/>
        <v>0</v>
      </c>
      <c r="K641" s="103">
        <f t="shared" si="357"/>
        <v>0</v>
      </c>
      <c r="L641" s="103">
        <f t="shared" si="357"/>
        <v>0</v>
      </c>
      <c r="M641" s="103">
        <f t="shared" si="357"/>
        <v>0</v>
      </c>
      <c r="N641" s="103">
        <f t="shared" si="357"/>
        <v>0</v>
      </c>
      <c r="O641" s="103">
        <f t="shared" si="357"/>
        <v>0</v>
      </c>
      <c r="P641" s="103">
        <f>SUM(P642:P644)</f>
        <v>0</v>
      </c>
      <c r="Q641" s="103">
        <f t="shared" ref="Q641:AA641" si="358">SUM(Q642:Q644)</f>
        <v>0</v>
      </c>
      <c r="R641" s="103">
        <f t="shared" si="358"/>
        <v>0</v>
      </c>
      <c r="S641" s="103">
        <f t="shared" si="358"/>
        <v>0</v>
      </c>
      <c r="T641" s="103">
        <f t="shared" si="358"/>
        <v>0</v>
      </c>
      <c r="U641" s="103">
        <f t="shared" si="358"/>
        <v>0</v>
      </c>
      <c r="V641" s="103">
        <f t="shared" si="358"/>
        <v>0</v>
      </c>
      <c r="W641" s="103">
        <f t="shared" si="358"/>
        <v>0</v>
      </c>
      <c r="X641" s="103">
        <f t="shared" si="358"/>
        <v>0</v>
      </c>
      <c r="Y641" s="103">
        <f t="shared" si="358"/>
        <v>0</v>
      </c>
      <c r="Z641" s="103">
        <f t="shared" si="358"/>
        <v>0</v>
      </c>
      <c r="AA641" s="103">
        <f t="shared" si="358"/>
        <v>0</v>
      </c>
      <c r="AB641" s="103">
        <f t="shared" si="324"/>
        <v>0</v>
      </c>
      <c r="AC641" s="103">
        <f t="shared" si="328"/>
        <v>0</v>
      </c>
      <c r="AD641" s="103">
        <f t="shared" si="325"/>
        <v>0</v>
      </c>
      <c r="AE641" s="5" t="e">
        <v>#N/A</v>
      </c>
    </row>
    <row r="642" spans="1:31" ht="30" x14ac:dyDescent="0.25">
      <c r="A642" s="1" t="e">
        <v>#N/A</v>
      </c>
      <c r="B642" s="50" t="s">
        <v>161</v>
      </c>
      <c r="C642" s="48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>
        <f t="shared" si="324"/>
        <v>0</v>
      </c>
      <c r="AC642" s="104">
        <f t="shared" si="328"/>
        <v>0</v>
      </c>
      <c r="AD642" s="104">
        <f t="shared" si="325"/>
        <v>0</v>
      </c>
      <c r="AE642" s="5" t="e">
        <v>#N/A</v>
      </c>
    </row>
    <row r="643" spans="1:31" ht="30" x14ac:dyDescent="0.25">
      <c r="A643" s="1" t="e">
        <v>#N/A</v>
      </c>
      <c r="B643" s="50" t="s">
        <v>176</v>
      </c>
      <c r="C643" s="48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>
        <f t="shared" si="324"/>
        <v>0</v>
      </c>
      <c r="AC643" s="104">
        <f t="shared" si="328"/>
        <v>0</v>
      </c>
      <c r="AD643" s="104">
        <f t="shared" si="325"/>
        <v>0</v>
      </c>
      <c r="AE643" s="5" t="e">
        <v>#N/A</v>
      </c>
    </row>
    <row r="644" spans="1:31" ht="30" x14ac:dyDescent="0.25">
      <c r="A644" s="1" t="e">
        <v>#N/A</v>
      </c>
      <c r="B644" s="50" t="s">
        <v>177</v>
      </c>
      <c r="C644" s="48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>
        <f t="shared" si="324"/>
        <v>0</v>
      </c>
      <c r="AC644" s="104">
        <f t="shared" si="328"/>
        <v>0</v>
      </c>
      <c r="AD644" s="104">
        <f t="shared" si="325"/>
        <v>0</v>
      </c>
      <c r="AE644" s="5" t="e">
        <v>#N/A</v>
      </c>
    </row>
    <row r="645" spans="1:31" x14ac:dyDescent="0.25">
      <c r="A645" s="1" t="e">
        <v>#N/A</v>
      </c>
      <c r="B645" s="101" t="s">
        <v>178</v>
      </c>
      <c r="C645" s="102"/>
      <c r="D645" s="103">
        <f>SUM(D646:D647)</f>
        <v>0</v>
      </c>
      <c r="E645" s="103">
        <f t="shared" ref="E645:O645" si="359">SUM(E646:E647)</f>
        <v>0</v>
      </c>
      <c r="F645" s="103">
        <f t="shared" si="359"/>
        <v>0</v>
      </c>
      <c r="G645" s="103">
        <f t="shared" si="359"/>
        <v>0</v>
      </c>
      <c r="H645" s="103">
        <f t="shared" si="359"/>
        <v>0</v>
      </c>
      <c r="I645" s="103">
        <f t="shared" si="359"/>
        <v>0</v>
      </c>
      <c r="J645" s="103">
        <f t="shared" si="359"/>
        <v>0</v>
      </c>
      <c r="K645" s="103">
        <f t="shared" si="359"/>
        <v>0</v>
      </c>
      <c r="L645" s="103">
        <f t="shared" si="359"/>
        <v>0</v>
      </c>
      <c r="M645" s="103">
        <f t="shared" si="359"/>
        <v>0</v>
      </c>
      <c r="N645" s="103">
        <f t="shared" si="359"/>
        <v>0</v>
      </c>
      <c r="O645" s="103">
        <f t="shared" si="359"/>
        <v>0</v>
      </c>
      <c r="P645" s="103">
        <f>SUM(P646:P647)</f>
        <v>0</v>
      </c>
      <c r="Q645" s="103">
        <f t="shared" ref="Q645:AA645" si="360">SUM(Q646:Q647)</f>
        <v>0</v>
      </c>
      <c r="R645" s="103">
        <f t="shared" si="360"/>
        <v>0</v>
      </c>
      <c r="S645" s="103">
        <f t="shared" si="360"/>
        <v>0</v>
      </c>
      <c r="T645" s="103">
        <f t="shared" si="360"/>
        <v>0</v>
      </c>
      <c r="U645" s="103">
        <f t="shared" si="360"/>
        <v>0</v>
      </c>
      <c r="V645" s="103">
        <f t="shared" si="360"/>
        <v>0</v>
      </c>
      <c r="W645" s="103">
        <f t="shared" si="360"/>
        <v>0</v>
      </c>
      <c r="X645" s="103">
        <f t="shared" si="360"/>
        <v>0</v>
      </c>
      <c r="Y645" s="103">
        <f t="shared" si="360"/>
        <v>0</v>
      </c>
      <c r="Z645" s="103">
        <f t="shared" si="360"/>
        <v>0</v>
      </c>
      <c r="AA645" s="103">
        <f t="shared" si="360"/>
        <v>0</v>
      </c>
      <c r="AB645" s="103">
        <f t="shared" si="324"/>
        <v>0</v>
      </c>
      <c r="AC645" s="103">
        <f t="shared" si="328"/>
        <v>0</v>
      </c>
      <c r="AD645" s="103">
        <f t="shared" si="325"/>
        <v>0</v>
      </c>
      <c r="AE645" s="5" t="e">
        <v>#N/A</v>
      </c>
    </row>
    <row r="646" spans="1:31" ht="30" x14ac:dyDescent="0.25">
      <c r="A646" s="1" t="e">
        <v>#N/A</v>
      </c>
      <c r="B646" s="50" t="s">
        <v>179</v>
      </c>
      <c r="C646" s="48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>
        <f t="shared" ref="AB646:AB709" si="361">SUM(D646:AA646)</f>
        <v>0</v>
      </c>
      <c r="AC646" s="104">
        <f t="shared" si="328"/>
        <v>0</v>
      </c>
      <c r="AD646" s="104">
        <f t="shared" ref="AD646:AD709" si="362">SUM(P646:AA646)</f>
        <v>0</v>
      </c>
      <c r="AE646" s="5" t="e">
        <v>#N/A</v>
      </c>
    </row>
    <row r="647" spans="1:31" x14ac:dyDescent="0.25">
      <c r="A647" s="1" t="e">
        <v>#N/A</v>
      </c>
      <c r="B647" s="50" t="s">
        <v>180</v>
      </c>
      <c r="C647" s="48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>
        <f t="shared" si="361"/>
        <v>0</v>
      </c>
      <c r="AC647" s="104">
        <f t="shared" ref="AC647:AC710" si="363">SUM(E647:O647)</f>
        <v>0</v>
      </c>
      <c r="AD647" s="104">
        <f t="shared" si="362"/>
        <v>0</v>
      </c>
      <c r="AE647" s="5" t="e">
        <v>#N/A</v>
      </c>
    </row>
    <row r="648" spans="1:31" x14ac:dyDescent="0.25">
      <c r="A648" s="1" t="e">
        <v>#N/A</v>
      </c>
      <c r="B648" s="101" t="s">
        <v>181</v>
      </c>
      <c r="C648" s="102"/>
      <c r="D648" s="103">
        <f>SUM(D649:D656)</f>
        <v>0</v>
      </c>
      <c r="E648" s="103">
        <f t="shared" ref="E648:O648" si="364">SUM(E649:E656)</f>
        <v>0</v>
      </c>
      <c r="F648" s="103">
        <f t="shared" si="364"/>
        <v>0</v>
      </c>
      <c r="G648" s="103">
        <f t="shared" si="364"/>
        <v>0</v>
      </c>
      <c r="H648" s="103">
        <f t="shared" si="364"/>
        <v>0</v>
      </c>
      <c r="I648" s="103">
        <f t="shared" si="364"/>
        <v>0</v>
      </c>
      <c r="J648" s="103">
        <f t="shared" si="364"/>
        <v>1330260.0515204393</v>
      </c>
      <c r="K648" s="103">
        <f t="shared" si="364"/>
        <v>1352300.0515204393</v>
      </c>
      <c r="L648" s="103">
        <f t="shared" si="364"/>
        <v>1195584.0515204391</v>
      </c>
      <c r="M648" s="103">
        <f t="shared" si="364"/>
        <v>1195584.0515204391</v>
      </c>
      <c r="N648" s="103">
        <f t="shared" si="364"/>
        <v>1027906.0515204392</v>
      </c>
      <c r="O648" s="103">
        <f t="shared" si="364"/>
        <v>1040278.7840897726</v>
      </c>
      <c r="P648" s="103">
        <f>SUM(P649:P656)</f>
        <v>0</v>
      </c>
      <c r="Q648" s="103">
        <f t="shared" ref="Q648:AA648" si="365">SUM(Q649:Q656)</f>
        <v>0</v>
      </c>
      <c r="R648" s="103">
        <f t="shared" si="365"/>
        <v>0</v>
      </c>
      <c r="S648" s="103">
        <f t="shared" si="365"/>
        <v>0</v>
      </c>
      <c r="T648" s="103">
        <f t="shared" si="365"/>
        <v>0</v>
      </c>
      <c r="U648" s="103">
        <f t="shared" si="365"/>
        <v>814407.45075643936</v>
      </c>
      <c r="V648" s="103">
        <f t="shared" si="365"/>
        <v>1330260.0515204393</v>
      </c>
      <c r="W648" s="103">
        <f t="shared" si="365"/>
        <v>1352300.0515204393</v>
      </c>
      <c r="X648" s="103">
        <f t="shared" si="365"/>
        <v>1195584.0515204391</v>
      </c>
      <c r="Y648" s="103">
        <f t="shared" si="365"/>
        <v>1195584.0515204391</v>
      </c>
      <c r="Z648" s="103">
        <f t="shared" si="365"/>
        <v>1027906.0515204392</v>
      </c>
      <c r="AA648" s="103">
        <f t="shared" si="365"/>
        <v>1040278.7840897726</v>
      </c>
      <c r="AB648" s="103">
        <f t="shared" si="361"/>
        <v>15098233.534140375</v>
      </c>
      <c r="AC648" s="103">
        <f t="shared" si="363"/>
        <v>7141913.0416919682</v>
      </c>
      <c r="AD648" s="103">
        <f t="shared" si="362"/>
        <v>7956320.4924484082</v>
      </c>
      <c r="AE648" s="5" t="e">
        <v>#N/A</v>
      </c>
    </row>
    <row r="649" spans="1:31" ht="30" x14ac:dyDescent="0.25">
      <c r="A649" s="1" t="e">
        <v>#N/A</v>
      </c>
      <c r="B649" s="50" t="s">
        <v>182</v>
      </c>
      <c r="C649" s="48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>
        <f t="shared" si="361"/>
        <v>0</v>
      </c>
      <c r="AC649" s="104">
        <f t="shared" si="363"/>
        <v>0</v>
      </c>
      <c r="AD649" s="104">
        <f t="shared" si="362"/>
        <v>0</v>
      </c>
      <c r="AE649" s="5" t="e">
        <v>#N/A</v>
      </c>
    </row>
    <row r="650" spans="1:31" ht="30" x14ac:dyDescent="0.25">
      <c r="A650" s="1" t="e">
        <v>#N/A</v>
      </c>
      <c r="B650" s="50" t="s">
        <v>183</v>
      </c>
      <c r="C650" s="48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>
        <f t="shared" si="361"/>
        <v>0</v>
      </c>
      <c r="AC650" s="104">
        <f t="shared" si="363"/>
        <v>0</v>
      </c>
      <c r="AD650" s="104">
        <f t="shared" si="362"/>
        <v>0</v>
      </c>
      <c r="AE650" s="5" t="e">
        <v>#N/A</v>
      </c>
    </row>
    <row r="651" spans="1:31" ht="30" x14ac:dyDescent="0.25">
      <c r="A651" s="1" t="e">
        <v>#N/A</v>
      </c>
      <c r="B651" s="50" t="s">
        <v>184</v>
      </c>
      <c r="C651" s="48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>
        <f t="shared" si="361"/>
        <v>0</v>
      </c>
      <c r="AC651" s="104">
        <f t="shared" si="363"/>
        <v>0</v>
      </c>
      <c r="AD651" s="104">
        <f t="shared" si="362"/>
        <v>0</v>
      </c>
      <c r="AE651" s="5" t="e">
        <v>#N/A</v>
      </c>
    </row>
    <row r="652" spans="1:31" x14ac:dyDescent="0.25">
      <c r="A652" s="1" t="e">
        <v>#N/A</v>
      </c>
      <c r="B652" s="50" t="s">
        <v>185</v>
      </c>
      <c r="C652" s="48"/>
      <c r="D652" s="104"/>
      <c r="E652" s="104"/>
      <c r="F652" s="104"/>
      <c r="G652" s="104"/>
      <c r="H652" s="104"/>
      <c r="I652" s="104"/>
      <c r="J652" s="104">
        <v>1330260.0515204393</v>
      </c>
      <c r="K652" s="104">
        <v>1352300.0515204393</v>
      </c>
      <c r="L652" s="104">
        <v>1195584.0515204391</v>
      </c>
      <c r="M652" s="104">
        <v>1195584.0515204391</v>
      </c>
      <c r="N652" s="104">
        <v>1027906.0515204392</v>
      </c>
      <c r="O652" s="104">
        <v>1040278.7840897726</v>
      </c>
      <c r="P652" s="104"/>
      <c r="Q652" s="104"/>
      <c r="R652" s="104"/>
      <c r="S652" s="104"/>
      <c r="T652" s="104"/>
      <c r="U652" s="104">
        <v>814407.45075643936</v>
      </c>
      <c r="V652" s="104">
        <v>1330260.0515204393</v>
      </c>
      <c r="W652" s="104">
        <v>1352300.0515204393</v>
      </c>
      <c r="X652" s="104">
        <v>1195584.0515204391</v>
      </c>
      <c r="Y652" s="104">
        <v>1195584.0515204391</v>
      </c>
      <c r="Z652" s="104">
        <v>1027906.0515204392</v>
      </c>
      <c r="AA652" s="104">
        <v>1040278.7840897726</v>
      </c>
      <c r="AB652" s="104">
        <f t="shared" si="361"/>
        <v>15098233.534140375</v>
      </c>
      <c r="AC652" s="104">
        <f t="shared" si="363"/>
        <v>7141913.0416919682</v>
      </c>
      <c r="AD652" s="104">
        <f t="shared" si="362"/>
        <v>7956320.4924484082</v>
      </c>
      <c r="AE652" s="5" t="e">
        <v>#N/A</v>
      </c>
    </row>
    <row r="653" spans="1:31" ht="30" x14ac:dyDescent="0.25">
      <c r="A653" s="1" t="e">
        <v>#N/A</v>
      </c>
      <c r="B653" s="50" t="s">
        <v>186</v>
      </c>
      <c r="C653" s="48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>
        <f t="shared" si="361"/>
        <v>0</v>
      </c>
      <c r="AC653" s="104">
        <f t="shared" si="363"/>
        <v>0</v>
      </c>
      <c r="AD653" s="104">
        <f t="shared" si="362"/>
        <v>0</v>
      </c>
      <c r="AE653" s="5" t="e">
        <v>#N/A</v>
      </c>
    </row>
    <row r="654" spans="1:31" ht="30" x14ac:dyDescent="0.25">
      <c r="A654" s="1" t="e">
        <v>#N/A</v>
      </c>
      <c r="B654" s="50" t="s">
        <v>187</v>
      </c>
      <c r="C654" s="48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>
        <f t="shared" si="361"/>
        <v>0</v>
      </c>
      <c r="AC654" s="104">
        <f t="shared" si="363"/>
        <v>0</v>
      </c>
      <c r="AD654" s="104">
        <f t="shared" si="362"/>
        <v>0</v>
      </c>
      <c r="AE654" s="5" t="e">
        <v>#N/A</v>
      </c>
    </row>
    <row r="655" spans="1:31" ht="30" x14ac:dyDescent="0.25">
      <c r="A655" s="1" t="e">
        <v>#N/A</v>
      </c>
      <c r="B655" s="50" t="s">
        <v>188</v>
      </c>
      <c r="C655" s="48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4">
        <f t="shared" si="361"/>
        <v>0</v>
      </c>
      <c r="AC655" s="104">
        <f t="shared" si="363"/>
        <v>0</v>
      </c>
      <c r="AD655" s="104">
        <f t="shared" si="362"/>
        <v>0</v>
      </c>
      <c r="AE655" s="5" t="e">
        <v>#N/A</v>
      </c>
    </row>
    <row r="656" spans="1:31" x14ac:dyDescent="0.25">
      <c r="A656" s="1" t="e">
        <v>#N/A</v>
      </c>
      <c r="B656" s="50" t="s">
        <v>189</v>
      </c>
      <c r="C656" s="48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4">
        <f t="shared" si="361"/>
        <v>0</v>
      </c>
      <c r="AC656" s="104">
        <f t="shared" si="363"/>
        <v>0</v>
      </c>
      <c r="AD656" s="104">
        <f t="shared" si="362"/>
        <v>0</v>
      </c>
      <c r="AE656" s="5" t="e">
        <v>#N/A</v>
      </c>
    </row>
    <row r="657" spans="1:31" x14ac:dyDescent="0.25">
      <c r="A657" s="1" t="e">
        <v>#N/A</v>
      </c>
      <c r="B657" s="101" t="s">
        <v>190</v>
      </c>
      <c r="C657" s="102"/>
      <c r="D657" s="103">
        <f>SUM(D658:D659)</f>
        <v>0</v>
      </c>
      <c r="E657" s="103">
        <f t="shared" ref="E657:O657" si="366">SUM(E658:E659)</f>
        <v>0</v>
      </c>
      <c r="F657" s="103">
        <f t="shared" si="366"/>
        <v>0</v>
      </c>
      <c r="G657" s="103">
        <f t="shared" si="366"/>
        <v>0</v>
      </c>
      <c r="H657" s="103">
        <f t="shared" si="366"/>
        <v>0</v>
      </c>
      <c r="I657" s="103">
        <f t="shared" si="366"/>
        <v>0</v>
      </c>
      <c r="J657" s="103">
        <f t="shared" si="366"/>
        <v>0</v>
      </c>
      <c r="K657" s="103">
        <f t="shared" si="366"/>
        <v>0</v>
      </c>
      <c r="L657" s="103">
        <f t="shared" si="366"/>
        <v>0</v>
      </c>
      <c r="M657" s="103">
        <f t="shared" si="366"/>
        <v>0</v>
      </c>
      <c r="N657" s="103">
        <f t="shared" si="366"/>
        <v>0</v>
      </c>
      <c r="O657" s="103">
        <f t="shared" si="366"/>
        <v>0</v>
      </c>
      <c r="P657" s="103">
        <f>SUM(P658:P659)</f>
        <v>0</v>
      </c>
      <c r="Q657" s="103">
        <f t="shared" ref="Q657:AA657" si="367">SUM(Q658:Q659)</f>
        <v>0</v>
      </c>
      <c r="R657" s="103">
        <f t="shared" si="367"/>
        <v>0</v>
      </c>
      <c r="S657" s="103">
        <f t="shared" si="367"/>
        <v>0</v>
      </c>
      <c r="T657" s="103">
        <f t="shared" si="367"/>
        <v>0</v>
      </c>
      <c r="U657" s="103">
        <f t="shared" si="367"/>
        <v>0</v>
      </c>
      <c r="V657" s="103">
        <f t="shared" si="367"/>
        <v>0</v>
      </c>
      <c r="W657" s="103">
        <f t="shared" si="367"/>
        <v>0</v>
      </c>
      <c r="X657" s="103">
        <f t="shared" si="367"/>
        <v>0</v>
      </c>
      <c r="Y657" s="103">
        <f t="shared" si="367"/>
        <v>0</v>
      </c>
      <c r="Z657" s="103">
        <f t="shared" si="367"/>
        <v>0</v>
      </c>
      <c r="AA657" s="103">
        <f t="shared" si="367"/>
        <v>0</v>
      </c>
      <c r="AB657" s="103">
        <f t="shared" si="361"/>
        <v>0</v>
      </c>
      <c r="AC657" s="103">
        <f t="shared" si="363"/>
        <v>0</v>
      </c>
      <c r="AD657" s="103">
        <f t="shared" si="362"/>
        <v>0</v>
      </c>
      <c r="AE657" s="5" t="e">
        <v>#N/A</v>
      </c>
    </row>
    <row r="658" spans="1:31" ht="30" x14ac:dyDescent="0.25">
      <c r="A658" s="1" t="e">
        <v>#N/A</v>
      </c>
      <c r="B658" s="50" t="s">
        <v>191</v>
      </c>
      <c r="C658" s="48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4">
        <f t="shared" si="361"/>
        <v>0</v>
      </c>
      <c r="AC658" s="104">
        <f t="shared" si="363"/>
        <v>0</v>
      </c>
      <c r="AD658" s="104">
        <f t="shared" si="362"/>
        <v>0</v>
      </c>
      <c r="AE658" s="5" t="e">
        <v>#N/A</v>
      </c>
    </row>
    <row r="659" spans="1:31" x14ac:dyDescent="0.25">
      <c r="A659" s="1" t="e">
        <v>#N/A</v>
      </c>
      <c r="B659" s="50" t="s">
        <v>192</v>
      </c>
      <c r="C659" s="48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>
        <f t="shared" si="361"/>
        <v>0</v>
      </c>
      <c r="AC659" s="104">
        <f t="shared" si="363"/>
        <v>0</v>
      </c>
      <c r="AD659" s="104">
        <f t="shared" si="362"/>
        <v>0</v>
      </c>
      <c r="AE659" s="5" t="e">
        <v>#N/A</v>
      </c>
    </row>
    <row r="660" spans="1:31" x14ac:dyDescent="0.25">
      <c r="A660" s="1" t="e">
        <v>#N/A</v>
      </c>
      <c r="B660" s="101" t="s">
        <v>193</v>
      </c>
      <c r="C660" s="102"/>
      <c r="D660" s="103">
        <f>SUM(D661:D664)</f>
        <v>0</v>
      </c>
      <c r="E660" s="103">
        <f t="shared" ref="E660:O660" si="368">SUM(E661:E664)</f>
        <v>0</v>
      </c>
      <c r="F660" s="103">
        <f t="shared" si="368"/>
        <v>0</v>
      </c>
      <c r="G660" s="103">
        <f t="shared" si="368"/>
        <v>0</v>
      </c>
      <c r="H660" s="103">
        <f t="shared" si="368"/>
        <v>0</v>
      </c>
      <c r="I660" s="103">
        <f t="shared" si="368"/>
        <v>0</v>
      </c>
      <c r="J660" s="103">
        <f t="shared" si="368"/>
        <v>0</v>
      </c>
      <c r="K660" s="103">
        <f t="shared" si="368"/>
        <v>0</v>
      </c>
      <c r="L660" s="103">
        <f t="shared" si="368"/>
        <v>0</v>
      </c>
      <c r="M660" s="103">
        <f t="shared" si="368"/>
        <v>0</v>
      </c>
      <c r="N660" s="103">
        <f t="shared" si="368"/>
        <v>0</v>
      </c>
      <c r="O660" s="103">
        <f t="shared" si="368"/>
        <v>0</v>
      </c>
      <c r="P660" s="103">
        <f>SUM(P661:P664)</f>
        <v>0</v>
      </c>
      <c r="Q660" s="103">
        <f t="shared" ref="Q660:AA660" si="369">SUM(Q661:Q664)</f>
        <v>0</v>
      </c>
      <c r="R660" s="103">
        <f t="shared" si="369"/>
        <v>0</v>
      </c>
      <c r="S660" s="103">
        <f t="shared" si="369"/>
        <v>0</v>
      </c>
      <c r="T660" s="103">
        <f t="shared" si="369"/>
        <v>0</v>
      </c>
      <c r="U660" s="103">
        <f t="shared" si="369"/>
        <v>0</v>
      </c>
      <c r="V660" s="103">
        <f t="shared" si="369"/>
        <v>0</v>
      </c>
      <c r="W660" s="103">
        <f t="shared" si="369"/>
        <v>0</v>
      </c>
      <c r="X660" s="103">
        <f t="shared" si="369"/>
        <v>0</v>
      </c>
      <c r="Y660" s="103">
        <f t="shared" si="369"/>
        <v>0</v>
      </c>
      <c r="Z660" s="103">
        <f t="shared" si="369"/>
        <v>0</v>
      </c>
      <c r="AA660" s="103">
        <f t="shared" si="369"/>
        <v>0</v>
      </c>
      <c r="AB660" s="103">
        <f t="shared" si="361"/>
        <v>0</v>
      </c>
      <c r="AC660" s="103">
        <f t="shared" si="363"/>
        <v>0</v>
      </c>
      <c r="AD660" s="103">
        <f t="shared" si="362"/>
        <v>0</v>
      </c>
      <c r="AE660" s="5" t="e">
        <v>#N/A</v>
      </c>
    </row>
    <row r="661" spans="1:31" ht="30" x14ac:dyDescent="0.25">
      <c r="A661" s="1" t="e">
        <v>#N/A</v>
      </c>
      <c r="B661" s="50" t="s">
        <v>194</v>
      </c>
      <c r="C661" s="48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>
        <f t="shared" si="361"/>
        <v>0</v>
      </c>
      <c r="AC661" s="104">
        <f t="shared" si="363"/>
        <v>0</v>
      </c>
      <c r="AD661" s="104">
        <f t="shared" si="362"/>
        <v>0</v>
      </c>
      <c r="AE661" s="5" t="e">
        <v>#N/A</v>
      </c>
    </row>
    <row r="662" spans="1:31" x14ac:dyDescent="0.25">
      <c r="A662" s="1" t="e">
        <v>#N/A</v>
      </c>
      <c r="B662" s="50" t="s">
        <v>195</v>
      </c>
      <c r="C662" s="48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>
        <f t="shared" si="361"/>
        <v>0</v>
      </c>
      <c r="AC662" s="104">
        <f t="shared" si="363"/>
        <v>0</v>
      </c>
      <c r="AD662" s="104">
        <f t="shared" si="362"/>
        <v>0</v>
      </c>
      <c r="AE662" s="5" t="e">
        <v>#N/A</v>
      </c>
    </row>
    <row r="663" spans="1:31" ht="30" x14ac:dyDescent="0.25">
      <c r="A663" s="1" t="e">
        <v>#N/A</v>
      </c>
      <c r="B663" s="50" t="s">
        <v>196</v>
      </c>
      <c r="C663" s="48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>
        <f t="shared" si="361"/>
        <v>0</v>
      </c>
      <c r="AC663" s="104">
        <f t="shared" si="363"/>
        <v>0</v>
      </c>
      <c r="AD663" s="104">
        <f t="shared" si="362"/>
        <v>0</v>
      </c>
      <c r="AE663" s="5" t="e">
        <v>#N/A</v>
      </c>
    </row>
    <row r="664" spans="1:31" x14ac:dyDescent="0.25">
      <c r="A664" s="1" t="e">
        <v>#N/A</v>
      </c>
      <c r="B664" s="50" t="s">
        <v>197</v>
      </c>
      <c r="C664" s="48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>
        <f t="shared" si="361"/>
        <v>0</v>
      </c>
      <c r="AC664" s="104">
        <f t="shared" si="363"/>
        <v>0</v>
      </c>
      <c r="AD664" s="104">
        <f t="shared" si="362"/>
        <v>0</v>
      </c>
      <c r="AE664" s="5" t="e">
        <v>#N/A</v>
      </c>
    </row>
    <row r="665" spans="1:31" x14ac:dyDescent="0.25">
      <c r="A665" s="1" t="e">
        <v>#N/A</v>
      </c>
      <c r="B665" s="101" t="s">
        <v>198</v>
      </c>
      <c r="C665" s="102"/>
      <c r="D665" s="103">
        <f>SUM(D666:D669)</f>
        <v>0</v>
      </c>
      <c r="E665" s="103">
        <f t="shared" ref="E665:O665" si="370">SUM(E666:E669)</f>
        <v>0</v>
      </c>
      <c r="F665" s="103">
        <f t="shared" si="370"/>
        <v>0</v>
      </c>
      <c r="G665" s="103">
        <f t="shared" si="370"/>
        <v>0</v>
      </c>
      <c r="H665" s="103">
        <f t="shared" si="370"/>
        <v>0</v>
      </c>
      <c r="I665" s="103">
        <f t="shared" si="370"/>
        <v>0</v>
      </c>
      <c r="J665" s="103">
        <f t="shared" si="370"/>
        <v>0</v>
      </c>
      <c r="K665" s="103">
        <f t="shared" si="370"/>
        <v>0</v>
      </c>
      <c r="L665" s="103">
        <f t="shared" si="370"/>
        <v>0</v>
      </c>
      <c r="M665" s="103">
        <f t="shared" si="370"/>
        <v>0</v>
      </c>
      <c r="N665" s="103">
        <f t="shared" si="370"/>
        <v>0</v>
      </c>
      <c r="O665" s="103">
        <f t="shared" si="370"/>
        <v>0</v>
      </c>
      <c r="P665" s="103">
        <f>SUM(P666:P669)</f>
        <v>0</v>
      </c>
      <c r="Q665" s="103">
        <f t="shared" ref="Q665:AA665" si="371">SUM(Q666:Q669)</f>
        <v>0</v>
      </c>
      <c r="R665" s="103">
        <f t="shared" si="371"/>
        <v>0</v>
      </c>
      <c r="S665" s="103">
        <f t="shared" si="371"/>
        <v>0</v>
      </c>
      <c r="T665" s="103">
        <f t="shared" si="371"/>
        <v>0</v>
      </c>
      <c r="U665" s="103">
        <f t="shared" si="371"/>
        <v>0</v>
      </c>
      <c r="V665" s="103">
        <f t="shared" si="371"/>
        <v>0</v>
      </c>
      <c r="W665" s="103">
        <f t="shared" si="371"/>
        <v>0</v>
      </c>
      <c r="X665" s="103">
        <f t="shared" si="371"/>
        <v>0</v>
      </c>
      <c r="Y665" s="103">
        <f t="shared" si="371"/>
        <v>0</v>
      </c>
      <c r="Z665" s="103">
        <f t="shared" si="371"/>
        <v>0</v>
      </c>
      <c r="AA665" s="103">
        <f t="shared" si="371"/>
        <v>0</v>
      </c>
      <c r="AB665" s="103">
        <f t="shared" si="361"/>
        <v>0</v>
      </c>
      <c r="AC665" s="103">
        <f t="shared" si="363"/>
        <v>0</v>
      </c>
      <c r="AD665" s="103">
        <f t="shared" si="362"/>
        <v>0</v>
      </c>
      <c r="AE665" s="5" t="e">
        <v>#N/A</v>
      </c>
    </row>
    <row r="666" spans="1:31" ht="30" x14ac:dyDescent="0.25">
      <c r="A666" s="1" t="e">
        <v>#N/A</v>
      </c>
      <c r="B666" s="50" t="s">
        <v>199</v>
      </c>
      <c r="C666" s="48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>
        <f t="shared" si="361"/>
        <v>0</v>
      </c>
      <c r="AC666" s="104">
        <f t="shared" si="363"/>
        <v>0</v>
      </c>
      <c r="AD666" s="104">
        <f t="shared" si="362"/>
        <v>0</v>
      </c>
      <c r="AE666" s="5" t="e">
        <v>#N/A</v>
      </c>
    </row>
    <row r="667" spans="1:31" ht="30" x14ac:dyDescent="0.25">
      <c r="A667" s="1" t="e">
        <v>#N/A</v>
      </c>
      <c r="B667" s="50" t="s">
        <v>200</v>
      </c>
      <c r="C667" s="48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>
        <f t="shared" si="361"/>
        <v>0</v>
      </c>
      <c r="AC667" s="104">
        <f t="shared" si="363"/>
        <v>0</v>
      </c>
      <c r="AD667" s="104">
        <f t="shared" si="362"/>
        <v>0</v>
      </c>
      <c r="AE667" s="5" t="e">
        <v>#N/A</v>
      </c>
    </row>
    <row r="668" spans="1:31" ht="30" x14ac:dyDescent="0.25">
      <c r="A668" s="1" t="e">
        <v>#N/A</v>
      </c>
      <c r="B668" s="50" t="s">
        <v>201</v>
      </c>
      <c r="C668" s="48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>
        <f t="shared" si="361"/>
        <v>0</v>
      </c>
      <c r="AC668" s="104">
        <f t="shared" si="363"/>
        <v>0</v>
      </c>
      <c r="AD668" s="104">
        <f t="shared" si="362"/>
        <v>0</v>
      </c>
      <c r="AE668" s="5" t="e">
        <v>#N/A</v>
      </c>
    </row>
    <row r="669" spans="1:31" ht="30" x14ac:dyDescent="0.25">
      <c r="A669" s="1" t="e">
        <v>#N/A</v>
      </c>
      <c r="B669" s="50" t="s">
        <v>202</v>
      </c>
      <c r="C669" s="48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>
        <f t="shared" si="361"/>
        <v>0</v>
      </c>
      <c r="AC669" s="104">
        <f t="shared" si="363"/>
        <v>0</v>
      </c>
      <c r="AD669" s="104">
        <f t="shared" si="362"/>
        <v>0</v>
      </c>
      <c r="AE669" s="5" t="e">
        <v>#N/A</v>
      </c>
    </row>
    <row r="670" spans="1:31" ht="30" x14ac:dyDescent="0.25">
      <c r="A670" s="1" t="e">
        <v>#N/A</v>
      </c>
      <c r="B670" s="101" t="s">
        <v>203</v>
      </c>
      <c r="C670" s="102"/>
      <c r="D670" s="103">
        <f>SUM(D671:D672)</f>
        <v>0</v>
      </c>
      <c r="E670" s="103">
        <f t="shared" ref="E670:O670" si="372">SUM(E671:E672)</f>
        <v>0</v>
      </c>
      <c r="F670" s="103">
        <f t="shared" si="372"/>
        <v>0</v>
      </c>
      <c r="G670" s="103">
        <f t="shared" si="372"/>
        <v>0</v>
      </c>
      <c r="H670" s="103">
        <f t="shared" si="372"/>
        <v>0</v>
      </c>
      <c r="I670" s="103">
        <f t="shared" si="372"/>
        <v>0</v>
      </c>
      <c r="J670" s="103">
        <f t="shared" si="372"/>
        <v>0</v>
      </c>
      <c r="K670" s="103">
        <f t="shared" si="372"/>
        <v>0</v>
      </c>
      <c r="L670" s="103">
        <f t="shared" si="372"/>
        <v>0</v>
      </c>
      <c r="M670" s="103">
        <f t="shared" si="372"/>
        <v>0</v>
      </c>
      <c r="N670" s="103">
        <f t="shared" si="372"/>
        <v>0</v>
      </c>
      <c r="O670" s="103">
        <f t="shared" si="372"/>
        <v>0</v>
      </c>
      <c r="P670" s="103">
        <f>SUM(P671:P672)</f>
        <v>0</v>
      </c>
      <c r="Q670" s="103">
        <f t="shared" ref="Q670:AA670" si="373">SUM(Q671:Q672)</f>
        <v>0</v>
      </c>
      <c r="R670" s="103">
        <f t="shared" si="373"/>
        <v>0</v>
      </c>
      <c r="S670" s="103">
        <f t="shared" si="373"/>
        <v>0</v>
      </c>
      <c r="T670" s="103">
        <f t="shared" si="373"/>
        <v>0</v>
      </c>
      <c r="U670" s="103">
        <f t="shared" si="373"/>
        <v>0</v>
      </c>
      <c r="V670" s="103">
        <f t="shared" si="373"/>
        <v>0</v>
      </c>
      <c r="W670" s="103">
        <f t="shared" si="373"/>
        <v>0</v>
      </c>
      <c r="X670" s="103">
        <f t="shared" si="373"/>
        <v>0</v>
      </c>
      <c r="Y670" s="103">
        <f t="shared" si="373"/>
        <v>0</v>
      </c>
      <c r="Z670" s="103">
        <f t="shared" si="373"/>
        <v>0</v>
      </c>
      <c r="AA670" s="103">
        <f t="shared" si="373"/>
        <v>0</v>
      </c>
      <c r="AB670" s="103">
        <f t="shared" si="361"/>
        <v>0</v>
      </c>
      <c r="AC670" s="103">
        <f t="shared" si="363"/>
        <v>0</v>
      </c>
      <c r="AD670" s="103">
        <f t="shared" si="362"/>
        <v>0</v>
      </c>
      <c r="AE670" s="5" t="e">
        <v>#N/A</v>
      </c>
    </row>
    <row r="671" spans="1:31" ht="30" x14ac:dyDescent="0.25">
      <c r="A671" s="1" t="e">
        <v>#N/A</v>
      </c>
      <c r="B671" s="50" t="s">
        <v>204</v>
      </c>
      <c r="C671" s="48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>
        <f t="shared" si="361"/>
        <v>0</v>
      </c>
      <c r="AC671" s="104">
        <f t="shared" si="363"/>
        <v>0</v>
      </c>
      <c r="AD671" s="104">
        <f t="shared" si="362"/>
        <v>0</v>
      </c>
      <c r="AE671" s="5" t="e">
        <v>#N/A</v>
      </c>
    </row>
    <row r="672" spans="1:31" x14ac:dyDescent="0.25">
      <c r="A672" s="1" t="e">
        <v>#N/A</v>
      </c>
      <c r="B672" s="50" t="s">
        <v>205</v>
      </c>
      <c r="C672" s="48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4">
        <f t="shared" si="361"/>
        <v>0</v>
      </c>
      <c r="AC672" s="104">
        <f t="shared" si="363"/>
        <v>0</v>
      </c>
      <c r="AD672" s="104">
        <f t="shared" si="362"/>
        <v>0</v>
      </c>
      <c r="AE672" s="5" t="e">
        <v>#N/A</v>
      </c>
    </row>
    <row r="673" spans="1:31" x14ac:dyDescent="0.25">
      <c r="A673" s="1" t="e">
        <v>#N/A</v>
      </c>
      <c r="B673" s="101" t="s">
        <v>206</v>
      </c>
      <c r="C673" s="102"/>
      <c r="D673" s="103">
        <f>SUM(D674:D677)</f>
        <v>0</v>
      </c>
      <c r="E673" s="103">
        <f t="shared" ref="E673:O673" si="374">SUM(E674:E677)</f>
        <v>0</v>
      </c>
      <c r="F673" s="103">
        <f t="shared" si="374"/>
        <v>0</v>
      </c>
      <c r="G673" s="103">
        <f t="shared" si="374"/>
        <v>0</v>
      </c>
      <c r="H673" s="103">
        <f t="shared" si="374"/>
        <v>0</v>
      </c>
      <c r="I673" s="103">
        <f t="shared" si="374"/>
        <v>0</v>
      </c>
      <c r="J673" s="103">
        <f t="shared" si="374"/>
        <v>0</v>
      </c>
      <c r="K673" s="103">
        <f t="shared" si="374"/>
        <v>0</v>
      </c>
      <c r="L673" s="103">
        <f t="shared" si="374"/>
        <v>0</v>
      </c>
      <c r="M673" s="103">
        <f t="shared" si="374"/>
        <v>0</v>
      </c>
      <c r="N673" s="103">
        <f t="shared" si="374"/>
        <v>0</v>
      </c>
      <c r="O673" s="103">
        <f t="shared" si="374"/>
        <v>0</v>
      </c>
      <c r="P673" s="103">
        <f>SUM(P674:P677)</f>
        <v>0</v>
      </c>
      <c r="Q673" s="103">
        <f t="shared" ref="Q673:AA673" si="375">SUM(Q674:Q677)</f>
        <v>0</v>
      </c>
      <c r="R673" s="103">
        <f t="shared" si="375"/>
        <v>0</v>
      </c>
      <c r="S673" s="103">
        <f t="shared" si="375"/>
        <v>0</v>
      </c>
      <c r="T673" s="103">
        <f t="shared" si="375"/>
        <v>0</v>
      </c>
      <c r="U673" s="103">
        <f t="shared" si="375"/>
        <v>0</v>
      </c>
      <c r="V673" s="103">
        <f t="shared" si="375"/>
        <v>0</v>
      </c>
      <c r="W673" s="103">
        <f t="shared" si="375"/>
        <v>0</v>
      </c>
      <c r="X673" s="103">
        <f t="shared" si="375"/>
        <v>0</v>
      </c>
      <c r="Y673" s="103">
        <f t="shared" si="375"/>
        <v>0</v>
      </c>
      <c r="Z673" s="103">
        <f t="shared" si="375"/>
        <v>0</v>
      </c>
      <c r="AA673" s="103">
        <f t="shared" si="375"/>
        <v>0</v>
      </c>
      <c r="AB673" s="103">
        <f t="shared" si="361"/>
        <v>0</v>
      </c>
      <c r="AC673" s="103">
        <f t="shared" si="363"/>
        <v>0</v>
      </c>
      <c r="AD673" s="103">
        <f t="shared" si="362"/>
        <v>0</v>
      </c>
      <c r="AE673" s="5" t="e">
        <v>#N/A</v>
      </c>
    </row>
    <row r="674" spans="1:31" ht="30" x14ac:dyDescent="0.25">
      <c r="A674" s="1" t="e">
        <v>#N/A</v>
      </c>
      <c r="B674" s="50" t="s">
        <v>207</v>
      </c>
      <c r="C674" s="48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4">
        <f t="shared" si="361"/>
        <v>0</v>
      </c>
      <c r="AC674" s="104">
        <f t="shared" si="363"/>
        <v>0</v>
      </c>
      <c r="AD674" s="104">
        <f t="shared" si="362"/>
        <v>0</v>
      </c>
      <c r="AE674" s="5" t="e">
        <v>#N/A</v>
      </c>
    </row>
    <row r="675" spans="1:31" x14ac:dyDescent="0.25">
      <c r="A675" s="1" t="e">
        <v>#N/A</v>
      </c>
      <c r="B675" s="50" t="s">
        <v>189</v>
      </c>
      <c r="C675" s="48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4">
        <f t="shared" si="361"/>
        <v>0</v>
      </c>
      <c r="AC675" s="104">
        <f t="shared" si="363"/>
        <v>0</v>
      </c>
      <c r="AD675" s="104">
        <f t="shared" si="362"/>
        <v>0</v>
      </c>
      <c r="AE675" s="5" t="e">
        <v>#N/A</v>
      </c>
    </row>
    <row r="676" spans="1:31" x14ac:dyDescent="0.25">
      <c r="A676" s="1" t="e">
        <v>#N/A</v>
      </c>
      <c r="B676" s="50" t="s">
        <v>208</v>
      </c>
      <c r="C676" s="48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  <c r="AB676" s="104">
        <f t="shared" si="361"/>
        <v>0</v>
      </c>
      <c r="AC676" s="104">
        <f t="shared" si="363"/>
        <v>0</v>
      </c>
      <c r="AD676" s="104">
        <f t="shared" si="362"/>
        <v>0</v>
      </c>
      <c r="AE676" s="5" t="e">
        <v>#N/A</v>
      </c>
    </row>
    <row r="677" spans="1:31" x14ac:dyDescent="0.25">
      <c r="A677" s="1" t="e">
        <v>#N/A</v>
      </c>
      <c r="B677" s="50" t="s">
        <v>209</v>
      </c>
      <c r="C677" s="48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  <c r="AB677" s="104">
        <f t="shared" si="361"/>
        <v>0</v>
      </c>
      <c r="AC677" s="104">
        <f t="shared" si="363"/>
        <v>0</v>
      </c>
      <c r="AD677" s="104">
        <f t="shared" si="362"/>
        <v>0</v>
      </c>
      <c r="AE677" s="5" t="e">
        <v>#N/A</v>
      </c>
    </row>
    <row r="678" spans="1:31" ht="30" x14ac:dyDescent="0.25">
      <c r="A678" s="1" t="e">
        <v>#N/A</v>
      </c>
      <c r="B678" s="101" t="s">
        <v>210</v>
      </c>
      <c r="C678" s="102"/>
      <c r="D678" s="103">
        <f>SUM(D679:D680)</f>
        <v>0</v>
      </c>
      <c r="E678" s="103">
        <f t="shared" ref="E678:O678" si="376">SUM(E679:E680)</f>
        <v>0</v>
      </c>
      <c r="F678" s="103">
        <f t="shared" si="376"/>
        <v>0</v>
      </c>
      <c r="G678" s="103">
        <f t="shared" si="376"/>
        <v>0</v>
      </c>
      <c r="H678" s="103">
        <f t="shared" si="376"/>
        <v>0</v>
      </c>
      <c r="I678" s="103">
        <f t="shared" si="376"/>
        <v>0</v>
      </c>
      <c r="J678" s="103">
        <f t="shared" si="376"/>
        <v>0</v>
      </c>
      <c r="K678" s="103">
        <f t="shared" si="376"/>
        <v>0</v>
      </c>
      <c r="L678" s="103">
        <f t="shared" si="376"/>
        <v>0</v>
      </c>
      <c r="M678" s="103">
        <f t="shared" si="376"/>
        <v>0</v>
      </c>
      <c r="N678" s="103">
        <f t="shared" si="376"/>
        <v>0</v>
      </c>
      <c r="O678" s="103">
        <f t="shared" si="376"/>
        <v>0</v>
      </c>
      <c r="P678" s="103">
        <f>SUM(P679:P680)</f>
        <v>0</v>
      </c>
      <c r="Q678" s="103">
        <f t="shared" ref="Q678:AA678" si="377">SUM(Q679:Q680)</f>
        <v>0</v>
      </c>
      <c r="R678" s="103">
        <f t="shared" si="377"/>
        <v>0</v>
      </c>
      <c r="S678" s="103">
        <f t="shared" si="377"/>
        <v>0</v>
      </c>
      <c r="T678" s="103">
        <f t="shared" si="377"/>
        <v>0</v>
      </c>
      <c r="U678" s="103">
        <f t="shared" si="377"/>
        <v>0</v>
      </c>
      <c r="V678" s="103">
        <f t="shared" si="377"/>
        <v>0</v>
      </c>
      <c r="W678" s="103">
        <f t="shared" si="377"/>
        <v>0</v>
      </c>
      <c r="X678" s="103">
        <f t="shared" si="377"/>
        <v>0</v>
      </c>
      <c r="Y678" s="103">
        <f t="shared" si="377"/>
        <v>0</v>
      </c>
      <c r="Z678" s="103">
        <f t="shared" si="377"/>
        <v>0</v>
      </c>
      <c r="AA678" s="103">
        <f t="shared" si="377"/>
        <v>0</v>
      </c>
      <c r="AB678" s="103">
        <f t="shared" si="361"/>
        <v>0</v>
      </c>
      <c r="AC678" s="103">
        <f t="shared" si="363"/>
        <v>0</v>
      </c>
      <c r="AD678" s="103">
        <f t="shared" si="362"/>
        <v>0</v>
      </c>
      <c r="AE678" s="5" t="e">
        <v>#N/A</v>
      </c>
    </row>
    <row r="679" spans="1:31" x14ac:dyDescent="0.25">
      <c r="A679" s="1" t="e">
        <v>#N/A</v>
      </c>
      <c r="B679" s="50" t="s">
        <v>211</v>
      </c>
      <c r="C679" s="48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4">
        <f t="shared" si="361"/>
        <v>0</v>
      </c>
      <c r="AC679" s="104">
        <f t="shared" si="363"/>
        <v>0</v>
      </c>
      <c r="AD679" s="104">
        <f t="shared" si="362"/>
        <v>0</v>
      </c>
      <c r="AE679" s="5" t="e">
        <v>#N/A</v>
      </c>
    </row>
    <row r="680" spans="1:31" x14ac:dyDescent="0.25">
      <c r="A680" s="1" t="e">
        <v>#N/A</v>
      </c>
      <c r="B680" s="50" t="s">
        <v>212</v>
      </c>
      <c r="C680" s="48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4">
        <f t="shared" si="361"/>
        <v>0</v>
      </c>
      <c r="AC680" s="104">
        <f t="shared" si="363"/>
        <v>0</v>
      </c>
      <c r="AD680" s="104">
        <f t="shared" si="362"/>
        <v>0</v>
      </c>
      <c r="AE680" s="5" t="e">
        <v>#N/A</v>
      </c>
    </row>
    <row r="681" spans="1:31" ht="31.5" x14ac:dyDescent="0.25">
      <c r="A681" s="1" t="e">
        <v>#N/A</v>
      </c>
      <c r="B681" s="99" t="s">
        <v>71</v>
      </c>
      <c r="C681" s="57"/>
      <c r="D681" s="100">
        <f>SUM(D682,D684,D686,D691,D698,D703,D707,D711,D712)</f>
        <v>0</v>
      </c>
      <c r="E681" s="100">
        <f t="shared" ref="E681:O681" si="378">SUM(E682,E684,E686,E691,E698,E703,E707,E711,E712)</f>
        <v>0</v>
      </c>
      <c r="F681" s="100">
        <f t="shared" si="378"/>
        <v>0</v>
      </c>
      <c r="G681" s="100">
        <f t="shared" si="378"/>
        <v>0</v>
      </c>
      <c r="H681" s="100">
        <f t="shared" si="378"/>
        <v>0</v>
      </c>
      <c r="I681" s="100">
        <f t="shared" si="378"/>
        <v>0</v>
      </c>
      <c r="J681" s="100">
        <f t="shared" si="378"/>
        <v>0</v>
      </c>
      <c r="K681" s="100">
        <f t="shared" si="378"/>
        <v>0</v>
      </c>
      <c r="L681" s="100">
        <f t="shared" si="378"/>
        <v>0</v>
      </c>
      <c r="M681" s="100">
        <f t="shared" si="378"/>
        <v>0</v>
      </c>
      <c r="N681" s="100">
        <f t="shared" si="378"/>
        <v>0</v>
      </c>
      <c r="O681" s="100">
        <f t="shared" si="378"/>
        <v>0</v>
      </c>
      <c r="P681" s="100">
        <f>SUM(P682,P684,P686,P691,P698,P703,P707,P711,P712)</f>
        <v>0</v>
      </c>
      <c r="Q681" s="100">
        <f t="shared" ref="Q681:AA681" si="379">SUM(Q682,Q684,Q686,Q691,Q698,Q703,Q707,Q711,Q712)</f>
        <v>0</v>
      </c>
      <c r="R681" s="100">
        <f t="shared" si="379"/>
        <v>0</v>
      </c>
      <c r="S681" s="100">
        <f t="shared" si="379"/>
        <v>0</v>
      </c>
      <c r="T681" s="100">
        <f t="shared" si="379"/>
        <v>0</v>
      </c>
      <c r="U681" s="100">
        <f t="shared" si="379"/>
        <v>0</v>
      </c>
      <c r="V681" s="100">
        <f t="shared" si="379"/>
        <v>0</v>
      </c>
      <c r="W681" s="100">
        <f t="shared" si="379"/>
        <v>0</v>
      </c>
      <c r="X681" s="100">
        <f t="shared" si="379"/>
        <v>0</v>
      </c>
      <c r="Y681" s="100">
        <f t="shared" si="379"/>
        <v>0</v>
      </c>
      <c r="Z681" s="100">
        <f t="shared" si="379"/>
        <v>0</v>
      </c>
      <c r="AA681" s="100">
        <f t="shared" si="379"/>
        <v>0</v>
      </c>
      <c r="AB681" s="100">
        <f t="shared" si="361"/>
        <v>0</v>
      </c>
      <c r="AC681" s="100">
        <f t="shared" si="363"/>
        <v>0</v>
      </c>
      <c r="AD681" s="100">
        <f t="shared" si="362"/>
        <v>0</v>
      </c>
      <c r="AE681" s="5" t="e">
        <v>#N/A</v>
      </c>
    </row>
    <row r="682" spans="1:31" ht="30" x14ac:dyDescent="0.25">
      <c r="A682" s="1" t="e">
        <v>#N/A</v>
      </c>
      <c r="B682" s="101" t="s">
        <v>72</v>
      </c>
      <c r="C682" s="102"/>
      <c r="D682" s="103">
        <f>SUM(D683:D685)</f>
        <v>0</v>
      </c>
      <c r="E682" s="103">
        <f t="shared" ref="E682:O682" si="380">SUM(E683:E685)</f>
        <v>0</v>
      </c>
      <c r="F682" s="103">
        <f t="shared" si="380"/>
        <v>0</v>
      </c>
      <c r="G682" s="103">
        <f t="shared" si="380"/>
        <v>0</v>
      </c>
      <c r="H682" s="103">
        <f t="shared" si="380"/>
        <v>0</v>
      </c>
      <c r="I682" s="103">
        <f t="shared" si="380"/>
        <v>0</v>
      </c>
      <c r="J682" s="103">
        <f t="shared" si="380"/>
        <v>0</v>
      </c>
      <c r="K682" s="103">
        <f t="shared" si="380"/>
        <v>0</v>
      </c>
      <c r="L682" s="103">
        <f t="shared" si="380"/>
        <v>0</v>
      </c>
      <c r="M682" s="103">
        <f t="shared" si="380"/>
        <v>0</v>
      </c>
      <c r="N682" s="103">
        <f t="shared" si="380"/>
        <v>0</v>
      </c>
      <c r="O682" s="103">
        <f t="shared" si="380"/>
        <v>0</v>
      </c>
      <c r="P682" s="103">
        <f>SUM(P683:P685)</f>
        <v>0</v>
      </c>
      <c r="Q682" s="103">
        <f t="shared" ref="Q682:AA682" si="381">SUM(Q683:Q685)</f>
        <v>0</v>
      </c>
      <c r="R682" s="103">
        <f t="shared" si="381"/>
        <v>0</v>
      </c>
      <c r="S682" s="103">
        <f t="shared" si="381"/>
        <v>0</v>
      </c>
      <c r="T682" s="103">
        <f t="shared" si="381"/>
        <v>0</v>
      </c>
      <c r="U682" s="103">
        <f t="shared" si="381"/>
        <v>0</v>
      </c>
      <c r="V682" s="103">
        <f t="shared" si="381"/>
        <v>0</v>
      </c>
      <c r="W682" s="103">
        <f t="shared" si="381"/>
        <v>0</v>
      </c>
      <c r="X682" s="103">
        <f t="shared" si="381"/>
        <v>0</v>
      </c>
      <c r="Y682" s="103">
        <f t="shared" si="381"/>
        <v>0</v>
      </c>
      <c r="Z682" s="103">
        <f t="shared" si="381"/>
        <v>0</v>
      </c>
      <c r="AA682" s="103">
        <f t="shared" si="381"/>
        <v>0</v>
      </c>
      <c r="AB682" s="103">
        <f t="shared" si="361"/>
        <v>0</v>
      </c>
      <c r="AC682" s="103">
        <f t="shared" si="363"/>
        <v>0</v>
      </c>
      <c r="AD682" s="103">
        <f t="shared" si="362"/>
        <v>0</v>
      </c>
      <c r="AE682" s="5" t="e">
        <v>#N/A</v>
      </c>
    </row>
    <row r="683" spans="1:31" x14ac:dyDescent="0.25">
      <c r="A683" s="1" t="e">
        <v>#N/A</v>
      </c>
      <c r="B683" s="50" t="s">
        <v>73</v>
      </c>
      <c r="C683" s="48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4">
        <f t="shared" si="361"/>
        <v>0</v>
      </c>
      <c r="AC683" s="104">
        <f t="shared" si="363"/>
        <v>0</v>
      </c>
      <c r="AD683" s="104">
        <f t="shared" si="362"/>
        <v>0</v>
      </c>
      <c r="AE683" s="5" t="e">
        <v>#N/A</v>
      </c>
    </row>
    <row r="684" spans="1:31" x14ac:dyDescent="0.25">
      <c r="A684" s="1" t="e">
        <v>#N/A</v>
      </c>
      <c r="B684" s="101" t="s">
        <v>74</v>
      </c>
      <c r="C684" s="102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  <c r="AB684" s="103">
        <f t="shared" si="361"/>
        <v>0</v>
      </c>
      <c r="AC684" s="103">
        <f t="shared" si="363"/>
        <v>0</v>
      </c>
      <c r="AD684" s="103">
        <f t="shared" si="362"/>
        <v>0</v>
      </c>
      <c r="AE684" s="5" t="e">
        <v>#N/A</v>
      </c>
    </row>
    <row r="685" spans="1:31" x14ac:dyDescent="0.25">
      <c r="A685" s="1" t="e">
        <v>#N/A</v>
      </c>
      <c r="B685" s="50" t="s">
        <v>75</v>
      </c>
      <c r="C685" s="48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>
        <f t="shared" si="361"/>
        <v>0</v>
      </c>
      <c r="AC685" s="104">
        <f t="shared" si="363"/>
        <v>0</v>
      </c>
      <c r="AD685" s="104">
        <f t="shared" si="362"/>
        <v>0</v>
      </c>
      <c r="AE685" s="5" t="e">
        <v>#N/A</v>
      </c>
    </row>
    <row r="686" spans="1:31" ht="45" x14ac:dyDescent="0.25">
      <c r="A686" s="1" t="e">
        <v>#N/A</v>
      </c>
      <c r="B686" s="101" t="s">
        <v>76</v>
      </c>
      <c r="C686" s="102"/>
      <c r="D686" s="103">
        <f>SUM(D687:D690)</f>
        <v>0</v>
      </c>
      <c r="E686" s="103">
        <f t="shared" ref="E686:O686" si="382">SUM(E687:E690)</f>
        <v>0</v>
      </c>
      <c r="F686" s="103">
        <f t="shared" si="382"/>
        <v>0</v>
      </c>
      <c r="G686" s="103">
        <f t="shared" si="382"/>
        <v>0</v>
      </c>
      <c r="H686" s="103">
        <f t="shared" si="382"/>
        <v>0</v>
      </c>
      <c r="I686" s="103">
        <f t="shared" si="382"/>
        <v>0</v>
      </c>
      <c r="J686" s="103">
        <f t="shared" si="382"/>
        <v>0</v>
      </c>
      <c r="K686" s="103">
        <f t="shared" si="382"/>
        <v>0</v>
      </c>
      <c r="L686" s="103">
        <f t="shared" si="382"/>
        <v>0</v>
      </c>
      <c r="M686" s="103">
        <f t="shared" si="382"/>
        <v>0</v>
      </c>
      <c r="N686" s="103">
        <f t="shared" si="382"/>
        <v>0</v>
      </c>
      <c r="O686" s="103">
        <f t="shared" si="382"/>
        <v>0</v>
      </c>
      <c r="P686" s="103">
        <f>SUM(P687:P690)</f>
        <v>0</v>
      </c>
      <c r="Q686" s="103">
        <f t="shared" ref="Q686:AA686" si="383">SUM(Q687:Q690)</f>
        <v>0</v>
      </c>
      <c r="R686" s="103">
        <f t="shared" si="383"/>
        <v>0</v>
      </c>
      <c r="S686" s="103">
        <f t="shared" si="383"/>
        <v>0</v>
      </c>
      <c r="T686" s="103">
        <f t="shared" si="383"/>
        <v>0</v>
      </c>
      <c r="U686" s="103">
        <f t="shared" si="383"/>
        <v>0</v>
      </c>
      <c r="V686" s="103">
        <f t="shared" si="383"/>
        <v>0</v>
      </c>
      <c r="W686" s="103">
        <f t="shared" si="383"/>
        <v>0</v>
      </c>
      <c r="X686" s="103">
        <f t="shared" si="383"/>
        <v>0</v>
      </c>
      <c r="Y686" s="103">
        <f t="shared" si="383"/>
        <v>0</v>
      </c>
      <c r="Z686" s="103">
        <f t="shared" si="383"/>
        <v>0</v>
      </c>
      <c r="AA686" s="103">
        <f t="shared" si="383"/>
        <v>0</v>
      </c>
      <c r="AB686" s="103">
        <f t="shared" si="361"/>
        <v>0</v>
      </c>
      <c r="AC686" s="103">
        <f t="shared" si="363"/>
        <v>0</v>
      </c>
      <c r="AD686" s="103">
        <f t="shared" si="362"/>
        <v>0</v>
      </c>
      <c r="AE686" s="5" t="e">
        <v>#N/A</v>
      </c>
    </row>
    <row r="687" spans="1:31" ht="60" x14ac:dyDescent="0.25">
      <c r="A687" s="1" t="e">
        <v>#N/A</v>
      </c>
      <c r="B687" s="50" t="s">
        <v>77</v>
      </c>
      <c r="C687" s="48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>
        <f t="shared" si="361"/>
        <v>0</v>
      </c>
      <c r="AC687" s="104">
        <f t="shared" si="363"/>
        <v>0</v>
      </c>
      <c r="AD687" s="104">
        <f t="shared" si="362"/>
        <v>0</v>
      </c>
      <c r="AE687" s="5" t="e">
        <v>#N/A</v>
      </c>
    </row>
    <row r="688" spans="1:31" ht="30" x14ac:dyDescent="0.25">
      <c r="A688" s="1" t="e">
        <v>#N/A</v>
      </c>
      <c r="B688" s="50" t="s">
        <v>78</v>
      </c>
      <c r="C688" s="48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>
        <f t="shared" si="361"/>
        <v>0</v>
      </c>
      <c r="AC688" s="104">
        <f t="shared" si="363"/>
        <v>0</v>
      </c>
      <c r="AD688" s="104">
        <f t="shared" si="362"/>
        <v>0</v>
      </c>
      <c r="AE688" s="5" t="e">
        <v>#N/A</v>
      </c>
    </row>
    <row r="689" spans="1:31" x14ac:dyDescent="0.25">
      <c r="A689" s="1" t="e">
        <v>#N/A</v>
      </c>
      <c r="B689" s="50" t="s">
        <v>79</v>
      </c>
      <c r="C689" s="48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>
        <f t="shared" si="361"/>
        <v>0</v>
      </c>
      <c r="AC689" s="104">
        <f t="shared" si="363"/>
        <v>0</v>
      </c>
      <c r="AD689" s="104">
        <f t="shared" si="362"/>
        <v>0</v>
      </c>
      <c r="AE689" s="5" t="e">
        <v>#N/A</v>
      </c>
    </row>
    <row r="690" spans="1:31" x14ac:dyDescent="0.25">
      <c r="A690" s="1" t="e">
        <v>#N/A</v>
      </c>
      <c r="B690" s="50" t="s">
        <v>80</v>
      </c>
      <c r="C690" s="48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>
        <f t="shared" si="361"/>
        <v>0</v>
      </c>
      <c r="AC690" s="104">
        <f t="shared" si="363"/>
        <v>0</v>
      </c>
      <c r="AD690" s="104">
        <f t="shared" si="362"/>
        <v>0</v>
      </c>
      <c r="AE690" s="5" t="e">
        <v>#N/A</v>
      </c>
    </row>
    <row r="691" spans="1:31" ht="30" x14ac:dyDescent="0.25">
      <c r="A691" s="1" t="e">
        <v>#N/A</v>
      </c>
      <c r="B691" s="101" t="s">
        <v>81</v>
      </c>
      <c r="C691" s="102"/>
      <c r="D691" s="103">
        <f>SUM(D692:D697)</f>
        <v>0</v>
      </c>
      <c r="E691" s="103">
        <f t="shared" ref="E691:O691" si="384">SUM(E692:E697)</f>
        <v>0</v>
      </c>
      <c r="F691" s="103">
        <f t="shared" si="384"/>
        <v>0</v>
      </c>
      <c r="G691" s="103">
        <f t="shared" si="384"/>
        <v>0</v>
      </c>
      <c r="H691" s="103">
        <f t="shared" si="384"/>
        <v>0</v>
      </c>
      <c r="I691" s="103">
        <f t="shared" si="384"/>
        <v>0</v>
      </c>
      <c r="J691" s="103">
        <f t="shared" si="384"/>
        <v>0</v>
      </c>
      <c r="K691" s="103">
        <f t="shared" si="384"/>
        <v>0</v>
      </c>
      <c r="L691" s="103">
        <f t="shared" si="384"/>
        <v>0</v>
      </c>
      <c r="M691" s="103">
        <f t="shared" si="384"/>
        <v>0</v>
      </c>
      <c r="N691" s="103">
        <f t="shared" si="384"/>
        <v>0</v>
      </c>
      <c r="O691" s="103">
        <f t="shared" si="384"/>
        <v>0</v>
      </c>
      <c r="P691" s="103">
        <f>SUM(P692:P697)</f>
        <v>0</v>
      </c>
      <c r="Q691" s="103">
        <f t="shared" ref="Q691:AA691" si="385">SUM(Q692:Q697)</f>
        <v>0</v>
      </c>
      <c r="R691" s="103">
        <f t="shared" si="385"/>
        <v>0</v>
      </c>
      <c r="S691" s="103">
        <f t="shared" si="385"/>
        <v>0</v>
      </c>
      <c r="T691" s="103">
        <f t="shared" si="385"/>
        <v>0</v>
      </c>
      <c r="U691" s="103">
        <f t="shared" si="385"/>
        <v>0</v>
      </c>
      <c r="V691" s="103">
        <f t="shared" si="385"/>
        <v>0</v>
      </c>
      <c r="W691" s="103">
        <f t="shared" si="385"/>
        <v>0</v>
      </c>
      <c r="X691" s="103">
        <f t="shared" si="385"/>
        <v>0</v>
      </c>
      <c r="Y691" s="103">
        <f t="shared" si="385"/>
        <v>0</v>
      </c>
      <c r="Z691" s="103">
        <f t="shared" si="385"/>
        <v>0</v>
      </c>
      <c r="AA691" s="103">
        <f t="shared" si="385"/>
        <v>0</v>
      </c>
      <c r="AB691" s="103">
        <f t="shared" si="361"/>
        <v>0</v>
      </c>
      <c r="AC691" s="103">
        <f t="shared" si="363"/>
        <v>0</v>
      </c>
      <c r="AD691" s="103">
        <f t="shared" si="362"/>
        <v>0</v>
      </c>
      <c r="AE691" s="5" t="e">
        <v>#N/A</v>
      </c>
    </row>
    <row r="692" spans="1:31" ht="30" x14ac:dyDescent="0.25">
      <c r="A692" s="1" t="e">
        <v>#N/A</v>
      </c>
      <c r="B692" s="50" t="s">
        <v>82</v>
      </c>
      <c r="C692" s="48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>
        <f t="shared" si="361"/>
        <v>0</v>
      </c>
      <c r="AC692" s="104">
        <f t="shared" si="363"/>
        <v>0</v>
      </c>
      <c r="AD692" s="104">
        <f t="shared" si="362"/>
        <v>0</v>
      </c>
      <c r="AE692" s="5" t="e">
        <v>#N/A</v>
      </c>
    </row>
    <row r="693" spans="1:31" x14ac:dyDescent="0.25">
      <c r="A693" s="1" t="e">
        <v>#N/A</v>
      </c>
      <c r="B693" s="50" t="s">
        <v>83</v>
      </c>
      <c r="C693" s="48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>
        <f t="shared" si="361"/>
        <v>0</v>
      </c>
      <c r="AC693" s="104">
        <f t="shared" si="363"/>
        <v>0</v>
      </c>
      <c r="AD693" s="104">
        <f t="shared" si="362"/>
        <v>0</v>
      </c>
      <c r="AE693" s="5" t="e">
        <v>#N/A</v>
      </c>
    </row>
    <row r="694" spans="1:31" ht="30" x14ac:dyDescent="0.25">
      <c r="A694" s="1" t="e">
        <v>#N/A</v>
      </c>
      <c r="B694" s="50" t="s">
        <v>84</v>
      </c>
      <c r="C694" s="48"/>
      <c r="D694" s="104">
        <v>0</v>
      </c>
      <c r="E694" s="104">
        <v>0</v>
      </c>
      <c r="F694" s="104">
        <v>0</v>
      </c>
      <c r="G694" s="104">
        <v>0</v>
      </c>
      <c r="H694" s="104">
        <v>0</v>
      </c>
      <c r="I694" s="104">
        <v>0</v>
      </c>
      <c r="J694" s="104">
        <v>0</v>
      </c>
      <c r="K694" s="104">
        <v>0</v>
      </c>
      <c r="L694" s="104">
        <v>0</v>
      </c>
      <c r="M694" s="104">
        <v>0</v>
      </c>
      <c r="N694" s="104">
        <v>0</v>
      </c>
      <c r="O694" s="104">
        <v>0</v>
      </c>
      <c r="P694" s="104">
        <v>0</v>
      </c>
      <c r="Q694" s="104">
        <v>0</v>
      </c>
      <c r="R694" s="104">
        <v>0</v>
      </c>
      <c r="S694" s="104">
        <v>0</v>
      </c>
      <c r="T694" s="104">
        <v>0</v>
      </c>
      <c r="U694" s="104">
        <v>0</v>
      </c>
      <c r="V694" s="104">
        <v>0</v>
      </c>
      <c r="W694" s="104">
        <v>0</v>
      </c>
      <c r="X694" s="104">
        <v>0</v>
      </c>
      <c r="Y694" s="104">
        <v>0</v>
      </c>
      <c r="Z694" s="104">
        <v>0</v>
      </c>
      <c r="AA694" s="104">
        <v>0</v>
      </c>
      <c r="AB694" s="104">
        <f t="shared" si="361"/>
        <v>0</v>
      </c>
      <c r="AC694" s="104">
        <f t="shared" si="363"/>
        <v>0</v>
      </c>
      <c r="AD694" s="104">
        <f t="shared" si="362"/>
        <v>0</v>
      </c>
      <c r="AE694" s="5" t="e">
        <v>#N/A</v>
      </c>
    </row>
    <row r="695" spans="1:31" x14ac:dyDescent="0.25">
      <c r="A695" s="1" t="e">
        <v>#N/A</v>
      </c>
      <c r="B695" s="50" t="s">
        <v>80</v>
      </c>
      <c r="C695" s="48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  <c r="AB695" s="104">
        <f t="shared" si="361"/>
        <v>0</v>
      </c>
      <c r="AC695" s="104">
        <f t="shared" si="363"/>
        <v>0</v>
      </c>
      <c r="AD695" s="104">
        <f t="shared" si="362"/>
        <v>0</v>
      </c>
      <c r="AE695" s="5" t="e">
        <v>#N/A</v>
      </c>
    </row>
    <row r="696" spans="1:31" x14ac:dyDescent="0.25">
      <c r="A696" s="1" t="e">
        <v>#N/A</v>
      </c>
      <c r="B696" s="50" t="s">
        <v>85</v>
      </c>
      <c r="C696" s="48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  <c r="AB696" s="104">
        <f t="shared" si="361"/>
        <v>0</v>
      </c>
      <c r="AC696" s="104">
        <f t="shared" si="363"/>
        <v>0</v>
      </c>
      <c r="AD696" s="104">
        <f t="shared" si="362"/>
        <v>0</v>
      </c>
      <c r="AE696" s="5" t="e">
        <v>#N/A</v>
      </c>
    </row>
    <row r="697" spans="1:31" x14ac:dyDescent="0.25">
      <c r="A697" s="1" t="e">
        <v>#N/A</v>
      </c>
      <c r="B697" s="50" t="s">
        <v>86</v>
      </c>
      <c r="C697" s="48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  <c r="AB697" s="104">
        <f t="shared" si="361"/>
        <v>0</v>
      </c>
      <c r="AC697" s="104">
        <f t="shared" si="363"/>
        <v>0</v>
      </c>
      <c r="AD697" s="104">
        <f t="shared" si="362"/>
        <v>0</v>
      </c>
      <c r="AE697" s="5" t="e">
        <v>#N/A</v>
      </c>
    </row>
    <row r="698" spans="1:31" x14ac:dyDescent="0.25">
      <c r="A698" s="1" t="e">
        <v>#N/A</v>
      </c>
      <c r="B698" s="101" t="s">
        <v>87</v>
      </c>
      <c r="C698" s="102"/>
      <c r="D698" s="103">
        <f>SUM(D699:D702)</f>
        <v>0</v>
      </c>
      <c r="E698" s="103">
        <f t="shared" ref="E698:O698" si="386">SUM(E699:E702)</f>
        <v>0</v>
      </c>
      <c r="F698" s="103">
        <f t="shared" si="386"/>
        <v>0</v>
      </c>
      <c r="G698" s="103">
        <f t="shared" si="386"/>
        <v>0</v>
      </c>
      <c r="H698" s="103">
        <f t="shared" si="386"/>
        <v>0</v>
      </c>
      <c r="I698" s="103">
        <f t="shared" si="386"/>
        <v>0</v>
      </c>
      <c r="J698" s="103">
        <f t="shared" si="386"/>
        <v>0</v>
      </c>
      <c r="K698" s="103">
        <f t="shared" si="386"/>
        <v>0</v>
      </c>
      <c r="L698" s="103">
        <f t="shared" si="386"/>
        <v>0</v>
      </c>
      <c r="M698" s="103">
        <f t="shared" si="386"/>
        <v>0</v>
      </c>
      <c r="N698" s="103">
        <f t="shared" si="386"/>
        <v>0</v>
      </c>
      <c r="O698" s="103">
        <f t="shared" si="386"/>
        <v>0</v>
      </c>
      <c r="P698" s="103">
        <f>SUM(P699:P702)</f>
        <v>0</v>
      </c>
      <c r="Q698" s="103">
        <f t="shared" ref="Q698:AA698" si="387">SUM(Q699:Q702)</f>
        <v>0</v>
      </c>
      <c r="R698" s="103">
        <f t="shared" si="387"/>
        <v>0</v>
      </c>
      <c r="S698" s="103">
        <f t="shared" si="387"/>
        <v>0</v>
      </c>
      <c r="T698" s="103">
        <f t="shared" si="387"/>
        <v>0</v>
      </c>
      <c r="U698" s="103">
        <f t="shared" si="387"/>
        <v>0</v>
      </c>
      <c r="V698" s="103">
        <f t="shared" si="387"/>
        <v>0</v>
      </c>
      <c r="W698" s="103">
        <f t="shared" si="387"/>
        <v>0</v>
      </c>
      <c r="X698" s="103">
        <f t="shared" si="387"/>
        <v>0</v>
      </c>
      <c r="Y698" s="103">
        <f t="shared" si="387"/>
        <v>0</v>
      </c>
      <c r="Z698" s="103">
        <f t="shared" si="387"/>
        <v>0</v>
      </c>
      <c r="AA698" s="103">
        <f t="shared" si="387"/>
        <v>0</v>
      </c>
      <c r="AB698" s="103">
        <f t="shared" si="361"/>
        <v>0</v>
      </c>
      <c r="AC698" s="103">
        <f t="shared" si="363"/>
        <v>0</v>
      </c>
      <c r="AD698" s="103">
        <f t="shared" si="362"/>
        <v>0</v>
      </c>
      <c r="AE698" s="5" t="e">
        <v>#N/A</v>
      </c>
    </row>
    <row r="699" spans="1:31" ht="30" x14ac:dyDescent="0.25">
      <c r="A699" s="1" t="e">
        <v>#N/A</v>
      </c>
      <c r="B699" s="50" t="s">
        <v>88</v>
      </c>
      <c r="C699" s="48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  <c r="AB699" s="104">
        <f t="shared" si="361"/>
        <v>0</v>
      </c>
      <c r="AC699" s="104">
        <f t="shared" si="363"/>
        <v>0</v>
      </c>
      <c r="AD699" s="104">
        <f t="shared" si="362"/>
        <v>0</v>
      </c>
      <c r="AE699" s="5" t="e">
        <v>#N/A</v>
      </c>
    </row>
    <row r="700" spans="1:31" ht="45" x14ac:dyDescent="0.25">
      <c r="A700" s="1" t="e">
        <v>#N/A</v>
      </c>
      <c r="B700" s="50" t="s">
        <v>89</v>
      </c>
      <c r="C700" s="48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  <c r="AB700" s="104">
        <f t="shared" si="361"/>
        <v>0</v>
      </c>
      <c r="AC700" s="104">
        <f t="shared" si="363"/>
        <v>0</v>
      </c>
      <c r="AD700" s="104">
        <f t="shared" si="362"/>
        <v>0</v>
      </c>
      <c r="AE700" s="5" t="e">
        <v>#N/A</v>
      </c>
    </row>
    <row r="701" spans="1:31" ht="30" x14ac:dyDescent="0.25">
      <c r="A701" s="1" t="e">
        <v>#N/A</v>
      </c>
      <c r="B701" s="50" t="s">
        <v>90</v>
      </c>
      <c r="C701" s="48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  <c r="AB701" s="104">
        <f t="shared" si="361"/>
        <v>0</v>
      </c>
      <c r="AC701" s="104">
        <f t="shared" si="363"/>
        <v>0</v>
      </c>
      <c r="AD701" s="104">
        <f t="shared" si="362"/>
        <v>0</v>
      </c>
      <c r="AE701" s="5" t="e">
        <v>#N/A</v>
      </c>
    </row>
    <row r="702" spans="1:31" ht="30" x14ac:dyDescent="0.25">
      <c r="A702" s="1" t="e">
        <v>#N/A</v>
      </c>
      <c r="B702" s="50" t="s">
        <v>91</v>
      </c>
      <c r="C702" s="48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  <c r="AB702" s="104">
        <f t="shared" si="361"/>
        <v>0</v>
      </c>
      <c r="AC702" s="104">
        <f t="shared" si="363"/>
        <v>0</v>
      </c>
      <c r="AD702" s="104">
        <f t="shared" si="362"/>
        <v>0</v>
      </c>
      <c r="AE702" s="5" t="e">
        <v>#N/A</v>
      </c>
    </row>
    <row r="703" spans="1:31" ht="30" x14ac:dyDescent="0.25">
      <c r="A703" s="1" t="e">
        <v>#N/A</v>
      </c>
      <c r="B703" s="101" t="s">
        <v>92</v>
      </c>
      <c r="C703" s="102"/>
      <c r="D703" s="103">
        <f>SUM(D704:D706)</f>
        <v>0</v>
      </c>
      <c r="E703" s="103">
        <f t="shared" ref="E703:O703" si="388">SUM(E704:E706)</f>
        <v>0</v>
      </c>
      <c r="F703" s="103">
        <f t="shared" si="388"/>
        <v>0</v>
      </c>
      <c r="G703" s="103">
        <f t="shared" si="388"/>
        <v>0</v>
      </c>
      <c r="H703" s="103">
        <f t="shared" si="388"/>
        <v>0</v>
      </c>
      <c r="I703" s="103">
        <f t="shared" si="388"/>
        <v>0</v>
      </c>
      <c r="J703" s="103">
        <f t="shared" si="388"/>
        <v>0</v>
      </c>
      <c r="K703" s="103">
        <f t="shared" si="388"/>
        <v>0</v>
      </c>
      <c r="L703" s="103">
        <f t="shared" si="388"/>
        <v>0</v>
      </c>
      <c r="M703" s="103">
        <f t="shared" si="388"/>
        <v>0</v>
      </c>
      <c r="N703" s="103">
        <f t="shared" si="388"/>
        <v>0</v>
      </c>
      <c r="O703" s="103">
        <f t="shared" si="388"/>
        <v>0</v>
      </c>
      <c r="P703" s="103">
        <f>SUM(P704:P706)</f>
        <v>0</v>
      </c>
      <c r="Q703" s="103">
        <f t="shared" ref="Q703:AA703" si="389">SUM(Q704:Q706)</f>
        <v>0</v>
      </c>
      <c r="R703" s="103">
        <f t="shared" si="389"/>
        <v>0</v>
      </c>
      <c r="S703" s="103">
        <f t="shared" si="389"/>
        <v>0</v>
      </c>
      <c r="T703" s="103">
        <f t="shared" si="389"/>
        <v>0</v>
      </c>
      <c r="U703" s="103">
        <f t="shared" si="389"/>
        <v>0</v>
      </c>
      <c r="V703" s="103">
        <f t="shared" si="389"/>
        <v>0</v>
      </c>
      <c r="W703" s="103">
        <f t="shared" si="389"/>
        <v>0</v>
      </c>
      <c r="X703" s="103">
        <f t="shared" si="389"/>
        <v>0</v>
      </c>
      <c r="Y703" s="103">
        <f t="shared" si="389"/>
        <v>0</v>
      </c>
      <c r="Z703" s="103">
        <f t="shared" si="389"/>
        <v>0</v>
      </c>
      <c r="AA703" s="103">
        <f t="shared" si="389"/>
        <v>0</v>
      </c>
      <c r="AB703" s="103">
        <f t="shared" si="361"/>
        <v>0</v>
      </c>
      <c r="AC703" s="103">
        <f t="shared" si="363"/>
        <v>0</v>
      </c>
      <c r="AD703" s="103">
        <f t="shared" si="362"/>
        <v>0</v>
      </c>
      <c r="AE703" s="5" t="e">
        <v>#N/A</v>
      </c>
    </row>
    <row r="704" spans="1:31" x14ac:dyDescent="0.25">
      <c r="A704" s="1" t="e">
        <v>#N/A</v>
      </c>
      <c r="B704" s="50" t="s">
        <v>93</v>
      </c>
      <c r="C704" s="48"/>
      <c r="D704" s="104">
        <v>0</v>
      </c>
      <c r="E704" s="104">
        <v>0</v>
      </c>
      <c r="F704" s="104">
        <v>0</v>
      </c>
      <c r="G704" s="104">
        <v>0</v>
      </c>
      <c r="H704" s="104">
        <v>0</v>
      </c>
      <c r="I704" s="104">
        <v>0</v>
      </c>
      <c r="J704" s="104">
        <v>0</v>
      </c>
      <c r="K704" s="104">
        <v>0</v>
      </c>
      <c r="L704" s="104">
        <v>0</v>
      </c>
      <c r="M704" s="104">
        <v>0</v>
      </c>
      <c r="N704" s="104">
        <v>0</v>
      </c>
      <c r="O704" s="104">
        <v>0</v>
      </c>
      <c r="P704" s="104">
        <v>0</v>
      </c>
      <c r="Q704" s="104">
        <v>0</v>
      </c>
      <c r="R704" s="104">
        <v>0</v>
      </c>
      <c r="S704" s="104">
        <v>0</v>
      </c>
      <c r="T704" s="104">
        <v>0</v>
      </c>
      <c r="U704" s="104">
        <v>0</v>
      </c>
      <c r="V704" s="104">
        <v>0</v>
      </c>
      <c r="W704" s="104">
        <v>0</v>
      </c>
      <c r="X704" s="104">
        <v>0</v>
      </c>
      <c r="Y704" s="104">
        <v>0</v>
      </c>
      <c r="Z704" s="104">
        <v>0</v>
      </c>
      <c r="AA704" s="104">
        <v>0</v>
      </c>
      <c r="AB704" s="104">
        <f t="shared" si="361"/>
        <v>0</v>
      </c>
      <c r="AC704" s="104">
        <f t="shared" si="363"/>
        <v>0</v>
      </c>
      <c r="AD704" s="104">
        <f t="shared" si="362"/>
        <v>0</v>
      </c>
      <c r="AE704" s="5" t="e">
        <v>#N/A</v>
      </c>
    </row>
    <row r="705" spans="1:31" x14ac:dyDescent="0.25">
      <c r="A705" s="1" t="e">
        <v>#N/A</v>
      </c>
      <c r="B705" s="50" t="s">
        <v>94</v>
      </c>
      <c r="C705" s="48"/>
      <c r="D705" s="104">
        <v>0</v>
      </c>
      <c r="E705" s="104">
        <v>0</v>
      </c>
      <c r="F705" s="104">
        <v>0</v>
      </c>
      <c r="G705" s="104">
        <v>0</v>
      </c>
      <c r="H705" s="104">
        <v>0</v>
      </c>
      <c r="I705" s="104">
        <v>0</v>
      </c>
      <c r="J705" s="104">
        <v>0</v>
      </c>
      <c r="K705" s="104">
        <v>0</v>
      </c>
      <c r="L705" s="104">
        <v>0</v>
      </c>
      <c r="M705" s="104">
        <v>0</v>
      </c>
      <c r="N705" s="104">
        <v>0</v>
      </c>
      <c r="O705" s="104">
        <v>0</v>
      </c>
      <c r="P705" s="104">
        <v>0</v>
      </c>
      <c r="Q705" s="104">
        <v>0</v>
      </c>
      <c r="R705" s="104">
        <v>0</v>
      </c>
      <c r="S705" s="104">
        <v>0</v>
      </c>
      <c r="T705" s="104">
        <v>0</v>
      </c>
      <c r="U705" s="104">
        <v>0</v>
      </c>
      <c r="V705" s="104">
        <v>0</v>
      </c>
      <c r="W705" s="104">
        <v>0</v>
      </c>
      <c r="X705" s="104">
        <v>0</v>
      </c>
      <c r="Y705" s="104">
        <v>0</v>
      </c>
      <c r="Z705" s="104">
        <v>0</v>
      </c>
      <c r="AA705" s="104">
        <v>0</v>
      </c>
      <c r="AB705" s="104">
        <f t="shared" si="361"/>
        <v>0</v>
      </c>
      <c r="AC705" s="104">
        <f t="shared" si="363"/>
        <v>0</v>
      </c>
      <c r="AD705" s="104">
        <f t="shared" si="362"/>
        <v>0</v>
      </c>
      <c r="AE705" s="5" t="e">
        <v>#N/A</v>
      </c>
    </row>
    <row r="706" spans="1:31" x14ac:dyDescent="0.25">
      <c r="A706" s="1" t="e">
        <v>#N/A</v>
      </c>
      <c r="B706" s="50" t="s">
        <v>95</v>
      </c>
      <c r="C706" s="48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4">
        <f t="shared" si="361"/>
        <v>0</v>
      </c>
      <c r="AC706" s="104">
        <f t="shared" si="363"/>
        <v>0</v>
      </c>
      <c r="AD706" s="104">
        <f t="shared" si="362"/>
        <v>0</v>
      </c>
      <c r="AE706" s="5" t="e">
        <v>#N/A</v>
      </c>
    </row>
    <row r="707" spans="1:31" ht="30" x14ac:dyDescent="0.25">
      <c r="A707" s="1" t="e">
        <v>#N/A</v>
      </c>
      <c r="B707" s="101" t="s">
        <v>96</v>
      </c>
      <c r="C707" s="102"/>
      <c r="D707" s="103">
        <f>SUM(D708:D710)</f>
        <v>0</v>
      </c>
      <c r="E707" s="103">
        <f t="shared" ref="E707:O707" si="390">SUM(E708:E710)</f>
        <v>0</v>
      </c>
      <c r="F707" s="103">
        <f t="shared" si="390"/>
        <v>0</v>
      </c>
      <c r="G707" s="103">
        <f t="shared" si="390"/>
        <v>0</v>
      </c>
      <c r="H707" s="103">
        <f t="shared" si="390"/>
        <v>0</v>
      </c>
      <c r="I707" s="103">
        <f t="shared" si="390"/>
        <v>0</v>
      </c>
      <c r="J707" s="103">
        <f t="shared" si="390"/>
        <v>0</v>
      </c>
      <c r="K707" s="103">
        <f t="shared" si="390"/>
        <v>0</v>
      </c>
      <c r="L707" s="103">
        <f t="shared" si="390"/>
        <v>0</v>
      </c>
      <c r="M707" s="103">
        <f t="shared" si="390"/>
        <v>0</v>
      </c>
      <c r="N707" s="103">
        <f t="shared" si="390"/>
        <v>0</v>
      </c>
      <c r="O707" s="103">
        <f t="shared" si="390"/>
        <v>0</v>
      </c>
      <c r="P707" s="103">
        <f>SUM(P708:P710)</f>
        <v>0</v>
      </c>
      <c r="Q707" s="103">
        <f t="shared" ref="Q707:AA707" si="391">SUM(Q708:Q710)</f>
        <v>0</v>
      </c>
      <c r="R707" s="103">
        <f t="shared" si="391"/>
        <v>0</v>
      </c>
      <c r="S707" s="103">
        <f t="shared" si="391"/>
        <v>0</v>
      </c>
      <c r="T707" s="103">
        <f t="shared" si="391"/>
        <v>0</v>
      </c>
      <c r="U707" s="103">
        <f t="shared" si="391"/>
        <v>0</v>
      </c>
      <c r="V707" s="103">
        <f t="shared" si="391"/>
        <v>0</v>
      </c>
      <c r="W707" s="103">
        <f t="shared" si="391"/>
        <v>0</v>
      </c>
      <c r="X707" s="103">
        <f t="shared" si="391"/>
        <v>0</v>
      </c>
      <c r="Y707" s="103">
        <f t="shared" si="391"/>
        <v>0</v>
      </c>
      <c r="Z707" s="103">
        <f t="shared" si="391"/>
        <v>0</v>
      </c>
      <c r="AA707" s="103">
        <f t="shared" si="391"/>
        <v>0</v>
      </c>
      <c r="AB707" s="103">
        <f t="shared" si="361"/>
        <v>0</v>
      </c>
      <c r="AC707" s="103">
        <f t="shared" si="363"/>
        <v>0</v>
      </c>
      <c r="AD707" s="103">
        <f t="shared" si="362"/>
        <v>0</v>
      </c>
      <c r="AE707" s="5" t="e">
        <v>#N/A</v>
      </c>
    </row>
    <row r="708" spans="1:31" ht="60" x14ac:dyDescent="0.25">
      <c r="A708" s="1" t="e">
        <v>#N/A</v>
      </c>
      <c r="B708" s="50" t="s">
        <v>97</v>
      </c>
      <c r="C708" s="48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>
        <f t="shared" si="361"/>
        <v>0</v>
      </c>
      <c r="AC708" s="104">
        <f t="shared" si="363"/>
        <v>0</v>
      </c>
      <c r="AD708" s="104">
        <f t="shared" si="362"/>
        <v>0</v>
      </c>
      <c r="AE708" s="5" t="e">
        <v>#N/A</v>
      </c>
    </row>
    <row r="709" spans="1:31" ht="60" x14ac:dyDescent="0.25">
      <c r="A709" s="1" t="e">
        <v>#N/A</v>
      </c>
      <c r="B709" s="50" t="s">
        <v>98</v>
      </c>
      <c r="C709" s="48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>
        <f t="shared" si="361"/>
        <v>0</v>
      </c>
      <c r="AC709" s="104">
        <f t="shared" si="363"/>
        <v>0</v>
      </c>
      <c r="AD709" s="104">
        <f t="shared" si="362"/>
        <v>0</v>
      </c>
      <c r="AE709" s="5" t="e">
        <v>#N/A</v>
      </c>
    </row>
    <row r="710" spans="1:31" ht="30" x14ac:dyDescent="0.25">
      <c r="A710" s="1" t="e">
        <v>#N/A</v>
      </c>
      <c r="B710" s="50" t="s">
        <v>99</v>
      </c>
      <c r="C710" s="48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>
        <f t="shared" ref="AB710:AB773" si="392">SUM(D710:AA710)</f>
        <v>0</v>
      </c>
      <c r="AC710" s="104">
        <f t="shared" si="363"/>
        <v>0</v>
      </c>
      <c r="AD710" s="104">
        <f t="shared" ref="AD710:AD773" si="393">SUM(P710:AA710)</f>
        <v>0</v>
      </c>
      <c r="AE710" s="5" t="e">
        <v>#N/A</v>
      </c>
    </row>
    <row r="711" spans="1:31" x14ac:dyDescent="0.25">
      <c r="A711" s="1" t="e">
        <v>#N/A</v>
      </c>
      <c r="B711" s="105" t="s">
        <v>100</v>
      </c>
      <c r="C711" s="106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  <c r="AB711" s="107">
        <f t="shared" si="392"/>
        <v>0</v>
      </c>
      <c r="AC711" s="107">
        <f t="shared" ref="AC711:AC774" si="394">SUM(E711:O711)</f>
        <v>0</v>
      </c>
      <c r="AD711" s="107">
        <f t="shared" si="393"/>
        <v>0</v>
      </c>
      <c r="AE711" s="5" t="e">
        <v>#N/A</v>
      </c>
    </row>
    <row r="712" spans="1:31" x14ac:dyDescent="0.25">
      <c r="A712" s="1" t="e">
        <v>#N/A</v>
      </c>
      <c r="B712" s="101" t="s">
        <v>101</v>
      </c>
      <c r="C712" s="102"/>
      <c r="D712" s="103">
        <f>SUM(D713:D716)</f>
        <v>0</v>
      </c>
      <c r="E712" s="103">
        <f t="shared" ref="E712:O712" si="395">SUM(E713:E716)</f>
        <v>0</v>
      </c>
      <c r="F712" s="103">
        <f t="shared" si="395"/>
        <v>0</v>
      </c>
      <c r="G712" s="103">
        <f t="shared" si="395"/>
        <v>0</v>
      </c>
      <c r="H712" s="103">
        <f t="shared" si="395"/>
        <v>0</v>
      </c>
      <c r="I712" s="103">
        <f t="shared" si="395"/>
        <v>0</v>
      </c>
      <c r="J712" s="103">
        <f t="shared" si="395"/>
        <v>0</v>
      </c>
      <c r="K712" s="103">
        <f t="shared" si="395"/>
        <v>0</v>
      </c>
      <c r="L712" s="103">
        <f t="shared" si="395"/>
        <v>0</v>
      </c>
      <c r="M712" s="103">
        <f t="shared" si="395"/>
        <v>0</v>
      </c>
      <c r="N712" s="103">
        <f t="shared" si="395"/>
        <v>0</v>
      </c>
      <c r="O712" s="103">
        <f t="shared" si="395"/>
        <v>0</v>
      </c>
      <c r="P712" s="103">
        <f>SUM(P713:P716)</f>
        <v>0</v>
      </c>
      <c r="Q712" s="103">
        <f t="shared" ref="Q712:AA712" si="396">SUM(Q713:Q716)</f>
        <v>0</v>
      </c>
      <c r="R712" s="103">
        <f t="shared" si="396"/>
        <v>0</v>
      </c>
      <c r="S712" s="103">
        <f t="shared" si="396"/>
        <v>0</v>
      </c>
      <c r="T712" s="103">
        <f t="shared" si="396"/>
        <v>0</v>
      </c>
      <c r="U712" s="103">
        <f t="shared" si="396"/>
        <v>0</v>
      </c>
      <c r="V712" s="103">
        <f t="shared" si="396"/>
        <v>0</v>
      </c>
      <c r="W712" s="103">
        <f t="shared" si="396"/>
        <v>0</v>
      </c>
      <c r="X712" s="103">
        <f t="shared" si="396"/>
        <v>0</v>
      </c>
      <c r="Y712" s="103">
        <f t="shared" si="396"/>
        <v>0</v>
      </c>
      <c r="Z712" s="103">
        <f t="shared" si="396"/>
        <v>0</v>
      </c>
      <c r="AA712" s="103">
        <f t="shared" si="396"/>
        <v>0</v>
      </c>
      <c r="AB712" s="103">
        <f t="shared" si="392"/>
        <v>0</v>
      </c>
      <c r="AC712" s="103">
        <f t="shared" si="394"/>
        <v>0</v>
      </c>
      <c r="AD712" s="103">
        <f t="shared" si="393"/>
        <v>0</v>
      </c>
      <c r="AE712" s="5" t="e">
        <v>#N/A</v>
      </c>
    </row>
    <row r="713" spans="1:31" x14ac:dyDescent="0.25">
      <c r="A713" s="1" t="e">
        <v>#N/A</v>
      </c>
      <c r="B713" s="50" t="s">
        <v>102</v>
      </c>
      <c r="C713" s="48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>
        <f t="shared" si="392"/>
        <v>0</v>
      </c>
      <c r="AC713" s="104">
        <f t="shared" si="394"/>
        <v>0</v>
      </c>
      <c r="AD713" s="104">
        <f t="shared" si="393"/>
        <v>0</v>
      </c>
      <c r="AE713" s="5" t="e">
        <v>#N/A</v>
      </c>
    </row>
    <row r="714" spans="1:31" ht="30" x14ac:dyDescent="0.25">
      <c r="A714" s="1" t="e">
        <v>#N/A</v>
      </c>
      <c r="B714" s="50" t="s">
        <v>103</v>
      </c>
      <c r="C714" s="48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>
        <f t="shared" si="392"/>
        <v>0</v>
      </c>
      <c r="AC714" s="104">
        <f t="shared" si="394"/>
        <v>0</v>
      </c>
      <c r="AD714" s="104">
        <f t="shared" si="393"/>
        <v>0</v>
      </c>
      <c r="AE714" s="5" t="e">
        <v>#N/A</v>
      </c>
    </row>
    <row r="715" spans="1:31" ht="75" x14ac:dyDescent="0.25">
      <c r="A715" s="1" t="e">
        <v>#N/A</v>
      </c>
      <c r="B715" s="50" t="s">
        <v>104</v>
      </c>
      <c r="C715" s="48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>
        <f t="shared" si="392"/>
        <v>0</v>
      </c>
      <c r="AC715" s="104">
        <f t="shared" si="394"/>
        <v>0</v>
      </c>
      <c r="AD715" s="104">
        <f t="shared" si="393"/>
        <v>0</v>
      </c>
      <c r="AE715" s="5" t="e">
        <v>#N/A</v>
      </c>
    </row>
    <row r="716" spans="1:31" ht="60" x14ac:dyDescent="0.25">
      <c r="A716" s="1" t="e">
        <v>#N/A</v>
      </c>
      <c r="B716" s="50" t="s">
        <v>105</v>
      </c>
      <c r="C716" s="48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  <c r="AB716" s="104">
        <f t="shared" si="392"/>
        <v>0</v>
      </c>
      <c r="AC716" s="104">
        <f t="shared" si="394"/>
        <v>0</v>
      </c>
      <c r="AD716" s="104">
        <f t="shared" si="393"/>
        <v>0</v>
      </c>
      <c r="AE716" s="5" t="e">
        <v>#N/A</v>
      </c>
    </row>
    <row r="717" spans="1:31" ht="15.75" x14ac:dyDescent="0.25">
      <c r="A717" s="1" t="e">
        <v>#N/A</v>
      </c>
      <c r="B717" s="99" t="s">
        <v>106</v>
      </c>
      <c r="C717" s="57"/>
      <c r="D717" s="100">
        <f>SUM(D718,D720,D724,D726,D728,D731,D733,D736)</f>
        <v>0</v>
      </c>
      <c r="E717" s="100">
        <f t="shared" ref="E717:O717" si="397">SUM(E718,E720,E724,E726,E728,E731,E733,E736)</f>
        <v>1489466.6600000001</v>
      </c>
      <c r="F717" s="100">
        <f t="shared" si="397"/>
        <v>500</v>
      </c>
      <c r="G717" s="100">
        <f t="shared" si="397"/>
        <v>0</v>
      </c>
      <c r="H717" s="100">
        <f t="shared" si="397"/>
        <v>0</v>
      </c>
      <c r="I717" s="100">
        <f t="shared" si="397"/>
        <v>0</v>
      </c>
      <c r="J717" s="100">
        <f t="shared" si="397"/>
        <v>0</v>
      </c>
      <c r="K717" s="100">
        <f t="shared" si="397"/>
        <v>0</v>
      </c>
      <c r="L717" s="100">
        <f t="shared" si="397"/>
        <v>0</v>
      </c>
      <c r="M717" s="100">
        <f t="shared" si="397"/>
        <v>0</v>
      </c>
      <c r="N717" s="100">
        <f t="shared" si="397"/>
        <v>0</v>
      </c>
      <c r="O717" s="100">
        <f t="shared" si="397"/>
        <v>0</v>
      </c>
      <c r="P717" s="100">
        <f>SUM(P718,P720,P724,P726,P728,P731,P733,P736)</f>
        <v>0</v>
      </c>
      <c r="Q717" s="100">
        <f t="shared" ref="Q717:AA717" si="398">SUM(Q718,Q720,Q724,Q726,Q728,Q731,Q733,Q736)</f>
        <v>1489466.6600000001</v>
      </c>
      <c r="R717" s="100">
        <f t="shared" si="398"/>
        <v>500</v>
      </c>
      <c r="S717" s="100">
        <f t="shared" si="398"/>
        <v>0</v>
      </c>
      <c r="T717" s="100">
        <f t="shared" si="398"/>
        <v>0</v>
      </c>
      <c r="U717" s="100">
        <f t="shared" si="398"/>
        <v>0</v>
      </c>
      <c r="V717" s="100">
        <f t="shared" si="398"/>
        <v>0</v>
      </c>
      <c r="W717" s="100">
        <f t="shared" si="398"/>
        <v>0</v>
      </c>
      <c r="X717" s="100">
        <f t="shared" si="398"/>
        <v>0</v>
      </c>
      <c r="Y717" s="100">
        <f t="shared" si="398"/>
        <v>0</v>
      </c>
      <c r="Z717" s="100">
        <f t="shared" si="398"/>
        <v>0</v>
      </c>
      <c r="AA717" s="100">
        <f t="shared" si="398"/>
        <v>0</v>
      </c>
      <c r="AB717" s="100">
        <f t="shared" si="392"/>
        <v>2979933.3200000003</v>
      </c>
      <c r="AC717" s="100">
        <f t="shared" si="394"/>
        <v>1489966.6600000001</v>
      </c>
      <c r="AD717" s="100">
        <f t="shared" si="393"/>
        <v>1489966.6600000001</v>
      </c>
      <c r="AE717" s="5" t="e">
        <v>#N/A</v>
      </c>
    </row>
    <row r="718" spans="1:31" ht="30" x14ac:dyDescent="0.25">
      <c r="A718" s="1" t="e">
        <v>#N/A</v>
      </c>
      <c r="B718" s="101" t="s">
        <v>107</v>
      </c>
      <c r="C718" s="102"/>
      <c r="D718" s="103">
        <f>SUM(D719)</f>
        <v>0</v>
      </c>
      <c r="E718" s="103">
        <f t="shared" ref="E718:AA718" si="399">SUM(E719)</f>
        <v>0</v>
      </c>
      <c r="F718" s="103">
        <f t="shared" si="399"/>
        <v>0</v>
      </c>
      <c r="G718" s="103">
        <f t="shared" si="399"/>
        <v>0</v>
      </c>
      <c r="H718" s="103">
        <f t="shared" si="399"/>
        <v>0</v>
      </c>
      <c r="I718" s="103">
        <f t="shared" si="399"/>
        <v>0</v>
      </c>
      <c r="J718" s="103">
        <f t="shared" si="399"/>
        <v>0</v>
      </c>
      <c r="K718" s="103">
        <f t="shared" si="399"/>
        <v>0</v>
      </c>
      <c r="L718" s="103">
        <f t="shared" si="399"/>
        <v>0</v>
      </c>
      <c r="M718" s="103">
        <f t="shared" si="399"/>
        <v>0</v>
      </c>
      <c r="N718" s="103">
        <f t="shared" si="399"/>
        <v>0</v>
      </c>
      <c r="O718" s="103">
        <f t="shared" si="399"/>
        <v>0</v>
      </c>
      <c r="P718" s="103">
        <f>SUM(P719)</f>
        <v>0</v>
      </c>
      <c r="Q718" s="103">
        <f t="shared" si="399"/>
        <v>0</v>
      </c>
      <c r="R718" s="103">
        <f t="shared" si="399"/>
        <v>0</v>
      </c>
      <c r="S718" s="103">
        <f t="shared" si="399"/>
        <v>0</v>
      </c>
      <c r="T718" s="103">
        <f t="shared" si="399"/>
        <v>0</v>
      </c>
      <c r="U718" s="103">
        <f t="shared" si="399"/>
        <v>0</v>
      </c>
      <c r="V718" s="103">
        <f t="shared" si="399"/>
        <v>0</v>
      </c>
      <c r="W718" s="103">
        <f t="shared" si="399"/>
        <v>0</v>
      </c>
      <c r="X718" s="103">
        <f t="shared" si="399"/>
        <v>0</v>
      </c>
      <c r="Y718" s="103">
        <f t="shared" si="399"/>
        <v>0</v>
      </c>
      <c r="Z718" s="103">
        <f t="shared" si="399"/>
        <v>0</v>
      </c>
      <c r="AA718" s="103">
        <f t="shared" si="399"/>
        <v>0</v>
      </c>
      <c r="AB718" s="103">
        <f t="shared" si="392"/>
        <v>0</v>
      </c>
      <c r="AC718" s="103">
        <f t="shared" si="394"/>
        <v>0</v>
      </c>
      <c r="AD718" s="103">
        <f t="shared" si="393"/>
        <v>0</v>
      </c>
      <c r="AE718" s="5" t="e">
        <v>#N/A</v>
      </c>
    </row>
    <row r="719" spans="1:31" x14ac:dyDescent="0.25">
      <c r="A719" s="1" t="e">
        <v>#N/A</v>
      </c>
      <c r="B719" s="50" t="s">
        <v>108</v>
      </c>
      <c r="C719" s="48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4">
        <f t="shared" si="392"/>
        <v>0</v>
      </c>
      <c r="AC719" s="104">
        <f t="shared" si="394"/>
        <v>0</v>
      </c>
      <c r="AD719" s="104">
        <f t="shared" si="393"/>
        <v>0</v>
      </c>
      <c r="AE719" s="5" t="e">
        <v>#N/A</v>
      </c>
    </row>
    <row r="720" spans="1:31" x14ac:dyDescent="0.25">
      <c r="A720" s="1" t="e">
        <v>#N/A</v>
      </c>
      <c r="B720" s="101" t="s">
        <v>109</v>
      </c>
      <c r="C720" s="102"/>
      <c r="D720" s="103">
        <f>SUM(D721:D723)</f>
        <v>0</v>
      </c>
      <c r="E720" s="103">
        <f t="shared" ref="E720:O720" si="400">SUM(E721:E723)</f>
        <v>0</v>
      </c>
      <c r="F720" s="103">
        <f t="shared" si="400"/>
        <v>0</v>
      </c>
      <c r="G720" s="103">
        <f t="shared" si="400"/>
        <v>0</v>
      </c>
      <c r="H720" s="103">
        <f t="shared" si="400"/>
        <v>0</v>
      </c>
      <c r="I720" s="103">
        <f t="shared" si="400"/>
        <v>0</v>
      </c>
      <c r="J720" s="103">
        <f t="shared" si="400"/>
        <v>0</v>
      </c>
      <c r="K720" s="103">
        <f t="shared" si="400"/>
        <v>0</v>
      </c>
      <c r="L720" s="103">
        <f t="shared" si="400"/>
        <v>0</v>
      </c>
      <c r="M720" s="103">
        <f t="shared" si="400"/>
        <v>0</v>
      </c>
      <c r="N720" s="103">
        <f t="shared" si="400"/>
        <v>0</v>
      </c>
      <c r="O720" s="103">
        <f t="shared" si="400"/>
        <v>0</v>
      </c>
      <c r="P720" s="103">
        <f>SUM(P721:P723)</f>
        <v>0</v>
      </c>
      <c r="Q720" s="103">
        <f t="shared" ref="Q720:AA720" si="401">SUM(Q721:Q723)</f>
        <v>0</v>
      </c>
      <c r="R720" s="103">
        <f t="shared" si="401"/>
        <v>0</v>
      </c>
      <c r="S720" s="103">
        <f t="shared" si="401"/>
        <v>0</v>
      </c>
      <c r="T720" s="103">
        <f t="shared" si="401"/>
        <v>0</v>
      </c>
      <c r="U720" s="103">
        <f t="shared" si="401"/>
        <v>0</v>
      </c>
      <c r="V720" s="103">
        <f t="shared" si="401"/>
        <v>0</v>
      </c>
      <c r="W720" s="103">
        <f t="shared" si="401"/>
        <v>0</v>
      </c>
      <c r="X720" s="103">
        <f t="shared" si="401"/>
        <v>0</v>
      </c>
      <c r="Y720" s="103">
        <f t="shared" si="401"/>
        <v>0</v>
      </c>
      <c r="Z720" s="103">
        <f t="shared" si="401"/>
        <v>0</v>
      </c>
      <c r="AA720" s="103">
        <f t="shared" si="401"/>
        <v>0</v>
      </c>
      <c r="AB720" s="103">
        <f t="shared" si="392"/>
        <v>0</v>
      </c>
      <c r="AC720" s="103">
        <f t="shared" si="394"/>
        <v>0</v>
      </c>
      <c r="AD720" s="103">
        <f t="shared" si="393"/>
        <v>0</v>
      </c>
      <c r="AE720" s="5" t="e">
        <v>#N/A</v>
      </c>
    </row>
    <row r="721" spans="1:31" x14ac:dyDescent="0.25">
      <c r="A721" s="1" t="e">
        <v>#N/A</v>
      </c>
      <c r="B721" s="50" t="s">
        <v>110</v>
      </c>
      <c r="C721" s="48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  <c r="AB721" s="104">
        <f t="shared" si="392"/>
        <v>0</v>
      </c>
      <c r="AC721" s="104">
        <f t="shared" si="394"/>
        <v>0</v>
      </c>
      <c r="AD721" s="104">
        <f t="shared" si="393"/>
        <v>0</v>
      </c>
      <c r="AE721" s="5" t="e">
        <v>#N/A</v>
      </c>
    </row>
    <row r="722" spans="1:31" x14ac:dyDescent="0.25">
      <c r="A722" s="1" t="e">
        <v>#N/A</v>
      </c>
      <c r="B722" s="50" t="s">
        <v>111</v>
      </c>
      <c r="C722" s="48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  <c r="AB722" s="104">
        <f t="shared" si="392"/>
        <v>0</v>
      </c>
      <c r="AC722" s="104">
        <f t="shared" si="394"/>
        <v>0</v>
      </c>
      <c r="AD722" s="104">
        <f t="shared" si="393"/>
        <v>0</v>
      </c>
      <c r="AE722" s="5" t="e">
        <v>#N/A</v>
      </c>
    </row>
    <row r="723" spans="1:31" ht="30" x14ac:dyDescent="0.25">
      <c r="A723" s="1" t="e">
        <v>#N/A</v>
      </c>
      <c r="B723" s="50" t="s">
        <v>112</v>
      </c>
      <c r="C723" s="48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  <c r="AB723" s="104">
        <f t="shared" si="392"/>
        <v>0</v>
      </c>
      <c r="AC723" s="104">
        <f t="shared" si="394"/>
        <v>0</v>
      </c>
      <c r="AD723" s="104">
        <f t="shared" si="393"/>
        <v>0</v>
      </c>
      <c r="AE723" s="5" t="e">
        <v>#N/A</v>
      </c>
    </row>
    <row r="724" spans="1:31" ht="30" x14ac:dyDescent="0.25">
      <c r="A724" s="1" t="e">
        <v>#N/A</v>
      </c>
      <c r="B724" s="101" t="s">
        <v>113</v>
      </c>
      <c r="C724" s="102"/>
      <c r="D724" s="103">
        <f>SUM(D725)</f>
        <v>0</v>
      </c>
      <c r="E724" s="103">
        <f t="shared" ref="E724:AA724" si="402">SUM(E725)</f>
        <v>0</v>
      </c>
      <c r="F724" s="103">
        <f t="shared" si="402"/>
        <v>0</v>
      </c>
      <c r="G724" s="103">
        <f t="shared" si="402"/>
        <v>0</v>
      </c>
      <c r="H724" s="103">
        <f t="shared" si="402"/>
        <v>0</v>
      </c>
      <c r="I724" s="103">
        <f t="shared" si="402"/>
        <v>0</v>
      </c>
      <c r="J724" s="103">
        <f t="shared" si="402"/>
        <v>0</v>
      </c>
      <c r="K724" s="103">
        <f t="shared" si="402"/>
        <v>0</v>
      </c>
      <c r="L724" s="103">
        <f t="shared" si="402"/>
        <v>0</v>
      </c>
      <c r="M724" s="103">
        <f t="shared" si="402"/>
        <v>0</v>
      </c>
      <c r="N724" s="103">
        <f t="shared" si="402"/>
        <v>0</v>
      </c>
      <c r="O724" s="103">
        <f t="shared" si="402"/>
        <v>0</v>
      </c>
      <c r="P724" s="103">
        <f>SUM(P725)</f>
        <v>0</v>
      </c>
      <c r="Q724" s="103">
        <f t="shared" si="402"/>
        <v>0</v>
      </c>
      <c r="R724" s="103">
        <f t="shared" si="402"/>
        <v>0</v>
      </c>
      <c r="S724" s="103">
        <f t="shared" si="402"/>
        <v>0</v>
      </c>
      <c r="T724" s="103">
        <f t="shared" si="402"/>
        <v>0</v>
      </c>
      <c r="U724" s="103">
        <f t="shared" si="402"/>
        <v>0</v>
      </c>
      <c r="V724" s="103">
        <f t="shared" si="402"/>
        <v>0</v>
      </c>
      <c r="W724" s="103">
        <f t="shared" si="402"/>
        <v>0</v>
      </c>
      <c r="X724" s="103">
        <f t="shared" si="402"/>
        <v>0</v>
      </c>
      <c r="Y724" s="103">
        <f t="shared" si="402"/>
        <v>0</v>
      </c>
      <c r="Z724" s="103">
        <f t="shared" si="402"/>
        <v>0</v>
      </c>
      <c r="AA724" s="103">
        <f t="shared" si="402"/>
        <v>0</v>
      </c>
      <c r="AB724" s="103">
        <f t="shared" si="392"/>
        <v>0</v>
      </c>
      <c r="AC724" s="103">
        <f t="shared" si="394"/>
        <v>0</v>
      </c>
      <c r="AD724" s="103">
        <f t="shared" si="393"/>
        <v>0</v>
      </c>
      <c r="AE724" s="5" t="e">
        <v>#N/A</v>
      </c>
    </row>
    <row r="725" spans="1:31" x14ac:dyDescent="0.25">
      <c r="A725" s="1" t="e">
        <v>#N/A</v>
      </c>
      <c r="B725" s="50" t="s">
        <v>114</v>
      </c>
      <c r="C725" s="48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>
        <f t="shared" si="392"/>
        <v>0</v>
      </c>
      <c r="AC725" s="104">
        <f t="shared" si="394"/>
        <v>0</v>
      </c>
      <c r="AD725" s="104">
        <f t="shared" si="393"/>
        <v>0</v>
      </c>
      <c r="AE725" s="5" t="e">
        <v>#N/A</v>
      </c>
    </row>
    <row r="726" spans="1:31" ht="30" x14ac:dyDescent="0.25">
      <c r="A726" s="1" t="e">
        <v>#N/A</v>
      </c>
      <c r="B726" s="101" t="s">
        <v>115</v>
      </c>
      <c r="C726" s="102"/>
      <c r="D726" s="103">
        <f>SUM(D727)</f>
        <v>0</v>
      </c>
      <c r="E726" s="103">
        <f t="shared" ref="E726:AA726" si="403">SUM(E727)</f>
        <v>1323943.33</v>
      </c>
      <c r="F726" s="103">
        <f t="shared" si="403"/>
        <v>0</v>
      </c>
      <c r="G726" s="103">
        <f t="shared" si="403"/>
        <v>0</v>
      </c>
      <c r="H726" s="103">
        <f t="shared" si="403"/>
        <v>0</v>
      </c>
      <c r="I726" s="103">
        <f t="shared" si="403"/>
        <v>0</v>
      </c>
      <c r="J726" s="103">
        <f t="shared" si="403"/>
        <v>0</v>
      </c>
      <c r="K726" s="103">
        <f t="shared" si="403"/>
        <v>0</v>
      </c>
      <c r="L726" s="103">
        <f t="shared" si="403"/>
        <v>0</v>
      </c>
      <c r="M726" s="103">
        <f t="shared" si="403"/>
        <v>0</v>
      </c>
      <c r="N726" s="103">
        <f t="shared" si="403"/>
        <v>0</v>
      </c>
      <c r="O726" s="103">
        <f t="shared" si="403"/>
        <v>0</v>
      </c>
      <c r="P726" s="103">
        <f>SUM(P727)</f>
        <v>0</v>
      </c>
      <c r="Q726" s="103">
        <f t="shared" si="403"/>
        <v>1323943.33</v>
      </c>
      <c r="R726" s="103">
        <f t="shared" si="403"/>
        <v>0</v>
      </c>
      <c r="S726" s="103">
        <f t="shared" si="403"/>
        <v>0</v>
      </c>
      <c r="T726" s="103">
        <f t="shared" si="403"/>
        <v>0</v>
      </c>
      <c r="U726" s="103">
        <f t="shared" si="403"/>
        <v>0</v>
      </c>
      <c r="V726" s="103">
        <f t="shared" si="403"/>
        <v>0</v>
      </c>
      <c r="W726" s="103">
        <f t="shared" si="403"/>
        <v>0</v>
      </c>
      <c r="X726" s="103">
        <f t="shared" si="403"/>
        <v>0</v>
      </c>
      <c r="Y726" s="103">
        <f t="shared" si="403"/>
        <v>0</v>
      </c>
      <c r="Z726" s="103">
        <f t="shared" si="403"/>
        <v>0</v>
      </c>
      <c r="AA726" s="103">
        <f t="shared" si="403"/>
        <v>0</v>
      </c>
      <c r="AB726" s="103">
        <f t="shared" si="392"/>
        <v>2647886.66</v>
      </c>
      <c r="AC726" s="103">
        <f t="shared" si="394"/>
        <v>1323943.33</v>
      </c>
      <c r="AD726" s="103">
        <f t="shared" si="393"/>
        <v>1323943.33</v>
      </c>
      <c r="AE726" s="5" t="e">
        <v>#N/A</v>
      </c>
    </row>
    <row r="727" spans="1:31" x14ac:dyDescent="0.25">
      <c r="A727" s="1" t="e">
        <v>#N/A</v>
      </c>
      <c r="B727" s="50" t="s">
        <v>116</v>
      </c>
      <c r="C727" s="48"/>
      <c r="D727" s="104">
        <v>0</v>
      </c>
      <c r="E727" s="104">
        <f>1655233.33-331290</f>
        <v>1323943.33</v>
      </c>
      <c r="F727" s="104">
        <v>0</v>
      </c>
      <c r="G727" s="104">
        <v>0</v>
      </c>
      <c r="H727" s="104">
        <v>0</v>
      </c>
      <c r="I727" s="104">
        <v>0</v>
      </c>
      <c r="J727" s="104">
        <v>0</v>
      </c>
      <c r="K727" s="104">
        <v>0</v>
      </c>
      <c r="L727" s="104">
        <v>0</v>
      </c>
      <c r="M727" s="104">
        <v>0</v>
      </c>
      <c r="N727" s="104">
        <v>0</v>
      </c>
      <c r="O727" s="104">
        <v>0</v>
      </c>
      <c r="P727" s="104">
        <v>0</v>
      </c>
      <c r="Q727" s="104">
        <f>1655233.33-331290</f>
        <v>1323943.33</v>
      </c>
      <c r="R727" s="104">
        <v>0</v>
      </c>
      <c r="S727" s="104">
        <v>0</v>
      </c>
      <c r="T727" s="104">
        <v>0</v>
      </c>
      <c r="U727" s="104">
        <v>0</v>
      </c>
      <c r="V727" s="104">
        <v>0</v>
      </c>
      <c r="W727" s="104">
        <v>0</v>
      </c>
      <c r="X727" s="104">
        <v>0</v>
      </c>
      <c r="Y727" s="104">
        <v>0</v>
      </c>
      <c r="Z727" s="104">
        <v>0</v>
      </c>
      <c r="AA727" s="104">
        <v>0</v>
      </c>
      <c r="AB727" s="104">
        <f t="shared" si="392"/>
        <v>2647886.66</v>
      </c>
      <c r="AC727" s="104">
        <f t="shared" si="394"/>
        <v>1323943.33</v>
      </c>
      <c r="AD727" s="104">
        <f t="shared" si="393"/>
        <v>1323943.33</v>
      </c>
      <c r="AE727" s="5" t="e">
        <v>#N/A</v>
      </c>
    </row>
    <row r="728" spans="1:31" ht="30" x14ac:dyDescent="0.25">
      <c r="A728" s="1" t="e">
        <v>#N/A</v>
      </c>
      <c r="B728" s="101" t="s">
        <v>117</v>
      </c>
      <c r="C728" s="102"/>
      <c r="D728" s="103">
        <f>SUM(D729:D730)</f>
        <v>0</v>
      </c>
      <c r="E728" s="103">
        <f t="shared" ref="E728:O728" si="404">SUM(E729:E730)</f>
        <v>0</v>
      </c>
      <c r="F728" s="103">
        <f t="shared" si="404"/>
        <v>0</v>
      </c>
      <c r="G728" s="103">
        <f t="shared" si="404"/>
        <v>0</v>
      </c>
      <c r="H728" s="103">
        <f t="shared" si="404"/>
        <v>0</v>
      </c>
      <c r="I728" s="103">
        <f t="shared" si="404"/>
        <v>0</v>
      </c>
      <c r="J728" s="103">
        <f t="shared" si="404"/>
        <v>0</v>
      </c>
      <c r="K728" s="103">
        <f t="shared" si="404"/>
        <v>0</v>
      </c>
      <c r="L728" s="103">
        <f t="shared" si="404"/>
        <v>0</v>
      </c>
      <c r="M728" s="103">
        <f t="shared" si="404"/>
        <v>0</v>
      </c>
      <c r="N728" s="103">
        <f t="shared" si="404"/>
        <v>0</v>
      </c>
      <c r="O728" s="103">
        <f t="shared" si="404"/>
        <v>0</v>
      </c>
      <c r="P728" s="103">
        <f>SUM(P729:P730)</f>
        <v>0</v>
      </c>
      <c r="Q728" s="103">
        <f t="shared" ref="Q728:AA728" si="405">SUM(Q729:Q730)</f>
        <v>0</v>
      </c>
      <c r="R728" s="103">
        <f t="shared" si="405"/>
        <v>0</v>
      </c>
      <c r="S728" s="103">
        <f t="shared" si="405"/>
        <v>0</v>
      </c>
      <c r="T728" s="103">
        <f t="shared" si="405"/>
        <v>0</v>
      </c>
      <c r="U728" s="103">
        <f t="shared" si="405"/>
        <v>0</v>
      </c>
      <c r="V728" s="103">
        <f t="shared" si="405"/>
        <v>0</v>
      </c>
      <c r="W728" s="103">
        <f t="shared" si="405"/>
        <v>0</v>
      </c>
      <c r="X728" s="103">
        <f t="shared" si="405"/>
        <v>0</v>
      </c>
      <c r="Y728" s="103">
        <f t="shared" si="405"/>
        <v>0</v>
      </c>
      <c r="Z728" s="103">
        <f t="shared" si="405"/>
        <v>0</v>
      </c>
      <c r="AA728" s="103">
        <f t="shared" si="405"/>
        <v>0</v>
      </c>
      <c r="AB728" s="103">
        <f t="shared" si="392"/>
        <v>0</v>
      </c>
      <c r="AC728" s="103">
        <f t="shared" si="394"/>
        <v>0</v>
      </c>
      <c r="AD728" s="103">
        <f t="shared" si="393"/>
        <v>0</v>
      </c>
      <c r="AE728" s="5" t="e">
        <v>#N/A</v>
      </c>
    </row>
    <row r="729" spans="1:31" x14ac:dyDescent="0.25">
      <c r="A729" s="1" t="e">
        <v>#N/A</v>
      </c>
      <c r="B729" s="50" t="s">
        <v>118</v>
      </c>
      <c r="C729" s="48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>
        <f t="shared" si="392"/>
        <v>0</v>
      </c>
      <c r="AC729" s="104">
        <f t="shared" si="394"/>
        <v>0</v>
      </c>
      <c r="AD729" s="104">
        <f t="shared" si="393"/>
        <v>0</v>
      </c>
      <c r="AE729" s="5" t="e">
        <v>#N/A</v>
      </c>
    </row>
    <row r="730" spans="1:31" ht="60" x14ac:dyDescent="0.25">
      <c r="A730" s="1" t="e">
        <v>#N/A</v>
      </c>
      <c r="B730" s="50" t="s">
        <v>119</v>
      </c>
      <c r="C730" s="48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>
        <f t="shared" si="392"/>
        <v>0</v>
      </c>
      <c r="AC730" s="104">
        <f t="shared" si="394"/>
        <v>0</v>
      </c>
      <c r="AD730" s="104">
        <f t="shared" si="393"/>
        <v>0</v>
      </c>
      <c r="AE730" s="5" t="e">
        <v>#N/A</v>
      </c>
    </row>
    <row r="731" spans="1:31" x14ac:dyDescent="0.25">
      <c r="A731" s="1" t="e">
        <v>#N/A</v>
      </c>
      <c r="B731" s="101" t="s">
        <v>120</v>
      </c>
      <c r="C731" s="102"/>
      <c r="D731" s="103">
        <f>SUM(D732)</f>
        <v>0</v>
      </c>
      <c r="E731" s="103">
        <f t="shared" ref="E731:AA731" si="406">SUM(E732)</f>
        <v>0</v>
      </c>
      <c r="F731" s="103">
        <f t="shared" si="406"/>
        <v>0</v>
      </c>
      <c r="G731" s="103">
        <f t="shared" si="406"/>
        <v>0</v>
      </c>
      <c r="H731" s="103">
        <f t="shared" si="406"/>
        <v>0</v>
      </c>
      <c r="I731" s="103">
        <f t="shared" si="406"/>
        <v>0</v>
      </c>
      <c r="J731" s="103">
        <f t="shared" si="406"/>
        <v>0</v>
      </c>
      <c r="K731" s="103">
        <f t="shared" si="406"/>
        <v>0</v>
      </c>
      <c r="L731" s="103">
        <f t="shared" si="406"/>
        <v>0</v>
      </c>
      <c r="M731" s="103">
        <f t="shared" si="406"/>
        <v>0</v>
      </c>
      <c r="N731" s="103">
        <f t="shared" si="406"/>
        <v>0</v>
      </c>
      <c r="O731" s="103">
        <f t="shared" si="406"/>
        <v>0</v>
      </c>
      <c r="P731" s="103">
        <f>SUM(P732)</f>
        <v>0</v>
      </c>
      <c r="Q731" s="103">
        <f t="shared" si="406"/>
        <v>0</v>
      </c>
      <c r="R731" s="103">
        <f t="shared" si="406"/>
        <v>0</v>
      </c>
      <c r="S731" s="103">
        <f t="shared" si="406"/>
        <v>0</v>
      </c>
      <c r="T731" s="103">
        <f t="shared" si="406"/>
        <v>0</v>
      </c>
      <c r="U731" s="103">
        <f t="shared" si="406"/>
        <v>0</v>
      </c>
      <c r="V731" s="103">
        <f t="shared" si="406"/>
        <v>0</v>
      </c>
      <c r="W731" s="103">
        <f t="shared" si="406"/>
        <v>0</v>
      </c>
      <c r="X731" s="103">
        <f t="shared" si="406"/>
        <v>0</v>
      </c>
      <c r="Y731" s="103">
        <f t="shared" si="406"/>
        <v>0</v>
      </c>
      <c r="Z731" s="103">
        <f t="shared" si="406"/>
        <v>0</v>
      </c>
      <c r="AA731" s="103">
        <f t="shared" si="406"/>
        <v>0</v>
      </c>
      <c r="AB731" s="103">
        <f t="shared" si="392"/>
        <v>0</v>
      </c>
      <c r="AC731" s="103">
        <f t="shared" si="394"/>
        <v>0</v>
      </c>
      <c r="AD731" s="103">
        <f t="shared" si="393"/>
        <v>0</v>
      </c>
      <c r="AE731" s="5" t="e">
        <v>#N/A</v>
      </c>
    </row>
    <row r="732" spans="1:31" x14ac:dyDescent="0.25">
      <c r="A732" s="1" t="e">
        <v>#N/A</v>
      </c>
      <c r="B732" s="50" t="s">
        <v>121</v>
      </c>
      <c r="C732" s="48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4">
        <f t="shared" si="392"/>
        <v>0</v>
      </c>
      <c r="AC732" s="104">
        <f t="shared" si="394"/>
        <v>0</v>
      </c>
      <c r="AD732" s="104">
        <f t="shared" si="393"/>
        <v>0</v>
      </c>
      <c r="AE732" s="5" t="e">
        <v>#N/A</v>
      </c>
    </row>
    <row r="733" spans="1:31" x14ac:dyDescent="0.25">
      <c r="A733" s="1" t="e">
        <v>#N/A</v>
      </c>
      <c r="B733" s="101" t="s">
        <v>122</v>
      </c>
      <c r="C733" s="102"/>
      <c r="D733" s="103">
        <f>SUM(D734:D735)</f>
        <v>0</v>
      </c>
      <c r="E733" s="103">
        <f t="shared" ref="E733:O733" si="407">SUM(E734:E735)</f>
        <v>0</v>
      </c>
      <c r="F733" s="103">
        <f t="shared" si="407"/>
        <v>0</v>
      </c>
      <c r="G733" s="103">
        <f t="shared" si="407"/>
        <v>0</v>
      </c>
      <c r="H733" s="103">
        <f t="shared" si="407"/>
        <v>0</v>
      </c>
      <c r="I733" s="103">
        <f t="shared" si="407"/>
        <v>0</v>
      </c>
      <c r="J733" s="103">
        <f t="shared" si="407"/>
        <v>0</v>
      </c>
      <c r="K733" s="103">
        <f t="shared" si="407"/>
        <v>0</v>
      </c>
      <c r="L733" s="103">
        <f t="shared" si="407"/>
        <v>0</v>
      </c>
      <c r="M733" s="103">
        <f t="shared" si="407"/>
        <v>0</v>
      </c>
      <c r="N733" s="103">
        <f t="shared" si="407"/>
        <v>0</v>
      </c>
      <c r="O733" s="103">
        <f t="shared" si="407"/>
        <v>0</v>
      </c>
      <c r="P733" s="103">
        <f>SUM(P734:P735)</f>
        <v>0</v>
      </c>
      <c r="Q733" s="103">
        <f t="shared" ref="Q733:AA733" si="408">SUM(Q734:Q735)</f>
        <v>0</v>
      </c>
      <c r="R733" s="103">
        <f t="shared" si="408"/>
        <v>0</v>
      </c>
      <c r="S733" s="103">
        <f t="shared" si="408"/>
        <v>0</v>
      </c>
      <c r="T733" s="103">
        <f t="shared" si="408"/>
        <v>0</v>
      </c>
      <c r="U733" s="103">
        <f t="shared" si="408"/>
        <v>0</v>
      </c>
      <c r="V733" s="103">
        <f t="shared" si="408"/>
        <v>0</v>
      </c>
      <c r="W733" s="103">
        <f t="shared" si="408"/>
        <v>0</v>
      </c>
      <c r="X733" s="103">
        <f t="shared" si="408"/>
        <v>0</v>
      </c>
      <c r="Y733" s="103">
        <f t="shared" si="408"/>
        <v>0</v>
      </c>
      <c r="Z733" s="103">
        <f t="shared" si="408"/>
        <v>0</v>
      </c>
      <c r="AA733" s="103">
        <f t="shared" si="408"/>
        <v>0</v>
      </c>
      <c r="AB733" s="103">
        <f t="shared" si="392"/>
        <v>0</v>
      </c>
      <c r="AC733" s="103">
        <f t="shared" si="394"/>
        <v>0</v>
      </c>
      <c r="AD733" s="103">
        <f t="shared" si="393"/>
        <v>0</v>
      </c>
      <c r="AE733" s="5" t="e">
        <v>#N/A</v>
      </c>
    </row>
    <row r="734" spans="1:31" ht="30" x14ac:dyDescent="0.25">
      <c r="A734" s="1" t="e">
        <v>#N/A</v>
      </c>
      <c r="B734" s="50" t="s">
        <v>123</v>
      </c>
      <c r="C734" s="48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>
        <f t="shared" si="392"/>
        <v>0</v>
      </c>
      <c r="AC734" s="104">
        <f t="shared" si="394"/>
        <v>0</v>
      </c>
      <c r="AD734" s="104">
        <f t="shared" si="393"/>
        <v>0</v>
      </c>
      <c r="AE734" s="5" t="e">
        <v>#N/A</v>
      </c>
    </row>
    <row r="735" spans="1:31" x14ac:dyDescent="0.25">
      <c r="A735" s="1" t="e">
        <v>#N/A</v>
      </c>
      <c r="B735" s="50" t="s">
        <v>124</v>
      </c>
      <c r="C735" s="48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>
        <f t="shared" si="392"/>
        <v>0</v>
      </c>
      <c r="AC735" s="104">
        <f t="shared" si="394"/>
        <v>0</v>
      </c>
      <c r="AD735" s="104">
        <f t="shared" si="393"/>
        <v>0</v>
      </c>
      <c r="AE735" s="5" t="e">
        <v>#N/A</v>
      </c>
    </row>
    <row r="736" spans="1:31" ht="30" x14ac:dyDescent="0.25">
      <c r="A736" s="1" t="e">
        <v>#N/A</v>
      </c>
      <c r="B736" s="101" t="s">
        <v>125</v>
      </c>
      <c r="C736" s="102"/>
      <c r="D736" s="103"/>
      <c r="E736" s="103">
        <v>165523.32999999999</v>
      </c>
      <c r="F736" s="103">
        <v>500</v>
      </c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>
        <v>165523.32999999999</v>
      </c>
      <c r="R736" s="103">
        <v>500</v>
      </c>
      <c r="S736" s="103"/>
      <c r="T736" s="103"/>
      <c r="U736" s="103"/>
      <c r="V736" s="103"/>
      <c r="W736" s="103"/>
      <c r="X736" s="103"/>
      <c r="Y736" s="103"/>
      <c r="Z736" s="103"/>
      <c r="AA736" s="103"/>
      <c r="AB736" s="103">
        <f t="shared" si="392"/>
        <v>332046.65999999997</v>
      </c>
      <c r="AC736" s="103">
        <f t="shared" si="394"/>
        <v>166023.32999999999</v>
      </c>
      <c r="AD736" s="103">
        <f t="shared" si="393"/>
        <v>166023.32999999999</v>
      </c>
      <c r="AE736" s="5" t="e">
        <v>#N/A</v>
      </c>
    </row>
    <row r="737" spans="1:31" ht="31.5" x14ac:dyDescent="0.25">
      <c r="A737" s="1" t="e">
        <v>#N/A</v>
      </c>
      <c r="B737" s="108" t="s">
        <v>126</v>
      </c>
      <c r="C737" s="56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>
        <f t="shared" si="392"/>
        <v>0</v>
      </c>
      <c r="AC737" s="109">
        <f t="shared" si="394"/>
        <v>0</v>
      </c>
      <c r="AD737" s="109">
        <f t="shared" si="393"/>
        <v>0</v>
      </c>
      <c r="AE737" s="5" t="e">
        <v>#N/A</v>
      </c>
    </row>
    <row r="738" spans="1:31" ht="31.5" x14ac:dyDescent="0.25">
      <c r="A738" s="1">
        <v>8</v>
      </c>
      <c r="B738" s="51" t="s">
        <v>35</v>
      </c>
      <c r="C738" s="57"/>
      <c r="D738" s="100">
        <f>+D739+D746+D780+D826+D862+D882</f>
        <v>0</v>
      </c>
      <c r="E738" s="100">
        <f t="shared" ref="E738:O738" si="409">+E739+E746+E780+E826+E882</f>
        <v>0</v>
      </c>
      <c r="F738" s="100">
        <f t="shared" si="409"/>
        <v>0</v>
      </c>
      <c r="G738" s="100">
        <f t="shared" si="409"/>
        <v>46850.428</v>
      </c>
      <c r="H738" s="100">
        <f t="shared" si="409"/>
        <v>126850.43</v>
      </c>
      <c r="I738" s="100">
        <f t="shared" si="409"/>
        <v>146594.42800000001</v>
      </c>
      <c r="J738" s="100">
        <f t="shared" si="409"/>
        <v>635434.83433333342</v>
      </c>
      <c r="K738" s="100">
        <f t="shared" si="409"/>
        <v>858650.44433333341</v>
      </c>
      <c r="L738" s="100">
        <f t="shared" si="409"/>
        <v>966781.77766666666</v>
      </c>
      <c r="M738" s="100">
        <f t="shared" si="409"/>
        <v>754165.66766666668</v>
      </c>
      <c r="N738" s="100">
        <f t="shared" si="409"/>
        <v>798042.66766666668</v>
      </c>
      <c r="O738" s="100">
        <f t="shared" si="409"/>
        <v>841755.3343333333</v>
      </c>
      <c r="P738" s="100">
        <f t="shared" ref="P738:X738" si="410">10000000/9</f>
        <v>1111111.111111111</v>
      </c>
      <c r="Q738" s="100">
        <f t="shared" si="410"/>
        <v>1111111.111111111</v>
      </c>
      <c r="R738" s="100">
        <f t="shared" si="410"/>
        <v>1111111.111111111</v>
      </c>
      <c r="S738" s="100">
        <f t="shared" si="410"/>
        <v>1111111.111111111</v>
      </c>
      <c r="T738" s="100">
        <f t="shared" si="410"/>
        <v>1111111.111111111</v>
      </c>
      <c r="U738" s="100">
        <f t="shared" si="410"/>
        <v>1111111.111111111</v>
      </c>
      <c r="V738" s="100">
        <f t="shared" si="410"/>
        <v>1111111.111111111</v>
      </c>
      <c r="W738" s="100">
        <f t="shared" si="410"/>
        <v>1111111.111111111</v>
      </c>
      <c r="X738" s="100">
        <f t="shared" si="410"/>
        <v>1111111.111111111</v>
      </c>
      <c r="Y738" s="100">
        <v>0</v>
      </c>
      <c r="Z738" s="100">
        <v>0</v>
      </c>
      <c r="AA738" s="100">
        <v>0</v>
      </c>
      <c r="AB738" s="100">
        <f t="shared" si="392"/>
        <v>15175126.012000006</v>
      </c>
      <c r="AC738" s="100">
        <f t="shared" si="394"/>
        <v>5175126.0120000001</v>
      </c>
      <c r="AD738" s="100">
        <f t="shared" si="393"/>
        <v>10000000</v>
      </c>
      <c r="AE738" s="5">
        <v>8</v>
      </c>
    </row>
    <row r="739" spans="1:31" ht="31.5" x14ac:dyDescent="0.25">
      <c r="A739" s="1" t="e">
        <v>#N/A</v>
      </c>
      <c r="B739" s="99" t="s">
        <v>128</v>
      </c>
      <c r="C739" s="112"/>
      <c r="D739" s="100">
        <f>SUM(D740:D745)</f>
        <v>0</v>
      </c>
      <c r="E739" s="100">
        <f t="shared" ref="E739:O739" si="411">SUM(E740:E745)</f>
        <v>0</v>
      </c>
      <c r="F739" s="100">
        <f t="shared" si="411"/>
        <v>0</v>
      </c>
      <c r="G739" s="100">
        <f t="shared" si="411"/>
        <v>46850.428</v>
      </c>
      <c r="H739" s="100">
        <f t="shared" si="411"/>
        <v>0</v>
      </c>
      <c r="I739" s="100">
        <f t="shared" si="411"/>
        <v>46850.428</v>
      </c>
      <c r="J739" s="100">
        <f t="shared" si="411"/>
        <v>0</v>
      </c>
      <c r="K739" s="100">
        <f t="shared" si="411"/>
        <v>0</v>
      </c>
      <c r="L739" s="100">
        <f t="shared" si="411"/>
        <v>0</v>
      </c>
      <c r="M739" s="100">
        <f t="shared" si="411"/>
        <v>0</v>
      </c>
      <c r="N739" s="100">
        <f t="shared" si="411"/>
        <v>0</v>
      </c>
      <c r="O739" s="100">
        <f t="shared" si="411"/>
        <v>0</v>
      </c>
      <c r="P739" s="100">
        <f>SUM(P740:P745)</f>
        <v>0</v>
      </c>
      <c r="Q739" s="100">
        <f t="shared" ref="Q739:AA739" si="412">SUM(Q740:Q745)</f>
        <v>0</v>
      </c>
      <c r="R739" s="100">
        <f t="shared" si="412"/>
        <v>0</v>
      </c>
      <c r="S739" s="100">
        <f t="shared" si="412"/>
        <v>46850.428</v>
      </c>
      <c r="T739" s="100">
        <f t="shared" si="412"/>
        <v>0</v>
      </c>
      <c r="U739" s="100">
        <f t="shared" si="412"/>
        <v>0</v>
      </c>
      <c r="V739" s="100">
        <f t="shared" si="412"/>
        <v>0</v>
      </c>
      <c r="W739" s="100">
        <f t="shared" si="412"/>
        <v>0</v>
      </c>
      <c r="X739" s="100">
        <f t="shared" si="412"/>
        <v>0</v>
      </c>
      <c r="Y739" s="100">
        <f t="shared" si="412"/>
        <v>0</v>
      </c>
      <c r="Z739" s="100">
        <f t="shared" si="412"/>
        <v>0</v>
      </c>
      <c r="AA739" s="100">
        <f t="shared" si="412"/>
        <v>0</v>
      </c>
      <c r="AB739" s="100">
        <f t="shared" si="392"/>
        <v>140551.28399999999</v>
      </c>
      <c r="AC739" s="100">
        <f t="shared" si="394"/>
        <v>93700.856</v>
      </c>
      <c r="AD739" s="100">
        <f t="shared" si="393"/>
        <v>46850.428</v>
      </c>
      <c r="AE739" s="5" t="e">
        <v>#N/A</v>
      </c>
    </row>
    <row r="740" spans="1:31" x14ac:dyDescent="0.25">
      <c r="A740" s="1" t="e">
        <v>#N/A</v>
      </c>
      <c r="B740" s="50" t="s">
        <v>129</v>
      </c>
      <c r="C740" s="48"/>
      <c r="D740" s="104"/>
      <c r="E740" s="104"/>
      <c r="F740" s="104"/>
      <c r="G740" s="104">
        <v>46850.428</v>
      </c>
      <c r="H740" s="104"/>
      <c r="I740" s="104">
        <v>46850.428</v>
      </c>
      <c r="J740" s="104"/>
      <c r="K740" s="104"/>
      <c r="L740" s="104"/>
      <c r="M740" s="104"/>
      <c r="N740" s="104"/>
      <c r="O740" s="104"/>
      <c r="P740" s="104"/>
      <c r="Q740" s="104"/>
      <c r="R740" s="104"/>
      <c r="S740" s="104">
        <v>46850.428</v>
      </c>
      <c r="T740" s="104"/>
      <c r="U740" s="104"/>
      <c r="V740" s="104"/>
      <c r="W740" s="104"/>
      <c r="X740" s="104"/>
      <c r="Y740" s="104"/>
      <c r="Z740" s="104"/>
      <c r="AA740" s="104"/>
      <c r="AB740" s="104">
        <f t="shared" si="392"/>
        <v>140551.28399999999</v>
      </c>
      <c r="AC740" s="104">
        <f t="shared" si="394"/>
        <v>93700.856</v>
      </c>
      <c r="AD740" s="104">
        <f t="shared" si="393"/>
        <v>46850.428</v>
      </c>
      <c r="AE740" s="5" t="e">
        <v>#N/A</v>
      </c>
    </row>
    <row r="741" spans="1:31" ht="30" x14ac:dyDescent="0.25">
      <c r="A741" s="1" t="e">
        <v>#N/A</v>
      </c>
      <c r="B741" s="50" t="s">
        <v>130</v>
      </c>
      <c r="C741" s="48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  <c r="AB741" s="104">
        <f t="shared" si="392"/>
        <v>0</v>
      </c>
      <c r="AC741" s="104">
        <f t="shared" si="394"/>
        <v>0</v>
      </c>
      <c r="AD741" s="104">
        <f t="shared" si="393"/>
        <v>0</v>
      </c>
      <c r="AE741" s="5" t="e">
        <v>#N/A</v>
      </c>
    </row>
    <row r="742" spans="1:31" x14ac:dyDescent="0.25">
      <c r="A742" s="1" t="e">
        <v>#N/A</v>
      </c>
      <c r="B742" s="50" t="s">
        <v>131</v>
      </c>
      <c r="C742" s="48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  <c r="AB742" s="104">
        <f t="shared" si="392"/>
        <v>0</v>
      </c>
      <c r="AC742" s="104">
        <f t="shared" si="394"/>
        <v>0</v>
      </c>
      <c r="AD742" s="104">
        <f t="shared" si="393"/>
        <v>0</v>
      </c>
      <c r="AE742" s="5" t="e">
        <v>#N/A</v>
      </c>
    </row>
    <row r="743" spans="1:31" ht="30" x14ac:dyDescent="0.25">
      <c r="A743" s="1" t="e">
        <v>#N/A</v>
      </c>
      <c r="B743" s="50" t="s">
        <v>132</v>
      </c>
      <c r="C743" s="48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  <c r="AB743" s="104">
        <f t="shared" si="392"/>
        <v>0</v>
      </c>
      <c r="AC743" s="104">
        <f t="shared" si="394"/>
        <v>0</v>
      </c>
      <c r="AD743" s="104">
        <f t="shared" si="393"/>
        <v>0</v>
      </c>
      <c r="AE743" s="5" t="e">
        <v>#N/A</v>
      </c>
    </row>
    <row r="744" spans="1:31" x14ac:dyDescent="0.25">
      <c r="A744" s="1" t="e">
        <v>#N/A</v>
      </c>
      <c r="B744" s="50" t="s">
        <v>133</v>
      </c>
      <c r="C744" s="48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  <c r="AB744" s="104">
        <f t="shared" si="392"/>
        <v>0</v>
      </c>
      <c r="AC744" s="104">
        <f t="shared" si="394"/>
        <v>0</v>
      </c>
      <c r="AD744" s="104">
        <f t="shared" si="393"/>
        <v>0</v>
      </c>
      <c r="AE744" s="5" t="e">
        <v>#N/A</v>
      </c>
    </row>
    <row r="745" spans="1:31" ht="30" x14ac:dyDescent="0.25">
      <c r="A745" s="1" t="e">
        <v>#N/A</v>
      </c>
      <c r="B745" s="50" t="s">
        <v>134</v>
      </c>
      <c r="C745" s="48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  <c r="AB745" s="104">
        <f t="shared" si="392"/>
        <v>0</v>
      </c>
      <c r="AC745" s="104">
        <f t="shared" si="394"/>
        <v>0</v>
      </c>
      <c r="AD745" s="104">
        <f t="shared" si="393"/>
        <v>0</v>
      </c>
      <c r="AE745" s="5" t="e">
        <v>#N/A</v>
      </c>
    </row>
    <row r="746" spans="1:31" ht="31.5" x14ac:dyDescent="0.25">
      <c r="A746" s="1" t="e">
        <v>#N/A</v>
      </c>
      <c r="B746" s="99" t="s">
        <v>135</v>
      </c>
      <c r="C746" s="112"/>
      <c r="D746" s="100">
        <f>SUM(D747,D752,D757,D763,D766,D768,D771,D774,D777)</f>
        <v>0</v>
      </c>
      <c r="E746" s="100">
        <f t="shared" ref="E746:O746" si="413">SUM(E747,E752,E757,E763,E766,E768,E771,E774,E777)</f>
        <v>0</v>
      </c>
      <c r="F746" s="100">
        <f t="shared" si="413"/>
        <v>0</v>
      </c>
      <c r="G746" s="100">
        <f t="shared" si="413"/>
        <v>0</v>
      </c>
      <c r="H746" s="100">
        <f t="shared" si="413"/>
        <v>126850.43</v>
      </c>
      <c r="I746" s="100">
        <f t="shared" si="413"/>
        <v>99744</v>
      </c>
      <c r="J746" s="100">
        <f t="shared" si="413"/>
        <v>0</v>
      </c>
      <c r="K746" s="100">
        <f t="shared" si="413"/>
        <v>0</v>
      </c>
      <c r="L746" s="100">
        <f t="shared" si="413"/>
        <v>0</v>
      </c>
      <c r="M746" s="100">
        <f t="shared" si="413"/>
        <v>0</v>
      </c>
      <c r="N746" s="100">
        <f t="shared" si="413"/>
        <v>0</v>
      </c>
      <c r="O746" s="100">
        <f t="shared" si="413"/>
        <v>0</v>
      </c>
      <c r="P746" s="100">
        <f>SUM(P747,P752,P757,P763,P766,P768,P771,P774,P777)</f>
        <v>0</v>
      </c>
      <c r="Q746" s="100">
        <f t="shared" ref="Q746:AA746" si="414">SUM(Q747,Q752,Q757,Q763,Q766,Q768,Q771,Q774,Q777)</f>
        <v>0</v>
      </c>
      <c r="R746" s="100">
        <f t="shared" si="414"/>
        <v>0</v>
      </c>
      <c r="S746" s="100">
        <f t="shared" si="414"/>
        <v>0</v>
      </c>
      <c r="T746" s="100">
        <f t="shared" si="414"/>
        <v>0</v>
      </c>
      <c r="U746" s="100">
        <f t="shared" si="414"/>
        <v>0</v>
      </c>
      <c r="V746" s="100">
        <f t="shared" si="414"/>
        <v>0</v>
      </c>
      <c r="W746" s="100">
        <f t="shared" si="414"/>
        <v>0</v>
      </c>
      <c r="X746" s="100">
        <f t="shared" si="414"/>
        <v>0</v>
      </c>
      <c r="Y746" s="100">
        <f t="shared" si="414"/>
        <v>0</v>
      </c>
      <c r="Z746" s="100">
        <f t="shared" si="414"/>
        <v>0</v>
      </c>
      <c r="AA746" s="100">
        <f t="shared" si="414"/>
        <v>0</v>
      </c>
      <c r="AB746" s="100">
        <f t="shared" si="392"/>
        <v>226594.43</v>
      </c>
      <c r="AC746" s="100">
        <f t="shared" si="394"/>
        <v>226594.43</v>
      </c>
      <c r="AD746" s="100">
        <f t="shared" si="393"/>
        <v>0</v>
      </c>
      <c r="AE746" s="5" t="e">
        <v>#N/A</v>
      </c>
    </row>
    <row r="747" spans="1:31" ht="75" x14ac:dyDescent="0.25">
      <c r="A747" s="1" t="e">
        <v>#N/A</v>
      </c>
      <c r="B747" s="101" t="s">
        <v>136</v>
      </c>
      <c r="C747" s="102"/>
      <c r="D747" s="103">
        <f>SUM(D748:D751)</f>
        <v>0</v>
      </c>
      <c r="E747" s="103">
        <f t="shared" ref="E747:O747" si="415">SUM(E748:E751)</f>
        <v>0</v>
      </c>
      <c r="F747" s="103">
        <f t="shared" si="415"/>
        <v>0</v>
      </c>
      <c r="G747" s="103">
        <f t="shared" si="415"/>
        <v>0</v>
      </c>
      <c r="H747" s="103">
        <f t="shared" si="415"/>
        <v>126850.43</v>
      </c>
      <c r="I747" s="103">
        <f t="shared" si="415"/>
        <v>90000</v>
      </c>
      <c r="J747" s="103">
        <f t="shared" si="415"/>
        <v>0</v>
      </c>
      <c r="K747" s="103">
        <f t="shared" si="415"/>
        <v>0</v>
      </c>
      <c r="L747" s="103">
        <f t="shared" si="415"/>
        <v>0</v>
      </c>
      <c r="M747" s="103">
        <f t="shared" si="415"/>
        <v>0</v>
      </c>
      <c r="N747" s="103">
        <f t="shared" si="415"/>
        <v>0</v>
      </c>
      <c r="O747" s="103">
        <f t="shared" si="415"/>
        <v>0</v>
      </c>
      <c r="P747" s="103">
        <f>SUM(P748:P751)</f>
        <v>0</v>
      </c>
      <c r="Q747" s="103">
        <f t="shared" ref="Q747:AA747" si="416">SUM(Q748:Q751)</f>
        <v>0</v>
      </c>
      <c r="R747" s="103">
        <f t="shared" si="416"/>
        <v>0</v>
      </c>
      <c r="S747" s="103">
        <f t="shared" si="416"/>
        <v>0</v>
      </c>
      <c r="T747" s="103">
        <f t="shared" si="416"/>
        <v>0</v>
      </c>
      <c r="U747" s="103">
        <f t="shared" si="416"/>
        <v>0</v>
      </c>
      <c r="V747" s="103">
        <f t="shared" si="416"/>
        <v>0</v>
      </c>
      <c r="W747" s="103">
        <f t="shared" si="416"/>
        <v>0</v>
      </c>
      <c r="X747" s="103">
        <f t="shared" si="416"/>
        <v>0</v>
      </c>
      <c r="Y747" s="103">
        <f t="shared" si="416"/>
        <v>0</v>
      </c>
      <c r="Z747" s="103">
        <f t="shared" si="416"/>
        <v>0</v>
      </c>
      <c r="AA747" s="103">
        <f t="shared" si="416"/>
        <v>0</v>
      </c>
      <c r="AB747" s="103">
        <f t="shared" si="392"/>
        <v>216850.43</v>
      </c>
      <c r="AC747" s="103">
        <f t="shared" si="394"/>
        <v>216850.43</v>
      </c>
      <c r="AD747" s="103">
        <f t="shared" si="393"/>
        <v>0</v>
      </c>
      <c r="AE747" s="5" t="e">
        <v>#N/A</v>
      </c>
    </row>
    <row r="748" spans="1:31" x14ac:dyDescent="0.25">
      <c r="A748" s="1" t="e">
        <v>#N/A</v>
      </c>
      <c r="B748" s="50" t="s">
        <v>137</v>
      </c>
      <c r="C748" s="48"/>
      <c r="D748" s="104"/>
      <c r="E748" s="104"/>
      <c r="F748" s="104"/>
      <c r="G748" s="104"/>
      <c r="H748" s="104">
        <v>80000</v>
      </c>
      <c r="I748" s="104">
        <v>90000</v>
      </c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4">
        <f t="shared" si="392"/>
        <v>170000</v>
      </c>
      <c r="AC748" s="104">
        <f t="shared" si="394"/>
        <v>170000</v>
      </c>
      <c r="AD748" s="104">
        <f t="shared" si="393"/>
        <v>0</v>
      </c>
      <c r="AE748" s="5" t="e">
        <v>#N/A</v>
      </c>
    </row>
    <row r="749" spans="1:31" ht="30" x14ac:dyDescent="0.25">
      <c r="A749" s="1" t="e">
        <v>#N/A</v>
      </c>
      <c r="B749" s="50" t="s">
        <v>138</v>
      </c>
      <c r="C749" s="48"/>
      <c r="D749" s="104"/>
      <c r="E749" s="104"/>
      <c r="F749" s="104"/>
      <c r="G749" s="104"/>
      <c r="H749" s="104">
        <v>46850.43</v>
      </c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4">
        <f t="shared" si="392"/>
        <v>46850.43</v>
      </c>
      <c r="AC749" s="104">
        <f t="shared" si="394"/>
        <v>46850.43</v>
      </c>
      <c r="AD749" s="104">
        <f t="shared" si="393"/>
        <v>0</v>
      </c>
      <c r="AE749" s="5" t="e">
        <v>#N/A</v>
      </c>
    </row>
    <row r="750" spans="1:31" ht="30" x14ac:dyDescent="0.25">
      <c r="A750" s="1" t="e">
        <v>#N/A</v>
      </c>
      <c r="B750" s="50" t="s">
        <v>139</v>
      </c>
      <c r="C750" s="48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4">
        <f t="shared" si="392"/>
        <v>0</v>
      </c>
      <c r="AC750" s="104">
        <f t="shared" si="394"/>
        <v>0</v>
      </c>
      <c r="AD750" s="104">
        <f t="shared" si="393"/>
        <v>0</v>
      </c>
      <c r="AE750" s="5" t="e">
        <v>#N/A</v>
      </c>
    </row>
    <row r="751" spans="1:31" ht="45" x14ac:dyDescent="0.25">
      <c r="A751" s="1" t="e">
        <v>#N/A</v>
      </c>
      <c r="B751" s="50" t="s">
        <v>140</v>
      </c>
      <c r="C751" s="48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4">
        <f t="shared" si="392"/>
        <v>0</v>
      </c>
      <c r="AC751" s="104">
        <f t="shared" si="394"/>
        <v>0</v>
      </c>
      <c r="AD751" s="104">
        <f t="shared" si="393"/>
        <v>0</v>
      </c>
      <c r="AE751" s="5" t="e">
        <v>#N/A</v>
      </c>
    </row>
    <row r="752" spans="1:31" x14ac:dyDescent="0.25">
      <c r="A752" s="1" t="e">
        <v>#N/A</v>
      </c>
      <c r="B752" s="101" t="s">
        <v>141</v>
      </c>
      <c r="C752" s="102"/>
      <c r="D752" s="103">
        <f>SUM(D753:D756)</f>
        <v>0</v>
      </c>
      <c r="E752" s="103">
        <f t="shared" ref="E752:O752" si="417">SUM(E753:E756)</f>
        <v>0</v>
      </c>
      <c r="F752" s="103">
        <f t="shared" si="417"/>
        <v>0</v>
      </c>
      <c r="G752" s="103">
        <f t="shared" si="417"/>
        <v>0</v>
      </c>
      <c r="H752" s="103">
        <f t="shared" si="417"/>
        <v>0</v>
      </c>
      <c r="I752" s="103">
        <f t="shared" si="417"/>
        <v>6264</v>
      </c>
      <c r="J752" s="103">
        <f t="shared" si="417"/>
        <v>0</v>
      </c>
      <c r="K752" s="103">
        <f t="shared" si="417"/>
        <v>0</v>
      </c>
      <c r="L752" s="103">
        <f t="shared" si="417"/>
        <v>0</v>
      </c>
      <c r="M752" s="103">
        <f t="shared" si="417"/>
        <v>0</v>
      </c>
      <c r="N752" s="103">
        <f t="shared" si="417"/>
        <v>0</v>
      </c>
      <c r="O752" s="103">
        <f t="shared" si="417"/>
        <v>0</v>
      </c>
      <c r="P752" s="103">
        <f>SUM(P753:P756)</f>
        <v>0</v>
      </c>
      <c r="Q752" s="103">
        <f t="shared" ref="Q752:AA752" si="418">SUM(Q753:Q756)</f>
        <v>0</v>
      </c>
      <c r="R752" s="103">
        <f t="shared" si="418"/>
        <v>0</v>
      </c>
      <c r="S752" s="103">
        <f t="shared" si="418"/>
        <v>0</v>
      </c>
      <c r="T752" s="103">
        <f t="shared" si="418"/>
        <v>0</v>
      </c>
      <c r="U752" s="103">
        <f t="shared" si="418"/>
        <v>0</v>
      </c>
      <c r="V752" s="103">
        <f t="shared" si="418"/>
        <v>0</v>
      </c>
      <c r="W752" s="103">
        <f t="shared" si="418"/>
        <v>0</v>
      </c>
      <c r="X752" s="103">
        <f t="shared" si="418"/>
        <v>0</v>
      </c>
      <c r="Y752" s="103">
        <f t="shared" si="418"/>
        <v>0</v>
      </c>
      <c r="Z752" s="103">
        <f t="shared" si="418"/>
        <v>0</v>
      </c>
      <c r="AA752" s="103">
        <f t="shared" si="418"/>
        <v>0</v>
      </c>
      <c r="AB752" s="103">
        <f t="shared" si="392"/>
        <v>6264</v>
      </c>
      <c r="AC752" s="103">
        <f t="shared" si="394"/>
        <v>6264</v>
      </c>
      <c r="AD752" s="103">
        <f t="shared" si="393"/>
        <v>0</v>
      </c>
      <c r="AE752" s="5" t="e">
        <v>#N/A</v>
      </c>
    </row>
    <row r="753" spans="1:31" ht="30" x14ac:dyDescent="0.25">
      <c r="A753" s="1" t="e">
        <v>#N/A</v>
      </c>
      <c r="B753" s="50" t="s">
        <v>142</v>
      </c>
      <c r="C753" s="48"/>
      <c r="D753" s="104"/>
      <c r="E753" s="104"/>
      <c r="F753" s="104"/>
      <c r="G753" s="104"/>
      <c r="H753" s="104"/>
      <c r="I753" s="104">
        <v>6264</v>
      </c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4">
        <f t="shared" si="392"/>
        <v>6264</v>
      </c>
      <c r="AC753" s="104">
        <f t="shared" si="394"/>
        <v>6264</v>
      </c>
      <c r="AD753" s="104">
        <f t="shared" si="393"/>
        <v>0</v>
      </c>
      <c r="AE753" s="5" t="e">
        <v>#N/A</v>
      </c>
    </row>
    <row r="754" spans="1:31" ht="30" x14ac:dyDescent="0.25">
      <c r="A754" s="1" t="e">
        <v>#N/A</v>
      </c>
      <c r="B754" s="50" t="s">
        <v>143</v>
      </c>
      <c r="C754" s="48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  <c r="AB754" s="104">
        <f t="shared" si="392"/>
        <v>0</v>
      </c>
      <c r="AC754" s="104">
        <f t="shared" si="394"/>
        <v>0</v>
      </c>
      <c r="AD754" s="104">
        <f t="shared" si="393"/>
        <v>0</v>
      </c>
      <c r="AE754" s="5" t="e">
        <v>#N/A</v>
      </c>
    </row>
    <row r="755" spans="1:31" x14ac:dyDescent="0.25">
      <c r="A755" s="1" t="e">
        <v>#N/A</v>
      </c>
      <c r="B755" s="50" t="s">
        <v>144</v>
      </c>
      <c r="C755" s="48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4">
        <f t="shared" si="392"/>
        <v>0</v>
      </c>
      <c r="AC755" s="104">
        <f t="shared" si="394"/>
        <v>0</v>
      </c>
      <c r="AD755" s="104">
        <f t="shared" si="393"/>
        <v>0</v>
      </c>
      <c r="AE755" s="5" t="e">
        <v>#N/A</v>
      </c>
    </row>
    <row r="756" spans="1:31" x14ac:dyDescent="0.25">
      <c r="A756" s="1" t="e">
        <v>#N/A</v>
      </c>
      <c r="B756" s="50" t="s">
        <v>145</v>
      </c>
      <c r="C756" s="48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4">
        <f t="shared" si="392"/>
        <v>0</v>
      </c>
      <c r="AC756" s="104">
        <f t="shared" si="394"/>
        <v>0</v>
      </c>
      <c r="AD756" s="104">
        <f t="shared" si="393"/>
        <v>0</v>
      </c>
      <c r="AE756" s="5" t="e">
        <v>#N/A</v>
      </c>
    </row>
    <row r="757" spans="1:31" ht="45" x14ac:dyDescent="0.25">
      <c r="A757" s="1" t="e">
        <v>#N/A</v>
      </c>
      <c r="B757" s="101" t="s">
        <v>146</v>
      </c>
      <c r="C757" s="102"/>
      <c r="D757" s="103">
        <f>SUM(D758:D762)</f>
        <v>0</v>
      </c>
      <c r="E757" s="103">
        <f t="shared" ref="E757:O757" si="419">SUM(E758:E762)</f>
        <v>0</v>
      </c>
      <c r="F757" s="103">
        <f t="shared" si="419"/>
        <v>0</v>
      </c>
      <c r="G757" s="103">
        <f t="shared" si="419"/>
        <v>0</v>
      </c>
      <c r="H757" s="103">
        <f t="shared" si="419"/>
        <v>0</v>
      </c>
      <c r="I757" s="103">
        <f t="shared" si="419"/>
        <v>0</v>
      </c>
      <c r="J757" s="103">
        <f t="shared" si="419"/>
        <v>0</v>
      </c>
      <c r="K757" s="103">
        <f t="shared" si="419"/>
        <v>0</v>
      </c>
      <c r="L757" s="103">
        <f t="shared" si="419"/>
        <v>0</v>
      </c>
      <c r="M757" s="103">
        <f t="shared" si="419"/>
        <v>0</v>
      </c>
      <c r="N757" s="103">
        <f t="shared" si="419"/>
        <v>0</v>
      </c>
      <c r="O757" s="103">
        <f t="shared" si="419"/>
        <v>0</v>
      </c>
      <c r="P757" s="103">
        <f>SUM(P758:P762)</f>
        <v>0</v>
      </c>
      <c r="Q757" s="103">
        <f t="shared" ref="Q757:AA757" si="420">SUM(Q758:Q762)</f>
        <v>0</v>
      </c>
      <c r="R757" s="103">
        <f t="shared" si="420"/>
        <v>0</v>
      </c>
      <c r="S757" s="103">
        <f t="shared" si="420"/>
        <v>0</v>
      </c>
      <c r="T757" s="103">
        <f t="shared" si="420"/>
        <v>0</v>
      </c>
      <c r="U757" s="103">
        <f t="shared" si="420"/>
        <v>0</v>
      </c>
      <c r="V757" s="103">
        <f t="shared" si="420"/>
        <v>0</v>
      </c>
      <c r="W757" s="103">
        <f t="shared" si="420"/>
        <v>0</v>
      </c>
      <c r="X757" s="103">
        <f t="shared" si="420"/>
        <v>0</v>
      </c>
      <c r="Y757" s="103">
        <f t="shared" si="420"/>
        <v>0</v>
      </c>
      <c r="Z757" s="103">
        <f t="shared" si="420"/>
        <v>0</v>
      </c>
      <c r="AA757" s="103">
        <f t="shared" si="420"/>
        <v>0</v>
      </c>
      <c r="AB757" s="103">
        <f t="shared" si="392"/>
        <v>0</v>
      </c>
      <c r="AC757" s="103">
        <f t="shared" si="394"/>
        <v>0</v>
      </c>
      <c r="AD757" s="103">
        <f t="shared" si="393"/>
        <v>0</v>
      </c>
      <c r="AE757" s="5" t="e">
        <v>#N/A</v>
      </c>
    </row>
    <row r="758" spans="1:31" x14ac:dyDescent="0.25">
      <c r="A758" s="1" t="e">
        <v>#N/A</v>
      </c>
      <c r="B758" s="50" t="s">
        <v>147</v>
      </c>
      <c r="C758" s="48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  <c r="AB758" s="104">
        <f t="shared" si="392"/>
        <v>0</v>
      </c>
      <c r="AC758" s="104">
        <f t="shared" si="394"/>
        <v>0</v>
      </c>
      <c r="AD758" s="104">
        <f t="shared" si="393"/>
        <v>0</v>
      </c>
      <c r="AE758" s="5" t="e">
        <v>#N/A</v>
      </c>
    </row>
    <row r="759" spans="1:31" x14ac:dyDescent="0.25">
      <c r="A759" s="1" t="e">
        <v>#N/A</v>
      </c>
      <c r="B759" s="50" t="s">
        <v>148</v>
      </c>
      <c r="C759" s="48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  <c r="AB759" s="104">
        <f t="shared" si="392"/>
        <v>0</v>
      </c>
      <c r="AC759" s="104">
        <f t="shared" si="394"/>
        <v>0</v>
      </c>
      <c r="AD759" s="104">
        <f t="shared" si="393"/>
        <v>0</v>
      </c>
      <c r="AE759" s="5" t="e">
        <v>#N/A</v>
      </c>
    </row>
    <row r="760" spans="1:31" ht="60" x14ac:dyDescent="0.25">
      <c r="A760" s="1" t="e">
        <v>#N/A</v>
      </c>
      <c r="B760" s="50" t="s">
        <v>149</v>
      </c>
      <c r="C760" s="48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  <c r="AB760" s="104">
        <f t="shared" si="392"/>
        <v>0</v>
      </c>
      <c r="AC760" s="104">
        <f t="shared" si="394"/>
        <v>0</v>
      </c>
      <c r="AD760" s="104">
        <f t="shared" si="393"/>
        <v>0</v>
      </c>
      <c r="AE760" s="5" t="e">
        <v>#N/A</v>
      </c>
    </row>
    <row r="761" spans="1:31" ht="30" x14ac:dyDescent="0.25">
      <c r="A761" s="1" t="e">
        <v>#N/A</v>
      </c>
      <c r="B761" s="50" t="s">
        <v>150</v>
      </c>
      <c r="C761" s="48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  <c r="AB761" s="104">
        <f t="shared" si="392"/>
        <v>0</v>
      </c>
      <c r="AC761" s="104">
        <f t="shared" si="394"/>
        <v>0</v>
      </c>
      <c r="AD761" s="104">
        <f t="shared" si="393"/>
        <v>0</v>
      </c>
      <c r="AE761" s="5" t="e">
        <v>#N/A</v>
      </c>
    </row>
    <row r="762" spans="1:31" x14ac:dyDescent="0.25">
      <c r="A762" s="1" t="e">
        <v>#N/A</v>
      </c>
      <c r="B762" s="50" t="s">
        <v>151</v>
      </c>
      <c r="C762" s="48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  <c r="AB762" s="104">
        <f t="shared" si="392"/>
        <v>0</v>
      </c>
      <c r="AC762" s="104">
        <f t="shared" si="394"/>
        <v>0</v>
      </c>
      <c r="AD762" s="104">
        <f t="shared" si="393"/>
        <v>0</v>
      </c>
      <c r="AE762" s="5" t="e">
        <v>#N/A</v>
      </c>
    </row>
    <row r="763" spans="1:31" x14ac:dyDescent="0.25">
      <c r="A763" s="1" t="e">
        <v>#N/A</v>
      </c>
      <c r="B763" s="101" t="s">
        <v>152</v>
      </c>
      <c r="C763" s="102"/>
      <c r="D763" s="103">
        <f>SUM(D764:D767)</f>
        <v>0</v>
      </c>
      <c r="E763" s="103">
        <f t="shared" ref="E763:O763" si="421">SUM(E764:E767)</f>
        <v>0</v>
      </c>
      <c r="F763" s="103">
        <f t="shared" si="421"/>
        <v>0</v>
      </c>
      <c r="G763" s="103">
        <f t="shared" si="421"/>
        <v>0</v>
      </c>
      <c r="H763" s="103">
        <f t="shared" si="421"/>
        <v>0</v>
      </c>
      <c r="I763" s="103">
        <f t="shared" si="421"/>
        <v>3479.9999999999995</v>
      </c>
      <c r="J763" s="103">
        <f t="shared" si="421"/>
        <v>0</v>
      </c>
      <c r="K763" s="103">
        <f t="shared" si="421"/>
        <v>0</v>
      </c>
      <c r="L763" s="103">
        <f t="shared" si="421"/>
        <v>0</v>
      </c>
      <c r="M763" s="103">
        <f t="shared" si="421"/>
        <v>0</v>
      </c>
      <c r="N763" s="103">
        <f t="shared" si="421"/>
        <v>0</v>
      </c>
      <c r="O763" s="103">
        <f t="shared" si="421"/>
        <v>0</v>
      </c>
      <c r="P763" s="103">
        <f>SUM(P764:P767)</f>
        <v>0</v>
      </c>
      <c r="Q763" s="103">
        <f t="shared" ref="Q763:AA763" si="422">SUM(Q764:Q767)</f>
        <v>0</v>
      </c>
      <c r="R763" s="103">
        <f t="shared" si="422"/>
        <v>0</v>
      </c>
      <c r="S763" s="103">
        <f t="shared" si="422"/>
        <v>0</v>
      </c>
      <c r="T763" s="103">
        <f t="shared" si="422"/>
        <v>0</v>
      </c>
      <c r="U763" s="103">
        <f t="shared" si="422"/>
        <v>0</v>
      </c>
      <c r="V763" s="103">
        <f t="shared" si="422"/>
        <v>0</v>
      </c>
      <c r="W763" s="103">
        <f t="shared" si="422"/>
        <v>0</v>
      </c>
      <c r="X763" s="103">
        <f t="shared" si="422"/>
        <v>0</v>
      </c>
      <c r="Y763" s="103">
        <f t="shared" si="422"/>
        <v>0</v>
      </c>
      <c r="Z763" s="103">
        <f t="shared" si="422"/>
        <v>0</v>
      </c>
      <c r="AA763" s="103">
        <f t="shared" si="422"/>
        <v>0</v>
      </c>
      <c r="AB763" s="103">
        <f t="shared" si="392"/>
        <v>3479.9999999999995</v>
      </c>
      <c r="AC763" s="103">
        <f t="shared" si="394"/>
        <v>3479.9999999999995</v>
      </c>
      <c r="AD763" s="103">
        <f t="shared" si="393"/>
        <v>0</v>
      </c>
      <c r="AE763" s="5" t="e">
        <v>#N/A</v>
      </c>
    </row>
    <row r="764" spans="1:31" ht="30" x14ac:dyDescent="0.25">
      <c r="A764" s="1" t="e">
        <v>#N/A</v>
      </c>
      <c r="B764" s="50" t="s">
        <v>153</v>
      </c>
      <c r="C764" s="48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  <c r="AB764" s="104">
        <f t="shared" si="392"/>
        <v>0</v>
      </c>
      <c r="AC764" s="104">
        <f t="shared" si="394"/>
        <v>0</v>
      </c>
      <c r="AD764" s="104">
        <f t="shared" si="393"/>
        <v>0</v>
      </c>
      <c r="AE764" s="5" t="e">
        <v>#N/A</v>
      </c>
    </row>
    <row r="765" spans="1:31" x14ac:dyDescent="0.25">
      <c r="A765" s="1" t="e">
        <v>#N/A</v>
      </c>
      <c r="B765" s="50" t="s">
        <v>154</v>
      </c>
      <c r="C765" s="48"/>
      <c r="D765" s="104"/>
      <c r="E765" s="104"/>
      <c r="F765" s="104"/>
      <c r="G765" s="104"/>
      <c r="H765" s="104"/>
      <c r="I765" s="104">
        <v>3479.9999999999995</v>
      </c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  <c r="AB765" s="104">
        <f t="shared" si="392"/>
        <v>3479.9999999999995</v>
      </c>
      <c r="AC765" s="104">
        <f t="shared" si="394"/>
        <v>3479.9999999999995</v>
      </c>
      <c r="AD765" s="104">
        <f t="shared" si="393"/>
        <v>0</v>
      </c>
      <c r="AE765" s="5" t="e">
        <v>#N/A</v>
      </c>
    </row>
    <row r="766" spans="1:31" x14ac:dyDescent="0.25">
      <c r="A766" s="1" t="e">
        <v>#N/A</v>
      </c>
      <c r="B766" s="101" t="s">
        <v>155</v>
      </c>
      <c r="C766" s="102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  <c r="AB766" s="103">
        <f t="shared" si="392"/>
        <v>0</v>
      </c>
      <c r="AC766" s="103">
        <f t="shared" si="394"/>
        <v>0</v>
      </c>
      <c r="AD766" s="103">
        <f t="shared" si="393"/>
        <v>0</v>
      </c>
      <c r="AE766" s="5" t="e">
        <v>#N/A</v>
      </c>
    </row>
    <row r="767" spans="1:31" x14ac:dyDescent="0.25">
      <c r="A767" s="1" t="e">
        <v>#N/A</v>
      </c>
      <c r="B767" s="50" t="s">
        <v>156</v>
      </c>
      <c r="C767" s="48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  <c r="AB767" s="104">
        <f t="shared" si="392"/>
        <v>0</v>
      </c>
      <c r="AC767" s="104">
        <f t="shared" si="394"/>
        <v>0</v>
      </c>
      <c r="AD767" s="104">
        <f t="shared" si="393"/>
        <v>0</v>
      </c>
      <c r="AE767" s="5" t="e">
        <v>#N/A</v>
      </c>
    </row>
    <row r="768" spans="1:31" ht="30" x14ac:dyDescent="0.25">
      <c r="A768" s="1" t="e">
        <v>#N/A</v>
      </c>
      <c r="B768" s="101" t="s">
        <v>157</v>
      </c>
      <c r="C768" s="102"/>
      <c r="D768" s="103">
        <f>SUM(D769:D770)</f>
        <v>0</v>
      </c>
      <c r="E768" s="103">
        <f t="shared" ref="E768:O768" si="423">SUM(E769:E770)</f>
        <v>0</v>
      </c>
      <c r="F768" s="103">
        <f t="shared" si="423"/>
        <v>0</v>
      </c>
      <c r="G768" s="103">
        <f t="shared" si="423"/>
        <v>0</v>
      </c>
      <c r="H768" s="103">
        <f t="shared" si="423"/>
        <v>0</v>
      </c>
      <c r="I768" s="103">
        <f t="shared" si="423"/>
        <v>0</v>
      </c>
      <c r="J768" s="103">
        <f t="shared" si="423"/>
        <v>0</v>
      </c>
      <c r="K768" s="103">
        <f t="shared" si="423"/>
        <v>0</v>
      </c>
      <c r="L768" s="103">
        <f t="shared" si="423"/>
        <v>0</v>
      </c>
      <c r="M768" s="103">
        <f t="shared" si="423"/>
        <v>0</v>
      </c>
      <c r="N768" s="103">
        <f t="shared" si="423"/>
        <v>0</v>
      </c>
      <c r="O768" s="103">
        <f t="shared" si="423"/>
        <v>0</v>
      </c>
      <c r="P768" s="103">
        <f>SUM(P769:P770)</f>
        <v>0</v>
      </c>
      <c r="Q768" s="103">
        <f t="shared" ref="Q768:AA768" si="424">SUM(Q769:Q770)</f>
        <v>0</v>
      </c>
      <c r="R768" s="103">
        <f t="shared" si="424"/>
        <v>0</v>
      </c>
      <c r="S768" s="103">
        <f t="shared" si="424"/>
        <v>0</v>
      </c>
      <c r="T768" s="103">
        <f t="shared" si="424"/>
        <v>0</v>
      </c>
      <c r="U768" s="103">
        <f t="shared" si="424"/>
        <v>0</v>
      </c>
      <c r="V768" s="103">
        <f t="shared" si="424"/>
        <v>0</v>
      </c>
      <c r="W768" s="103">
        <f t="shared" si="424"/>
        <v>0</v>
      </c>
      <c r="X768" s="103">
        <f t="shared" si="424"/>
        <v>0</v>
      </c>
      <c r="Y768" s="103">
        <f t="shared" si="424"/>
        <v>0</v>
      </c>
      <c r="Z768" s="103">
        <f t="shared" si="424"/>
        <v>0</v>
      </c>
      <c r="AA768" s="103">
        <f t="shared" si="424"/>
        <v>0</v>
      </c>
      <c r="AB768" s="103">
        <f t="shared" si="392"/>
        <v>0</v>
      </c>
      <c r="AC768" s="103">
        <f t="shared" si="394"/>
        <v>0</v>
      </c>
      <c r="AD768" s="103">
        <f t="shared" si="393"/>
        <v>0</v>
      </c>
      <c r="AE768" s="5" t="e">
        <v>#N/A</v>
      </c>
    </row>
    <row r="769" spans="1:31" ht="30" x14ac:dyDescent="0.25">
      <c r="A769" s="1" t="e">
        <v>#N/A</v>
      </c>
      <c r="B769" s="50" t="s">
        <v>158</v>
      </c>
      <c r="C769" s="48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4">
        <f t="shared" si="392"/>
        <v>0</v>
      </c>
      <c r="AC769" s="104">
        <f t="shared" si="394"/>
        <v>0</v>
      </c>
      <c r="AD769" s="104">
        <f t="shared" si="393"/>
        <v>0</v>
      </c>
      <c r="AE769" s="5" t="e">
        <v>#N/A</v>
      </c>
    </row>
    <row r="770" spans="1:31" ht="30" x14ac:dyDescent="0.25">
      <c r="A770" s="1" t="e">
        <v>#N/A</v>
      </c>
      <c r="B770" s="50" t="s">
        <v>159</v>
      </c>
      <c r="C770" s="48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4">
        <f t="shared" si="392"/>
        <v>0</v>
      </c>
      <c r="AC770" s="104">
        <f t="shared" si="394"/>
        <v>0</v>
      </c>
      <c r="AD770" s="104">
        <f t="shared" si="393"/>
        <v>0</v>
      </c>
      <c r="AE770" s="5" t="e">
        <v>#N/A</v>
      </c>
    </row>
    <row r="771" spans="1:31" ht="60" x14ac:dyDescent="0.25">
      <c r="A771" s="1" t="e">
        <v>#N/A</v>
      </c>
      <c r="B771" s="101" t="s">
        <v>160</v>
      </c>
      <c r="C771" s="102"/>
      <c r="D771" s="103">
        <f>SUM(D772:D773)</f>
        <v>0</v>
      </c>
      <c r="E771" s="103">
        <f t="shared" ref="E771:O771" si="425">SUM(E772:E773)</f>
        <v>0</v>
      </c>
      <c r="F771" s="103">
        <f t="shared" si="425"/>
        <v>0</v>
      </c>
      <c r="G771" s="103">
        <f t="shared" si="425"/>
        <v>0</v>
      </c>
      <c r="H771" s="103">
        <f t="shared" si="425"/>
        <v>0</v>
      </c>
      <c r="I771" s="103">
        <f t="shared" si="425"/>
        <v>0</v>
      </c>
      <c r="J771" s="103">
        <f t="shared" si="425"/>
        <v>0</v>
      </c>
      <c r="K771" s="103">
        <f t="shared" si="425"/>
        <v>0</v>
      </c>
      <c r="L771" s="103">
        <f t="shared" si="425"/>
        <v>0</v>
      </c>
      <c r="M771" s="103">
        <f t="shared" si="425"/>
        <v>0</v>
      </c>
      <c r="N771" s="103">
        <f t="shared" si="425"/>
        <v>0</v>
      </c>
      <c r="O771" s="103">
        <f t="shared" si="425"/>
        <v>0</v>
      </c>
      <c r="P771" s="103">
        <f>SUM(P772:P773)</f>
        <v>0</v>
      </c>
      <c r="Q771" s="103">
        <f t="shared" ref="Q771:AA771" si="426">SUM(Q772:Q773)</f>
        <v>0</v>
      </c>
      <c r="R771" s="103">
        <f t="shared" si="426"/>
        <v>0</v>
      </c>
      <c r="S771" s="103">
        <f t="shared" si="426"/>
        <v>0</v>
      </c>
      <c r="T771" s="103">
        <f t="shared" si="426"/>
        <v>0</v>
      </c>
      <c r="U771" s="103">
        <f t="shared" si="426"/>
        <v>0</v>
      </c>
      <c r="V771" s="103">
        <f t="shared" si="426"/>
        <v>0</v>
      </c>
      <c r="W771" s="103">
        <f t="shared" si="426"/>
        <v>0</v>
      </c>
      <c r="X771" s="103">
        <f t="shared" si="426"/>
        <v>0</v>
      </c>
      <c r="Y771" s="103">
        <f t="shared" si="426"/>
        <v>0</v>
      </c>
      <c r="Z771" s="103">
        <f t="shared" si="426"/>
        <v>0</v>
      </c>
      <c r="AA771" s="103">
        <f t="shared" si="426"/>
        <v>0</v>
      </c>
      <c r="AB771" s="103">
        <f t="shared" si="392"/>
        <v>0</v>
      </c>
      <c r="AC771" s="103">
        <f t="shared" si="394"/>
        <v>0</v>
      </c>
      <c r="AD771" s="103">
        <f t="shared" si="393"/>
        <v>0</v>
      </c>
      <c r="AE771" s="5" t="e">
        <v>#N/A</v>
      </c>
    </row>
    <row r="772" spans="1:31" ht="30" x14ac:dyDescent="0.25">
      <c r="A772" s="1" t="e">
        <v>#N/A</v>
      </c>
      <c r="B772" s="50" t="s">
        <v>161</v>
      </c>
      <c r="C772" s="48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  <c r="AB772" s="104">
        <f t="shared" si="392"/>
        <v>0</v>
      </c>
      <c r="AC772" s="104">
        <f t="shared" si="394"/>
        <v>0</v>
      </c>
      <c r="AD772" s="104">
        <f t="shared" si="393"/>
        <v>0</v>
      </c>
      <c r="AE772" s="5" t="e">
        <v>#N/A</v>
      </c>
    </row>
    <row r="773" spans="1:31" x14ac:dyDescent="0.25">
      <c r="A773" s="1" t="e">
        <v>#N/A</v>
      </c>
      <c r="B773" s="50" t="s">
        <v>162</v>
      </c>
      <c r="C773" s="48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4">
        <f t="shared" si="392"/>
        <v>0</v>
      </c>
      <c r="AC773" s="104">
        <f t="shared" si="394"/>
        <v>0</v>
      </c>
      <c r="AD773" s="104">
        <f t="shared" si="393"/>
        <v>0</v>
      </c>
      <c r="AE773" s="5" t="e">
        <v>#N/A</v>
      </c>
    </row>
    <row r="774" spans="1:31" ht="45" x14ac:dyDescent="0.25">
      <c r="A774" s="1" t="e">
        <v>#N/A</v>
      </c>
      <c r="B774" s="101" t="s">
        <v>163</v>
      </c>
      <c r="C774" s="102"/>
      <c r="D774" s="103">
        <f>SUM(D775:D776)</f>
        <v>0</v>
      </c>
      <c r="E774" s="103">
        <f t="shared" ref="E774:O774" si="427">SUM(E775:E776)</f>
        <v>0</v>
      </c>
      <c r="F774" s="103">
        <f t="shared" si="427"/>
        <v>0</v>
      </c>
      <c r="G774" s="103">
        <f t="shared" si="427"/>
        <v>0</v>
      </c>
      <c r="H774" s="103">
        <f t="shared" si="427"/>
        <v>0</v>
      </c>
      <c r="I774" s="103">
        <f t="shared" si="427"/>
        <v>0</v>
      </c>
      <c r="J774" s="103">
        <f t="shared" si="427"/>
        <v>0</v>
      </c>
      <c r="K774" s="103">
        <f t="shared" si="427"/>
        <v>0</v>
      </c>
      <c r="L774" s="103">
        <f t="shared" si="427"/>
        <v>0</v>
      </c>
      <c r="M774" s="103">
        <f t="shared" si="427"/>
        <v>0</v>
      </c>
      <c r="N774" s="103">
        <f t="shared" si="427"/>
        <v>0</v>
      </c>
      <c r="O774" s="103">
        <f t="shared" si="427"/>
        <v>0</v>
      </c>
      <c r="P774" s="103">
        <f>SUM(P775:P776)</f>
        <v>0</v>
      </c>
      <c r="Q774" s="103">
        <f t="shared" ref="Q774:AA774" si="428">SUM(Q775:Q776)</f>
        <v>0</v>
      </c>
      <c r="R774" s="103">
        <f t="shared" si="428"/>
        <v>0</v>
      </c>
      <c r="S774" s="103">
        <f t="shared" si="428"/>
        <v>0</v>
      </c>
      <c r="T774" s="103">
        <f t="shared" si="428"/>
        <v>0</v>
      </c>
      <c r="U774" s="103">
        <f t="shared" si="428"/>
        <v>0</v>
      </c>
      <c r="V774" s="103">
        <f t="shared" si="428"/>
        <v>0</v>
      </c>
      <c r="W774" s="103">
        <f t="shared" si="428"/>
        <v>0</v>
      </c>
      <c r="X774" s="103">
        <f t="shared" si="428"/>
        <v>0</v>
      </c>
      <c r="Y774" s="103">
        <f t="shared" si="428"/>
        <v>0</v>
      </c>
      <c r="Z774" s="103">
        <f t="shared" si="428"/>
        <v>0</v>
      </c>
      <c r="AA774" s="103">
        <f t="shared" si="428"/>
        <v>0</v>
      </c>
      <c r="AB774" s="103">
        <f t="shared" ref="AB774:AB837" si="429">SUM(D774:AA774)</f>
        <v>0</v>
      </c>
      <c r="AC774" s="103">
        <f t="shared" si="394"/>
        <v>0</v>
      </c>
      <c r="AD774" s="103">
        <f t="shared" ref="AD774:AD837" si="430">SUM(P774:AA774)</f>
        <v>0</v>
      </c>
      <c r="AE774" s="5" t="e">
        <v>#N/A</v>
      </c>
    </row>
    <row r="775" spans="1:31" ht="30" x14ac:dyDescent="0.25">
      <c r="A775" s="1" t="e">
        <v>#N/A</v>
      </c>
      <c r="B775" s="50" t="s">
        <v>164</v>
      </c>
      <c r="C775" s="48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4">
        <f t="shared" si="429"/>
        <v>0</v>
      </c>
      <c r="AC775" s="104">
        <f t="shared" ref="AC775:AC838" si="431">SUM(E775:O775)</f>
        <v>0</v>
      </c>
      <c r="AD775" s="104">
        <f t="shared" si="430"/>
        <v>0</v>
      </c>
      <c r="AE775" s="5" t="e">
        <v>#N/A</v>
      </c>
    </row>
    <row r="776" spans="1:31" x14ac:dyDescent="0.25">
      <c r="A776" s="1" t="e">
        <v>#N/A</v>
      </c>
      <c r="B776" s="50" t="s">
        <v>165</v>
      </c>
      <c r="C776" s="48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  <c r="AB776" s="104">
        <f t="shared" si="429"/>
        <v>0</v>
      </c>
      <c r="AC776" s="104">
        <f t="shared" si="431"/>
        <v>0</v>
      </c>
      <c r="AD776" s="104">
        <f t="shared" si="430"/>
        <v>0</v>
      </c>
      <c r="AE776" s="5" t="e">
        <v>#N/A</v>
      </c>
    </row>
    <row r="777" spans="1:31" ht="45" x14ac:dyDescent="0.25">
      <c r="A777" s="1" t="e">
        <v>#N/A</v>
      </c>
      <c r="B777" s="101" t="s">
        <v>166</v>
      </c>
      <c r="C777" s="102"/>
      <c r="D777" s="103">
        <f>SUM(D778:D779)</f>
        <v>0</v>
      </c>
      <c r="E777" s="103">
        <f t="shared" ref="E777:O777" si="432">SUM(E778:E779)</f>
        <v>0</v>
      </c>
      <c r="F777" s="103">
        <f t="shared" si="432"/>
        <v>0</v>
      </c>
      <c r="G777" s="103">
        <f t="shared" si="432"/>
        <v>0</v>
      </c>
      <c r="H777" s="103">
        <f t="shared" si="432"/>
        <v>0</v>
      </c>
      <c r="I777" s="103">
        <f t="shared" si="432"/>
        <v>0</v>
      </c>
      <c r="J777" s="103">
        <f t="shared" si="432"/>
        <v>0</v>
      </c>
      <c r="K777" s="103">
        <f t="shared" si="432"/>
        <v>0</v>
      </c>
      <c r="L777" s="103">
        <f t="shared" si="432"/>
        <v>0</v>
      </c>
      <c r="M777" s="103">
        <f t="shared" si="432"/>
        <v>0</v>
      </c>
      <c r="N777" s="103">
        <f t="shared" si="432"/>
        <v>0</v>
      </c>
      <c r="O777" s="103">
        <f t="shared" si="432"/>
        <v>0</v>
      </c>
      <c r="P777" s="103">
        <f>SUM(P778:P779)</f>
        <v>0</v>
      </c>
      <c r="Q777" s="103">
        <f t="shared" ref="Q777:AA777" si="433">SUM(Q778:Q779)</f>
        <v>0</v>
      </c>
      <c r="R777" s="103">
        <f t="shared" si="433"/>
        <v>0</v>
      </c>
      <c r="S777" s="103">
        <f t="shared" si="433"/>
        <v>0</v>
      </c>
      <c r="T777" s="103">
        <f t="shared" si="433"/>
        <v>0</v>
      </c>
      <c r="U777" s="103">
        <f t="shared" si="433"/>
        <v>0</v>
      </c>
      <c r="V777" s="103">
        <f t="shared" si="433"/>
        <v>0</v>
      </c>
      <c r="W777" s="103">
        <f t="shared" si="433"/>
        <v>0</v>
      </c>
      <c r="X777" s="103">
        <f t="shared" si="433"/>
        <v>0</v>
      </c>
      <c r="Y777" s="103">
        <f t="shared" si="433"/>
        <v>0</v>
      </c>
      <c r="Z777" s="103">
        <f t="shared" si="433"/>
        <v>0</v>
      </c>
      <c r="AA777" s="103">
        <f t="shared" si="433"/>
        <v>0</v>
      </c>
      <c r="AB777" s="103">
        <f t="shared" si="429"/>
        <v>0</v>
      </c>
      <c r="AC777" s="103">
        <f t="shared" si="431"/>
        <v>0</v>
      </c>
      <c r="AD777" s="103">
        <f t="shared" si="430"/>
        <v>0</v>
      </c>
      <c r="AE777" s="5" t="e">
        <v>#N/A</v>
      </c>
    </row>
    <row r="778" spans="1:31" x14ac:dyDescent="0.25">
      <c r="A778" s="1" t="e">
        <v>#N/A</v>
      </c>
      <c r="B778" s="50" t="s">
        <v>167</v>
      </c>
      <c r="C778" s="48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4">
        <f t="shared" si="429"/>
        <v>0</v>
      </c>
      <c r="AC778" s="104">
        <f t="shared" si="431"/>
        <v>0</v>
      </c>
      <c r="AD778" s="104">
        <f t="shared" si="430"/>
        <v>0</v>
      </c>
      <c r="AE778" s="5" t="e">
        <v>#N/A</v>
      </c>
    </row>
    <row r="779" spans="1:31" ht="30" x14ac:dyDescent="0.25">
      <c r="A779" s="1" t="e">
        <v>#N/A</v>
      </c>
      <c r="B779" s="50" t="s">
        <v>168</v>
      </c>
      <c r="C779" s="48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4">
        <f t="shared" si="429"/>
        <v>0</v>
      </c>
      <c r="AC779" s="104">
        <f t="shared" si="431"/>
        <v>0</v>
      </c>
      <c r="AD779" s="104">
        <f t="shared" si="430"/>
        <v>0</v>
      </c>
      <c r="AE779" s="5" t="e">
        <v>#N/A</v>
      </c>
    </row>
    <row r="780" spans="1:31" ht="15.75" x14ac:dyDescent="0.25">
      <c r="A780" s="1" t="e">
        <v>#N/A</v>
      </c>
      <c r="B780" s="99" t="s">
        <v>169</v>
      </c>
      <c r="C780" s="57"/>
      <c r="D780" s="100">
        <f>SUM(D781,D786,D790,D793,D802,D805,D810,D815,D818,D823)</f>
        <v>0</v>
      </c>
      <c r="E780" s="100">
        <f t="shared" ref="E780:O780" si="434">SUM(E781,E786,E790,E793,E802,E805,E810,E815,E818,E823)</f>
        <v>0</v>
      </c>
      <c r="F780" s="100">
        <f t="shared" si="434"/>
        <v>0</v>
      </c>
      <c r="G780" s="100">
        <f t="shared" si="434"/>
        <v>0</v>
      </c>
      <c r="H780" s="100">
        <f t="shared" si="434"/>
        <v>0</v>
      </c>
      <c r="I780" s="100">
        <f t="shared" si="434"/>
        <v>0</v>
      </c>
      <c r="J780" s="100">
        <f t="shared" si="434"/>
        <v>635434.83433333342</v>
      </c>
      <c r="K780" s="100">
        <f t="shared" si="434"/>
        <v>858650.44433333341</v>
      </c>
      <c r="L780" s="100">
        <f t="shared" si="434"/>
        <v>966781.77766666666</v>
      </c>
      <c r="M780" s="100">
        <f t="shared" si="434"/>
        <v>754165.66766666668</v>
      </c>
      <c r="N780" s="100">
        <f t="shared" si="434"/>
        <v>798042.66766666668</v>
      </c>
      <c r="O780" s="100">
        <f t="shared" si="434"/>
        <v>841755.3343333333</v>
      </c>
      <c r="P780" s="100">
        <f>SUM(P781,P786,P790,P793,P802,P805,P810,P815,P818,P823)</f>
        <v>0</v>
      </c>
      <c r="Q780" s="100">
        <f t="shared" ref="Q780:AA780" si="435">SUM(Q781,Q786,Q790,Q793,Q802,Q805,Q810,Q815,Q818,Q823)</f>
        <v>0</v>
      </c>
      <c r="R780" s="100">
        <f t="shared" si="435"/>
        <v>0</v>
      </c>
      <c r="S780" s="100">
        <f t="shared" si="435"/>
        <v>0</v>
      </c>
      <c r="T780" s="100">
        <f t="shared" si="435"/>
        <v>0</v>
      </c>
      <c r="U780" s="100">
        <f t="shared" si="435"/>
        <v>0</v>
      </c>
      <c r="V780" s="100">
        <f t="shared" si="435"/>
        <v>635434.83433333342</v>
      </c>
      <c r="W780" s="100">
        <f t="shared" si="435"/>
        <v>858650.44433333341</v>
      </c>
      <c r="X780" s="100">
        <f t="shared" si="435"/>
        <v>966781.77766666666</v>
      </c>
      <c r="Y780" s="100">
        <f t="shared" si="435"/>
        <v>754165.66766666668</v>
      </c>
      <c r="Z780" s="100">
        <f t="shared" si="435"/>
        <v>798042.66766666668</v>
      </c>
      <c r="AA780" s="100">
        <f t="shared" si="435"/>
        <v>841755.3343333333</v>
      </c>
      <c r="AB780" s="100">
        <f t="shared" si="429"/>
        <v>9709661.4519999996</v>
      </c>
      <c r="AC780" s="100">
        <f t="shared" si="431"/>
        <v>4854830.7259999998</v>
      </c>
      <c r="AD780" s="100">
        <f t="shared" si="430"/>
        <v>4854830.7259999998</v>
      </c>
      <c r="AE780" s="5" t="e">
        <v>#N/A</v>
      </c>
    </row>
    <row r="781" spans="1:31" ht="30" x14ac:dyDescent="0.25">
      <c r="A781" s="1" t="e">
        <v>#N/A</v>
      </c>
      <c r="B781" s="101" t="s">
        <v>170</v>
      </c>
      <c r="C781" s="102"/>
      <c r="D781" s="103">
        <f>SUM(D782:D785)</f>
        <v>0</v>
      </c>
      <c r="E781" s="103">
        <f t="shared" ref="E781:O781" si="436">SUM(E782:E785)</f>
        <v>0</v>
      </c>
      <c r="F781" s="103">
        <f t="shared" si="436"/>
        <v>0</v>
      </c>
      <c r="G781" s="103">
        <f t="shared" si="436"/>
        <v>0</v>
      </c>
      <c r="H781" s="103">
        <f t="shared" si="436"/>
        <v>0</v>
      </c>
      <c r="I781" s="103">
        <f t="shared" si="436"/>
        <v>0</v>
      </c>
      <c r="J781" s="103">
        <f t="shared" si="436"/>
        <v>0</v>
      </c>
      <c r="K781" s="103">
        <f t="shared" si="436"/>
        <v>0</v>
      </c>
      <c r="L781" s="103">
        <f t="shared" si="436"/>
        <v>0</v>
      </c>
      <c r="M781" s="103">
        <f t="shared" si="436"/>
        <v>0</v>
      </c>
      <c r="N781" s="103">
        <f t="shared" si="436"/>
        <v>0</v>
      </c>
      <c r="O781" s="103">
        <f t="shared" si="436"/>
        <v>0</v>
      </c>
      <c r="P781" s="103">
        <f>SUM(P782:P785)</f>
        <v>0</v>
      </c>
      <c r="Q781" s="103">
        <f t="shared" ref="Q781:AA781" si="437">SUM(Q782:Q785)</f>
        <v>0</v>
      </c>
      <c r="R781" s="103">
        <f t="shared" si="437"/>
        <v>0</v>
      </c>
      <c r="S781" s="103">
        <f t="shared" si="437"/>
        <v>0</v>
      </c>
      <c r="T781" s="103">
        <f t="shared" si="437"/>
        <v>0</v>
      </c>
      <c r="U781" s="103">
        <f t="shared" si="437"/>
        <v>0</v>
      </c>
      <c r="V781" s="103">
        <f t="shared" si="437"/>
        <v>0</v>
      </c>
      <c r="W781" s="103">
        <f t="shared" si="437"/>
        <v>0</v>
      </c>
      <c r="X781" s="103">
        <f t="shared" si="437"/>
        <v>0</v>
      </c>
      <c r="Y781" s="103">
        <f t="shared" si="437"/>
        <v>0</v>
      </c>
      <c r="Z781" s="103">
        <f t="shared" si="437"/>
        <v>0</v>
      </c>
      <c r="AA781" s="103">
        <f t="shared" si="437"/>
        <v>0</v>
      </c>
      <c r="AB781" s="103">
        <f t="shared" si="429"/>
        <v>0</v>
      </c>
      <c r="AC781" s="103">
        <f t="shared" si="431"/>
        <v>0</v>
      </c>
      <c r="AD781" s="103">
        <f t="shared" si="430"/>
        <v>0</v>
      </c>
      <c r="AE781" s="5" t="e">
        <v>#N/A</v>
      </c>
    </row>
    <row r="782" spans="1:31" ht="30" x14ac:dyDescent="0.25">
      <c r="A782" s="1" t="e">
        <v>#N/A</v>
      </c>
      <c r="B782" s="50" t="s">
        <v>171</v>
      </c>
      <c r="C782" s="48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  <c r="AB782" s="104">
        <f t="shared" si="429"/>
        <v>0</v>
      </c>
      <c r="AC782" s="104">
        <f t="shared" si="431"/>
        <v>0</v>
      </c>
      <c r="AD782" s="104">
        <f t="shared" si="430"/>
        <v>0</v>
      </c>
      <c r="AE782" s="5" t="e">
        <v>#N/A</v>
      </c>
    </row>
    <row r="783" spans="1:31" ht="30" x14ac:dyDescent="0.25">
      <c r="A783" s="1" t="e">
        <v>#N/A</v>
      </c>
      <c r="B783" s="50" t="s">
        <v>172</v>
      </c>
      <c r="C783" s="48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  <c r="AB783" s="104">
        <f t="shared" si="429"/>
        <v>0</v>
      </c>
      <c r="AC783" s="104">
        <f t="shared" si="431"/>
        <v>0</v>
      </c>
      <c r="AD783" s="104">
        <f t="shared" si="430"/>
        <v>0</v>
      </c>
      <c r="AE783" s="5" t="e">
        <v>#N/A</v>
      </c>
    </row>
    <row r="784" spans="1:31" ht="30" x14ac:dyDescent="0.25">
      <c r="A784" s="1" t="e">
        <v>#N/A</v>
      </c>
      <c r="B784" s="50" t="s">
        <v>173</v>
      </c>
      <c r="C784" s="48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  <c r="AB784" s="104">
        <f t="shared" si="429"/>
        <v>0</v>
      </c>
      <c r="AC784" s="104">
        <f t="shared" si="431"/>
        <v>0</v>
      </c>
      <c r="AD784" s="104">
        <f t="shared" si="430"/>
        <v>0</v>
      </c>
      <c r="AE784" s="5" t="e">
        <v>#N/A</v>
      </c>
    </row>
    <row r="785" spans="1:31" ht="30" x14ac:dyDescent="0.25">
      <c r="A785" s="1" t="e">
        <v>#N/A</v>
      </c>
      <c r="B785" s="50" t="s">
        <v>174</v>
      </c>
      <c r="C785" s="48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  <c r="AB785" s="104">
        <f t="shared" si="429"/>
        <v>0</v>
      </c>
      <c r="AC785" s="104">
        <f t="shared" si="431"/>
        <v>0</v>
      </c>
      <c r="AD785" s="104">
        <f t="shared" si="430"/>
        <v>0</v>
      </c>
      <c r="AE785" s="5" t="e">
        <v>#N/A</v>
      </c>
    </row>
    <row r="786" spans="1:31" ht="30" x14ac:dyDescent="0.25">
      <c r="A786" s="1" t="e">
        <v>#N/A</v>
      </c>
      <c r="B786" s="101" t="s">
        <v>175</v>
      </c>
      <c r="C786" s="102"/>
      <c r="D786" s="103">
        <f>SUM(D787:D789)</f>
        <v>0</v>
      </c>
      <c r="E786" s="103">
        <f t="shared" ref="E786:O786" si="438">SUM(E787:E789)</f>
        <v>0</v>
      </c>
      <c r="F786" s="103">
        <f t="shared" si="438"/>
        <v>0</v>
      </c>
      <c r="G786" s="103">
        <f t="shared" si="438"/>
        <v>0</v>
      </c>
      <c r="H786" s="103">
        <f t="shared" si="438"/>
        <v>0</v>
      </c>
      <c r="I786" s="103">
        <f t="shared" si="438"/>
        <v>0</v>
      </c>
      <c r="J786" s="103">
        <f t="shared" si="438"/>
        <v>0</v>
      </c>
      <c r="K786" s="103">
        <f t="shared" si="438"/>
        <v>0</v>
      </c>
      <c r="L786" s="103">
        <f t="shared" si="438"/>
        <v>0</v>
      </c>
      <c r="M786" s="103">
        <f t="shared" si="438"/>
        <v>0</v>
      </c>
      <c r="N786" s="103">
        <f t="shared" si="438"/>
        <v>0</v>
      </c>
      <c r="O786" s="103">
        <f t="shared" si="438"/>
        <v>0</v>
      </c>
      <c r="P786" s="103">
        <f>SUM(P787:P789)</f>
        <v>0</v>
      </c>
      <c r="Q786" s="103">
        <f t="shared" ref="Q786:AA786" si="439">SUM(Q787:Q789)</f>
        <v>0</v>
      </c>
      <c r="R786" s="103">
        <f t="shared" si="439"/>
        <v>0</v>
      </c>
      <c r="S786" s="103">
        <f t="shared" si="439"/>
        <v>0</v>
      </c>
      <c r="T786" s="103">
        <f t="shared" si="439"/>
        <v>0</v>
      </c>
      <c r="U786" s="103">
        <f t="shared" si="439"/>
        <v>0</v>
      </c>
      <c r="V786" s="103">
        <f t="shared" si="439"/>
        <v>0</v>
      </c>
      <c r="W786" s="103">
        <f t="shared" si="439"/>
        <v>0</v>
      </c>
      <c r="X786" s="103">
        <f t="shared" si="439"/>
        <v>0</v>
      </c>
      <c r="Y786" s="103">
        <f t="shared" si="439"/>
        <v>0</v>
      </c>
      <c r="Z786" s="103">
        <f t="shared" si="439"/>
        <v>0</v>
      </c>
      <c r="AA786" s="103">
        <f t="shared" si="439"/>
        <v>0</v>
      </c>
      <c r="AB786" s="103">
        <f t="shared" si="429"/>
        <v>0</v>
      </c>
      <c r="AC786" s="103">
        <f t="shared" si="431"/>
        <v>0</v>
      </c>
      <c r="AD786" s="103">
        <f t="shared" si="430"/>
        <v>0</v>
      </c>
      <c r="AE786" s="5" t="e">
        <v>#N/A</v>
      </c>
    </row>
    <row r="787" spans="1:31" ht="30" x14ac:dyDescent="0.25">
      <c r="A787" s="1" t="e">
        <v>#N/A</v>
      </c>
      <c r="B787" s="50" t="s">
        <v>161</v>
      </c>
      <c r="C787" s="48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  <c r="AB787" s="104">
        <f t="shared" si="429"/>
        <v>0</v>
      </c>
      <c r="AC787" s="104">
        <f t="shared" si="431"/>
        <v>0</v>
      </c>
      <c r="AD787" s="104">
        <f t="shared" si="430"/>
        <v>0</v>
      </c>
      <c r="AE787" s="5" t="e">
        <v>#N/A</v>
      </c>
    </row>
    <row r="788" spans="1:31" ht="30" x14ac:dyDescent="0.25">
      <c r="A788" s="1" t="e">
        <v>#N/A</v>
      </c>
      <c r="B788" s="50" t="s">
        <v>176</v>
      </c>
      <c r="C788" s="48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  <c r="AB788" s="104">
        <f t="shared" si="429"/>
        <v>0</v>
      </c>
      <c r="AC788" s="104">
        <f t="shared" si="431"/>
        <v>0</v>
      </c>
      <c r="AD788" s="104">
        <f t="shared" si="430"/>
        <v>0</v>
      </c>
      <c r="AE788" s="5" t="e">
        <v>#N/A</v>
      </c>
    </row>
    <row r="789" spans="1:31" ht="30" x14ac:dyDescent="0.25">
      <c r="A789" s="1" t="e">
        <v>#N/A</v>
      </c>
      <c r="B789" s="50" t="s">
        <v>177</v>
      </c>
      <c r="C789" s="48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  <c r="AB789" s="104">
        <f t="shared" si="429"/>
        <v>0</v>
      </c>
      <c r="AC789" s="104">
        <f t="shared" si="431"/>
        <v>0</v>
      </c>
      <c r="AD789" s="104">
        <f t="shared" si="430"/>
        <v>0</v>
      </c>
      <c r="AE789" s="5" t="e">
        <v>#N/A</v>
      </c>
    </row>
    <row r="790" spans="1:31" x14ac:dyDescent="0.25">
      <c r="A790" s="1" t="e">
        <v>#N/A</v>
      </c>
      <c r="B790" s="101" t="s">
        <v>178</v>
      </c>
      <c r="C790" s="102"/>
      <c r="D790" s="103">
        <f>SUM(D791:D792)</f>
        <v>0</v>
      </c>
      <c r="E790" s="103">
        <f t="shared" ref="E790:O790" si="440">SUM(E791:E792)</f>
        <v>0</v>
      </c>
      <c r="F790" s="103">
        <f t="shared" si="440"/>
        <v>0</v>
      </c>
      <c r="G790" s="103">
        <f t="shared" si="440"/>
        <v>0</v>
      </c>
      <c r="H790" s="103">
        <f t="shared" si="440"/>
        <v>0</v>
      </c>
      <c r="I790" s="103">
        <f t="shared" si="440"/>
        <v>0</v>
      </c>
      <c r="J790" s="103">
        <f t="shared" si="440"/>
        <v>0</v>
      </c>
      <c r="K790" s="103">
        <f t="shared" si="440"/>
        <v>0</v>
      </c>
      <c r="L790" s="103">
        <f t="shared" si="440"/>
        <v>0</v>
      </c>
      <c r="M790" s="103">
        <f t="shared" si="440"/>
        <v>0</v>
      </c>
      <c r="N790" s="103">
        <f t="shared" si="440"/>
        <v>0</v>
      </c>
      <c r="O790" s="103">
        <f t="shared" si="440"/>
        <v>0</v>
      </c>
      <c r="P790" s="103">
        <f>SUM(P791:P792)</f>
        <v>0</v>
      </c>
      <c r="Q790" s="103">
        <f t="shared" ref="Q790:AA790" si="441">SUM(Q791:Q792)</f>
        <v>0</v>
      </c>
      <c r="R790" s="103">
        <f t="shared" si="441"/>
        <v>0</v>
      </c>
      <c r="S790" s="103">
        <f t="shared" si="441"/>
        <v>0</v>
      </c>
      <c r="T790" s="103">
        <f t="shared" si="441"/>
        <v>0</v>
      </c>
      <c r="U790" s="103">
        <f t="shared" si="441"/>
        <v>0</v>
      </c>
      <c r="V790" s="103">
        <f t="shared" si="441"/>
        <v>0</v>
      </c>
      <c r="W790" s="103">
        <f t="shared" si="441"/>
        <v>0</v>
      </c>
      <c r="X790" s="103">
        <f t="shared" si="441"/>
        <v>0</v>
      </c>
      <c r="Y790" s="103">
        <f t="shared" si="441"/>
        <v>0</v>
      </c>
      <c r="Z790" s="103">
        <f t="shared" si="441"/>
        <v>0</v>
      </c>
      <c r="AA790" s="103">
        <f t="shared" si="441"/>
        <v>0</v>
      </c>
      <c r="AB790" s="103">
        <f t="shared" si="429"/>
        <v>0</v>
      </c>
      <c r="AC790" s="103">
        <f t="shared" si="431"/>
        <v>0</v>
      </c>
      <c r="AD790" s="103">
        <f t="shared" si="430"/>
        <v>0</v>
      </c>
      <c r="AE790" s="5" t="e">
        <v>#N/A</v>
      </c>
    </row>
    <row r="791" spans="1:31" ht="30" x14ac:dyDescent="0.25">
      <c r="A791" s="1" t="e">
        <v>#N/A</v>
      </c>
      <c r="B791" s="50" t="s">
        <v>179</v>
      </c>
      <c r="C791" s="48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4">
        <f t="shared" si="429"/>
        <v>0</v>
      </c>
      <c r="AC791" s="104">
        <f t="shared" si="431"/>
        <v>0</v>
      </c>
      <c r="AD791" s="104">
        <f t="shared" si="430"/>
        <v>0</v>
      </c>
      <c r="AE791" s="5" t="e">
        <v>#N/A</v>
      </c>
    </row>
    <row r="792" spans="1:31" x14ac:dyDescent="0.25">
      <c r="A792" s="1" t="e">
        <v>#N/A</v>
      </c>
      <c r="B792" s="50" t="s">
        <v>180</v>
      </c>
      <c r="C792" s="48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  <c r="AB792" s="104">
        <f t="shared" si="429"/>
        <v>0</v>
      </c>
      <c r="AC792" s="104">
        <f t="shared" si="431"/>
        <v>0</v>
      </c>
      <c r="AD792" s="104">
        <f t="shared" si="430"/>
        <v>0</v>
      </c>
      <c r="AE792" s="5" t="e">
        <v>#N/A</v>
      </c>
    </row>
    <row r="793" spans="1:31" x14ac:dyDescent="0.25">
      <c r="A793" s="1" t="e">
        <v>#N/A</v>
      </c>
      <c r="B793" s="101" t="s">
        <v>181</v>
      </c>
      <c r="C793" s="102"/>
      <c r="D793" s="103">
        <f>SUM(D794:D801)</f>
        <v>0</v>
      </c>
      <c r="E793" s="103">
        <f t="shared" ref="E793:O793" si="442">SUM(E794:E801)</f>
        <v>0</v>
      </c>
      <c r="F793" s="103">
        <f t="shared" si="442"/>
        <v>0</v>
      </c>
      <c r="G793" s="103">
        <f t="shared" si="442"/>
        <v>0</v>
      </c>
      <c r="H793" s="103">
        <f t="shared" si="442"/>
        <v>0</v>
      </c>
      <c r="I793" s="103">
        <f t="shared" si="442"/>
        <v>0</v>
      </c>
      <c r="J793" s="103">
        <f t="shared" si="442"/>
        <v>635434.83433333342</v>
      </c>
      <c r="K793" s="103">
        <f t="shared" si="442"/>
        <v>858650.44433333341</v>
      </c>
      <c r="L793" s="103">
        <f t="shared" si="442"/>
        <v>966781.77766666666</v>
      </c>
      <c r="M793" s="103">
        <f t="shared" si="442"/>
        <v>754165.66766666668</v>
      </c>
      <c r="N793" s="103">
        <f t="shared" si="442"/>
        <v>798042.66766666668</v>
      </c>
      <c r="O793" s="103">
        <f t="shared" si="442"/>
        <v>841755.3343333333</v>
      </c>
      <c r="P793" s="103">
        <f>SUM(P794:P801)</f>
        <v>0</v>
      </c>
      <c r="Q793" s="103">
        <f t="shared" ref="Q793:AA793" si="443">SUM(Q794:Q801)</f>
        <v>0</v>
      </c>
      <c r="R793" s="103">
        <f t="shared" si="443"/>
        <v>0</v>
      </c>
      <c r="S793" s="103">
        <f t="shared" si="443"/>
        <v>0</v>
      </c>
      <c r="T793" s="103">
        <f t="shared" si="443"/>
        <v>0</v>
      </c>
      <c r="U793" s="103">
        <f t="shared" si="443"/>
        <v>0</v>
      </c>
      <c r="V793" s="103">
        <f t="shared" si="443"/>
        <v>635434.83433333342</v>
      </c>
      <c r="W793" s="103">
        <f t="shared" si="443"/>
        <v>858650.44433333341</v>
      </c>
      <c r="X793" s="103">
        <f t="shared" si="443"/>
        <v>966781.77766666666</v>
      </c>
      <c r="Y793" s="103">
        <f t="shared" si="443"/>
        <v>754165.66766666668</v>
      </c>
      <c r="Z793" s="103">
        <f t="shared" si="443"/>
        <v>798042.66766666668</v>
      </c>
      <c r="AA793" s="103">
        <f t="shared" si="443"/>
        <v>841755.3343333333</v>
      </c>
      <c r="AB793" s="103">
        <f t="shared" si="429"/>
        <v>9709661.4519999996</v>
      </c>
      <c r="AC793" s="103">
        <f t="shared" si="431"/>
        <v>4854830.7259999998</v>
      </c>
      <c r="AD793" s="103">
        <f t="shared" si="430"/>
        <v>4854830.7259999998</v>
      </c>
      <c r="AE793" s="5" t="e">
        <v>#N/A</v>
      </c>
    </row>
    <row r="794" spans="1:31" ht="30" x14ac:dyDescent="0.25">
      <c r="A794" s="1" t="e">
        <v>#N/A</v>
      </c>
      <c r="B794" s="50" t="s">
        <v>182</v>
      </c>
      <c r="C794" s="48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4">
        <f t="shared" si="429"/>
        <v>0</v>
      </c>
      <c r="AC794" s="104">
        <f t="shared" si="431"/>
        <v>0</v>
      </c>
      <c r="AD794" s="104">
        <f t="shared" si="430"/>
        <v>0</v>
      </c>
      <c r="AE794" s="5" t="e">
        <v>#N/A</v>
      </c>
    </row>
    <row r="795" spans="1:31" ht="30" x14ac:dyDescent="0.25">
      <c r="A795" s="1" t="e">
        <v>#N/A</v>
      </c>
      <c r="B795" s="50" t="s">
        <v>183</v>
      </c>
      <c r="C795" s="48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4">
        <f t="shared" si="429"/>
        <v>0</v>
      </c>
      <c r="AC795" s="104">
        <f t="shared" si="431"/>
        <v>0</v>
      </c>
      <c r="AD795" s="104">
        <f t="shared" si="430"/>
        <v>0</v>
      </c>
      <c r="AE795" s="5" t="e">
        <v>#N/A</v>
      </c>
    </row>
    <row r="796" spans="1:31" ht="30" x14ac:dyDescent="0.25">
      <c r="A796" s="1" t="e">
        <v>#N/A</v>
      </c>
      <c r="B796" s="50" t="s">
        <v>184</v>
      </c>
      <c r="C796" s="48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4">
        <f t="shared" si="429"/>
        <v>0</v>
      </c>
      <c r="AC796" s="104">
        <f t="shared" si="431"/>
        <v>0</v>
      </c>
      <c r="AD796" s="104">
        <f t="shared" si="430"/>
        <v>0</v>
      </c>
      <c r="AE796" s="5" t="e">
        <v>#N/A</v>
      </c>
    </row>
    <row r="797" spans="1:31" x14ac:dyDescent="0.25">
      <c r="A797" s="1" t="e">
        <v>#N/A</v>
      </c>
      <c r="B797" s="50" t="s">
        <v>185</v>
      </c>
      <c r="C797" s="48"/>
      <c r="D797" s="104"/>
      <c r="E797" s="104"/>
      <c r="F797" s="104"/>
      <c r="G797" s="104"/>
      <c r="H797" s="104"/>
      <c r="I797" s="104"/>
      <c r="J797" s="104">
        <v>635434.83433333342</v>
      </c>
      <c r="K797" s="104">
        <v>858650.44433333341</v>
      </c>
      <c r="L797" s="104">
        <v>966781.77766666666</v>
      </c>
      <c r="M797" s="104">
        <v>754165.66766666668</v>
      </c>
      <c r="N797" s="104">
        <v>798042.66766666668</v>
      </c>
      <c r="O797" s="104">
        <v>841755.3343333333</v>
      </c>
      <c r="P797" s="104"/>
      <c r="Q797" s="104"/>
      <c r="R797" s="104"/>
      <c r="S797" s="104"/>
      <c r="T797" s="104"/>
      <c r="U797" s="104"/>
      <c r="V797" s="104">
        <v>635434.83433333342</v>
      </c>
      <c r="W797" s="104">
        <v>858650.44433333341</v>
      </c>
      <c r="X797" s="104">
        <v>966781.77766666666</v>
      </c>
      <c r="Y797" s="104">
        <v>754165.66766666668</v>
      </c>
      <c r="Z797" s="104">
        <v>798042.66766666668</v>
      </c>
      <c r="AA797" s="104">
        <v>841755.3343333333</v>
      </c>
      <c r="AB797" s="104">
        <f t="shared" si="429"/>
        <v>9709661.4519999996</v>
      </c>
      <c r="AC797" s="104">
        <f t="shared" si="431"/>
        <v>4854830.7259999998</v>
      </c>
      <c r="AD797" s="104">
        <f t="shared" si="430"/>
        <v>4854830.7259999998</v>
      </c>
      <c r="AE797" s="5" t="e">
        <v>#N/A</v>
      </c>
    </row>
    <row r="798" spans="1:31" ht="30" x14ac:dyDescent="0.25">
      <c r="A798" s="1" t="e">
        <v>#N/A</v>
      </c>
      <c r="B798" s="50" t="s">
        <v>186</v>
      </c>
      <c r="C798" s="48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  <c r="AB798" s="104">
        <f t="shared" si="429"/>
        <v>0</v>
      </c>
      <c r="AC798" s="104">
        <f t="shared" si="431"/>
        <v>0</v>
      </c>
      <c r="AD798" s="104">
        <f t="shared" si="430"/>
        <v>0</v>
      </c>
      <c r="AE798" s="5" t="e">
        <v>#N/A</v>
      </c>
    </row>
    <row r="799" spans="1:31" ht="30" x14ac:dyDescent="0.25">
      <c r="A799" s="1" t="e">
        <v>#N/A</v>
      </c>
      <c r="B799" s="50" t="s">
        <v>187</v>
      </c>
      <c r="C799" s="48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4">
        <f t="shared" si="429"/>
        <v>0</v>
      </c>
      <c r="AC799" s="104">
        <f t="shared" si="431"/>
        <v>0</v>
      </c>
      <c r="AD799" s="104">
        <f t="shared" si="430"/>
        <v>0</v>
      </c>
      <c r="AE799" s="5" t="e">
        <v>#N/A</v>
      </c>
    </row>
    <row r="800" spans="1:31" ht="30" x14ac:dyDescent="0.25">
      <c r="A800" s="1" t="e">
        <v>#N/A</v>
      </c>
      <c r="B800" s="50" t="s">
        <v>188</v>
      </c>
      <c r="C800" s="48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4">
        <f t="shared" si="429"/>
        <v>0</v>
      </c>
      <c r="AC800" s="104">
        <f t="shared" si="431"/>
        <v>0</v>
      </c>
      <c r="AD800" s="104">
        <f t="shared" si="430"/>
        <v>0</v>
      </c>
      <c r="AE800" s="5" t="e">
        <v>#N/A</v>
      </c>
    </row>
    <row r="801" spans="1:31" x14ac:dyDescent="0.25">
      <c r="A801" s="1" t="e">
        <v>#N/A</v>
      </c>
      <c r="B801" s="50" t="s">
        <v>189</v>
      </c>
      <c r="C801" s="48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4">
        <f t="shared" si="429"/>
        <v>0</v>
      </c>
      <c r="AC801" s="104">
        <f t="shared" si="431"/>
        <v>0</v>
      </c>
      <c r="AD801" s="104">
        <f t="shared" si="430"/>
        <v>0</v>
      </c>
      <c r="AE801" s="5" t="e">
        <v>#N/A</v>
      </c>
    </row>
    <row r="802" spans="1:31" x14ac:dyDescent="0.25">
      <c r="A802" s="1" t="e">
        <v>#N/A</v>
      </c>
      <c r="B802" s="101" t="s">
        <v>190</v>
      </c>
      <c r="C802" s="102"/>
      <c r="D802" s="103">
        <f>SUM(D803:D804)</f>
        <v>0</v>
      </c>
      <c r="E802" s="103">
        <f t="shared" ref="E802:O802" si="444">SUM(E803:E804)</f>
        <v>0</v>
      </c>
      <c r="F802" s="103">
        <f t="shared" si="444"/>
        <v>0</v>
      </c>
      <c r="G802" s="103">
        <f t="shared" si="444"/>
        <v>0</v>
      </c>
      <c r="H802" s="103">
        <f t="shared" si="444"/>
        <v>0</v>
      </c>
      <c r="I802" s="103">
        <f t="shared" si="444"/>
        <v>0</v>
      </c>
      <c r="J802" s="103">
        <f t="shared" si="444"/>
        <v>0</v>
      </c>
      <c r="K802" s="103">
        <f t="shared" si="444"/>
        <v>0</v>
      </c>
      <c r="L802" s="103">
        <f t="shared" si="444"/>
        <v>0</v>
      </c>
      <c r="M802" s="103">
        <f t="shared" si="444"/>
        <v>0</v>
      </c>
      <c r="N802" s="103">
        <f t="shared" si="444"/>
        <v>0</v>
      </c>
      <c r="O802" s="103">
        <f t="shared" si="444"/>
        <v>0</v>
      </c>
      <c r="P802" s="103">
        <f>SUM(P803:P804)</f>
        <v>0</v>
      </c>
      <c r="Q802" s="103">
        <f t="shared" ref="Q802:AA802" si="445">SUM(Q803:Q804)</f>
        <v>0</v>
      </c>
      <c r="R802" s="103">
        <f t="shared" si="445"/>
        <v>0</v>
      </c>
      <c r="S802" s="103">
        <f t="shared" si="445"/>
        <v>0</v>
      </c>
      <c r="T802" s="103">
        <f t="shared" si="445"/>
        <v>0</v>
      </c>
      <c r="U802" s="103">
        <f t="shared" si="445"/>
        <v>0</v>
      </c>
      <c r="V802" s="103">
        <f t="shared" si="445"/>
        <v>0</v>
      </c>
      <c r="W802" s="103">
        <f t="shared" si="445"/>
        <v>0</v>
      </c>
      <c r="X802" s="103">
        <f t="shared" si="445"/>
        <v>0</v>
      </c>
      <c r="Y802" s="103">
        <f t="shared" si="445"/>
        <v>0</v>
      </c>
      <c r="Z802" s="103">
        <f t="shared" si="445"/>
        <v>0</v>
      </c>
      <c r="AA802" s="103">
        <f t="shared" si="445"/>
        <v>0</v>
      </c>
      <c r="AB802" s="103">
        <f t="shared" si="429"/>
        <v>0</v>
      </c>
      <c r="AC802" s="103">
        <f t="shared" si="431"/>
        <v>0</v>
      </c>
      <c r="AD802" s="103">
        <f t="shared" si="430"/>
        <v>0</v>
      </c>
      <c r="AE802" s="5" t="e">
        <v>#N/A</v>
      </c>
    </row>
    <row r="803" spans="1:31" ht="30" x14ac:dyDescent="0.25">
      <c r="A803" s="1" t="e">
        <v>#N/A</v>
      </c>
      <c r="B803" s="50" t="s">
        <v>191</v>
      </c>
      <c r="C803" s="48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4">
        <f t="shared" si="429"/>
        <v>0</v>
      </c>
      <c r="AC803" s="104">
        <f t="shared" si="431"/>
        <v>0</v>
      </c>
      <c r="AD803" s="104">
        <f t="shared" si="430"/>
        <v>0</v>
      </c>
      <c r="AE803" s="5" t="e">
        <v>#N/A</v>
      </c>
    </row>
    <row r="804" spans="1:31" x14ac:dyDescent="0.25">
      <c r="A804" s="1" t="e">
        <v>#N/A</v>
      </c>
      <c r="B804" s="50" t="s">
        <v>192</v>
      </c>
      <c r="C804" s="48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  <c r="AB804" s="104">
        <f t="shared" si="429"/>
        <v>0</v>
      </c>
      <c r="AC804" s="104">
        <f t="shared" si="431"/>
        <v>0</v>
      </c>
      <c r="AD804" s="104">
        <f t="shared" si="430"/>
        <v>0</v>
      </c>
      <c r="AE804" s="5" t="e">
        <v>#N/A</v>
      </c>
    </row>
    <row r="805" spans="1:31" x14ac:dyDescent="0.25">
      <c r="A805" s="1" t="e">
        <v>#N/A</v>
      </c>
      <c r="B805" s="101" t="s">
        <v>193</v>
      </c>
      <c r="C805" s="102"/>
      <c r="D805" s="103">
        <f>SUM(D806:D809)</f>
        <v>0</v>
      </c>
      <c r="E805" s="103">
        <f t="shared" ref="E805:O805" si="446">SUM(E806:E809)</f>
        <v>0</v>
      </c>
      <c r="F805" s="103">
        <f t="shared" si="446"/>
        <v>0</v>
      </c>
      <c r="G805" s="103">
        <f t="shared" si="446"/>
        <v>0</v>
      </c>
      <c r="H805" s="103">
        <f t="shared" si="446"/>
        <v>0</v>
      </c>
      <c r="I805" s="103">
        <f t="shared" si="446"/>
        <v>0</v>
      </c>
      <c r="J805" s="103">
        <f t="shared" si="446"/>
        <v>0</v>
      </c>
      <c r="K805" s="103">
        <f t="shared" si="446"/>
        <v>0</v>
      </c>
      <c r="L805" s="103">
        <f t="shared" si="446"/>
        <v>0</v>
      </c>
      <c r="M805" s="103">
        <f t="shared" si="446"/>
        <v>0</v>
      </c>
      <c r="N805" s="103">
        <f t="shared" si="446"/>
        <v>0</v>
      </c>
      <c r="O805" s="103">
        <f t="shared" si="446"/>
        <v>0</v>
      </c>
      <c r="P805" s="103">
        <f>SUM(P806:P809)</f>
        <v>0</v>
      </c>
      <c r="Q805" s="103">
        <f t="shared" ref="Q805:AA805" si="447">SUM(Q806:Q809)</f>
        <v>0</v>
      </c>
      <c r="R805" s="103">
        <f t="shared" si="447"/>
        <v>0</v>
      </c>
      <c r="S805" s="103">
        <f t="shared" si="447"/>
        <v>0</v>
      </c>
      <c r="T805" s="103">
        <f t="shared" si="447"/>
        <v>0</v>
      </c>
      <c r="U805" s="103">
        <f t="shared" si="447"/>
        <v>0</v>
      </c>
      <c r="V805" s="103">
        <f t="shared" si="447"/>
        <v>0</v>
      </c>
      <c r="W805" s="103">
        <f t="shared" si="447"/>
        <v>0</v>
      </c>
      <c r="X805" s="103">
        <f t="shared" si="447"/>
        <v>0</v>
      </c>
      <c r="Y805" s="103">
        <f t="shared" si="447"/>
        <v>0</v>
      </c>
      <c r="Z805" s="103">
        <f t="shared" si="447"/>
        <v>0</v>
      </c>
      <c r="AA805" s="103">
        <f t="shared" si="447"/>
        <v>0</v>
      </c>
      <c r="AB805" s="103">
        <f t="shared" si="429"/>
        <v>0</v>
      </c>
      <c r="AC805" s="103">
        <f t="shared" si="431"/>
        <v>0</v>
      </c>
      <c r="AD805" s="103">
        <f t="shared" si="430"/>
        <v>0</v>
      </c>
      <c r="AE805" s="5" t="e">
        <v>#N/A</v>
      </c>
    </row>
    <row r="806" spans="1:31" ht="30" x14ac:dyDescent="0.25">
      <c r="A806" s="1" t="e">
        <v>#N/A</v>
      </c>
      <c r="B806" s="50" t="s">
        <v>194</v>
      </c>
      <c r="C806" s="48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  <c r="AB806" s="104">
        <f t="shared" si="429"/>
        <v>0</v>
      </c>
      <c r="AC806" s="104">
        <f t="shared" si="431"/>
        <v>0</v>
      </c>
      <c r="AD806" s="104">
        <f t="shared" si="430"/>
        <v>0</v>
      </c>
      <c r="AE806" s="5" t="e">
        <v>#N/A</v>
      </c>
    </row>
    <row r="807" spans="1:31" x14ac:dyDescent="0.25">
      <c r="A807" s="1" t="e">
        <v>#N/A</v>
      </c>
      <c r="B807" s="50" t="s">
        <v>195</v>
      </c>
      <c r="C807" s="48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  <c r="AB807" s="104">
        <f t="shared" si="429"/>
        <v>0</v>
      </c>
      <c r="AC807" s="104">
        <f t="shared" si="431"/>
        <v>0</v>
      </c>
      <c r="AD807" s="104">
        <f t="shared" si="430"/>
        <v>0</v>
      </c>
      <c r="AE807" s="5" t="e">
        <v>#N/A</v>
      </c>
    </row>
    <row r="808" spans="1:31" ht="30" x14ac:dyDescent="0.25">
      <c r="A808" s="1" t="e">
        <v>#N/A</v>
      </c>
      <c r="B808" s="50" t="s">
        <v>196</v>
      </c>
      <c r="C808" s="48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  <c r="AB808" s="104">
        <f t="shared" si="429"/>
        <v>0</v>
      </c>
      <c r="AC808" s="104">
        <f t="shared" si="431"/>
        <v>0</v>
      </c>
      <c r="AD808" s="104">
        <f t="shared" si="430"/>
        <v>0</v>
      </c>
      <c r="AE808" s="5" t="e">
        <v>#N/A</v>
      </c>
    </row>
    <row r="809" spans="1:31" x14ac:dyDescent="0.25">
      <c r="A809" s="1" t="e">
        <v>#N/A</v>
      </c>
      <c r="B809" s="50" t="s">
        <v>197</v>
      </c>
      <c r="C809" s="48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  <c r="AB809" s="104">
        <f t="shared" si="429"/>
        <v>0</v>
      </c>
      <c r="AC809" s="104">
        <f t="shared" si="431"/>
        <v>0</v>
      </c>
      <c r="AD809" s="104">
        <f t="shared" si="430"/>
        <v>0</v>
      </c>
      <c r="AE809" s="5" t="e">
        <v>#N/A</v>
      </c>
    </row>
    <row r="810" spans="1:31" x14ac:dyDescent="0.25">
      <c r="A810" s="1" t="e">
        <v>#N/A</v>
      </c>
      <c r="B810" s="101" t="s">
        <v>198</v>
      </c>
      <c r="C810" s="102"/>
      <c r="D810" s="103">
        <f>SUM(D811:D814)</f>
        <v>0</v>
      </c>
      <c r="E810" s="103">
        <f t="shared" ref="E810:O810" si="448">SUM(E811:E814)</f>
        <v>0</v>
      </c>
      <c r="F810" s="103">
        <f t="shared" si="448"/>
        <v>0</v>
      </c>
      <c r="G810" s="103">
        <f t="shared" si="448"/>
        <v>0</v>
      </c>
      <c r="H810" s="103">
        <f t="shared" si="448"/>
        <v>0</v>
      </c>
      <c r="I810" s="103">
        <f t="shared" si="448"/>
        <v>0</v>
      </c>
      <c r="J810" s="103">
        <f t="shared" si="448"/>
        <v>0</v>
      </c>
      <c r="K810" s="103">
        <f t="shared" si="448"/>
        <v>0</v>
      </c>
      <c r="L810" s="103">
        <f t="shared" si="448"/>
        <v>0</v>
      </c>
      <c r="M810" s="103">
        <f t="shared" si="448"/>
        <v>0</v>
      </c>
      <c r="N810" s="103">
        <f t="shared" si="448"/>
        <v>0</v>
      </c>
      <c r="O810" s="103">
        <f t="shared" si="448"/>
        <v>0</v>
      </c>
      <c r="P810" s="103">
        <f>SUM(P811:P814)</f>
        <v>0</v>
      </c>
      <c r="Q810" s="103">
        <f t="shared" ref="Q810:AA810" si="449">SUM(Q811:Q814)</f>
        <v>0</v>
      </c>
      <c r="R810" s="103">
        <f t="shared" si="449"/>
        <v>0</v>
      </c>
      <c r="S810" s="103">
        <f t="shared" si="449"/>
        <v>0</v>
      </c>
      <c r="T810" s="103">
        <f t="shared" si="449"/>
        <v>0</v>
      </c>
      <c r="U810" s="103">
        <f t="shared" si="449"/>
        <v>0</v>
      </c>
      <c r="V810" s="103">
        <f t="shared" si="449"/>
        <v>0</v>
      </c>
      <c r="W810" s="103">
        <f t="shared" si="449"/>
        <v>0</v>
      </c>
      <c r="X810" s="103">
        <f t="shared" si="449"/>
        <v>0</v>
      </c>
      <c r="Y810" s="103">
        <f t="shared" si="449"/>
        <v>0</v>
      </c>
      <c r="Z810" s="103">
        <f t="shared" si="449"/>
        <v>0</v>
      </c>
      <c r="AA810" s="103">
        <f t="shared" si="449"/>
        <v>0</v>
      </c>
      <c r="AB810" s="103">
        <f t="shared" si="429"/>
        <v>0</v>
      </c>
      <c r="AC810" s="103">
        <f t="shared" si="431"/>
        <v>0</v>
      </c>
      <c r="AD810" s="103">
        <f t="shared" si="430"/>
        <v>0</v>
      </c>
      <c r="AE810" s="5" t="e">
        <v>#N/A</v>
      </c>
    </row>
    <row r="811" spans="1:31" ht="30" x14ac:dyDescent="0.25">
      <c r="A811" s="1" t="e">
        <v>#N/A</v>
      </c>
      <c r="B811" s="50" t="s">
        <v>199</v>
      </c>
      <c r="C811" s="48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  <c r="AB811" s="104">
        <f t="shared" si="429"/>
        <v>0</v>
      </c>
      <c r="AC811" s="104">
        <f t="shared" si="431"/>
        <v>0</v>
      </c>
      <c r="AD811" s="104">
        <f t="shared" si="430"/>
        <v>0</v>
      </c>
      <c r="AE811" s="5" t="e">
        <v>#N/A</v>
      </c>
    </row>
    <row r="812" spans="1:31" ht="30" x14ac:dyDescent="0.25">
      <c r="A812" s="1" t="e">
        <v>#N/A</v>
      </c>
      <c r="B812" s="50" t="s">
        <v>200</v>
      </c>
      <c r="C812" s="48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  <c r="AB812" s="104">
        <f t="shared" si="429"/>
        <v>0</v>
      </c>
      <c r="AC812" s="104">
        <f t="shared" si="431"/>
        <v>0</v>
      </c>
      <c r="AD812" s="104">
        <f t="shared" si="430"/>
        <v>0</v>
      </c>
      <c r="AE812" s="5" t="e">
        <v>#N/A</v>
      </c>
    </row>
    <row r="813" spans="1:31" ht="30" x14ac:dyDescent="0.25">
      <c r="A813" s="1" t="e">
        <v>#N/A</v>
      </c>
      <c r="B813" s="50" t="s">
        <v>201</v>
      </c>
      <c r="C813" s="48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4">
        <f t="shared" si="429"/>
        <v>0</v>
      </c>
      <c r="AC813" s="104">
        <f t="shared" si="431"/>
        <v>0</v>
      </c>
      <c r="AD813" s="104">
        <f t="shared" si="430"/>
        <v>0</v>
      </c>
      <c r="AE813" s="5" t="e">
        <v>#N/A</v>
      </c>
    </row>
    <row r="814" spans="1:31" ht="30" x14ac:dyDescent="0.25">
      <c r="A814" s="1" t="e">
        <v>#N/A</v>
      </c>
      <c r="B814" s="50" t="s">
        <v>202</v>
      </c>
      <c r="C814" s="48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4">
        <f t="shared" si="429"/>
        <v>0</v>
      </c>
      <c r="AC814" s="104">
        <f t="shared" si="431"/>
        <v>0</v>
      </c>
      <c r="AD814" s="104">
        <f t="shared" si="430"/>
        <v>0</v>
      </c>
      <c r="AE814" s="5" t="e">
        <v>#N/A</v>
      </c>
    </row>
    <row r="815" spans="1:31" ht="30" x14ac:dyDescent="0.25">
      <c r="A815" s="1" t="e">
        <v>#N/A</v>
      </c>
      <c r="B815" s="101" t="s">
        <v>203</v>
      </c>
      <c r="C815" s="102"/>
      <c r="D815" s="103">
        <f>SUM(D816:D817)</f>
        <v>0</v>
      </c>
      <c r="E815" s="103">
        <f t="shared" ref="E815:O815" si="450">SUM(E816:E817)</f>
        <v>0</v>
      </c>
      <c r="F815" s="103">
        <f t="shared" si="450"/>
        <v>0</v>
      </c>
      <c r="G815" s="103">
        <f t="shared" si="450"/>
        <v>0</v>
      </c>
      <c r="H815" s="103">
        <f t="shared" si="450"/>
        <v>0</v>
      </c>
      <c r="I815" s="103">
        <f t="shared" si="450"/>
        <v>0</v>
      </c>
      <c r="J815" s="103">
        <f t="shared" si="450"/>
        <v>0</v>
      </c>
      <c r="K815" s="103">
        <f t="shared" si="450"/>
        <v>0</v>
      </c>
      <c r="L815" s="103">
        <f t="shared" si="450"/>
        <v>0</v>
      </c>
      <c r="M815" s="103">
        <f t="shared" si="450"/>
        <v>0</v>
      </c>
      <c r="N815" s="103">
        <f t="shared" si="450"/>
        <v>0</v>
      </c>
      <c r="O815" s="103">
        <f t="shared" si="450"/>
        <v>0</v>
      </c>
      <c r="P815" s="103">
        <f>SUM(P816:P817)</f>
        <v>0</v>
      </c>
      <c r="Q815" s="103">
        <f t="shared" ref="Q815:AA815" si="451">SUM(Q816:Q817)</f>
        <v>0</v>
      </c>
      <c r="R815" s="103">
        <f t="shared" si="451"/>
        <v>0</v>
      </c>
      <c r="S815" s="103">
        <f t="shared" si="451"/>
        <v>0</v>
      </c>
      <c r="T815" s="103">
        <f t="shared" si="451"/>
        <v>0</v>
      </c>
      <c r="U815" s="103">
        <f t="shared" si="451"/>
        <v>0</v>
      </c>
      <c r="V815" s="103">
        <f t="shared" si="451"/>
        <v>0</v>
      </c>
      <c r="W815" s="103">
        <f t="shared" si="451"/>
        <v>0</v>
      </c>
      <c r="X815" s="103">
        <f t="shared" si="451"/>
        <v>0</v>
      </c>
      <c r="Y815" s="103">
        <f t="shared" si="451"/>
        <v>0</v>
      </c>
      <c r="Z815" s="103">
        <f t="shared" si="451"/>
        <v>0</v>
      </c>
      <c r="AA815" s="103">
        <f t="shared" si="451"/>
        <v>0</v>
      </c>
      <c r="AB815" s="103">
        <f t="shared" si="429"/>
        <v>0</v>
      </c>
      <c r="AC815" s="103">
        <f t="shared" si="431"/>
        <v>0</v>
      </c>
      <c r="AD815" s="103">
        <f t="shared" si="430"/>
        <v>0</v>
      </c>
      <c r="AE815" s="5" t="e">
        <v>#N/A</v>
      </c>
    </row>
    <row r="816" spans="1:31" ht="30" x14ac:dyDescent="0.25">
      <c r="A816" s="1" t="e">
        <v>#N/A</v>
      </c>
      <c r="B816" s="50" t="s">
        <v>204</v>
      </c>
      <c r="C816" s="48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4">
        <f t="shared" si="429"/>
        <v>0</v>
      </c>
      <c r="AC816" s="104">
        <f t="shared" si="431"/>
        <v>0</v>
      </c>
      <c r="AD816" s="104">
        <f t="shared" si="430"/>
        <v>0</v>
      </c>
      <c r="AE816" s="5" t="e">
        <v>#N/A</v>
      </c>
    </row>
    <row r="817" spans="1:31" x14ac:dyDescent="0.25">
      <c r="A817" s="1" t="e">
        <v>#N/A</v>
      </c>
      <c r="B817" s="50" t="s">
        <v>205</v>
      </c>
      <c r="C817" s="48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4">
        <f t="shared" si="429"/>
        <v>0</v>
      </c>
      <c r="AC817" s="104">
        <f t="shared" si="431"/>
        <v>0</v>
      </c>
      <c r="AD817" s="104">
        <f t="shared" si="430"/>
        <v>0</v>
      </c>
      <c r="AE817" s="5" t="e">
        <v>#N/A</v>
      </c>
    </row>
    <row r="818" spans="1:31" x14ac:dyDescent="0.25">
      <c r="A818" s="1" t="e">
        <v>#N/A</v>
      </c>
      <c r="B818" s="101" t="s">
        <v>206</v>
      </c>
      <c r="C818" s="102"/>
      <c r="D818" s="103">
        <f>SUM(D819:D822)</f>
        <v>0</v>
      </c>
      <c r="E818" s="103">
        <f t="shared" ref="E818:O818" si="452">SUM(E819:E822)</f>
        <v>0</v>
      </c>
      <c r="F818" s="103">
        <f t="shared" si="452"/>
        <v>0</v>
      </c>
      <c r="G818" s="103">
        <f t="shared" si="452"/>
        <v>0</v>
      </c>
      <c r="H818" s="103">
        <f t="shared" si="452"/>
        <v>0</v>
      </c>
      <c r="I818" s="103">
        <f t="shared" si="452"/>
        <v>0</v>
      </c>
      <c r="J818" s="103">
        <f t="shared" si="452"/>
        <v>0</v>
      </c>
      <c r="K818" s="103">
        <f t="shared" si="452"/>
        <v>0</v>
      </c>
      <c r="L818" s="103">
        <f t="shared" si="452"/>
        <v>0</v>
      </c>
      <c r="M818" s="103">
        <f t="shared" si="452"/>
        <v>0</v>
      </c>
      <c r="N818" s="103">
        <f t="shared" si="452"/>
        <v>0</v>
      </c>
      <c r="O818" s="103">
        <f t="shared" si="452"/>
        <v>0</v>
      </c>
      <c r="P818" s="103">
        <f>SUM(P819:P822)</f>
        <v>0</v>
      </c>
      <c r="Q818" s="103">
        <f t="shared" ref="Q818:AA818" si="453">SUM(Q819:Q822)</f>
        <v>0</v>
      </c>
      <c r="R818" s="103">
        <f t="shared" si="453"/>
        <v>0</v>
      </c>
      <c r="S818" s="103">
        <f t="shared" si="453"/>
        <v>0</v>
      </c>
      <c r="T818" s="103">
        <f t="shared" si="453"/>
        <v>0</v>
      </c>
      <c r="U818" s="103">
        <f t="shared" si="453"/>
        <v>0</v>
      </c>
      <c r="V818" s="103">
        <f t="shared" si="453"/>
        <v>0</v>
      </c>
      <c r="W818" s="103">
        <f t="shared" si="453"/>
        <v>0</v>
      </c>
      <c r="X818" s="103">
        <f t="shared" si="453"/>
        <v>0</v>
      </c>
      <c r="Y818" s="103">
        <f t="shared" si="453"/>
        <v>0</v>
      </c>
      <c r="Z818" s="103">
        <f t="shared" si="453"/>
        <v>0</v>
      </c>
      <c r="AA818" s="103">
        <f t="shared" si="453"/>
        <v>0</v>
      </c>
      <c r="AB818" s="103">
        <f t="shared" si="429"/>
        <v>0</v>
      </c>
      <c r="AC818" s="103">
        <f t="shared" si="431"/>
        <v>0</v>
      </c>
      <c r="AD818" s="103">
        <f t="shared" si="430"/>
        <v>0</v>
      </c>
      <c r="AE818" s="5" t="e">
        <v>#N/A</v>
      </c>
    </row>
    <row r="819" spans="1:31" ht="30" x14ac:dyDescent="0.25">
      <c r="A819" s="1" t="e">
        <v>#N/A</v>
      </c>
      <c r="B819" s="50" t="s">
        <v>207</v>
      </c>
      <c r="C819" s="48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4">
        <f t="shared" si="429"/>
        <v>0</v>
      </c>
      <c r="AC819" s="104">
        <f t="shared" si="431"/>
        <v>0</v>
      </c>
      <c r="AD819" s="104">
        <f t="shared" si="430"/>
        <v>0</v>
      </c>
      <c r="AE819" s="5" t="e">
        <v>#N/A</v>
      </c>
    </row>
    <row r="820" spans="1:31" x14ac:dyDescent="0.25">
      <c r="A820" s="1" t="e">
        <v>#N/A</v>
      </c>
      <c r="B820" s="50" t="s">
        <v>189</v>
      </c>
      <c r="C820" s="48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  <c r="AB820" s="104">
        <f t="shared" si="429"/>
        <v>0</v>
      </c>
      <c r="AC820" s="104">
        <f t="shared" si="431"/>
        <v>0</v>
      </c>
      <c r="AD820" s="104">
        <f t="shared" si="430"/>
        <v>0</v>
      </c>
      <c r="AE820" s="5" t="e">
        <v>#N/A</v>
      </c>
    </row>
    <row r="821" spans="1:31" x14ac:dyDescent="0.25">
      <c r="A821" s="1" t="e">
        <v>#N/A</v>
      </c>
      <c r="B821" s="50" t="s">
        <v>208</v>
      </c>
      <c r="C821" s="48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4">
        <f t="shared" si="429"/>
        <v>0</v>
      </c>
      <c r="AC821" s="104">
        <f t="shared" si="431"/>
        <v>0</v>
      </c>
      <c r="AD821" s="104">
        <f t="shared" si="430"/>
        <v>0</v>
      </c>
      <c r="AE821" s="5" t="e">
        <v>#N/A</v>
      </c>
    </row>
    <row r="822" spans="1:31" x14ac:dyDescent="0.25">
      <c r="A822" s="1" t="e">
        <v>#N/A</v>
      </c>
      <c r="B822" s="50" t="s">
        <v>209</v>
      </c>
      <c r="C822" s="48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  <c r="AB822" s="104">
        <f t="shared" si="429"/>
        <v>0</v>
      </c>
      <c r="AC822" s="104">
        <f t="shared" si="431"/>
        <v>0</v>
      </c>
      <c r="AD822" s="104">
        <f t="shared" si="430"/>
        <v>0</v>
      </c>
      <c r="AE822" s="5" t="e">
        <v>#N/A</v>
      </c>
    </row>
    <row r="823" spans="1:31" ht="30" x14ac:dyDescent="0.25">
      <c r="A823" s="1" t="e">
        <v>#N/A</v>
      </c>
      <c r="B823" s="101" t="s">
        <v>210</v>
      </c>
      <c r="C823" s="102"/>
      <c r="D823" s="103">
        <f>SUM(D824:D825)</f>
        <v>0</v>
      </c>
      <c r="E823" s="103">
        <f t="shared" ref="E823:O823" si="454">SUM(E824:E825)</f>
        <v>0</v>
      </c>
      <c r="F823" s="103">
        <f t="shared" si="454"/>
        <v>0</v>
      </c>
      <c r="G823" s="103">
        <f t="shared" si="454"/>
        <v>0</v>
      </c>
      <c r="H823" s="103">
        <f t="shared" si="454"/>
        <v>0</v>
      </c>
      <c r="I823" s="103">
        <f t="shared" si="454"/>
        <v>0</v>
      </c>
      <c r="J823" s="103">
        <f t="shared" si="454"/>
        <v>0</v>
      </c>
      <c r="K823" s="103">
        <f t="shared" si="454"/>
        <v>0</v>
      </c>
      <c r="L823" s="103">
        <f t="shared" si="454"/>
        <v>0</v>
      </c>
      <c r="M823" s="103">
        <f t="shared" si="454"/>
        <v>0</v>
      </c>
      <c r="N823" s="103">
        <f t="shared" si="454"/>
        <v>0</v>
      </c>
      <c r="O823" s="103">
        <f t="shared" si="454"/>
        <v>0</v>
      </c>
      <c r="P823" s="103">
        <f>SUM(P824:P825)</f>
        <v>0</v>
      </c>
      <c r="Q823" s="103">
        <f t="shared" ref="Q823:AA823" si="455">SUM(Q824:Q825)</f>
        <v>0</v>
      </c>
      <c r="R823" s="103">
        <f t="shared" si="455"/>
        <v>0</v>
      </c>
      <c r="S823" s="103">
        <f t="shared" si="455"/>
        <v>0</v>
      </c>
      <c r="T823" s="103">
        <f t="shared" si="455"/>
        <v>0</v>
      </c>
      <c r="U823" s="103">
        <f t="shared" si="455"/>
        <v>0</v>
      </c>
      <c r="V823" s="103">
        <f t="shared" si="455"/>
        <v>0</v>
      </c>
      <c r="W823" s="103">
        <f t="shared" si="455"/>
        <v>0</v>
      </c>
      <c r="X823" s="103">
        <f t="shared" si="455"/>
        <v>0</v>
      </c>
      <c r="Y823" s="103">
        <f t="shared" si="455"/>
        <v>0</v>
      </c>
      <c r="Z823" s="103">
        <f t="shared" si="455"/>
        <v>0</v>
      </c>
      <c r="AA823" s="103">
        <f t="shared" si="455"/>
        <v>0</v>
      </c>
      <c r="AB823" s="103">
        <f t="shared" si="429"/>
        <v>0</v>
      </c>
      <c r="AC823" s="103">
        <f t="shared" si="431"/>
        <v>0</v>
      </c>
      <c r="AD823" s="103">
        <f t="shared" si="430"/>
        <v>0</v>
      </c>
      <c r="AE823" s="5" t="e">
        <v>#N/A</v>
      </c>
    </row>
    <row r="824" spans="1:31" x14ac:dyDescent="0.25">
      <c r="A824" s="1" t="e">
        <v>#N/A</v>
      </c>
      <c r="B824" s="50" t="s">
        <v>211</v>
      </c>
      <c r="C824" s="48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4">
        <f t="shared" si="429"/>
        <v>0</v>
      </c>
      <c r="AC824" s="104">
        <f t="shared" si="431"/>
        <v>0</v>
      </c>
      <c r="AD824" s="104">
        <f t="shared" si="430"/>
        <v>0</v>
      </c>
      <c r="AE824" s="5" t="e">
        <v>#N/A</v>
      </c>
    </row>
    <row r="825" spans="1:31" x14ac:dyDescent="0.25">
      <c r="A825" s="1" t="e">
        <v>#N/A</v>
      </c>
      <c r="B825" s="50" t="s">
        <v>212</v>
      </c>
      <c r="C825" s="48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4">
        <f t="shared" si="429"/>
        <v>0</v>
      </c>
      <c r="AC825" s="104">
        <f t="shared" si="431"/>
        <v>0</v>
      </c>
      <c r="AD825" s="104">
        <f t="shared" si="430"/>
        <v>0</v>
      </c>
      <c r="AE825" s="5" t="e">
        <v>#N/A</v>
      </c>
    </row>
    <row r="826" spans="1:31" ht="31.5" x14ac:dyDescent="0.25">
      <c r="A826" s="1" t="e">
        <v>#N/A</v>
      </c>
      <c r="B826" s="99" t="s">
        <v>71</v>
      </c>
      <c r="C826" s="57"/>
      <c r="D826" s="100">
        <f>SUM(D827,D829,D831,D836,D843,D848,D852,D856,D857)</f>
        <v>0</v>
      </c>
      <c r="E826" s="100">
        <f t="shared" ref="E826:O826" si="456">SUM(E827,E829,E831,E836,E843,E848,E852,E856,E857)</f>
        <v>0</v>
      </c>
      <c r="F826" s="100">
        <f t="shared" si="456"/>
        <v>0</v>
      </c>
      <c r="G826" s="100">
        <f t="shared" si="456"/>
        <v>0</v>
      </c>
      <c r="H826" s="100">
        <f t="shared" si="456"/>
        <v>0</v>
      </c>
      <c r="I826" s="100">
        <f t="shared" si="456"/>
        <v>0</v>
      </c>
      <c r="J826" s="100">
        <f t="shared" si="456"/>
        <v>0</v>
      </c>
      <c r="K826" s="100">
        <f t="shared" si="456"/>
        <v>0</v>
      </c>
      <c r="L826" s="100">
        <f t="shared" si="456"/>
        <v>0</v>
      </c>
      <c r="M826" s="100">
        <f t="shared" si="456"/>
        <v>0</v>
      </c>
      <c r="N826" s="100">
        <f t="shared" si="456"/>
        <v>0</v>
      </c>
      <c r="O826" s="100">
        <f t="shared" si="456"/>
        <v>0</v>
      </c>
      <c r="P826" s="100">
        <f>SUM(P827,P829,P831,P836,P843,P848,P852,P856,P857)</f>
        <v>0</v>
      </c>
      <c r="Q826" s="100">
        <f t="shared" ref="Q826:AA826" si="457">SUM(Q827,Q829,Q831,Q836,Q843,Q848,Q852,Q856,Q857)</f>
        <v>0</v>
      </c>
      <c r="R826" s="100">
        <f t="shared" si="457"/>
        <v>0</v>
      </c>
      <c r="S826" s="100">
        <f t="shared" si="457"/>
        <v>0</v>
      </c>
      <c r="T826" s="100">
        <f t="shared" si="457"/>
        <v>0</v>
      </c>
      <c r="U826" s="100">
        <f t="shared" si="457"/>
        <v>0</v>
      </c>
      <c r="V826" s="100">
        <f t="shared" si="457"/>
        <v>0</v>
      </c>
      <c r="W826" s="100">
        <f t="shared" si="457"/>
        <v>0</v>
      </c>
      <c r="X826" s="100">
        <f t="shared" si="457"/>
        <v>0</v>
      </c>
      <c r="Y826" s="100">
        <f t="shared" si="457"/>
        <v>0</v>
      </c>
      <c r="Z826" s="100">
        <f t="shared" si="457"/>
        <v>0</v>
      </c>
      <c r="AA826" s="100">
        <f t="shared" si="457"/>
        <v>0</v>
      </c>
      <c r="AB826" s="100">
        <f t="shared" si="429"/>
        <v>0</v>
      </c>
      <c r="AC826" s="100">
        <f t="shared" si="431"/>
        <v>0</v>
      </c>
      <c r="AD826" s="100">
        <f t="shared" si="430"/>
        <v>0</v>
      </c>
      <c r="AE826" s="5" t="e">
        <v>#N/A</v>
      </c>
    </row>
    <row r="827" spans="1:31" ht="30" x14ac:dyDescent="0.25">
      <c r="A827" s="1" t="e">
        <v>#N/A</v>
      </c>
      <c r="B827" s="101" t="s">
        <v>72</v>
      </c>
      <c r="C827" s="102"/>
      <c r="D827" s="103">
        <f>SUM(D828:D830)</f>
        <v>0</v>
      </c>
      <c r="E827" s="103">
        <f t="shared" ref="E827:O827" si="458">SUM(E828:E830)</f>
        <v>0</v>
      </c>
      <c r="F827" s="103">
        <f t="shared" si="458"/>
        <v>0</v>
      </c>
      <c r="G827" s="103">
        <f t="shared" si="458"/>
        <v>0</v>
      </c>
      <c r="H827" s="103">
        <f t="shared" si="458"/>
        <v>0</v>
      </c>
      <c r="I827" s="103">
        <f t="shared" si="458"/>
        <v>0</v>
      </c>
      <c r="J827" s="103">
        <f t="shared" si="458"/>
        <v>0</v>
      </c>
      <c r="K827" s="103">
        <f t="shared" si="458"/>
        <v>0</v>
      </c>
      <c r="L827" s="103">
        <f t="shared" si="458"/>
        <v>0</v>
      </c>
      <c r="M827" s="103">
        <f t="shared" si="458"/>
        <v>0</v>
      </c>
      <c r="N827" s="103">
        <f t="shared" si="458"/>
        <v>0</v>
      </c>
      <c r="O827" s="103">
        <f t="shared" si="458"/>
        <v>0</v>
      </c>
      <c r="P827" s="103">
        <f>SUM(P828:P830)</f>
        <v>0</v>
      </c>
      <c r="Q827" s="103">
        <f t="shared" ref="Q827:AA827" si="459">SUM(Q828:Q830)</f>
        <v>0</v>
      </c>
      <c r="R827" s="103">
        <f t="shared" si="459"/>
        <v>0</v>
      </c>
      <c r="S827" s="103">
        <f t="shared" si="459"/>
        <v>0</v>
      </c>
      <c r="T827" s="103">
        <f t="shared" si="459"/>
        <v>0</v>
      </c>
      <c r="U827" s="103">
        <f t="shared" si="459"/>
        <v>0</v>
      </c>
      <c r="V827" s="103">
        <f t="shared" si="459"/>
        <v>0</v>
      </c>
      <c r="W827" s="103">
        <f t="shared" si="459"/>
        <v>0</v>
      </c>
      <c r="X827" s="103">
        <f t="shared" si="459"/>
        <v>0</v>
      </c>
      <c r="Y827" s="103">
        <f t="shared" si="459"/>
        <v>0</v>
      </c>
      <c r="Z827" s="103">
        <f t="shared" si="459"/>
        <v>0</v>
      </c>
      <c r="AA827" s="103">
        <f t="shared" si="459"/>
        <v>0</v>
      </c>
      <c r="AB827" s="103">
        <f t="shared" si="429"/>
        <v>0</v>
      </c>
      <c r="AC827" s="103">
        <f t="shared" si="431"/>
        <v>0</v>
      </c>
      <c r="AD827" s="103">
        <f t="shared" si="430"/>
        <v>0</v>
      </c>
      <c r="AE827" s="5" t="e">
        <v>#N/A</v>
      </c>
    </row>
    <row r="828" spans="1:31" x14ac:dyDescent="0.25">
      <c r="A828" s="1" t="e">
        <v>#N/A</v>
      </c>
      <c r="B828" s="50" t="s">
        <v>73</v>
      </c>
      <c r="C828" s="48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  <c r="AB828" s="104">
        <f t="shared" si="429"/>
        <v>0</v>
      </c>
      <c r="AC828" s="104">
        <f t="shared" si="431"/>
        <v>0</v>
      </c>
      <c r="AD828" s="104">
        <f t="shared" si="430"/>
        <v>0</v>
      </c>
      <c r="AE828" s="5" t="e">
        <v>#N/A</v>
      </c>
    </row>
    <row r="829" spans="1:31" x14ac:dyDescent="0.25">
      <c r="A829" s="1" t="e">
        <v>#N/A</v>
      </c>
      <c r="B829" s="101" t="s">
        <v>74</v>
      </c>
      <c r="C829" s="102"/>
      <c r="D829" s="103">
        <f>+D830</f>
        <v>0</v>
      </c>
      <c r="E829" s="103">
        <f t="shared" ref="E829:AA829" si="460">+E830</f>
        <v>0</v>
      </c>
      <c r="F829" s="103">
        <f t="shared" si="460"/>
        <v>0</v>
      </c>
      <c r="G829" s="103">
        <f t="shared" si="460"/>
        <v>0</v>
      </c>
      <c r="H829" s="103">
        <f t="shared" si="460"/>
        <v>0</v>
      </c>
      <c r="I829" s="103">
        <f t="shared" si="460"/>
        <v>0</v>
      </c>
      <c r="J829" s="103">
        <f t="shared" si="460"/>
        <v>0</v>
      </c>
      <c r="K829" s="103">
        <f t="shared" si="460"/>
        <v>0</v>
      </c>
      <c r="L829" s="103">
        <f t="shared" si="460"/>
        <v>0</v>
      </c>
      <c r="M829" s="103">
        <f t="shared" si="460"/>
        <v>0</v>
      </c>
      <c r="N829" s="103">
        <f t="shared" si="460"/>
        <v>0</v>
      </c>
      <c r="O829" s="103">
        <f t="shared" si="460"/>
        <v>0</v>
      </c>
      <c r="P829" s="103">
        <f>+P830</f>
        <v>0</v>
      </c>
      <c r="Q829" s="103">
        <f t="shared" si="460"/>
        <v>0</v>
      </c>
      <c r="R829" s="103">
        <f t="shared" si="460"/>
        <v>0</v>
      </c>
      <c r="S829" s="103">
        <f t="shared" si="460"/>
        <v>0</v>
      </c>
      <c r="T829" s="103">
        <f t="shared" si="460"/>
        <v>0</v>
      </c>
      <c r="U829" s="103">
        <f t="shared" si="460"/>
        <v>0</v>
      </c>
      <c r="V829" s="103">
        <f t="shared" si="460"/>
        <v>0</v>
      </c>
      <c r="W829" s="103">
        <f t="shared" si="460"/>
        <v>0</v>
      </c>
      <c r="X829" s="103">
        <f t="shared" si="460"/>
        <v>0</v>
      </c>
      <c r="Y829" s="103">
        <f t="shared" si="460"/>
        <v>0</v>
      </c>
      <c r="Z829" s="103">
        <f t="shared" si="460"/>
        <v>0</v>
      </c>
      <c r="AA829" s="103">
        <f t="shared" si="460"/>
        <v>0</v>
      </c>
      <c r="AB829" s="103">
        <f t="shared" si="429"/>
        <v>0</v>
      </c>
      <c r="AC829" s="103">
        <f t="shared" si="431"/>
        <v>0</v>
      </c>
      <c r="AD829" s="103">
        <f t="shared" si="430"/>
        <v>0</v>
      </c>
      <c r="AE829" s="5" t="e">
        <v>#N/A</v>
      </c>
    </row>
    <row r="830" spans="1:31" x14ac:dyDescent="0.25">
      <c r="A830" s="1" t="e">
        <v>#N/A</v>
      </c>
      <c r="B830" s="50" t="s">
        <v>75</v>
      </c>
      <c r="C830" s="48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  <c r="AB830" s="104">
        <f t="shared" si="429"/>
        <v>0</v>
      </c>
      <c r="AC830" s="104">
        <f t="shared" si="431"/>
        <v>0</v>
      </c>
      <c r="AD830" s="104">
        <f t="shared" si="430"/>
        <v>0</v>
      </c>
      <c r="AE830" s="5" t="e">
        <v>#N/A</v>
      </c>
    </row>
    <row r="831" spans="1:31" ht="45" x14ac:dyDescent="0.25">
      <c r="A831" s="1" t="e">
        <v>#N/A</v>
      </c>
      <c r="B831" s="101" t="s">
        <v>76</v>
      </c>
      <c r="C831" s="102"/>
      <c r="D831" s="103">
        <f>SUM(D832:D835)</f>
        <v>0</v>
      </c>
      <c r="E831" s="103">
        <f t="shared" ref="E831:O831" si="461">SUM(E832:E835)</f>
        <v>0</v>
      </c>
      <c r="F831" s="103">
        <f t="shared" si="461"/>
        <v>0</v>
      </c>
      <c r="G831" s="103">
        <f t="shared" si="461"/>
        <v>0</v>
      </c>
      <c r="H831" s="103">
        <f t="shared" si="461"/>
        <v>0</v>
      </c>
      <c r="I831" s="103">
        <f t="shared" si="461"/>
        <v>0</v>
      </c>
      <c r="J831" s="103">
        <f t="shared" si="461"/>
        <v>0</v>
      </c>
      <c r="K831" s="103">
        <f t="shared" si="461"/>
        <v>0</v>
      </c>
      <c r="L831" s="103">
        <f t="shared" si="461"/>
        <v>0</v>
      </c>
      <c r="M831" s="103">
        <f t="shared" si="461"/>
        <v>0</v>
      </c>
      <c r="N831" s="103">
        <f t="shared" si="461"/>
        <v>0</v>
      </c>
      <c r="O831" s="103">
        <f t="shared" si="461"/>
        <v>0</v>
      </c>
      <c r="P831" s="103">
        <f>SUM(P832:P835)</f>
        <v>0</v>
      </c>
      <c r="Q831" s="103">
        <f t="shared" ref="Q831:AA831" si="462">SUM(Q832:Q835)</f>
        <v>0</v>
      </c>
      <c r="R831" s="103">
        <f t="shared" si="462"/>
        <v>0</v>
      </c>
      <c r="S831" s="103">
        <f t="shared" si="462"/>
        <v>0</v>
      </c>
      <c r="T831" s="103">
        <f t="shared" si="462"/>
        <v>0</v>
      </c>
      <c r="U831" s="103">
        <f t="shared" si="462"/>
        <v>0</v>
      </c>
      <c r="V831" s="103">
        <f t="shared" si="462"/>
        <v>0</v>
      </c>
      <c r="W831" s="103">
        <f t="shared" si="462"/>
        <v>0</v>
      </c>
      <c r="X831" s="103">
        <f t="shared" si="462"/>
        <v>0</v>
      </c>
      <c r="Y831" s="103">
        <f t="shared" si="462"/>
        <v>0</v>
      </c>
      <c r="Z831" s="103">
        <f t="shared" si="462"/>
        <v>0</v>
      </c>
      <c r="AA831" s="103">
        <f t="shared" si="462"/>
        <v>0</v>
      </c>
      <c r="AB831" s="103">
        <f t="shared" si="429"/>
        <v>0</v>
      </c>
      <c r="AC831" s="103">
        <f t="shared" si="431"/>
        <v>0</v>
      </c>
      <c r="AD831" s="103">
        <f t="shared" si="430"/>
        <v>0</v>
      </c>
      <c r="AE831" s="5" t="e">
        <v>#N/A</v>
      </c>
    </row>
    <row r="832" spans="1:31" ht="60" x14ac:dyDescent="0.25">
      <c r="A832" s="1" t="e">
        <v>#N/A</v>
      </c>
      <c r="B832" s="50" t="s">
        <v>77</v>
      </c>
      <c r="C832" s="48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  <c r="AB832" s="104">
        <f t="shared" si="429"/>
        <v>0</v>
      </c>
      <c r="AC832" s="104">
        <f t="shared" si="431"/>
        <v>0</v>
      </c>
      <c r="AD832" s="104">
        <f t="shared" si="430"/>
        <v>0</v>
      </c>
      <c r="AE832" s="5" t="e">
        <v>#N/A</v>
      </c>
    </row>
    <row r="833" spans="1:31" ht="30" x14ac:dyDescent="0.25">
      <c r="A833" s="1" t="e">
        <v>#N/A</v>
      </c>
      <c r="B833" s="50" t="s">
        <v>78</v>
      </c>
      <c r="C833" s="48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  <c r="AB833" s="104">
        <f t="shared" si="429"/>
        <v>0</v>
      </c>
      <c r="AC833" s="104">
        <f t="shared" si="431"/>
        <v>0</v>
      </c>
      <c r="AD833" s="104">
        <f t="shared" si="430"/>
        <v>0</v>
      </c>
      <c r="AE833" s="5" t="e">
        <v>#N/A</v>
      </c>
    </row>
    <row r="834" spans="1:31" x14ac:dyDescent="0.25">
      <c r="A834" s="1" t="e">
        <v>#N/A</v>
      </c>
      <c r="B834" s="50" t="s">
        <v>79</v>
      </c>
      <c r="C834" s="48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  <c r="AB834" s="104">
        <f t="shared" si="429"/>
        <v>0</v>
      </c>
      <c r="AC834" s="104">
        <f t="shared" si="431"/>
        <v>0</v>
      </c>
      <c r="AD834" s="104">
        <f t="shared" si="430"/>
        <v>0</v>
      </c>
      <c r="AE834" s="5" t="e">
        <v>#N/A</v>
      </c>
    </row>
    <row r="835" spans="1:31" x14ac:dyDescent="0.25">
      <c r="A835" s="1" t="e">
        <v>#N/A</v>
      </c>
      <c r="B835" s="50" t="s">
        <v>80</v>
      </c>
      <c r="C835" s="48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  <c r="AB835" s="104">
        <f t="shared" si="429"/>
        <v>0</v>
      </c>
      <c r="AC835" s="104">
        <f t="shared" si="431"/>
        <v>0</v>
      </c>
      <c r="AD835" s="104">
        <f t="shared" si="430"/>
        <v>0</v>
      </c>
      <c r="AE835" s="5" t="e">
        <v>#N/A</v>
      </c>
    </row>
    <row r="836" spans="1:31" ht="30" x14ac:dyDescent="0.25">
      <c r="A836" s="1" t="e">
        <v>#N/A</v>
      </c>
      <c r="B836" s="101" t="s">
        <v>81</v>
      </c>
      <c r="C836" s="102"/>
      <c r="D836" s="103">
        <f>SUM(D837:D842)</f>
        <v>0</v>
      </c>
      <c r="E836" s="103">
        <f t="shared" ref="E836:O836" si="463">SUM(E837:E842)</f>
        <v>0</v>
      </c>
      <c r="F836" s="103">
        <f t="shared" si="463"/>
        <v>0</v>
      </c>
      <c r="G836" s="103">
        <f t="shared" si="463"/>
        <v>0</v>
      </c>
      <c r="H836" s="103">
        <f t="shared" si="463"/>
        <v>0</v>
      </c>
      <c r="I836" s="103">
        <f t="shared" si="463"/>
        <v>0</v>
      </c>
      <c r="J836" s="103">
        <f t="shared" si="463"/>
        <v>0</v>
      </c>
      <c r="K836" s="103">
        <f t="shared" si="463"/>
        <v>0</v>
      </c>
      <c r="L836" s="103">
        <f t="shared" si="463"/>
        <v>0</v>
      </c>
      <c r="M836" s="103">
        <f t="shared" si="463"/>
        <v>0</v>
      </c>
      <c r="N836" s="103">
        <f t="shared" si="463"/>
        <v>0</v>
      </c>
      <c r="O836" s="103">
        <f t="shared" si="463"/>
        <v>0</v>
      </c>
      <c r="P836" s="103">
        <f>SUM(P837:P842)</f>
        <v>0</v>
      </c>
      <c r="Q836" s="103">
        <f t="shared" ref="Q836:AA836" si="464">SUM(Q837:Q842)</f>
        <v>0</v>
      </c>
      <c r="R836" s="103">
        <f t="shared" si="464"/>
        <v>0</v>
      </c>
      <c r="S836" s="103">
        <f t="shared" si="464"/>
        <v>0</v>
      </c>
      <c r="T836" s="103">
        <f t="shared" si="464"/>
        <v>0</v>
      </c>
      <c r="U836" s="103">
        <f t="shared" si="464"/>
        <v>0</v>
      </c>
      <c r="V836" s="103">
        <f t="shared" si="464"/>
        <v>0</v>
      </c>
      <c r="W836" s="103">
        <f t="shared" si="464"/>
        <v>0</v>
      </c>
      <c r="X836" s="103">
        <f t="shared" si="464"/>
        <v>0</v>
      </c>
      <c r="Y836" s="103">
        <f t="shared" si="464"/>
        <v>0</v>
      </c>
      <c r="Z836" s="103">
        <f t="shared" si="464"/>
        <v>0</v>
      </c>
      <c r="AA836" s="103">
        <f t="shared" si="464"/>
        <v>0</v>
      </c>
      <c r="AB836" s="103">
        <f t="shared" si="429"/>
        <v>0</v>
      </c>
      <c r="AC836" s="103">
        <f t="shared" si="431"/>
        <v>0</v>
      </c>
      <c r="AD836" s="103">
        <f t="shared" si="430"/>
        <v>0</v>
      </c>
      <c r="AE836" s="5" t="e">
        <v>#N/A</v>
      </c>
    </row>
    <row r="837" spans="1:31" ht="30" x14ac:dyDescent="0.25">
      <c r="A837" s="1" t="e">
        <v>#N/A</v>
      </c>
      <c r="B837" s="50" t="s">
        <v>82</v>
      </c>
      <c r="C837" s="48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4">
        <f t="shared" si="429"/>
        <v>0</v>
      </c>
      <c r="AC837" s="104">
        <f t="shared" si="431"/>
        <v>0</v>
      </c>
      <c r="AD837" s="104">
        <f t="shared" si="430"/>
        <v>0</v>
      </c>
      <c r="AE837" s="5" t="e">
        <v>#N/A</v>
      </c>
    </row>
    <row r="838" spans="1:31" x14ac:dyDescent="0.25">
      <c r="A838" s="1" t="e">
        <v>#N/A</v>
      </c>
      <c r="B838" s="50" t="s">
        <v>83</v>
      </c>
      <c r="C838" s="48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4">
        <f t="shared" ref="AB838:AB901" si="465">SUM(D838:AA838)</f>
        <v>0</v>
      </c>
      <c r="AC838" s="104">
        <f t="shared" si="431"/>
        <v>0</v>
      </c>
      <c r="AD838" s="104">
        <f t="shared" ref="AD838:AD901" si="466">SUM(P838:AA838)</f>
        <v>0</v>
      </c>
      <c r="AE838" s="5" t="e">
        <v>#N/A</v>
      </c>
    </row>
    <row r="839" spans="1:31" ht="30" x14ac:dyDescent="0.25">
      <c r="A839" s="1" t="e">
        <v>#N/A</v>
      </c>
      <c r="B839" s="50" t="s">
        <v>84</v>
      </c>
      <c r="C839" s="48"/>
      <c r="D839" s="104">
        <v>0</v>
      </c>
      <c r="E839" s="104">
        <v>0</v>
      </c>
      <c r="F839" s="104">
        <v>0</v>
      </c>
      <c r="G839" s="104">
        <v>0</v>
      </c>
      <c r="H839" s="104">
        <v>0</v>
      </c>
      <c r="I839" s="104">
        <v>0</v>
      </c>
      <c r="J839" s="104">
        <v>0</v>
      </c>
      <c r="K839" s="104">
        <v>0</v>
      </c>
      <c r="L839" s="104">
        <v>0</v>
      </c>
      <c r="M839" s="104">
        <v>0</v>
      </c>
      <c r="N839" s="104">
        <v>0</v>
      </c>
      <c r="O839" s="104">
        <v>0</v>
      </c>
      <c r="P839" s="104">
        <v>0</v>
      </c>
      <c r="Q839" s="104">
        <v>0</v>
      </c>
      <c r="R839" s="104">
        <v>0</v>
      </c>
      <c r="S839" s="104">
        <v>0</v>
      </c>
      <c r="T839" s="104">
        <v>0</v>
      </c>
      <c r="U839" s="104">
        <v>0</v>
      </c>
      <c r="V839" s="104">
        <v>0</v>
      </c>
      <c r="W839" s="104">
        <v>0</v>
      </c>
      <c r="X839" s="104">
        <v>0</v>
      </c>
      <c r="Y839" s="104">
        <v>0</v>
      </c>
      <c r="Z839" s="104">
        <v>0</v>
      </c>
      <c r="AA839" s="104">
        <v>0</v>
      </c>
      <c r="AB839" s="104">
        <f t="shared" si="465"/>
        <v>0</v>
      </c>
      <c r="AC839" s="104">
        <f t="shared" ref="AC839:AC902" si="467">SUM(E839:O839)</f>
        <v>0</v>
      </c>
      <c r="AD839" s="104">
        <f t="shared" si="466"/>
        <v>0</v>
      </c>
      <c r="AE839" s="5" t="e">
        <v>#N/A</v>
      </c>
    </row>
    <row r="840" spans="1:31" x14ac:dyDescent="0.25">
      <c r="A840" s="1" t="e">
        <v>#N/A</v>
      </c>
      <c r="B840" s="50" t="s">
        <v>80</v>
      </c>
      <c r="C840" s="48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4">
        <f t="shared" si="465"/>
        <v>0</v>
      </c>
      <c r="AC840" s="104">
        <f t="shared" si="467"/>
        <v>0</v>
      </c>
      <c r="AD840" s="104">
        <f t="shared" si="466"/>
        <v>0</v>
      </c>
      <c r="AE840" s="5" t="e">
        <v>#N/A</v>
      </c>
    </row>
    <row r="841" spans="1:31" x14ac:dyDescent="0.25">
      <c r="A841" s="1" t="e">
        <v>#N/A</v>
      </c>
      <c r="B841" s="50" t="s">
        <v>85</v>
      </c>
      <c r="C841" s="48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4">
        <f t="shared" si="465"/>
        <v>0</v>
      </c>
      <c r="AC841" s="104">
        <f t="shared" si="467"/>
        <v>0</v>
      </c>
      <c r="AD841" s="104">
        <f t="shared" si="466"/>
        <v>0</v>
      </c>
      <c r="AE841" s="5" t="e">
        <v>#N/A</v>
      </c>
    </row>
    <row r="842" spans="1:31" x14ac:dyDescent="0.25">
      <c r="A842" s="1" t="e">
        <v>#N/A</v>
      </c>
      <c r="B842" s="50" t="s">
        <v>86</v>
      </c>
      <c r="C842" s="48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  <c r="AB842" s="104">
        <f t="shared" si="465"/>
        <v>0</v>
      </c>
      <c r="AC842" s="104">
        <f t="shared" si="467"/>
        <v>0</v>
      </c>
      <c r="AD842" s="104">
        <f t="shared" si="466"/>
        <v>0</v>
      </c>
      <c r="AE842" s="5" t="e">
        <v>#N/A</v>
      </c>
    </row>
    <row r="843" spans="1:31" x14ac:dyDescent="0.25">
      <c r="A843" s="1" t="e">
        <v>#N/A</v>
      </c>
      <c r="B843" s="101" t="s">
        <v>87</v>
      </c>
      <c r="C843" s="102"/>
      <c r="D843" s="103">
        <f>SUM(D844:D847)</f>
        <v>0</v>
      </c>
      <c r="E843" s="103">
        <f t="shared" ref="E843:O843" si="468">SUM(E844:E847)</f>
        <v>0</v>
      </c>
      <c r="F843" s="103">
        <f t="shared" si="468"/>
        <v>0</v>
      </c>
      <c r="G843" s="103">
        <f t="shared" si="468"/>
        <v>0</v>
      </c>
      <c r="H843" s="103">
        <f t="shared" si="468"/>
        <v>0</v>
      </c>
      <c r="I843" s="103">
        <f t="shared" si="468"/>
        <v>0</v>
      </c>
      <c r="J843" s="103">
        <f t="shared" si="468"/>
        <v>0</v>
      </c>
      <c r="K843" s="103">
        <f t="shared" si="468"/>
        <v>0</v>
      </c>
      <c r="L843" s="103">
        <f t="shared" si="468"/>
        <v>0</v>
      </c>
      <c r="M843" s="103">
        <f t="shared" si="468"/>
        <v>0</v>
      </c>
      <c r="N843" s="103">
        <f t="shared" si="468"/>
        <v>0</v>
      </c>
      <c r="O843" s="103">
        <f t="shared" si="468"/>
        <v>0</v>
      </c>
      <c r="P843" s="103">
        <f>SUM(P844:P847)</f>
        <v>0</v>
      </c>
      <c r="Q843" s="103">
        <f t="shared" ref="Q843:AA843" si="469">SUM(Q844:Q847)</f>
        <v>0</v>
      </c>
      <c r="R843" s="103">
        <f t="shared" si="469"/>
        <v>0</v>
      </c>
      <c r="S843" s="103">
        <f t="shared" si="469"/>
        <v>0</v>
      </c>
      <c r="T843" s="103">
        <f t="shared" si="469"/>
        <v>0</v>
      </c>
      <c r="U843" s="103">
        <f t="shared" si="469"/>
        <v>0</v>
      </c>
      <c r="V843" s="103">
        <f t="shared" si="469"/>
        <v>0</v>
      </c>
      <c r="W843" s="103">
        <f t="shared" si="469"/>
        <v>0</v>
      </c>
      <c r="X843" s="103">
        <f t="shared" si="469"/>
        <v>0</v>
      </c>
      <c r="Y843" s="103">
        <f t="shared" si="469"/>
        <v>0</v>
      </c>
      <c r="Z843" s="103">
        <f t="shared" si="469"/>
        <v>0</v>
      </c>
      <c r="AA843" s="103">
        <f t="shared" si="469"/>
        <v>0</v>
      </c>
      <c r="AB843" s="103">
        <f t="shared" si="465"/>
        <v>0</v>
      </c>
      <c r="AC843" s="103">
        <f t="shared" si="467"/>
        <v>0</v>
      </c>
      <c r="AD843" s="103">
        <f t="shared" si="466"/>
        <v>0</v>
      </c>
      <c r="AE843" s="5" t="e">
        <v>#N/A</v>
      </c>
    </row>
    <row r="844" spans="1:31" ht="30" x14ac:dyDescent="0.25">
      <c r="A844" s="1" t="e">
        <v>#N/A</v>
      </c>
      <c r="B844" s="50" t="s">
        <v>88</v>
      </c>
      <c r="C844" s="48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4">
        <f t="shared" si="465"/>
        <v>0</v>
      </c>
      <c r="AC844" s="104">
        <f t="shared" si="467"/>
        <v>0</v>
      </c>
      <c r="AD844" s="104">
        <f t="shared" si="466"/>
        <v>0</v>
      </c>
      <c r="AE844" s="5" t="e">
        <v>#N/A</v>
      </c>
    </row>
    <row r="845" spans="1:31" ht="45" x14ac:dyDescent="0.25">
      <c r="A845" s="1" t="e">
        <v>#N/A</v>
      </c>
      <c r="B845" s="50" t="s">
        <v>89</v>
      </c>
      <c r="C845" s="48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4">
        <f t="shared" si="465"/>
        <v>0</v>
      </c>
      <c r="AC845" s="104">
        <f t="shared" si="467"/>
        <v>0</v>
      </c>
      <c r="AD845" s="104">
        <f t="shared" si="466"/>
        <v>0</v>
      </c>
      <c r="AE845" s="5" t="e">
        <v>#N/A</v>
      </c>
    </row>
    <row r="846" spans="1:31" ht="30" x14ac:dyDescent="0.25">
      <c r="A846" s="1" t="e">
        <v>#N/A</v>
      </c>
      <c r="B846" s="50" t="s">
        <v>90</v>
      </c>
      <c r="C846" s="48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4">
        <f t="shared" si="465"/>
        <v>0</v>
      </c>
      <c r="AC846" s="104">
        <f t="shared" si="467"/>
        <v>0</v>
      </c>
      <c r="AD846" s="104">
        <f t="shared" si="466"/>
        <v>0</v>
      </c>
      <c r="AE846" s="5" t="e">
        <v>#N/A</v>
      </c>
    </row>
    <row r="847" spans="1:31" ht="30" x14ac:dyDescent="0.25">
      <c r="A847" s="1" t="e">
        <v>#N/A</v>
      </c>
      <c r="B847" s="50" t="s">
        <v>91</v>
      </c>
      <c r="C847" s="48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4">
        <f t="shared" si="465"/>
        <v>0</v>
      </c>
      <c r="AC847" s="104">
        <f t="shared" si="467"/>
        <v>0</v>
      </c>
      <c r="AD847" s="104">
        <f t="shared" si="466"/>
        <v>0</v>
      </c>
      <c r="AE847" s="5" t="e">
        <v>#N/A</v>
      </c>
    </row>
    <row r="848" spans="1:31" ht="30" x14ac:dyDescent="0.25">
      <c r="A848" s="1" t="e">
        <v>#N/A</v>
      </c>
      <c r="B848" s="101" t="s">
        <v>92</v>
      </c>
      <c r="C848" s="102"/>
      <c r="D848" s="103">
        <f>SUM(D849:D851)</f>
        <v>0</v>
      </c>
      <c r="E848" s="103">
        <f t="shared" ref="E848:O848" si="470">SUM(E849:E851)</f>
        <v>0</v>
      </c>
      <c r="F848" s="103">
        <f t="shared" si="470"/>
        <v>0</v>
      </c>
      <c r="G848" s="103">
        <f t="shared" si="470"/>
        <v>0</v>
      </c>
      <c r="H848" s="103">
        <f t="shared" si="470"/>
        <v>0</v>
      </c>
      <c r="I848" s="103">
        <f t="shared" si="470"/>
        <v>0</v>
      </c>
      <c r="J848" s="103">
        <f t="shared" si="470"/>
        <v>0</v>
      </c>
      <c r="K848" s="103">
        <f t="shared" si="470"/>
        <v>0</v>
      </c>
      <c r="L848" s="103">
        <f t="shared" si="470"/>
        <v>0</v>
      </c>
      <c r="M848" s="103">
        <f t="shared" si="470"/>
        <v>0</v>
      </c>
      <c r="N848" s="103">
        <f t="shared" si="470"/>
        <v>0</v>
      </c>
      <c r="O848" s="103">
        <f t="shared" si="470"/>
        <v>0</v>
      </c>
      <c r="P848" s="103">
        <f>SUM(P849:P851)</f>
        <v>0</v>
      </c>
      <c r="Q848" s="103">
        <f t="shared" ref="Q848:AA848" si="471">SUM(Q849:Q851)</f>
        <v>0</v>
      </c>
      <c r="R848" s="103">
        <f t="shared" si="471"/>
        <v>0</v>
      </c>
      <c r="S848" s="103">
        <f t="shared" si="471"/>
        <v>0</v>
      </c>
      <c r="T848" s="103">
        <f t="shared" si="471"/>
        <v>0</v>
      </c>
      <c r="U848" s="103">
        <f t="shared" si="471"/>
        <v>0</v>
      </c>
      <c r="V848" s="103">
        <f t="shared" si="471"/>
        <v>0</v>
      </c>
      <c r="W848" s="103">
        <f t="shared" si="471"/>
        <v>0</v>
      </c>
      <c r="X848" s="103">
        <f t="shared" si="471"/>
        <v>0</v>
      </c>
      <c r="Y848" s="103">
        <f t="shared" si="471"/>
        <v>0</v>
      </c>
      <c r="Z848" s="103">
        <f t="shared" si="471"/>
        <v>0</v>
      </c>
      <c r="AA848" s="103">
        <f t="shared" si="471"/>
        <v>0</v>
      </c>
      <c r="AB848" s="103">
        <f t="shared" si="465"/>
        <v>0</v>
      </c>
      <c r="AC848" s="103">
        <f t="shared" si="467"/>
        <v>0</v>
      </c>
      <c r="AD848" s="103">
        <f t="shared" si="466"/>
        <v>0</v>
      </c>
      <c r="AE848" s="5" t="e">
        <v>#N/A</v>
      </c>
    </row>
    <row r="849" spans="1:31" x14ac:dyDescent="0.25">
      <c r="A849" s="1" t="e">
        <v>#N/A</v>
      </c>
      <c r="B849" s="50" t="s">
        <v>93</v>
      </c>
      <c r="C849" s="48"/>
      <c r="D849" s="104">
        <v>0</v>
      </c>
      <c r="E849" s="104">
        <v>0</v>
      </c>
      <c r="F849" s="104">
        <v>0</v>
      </c>
      <c r="G849" s="104">
        <v>0</v>
      </c>
      <c r="H849" s="104">
        <v>0</v>
      </c>
      <c r="I849" s="104">
        <v>0</v>
      </c>
      <c r="J849" s="104">
        <v>0</v>
      </c>
      <c r="K849" s="104">
        <v>0</v>
      </c>
      <c r="L849" s="104">
        <v>0</v>
      </c>
      <c r="M849" s="104">
        <v>0</v>
      </c>
      <c r="N849" s="104">
        <v>0</v>
      </c>
      <c r="O849" s="104">
        <v>0</v>
      </c>
      <c r="P849" s="104">
        <v>0</v>
      </c>
      <c r="Q849" s="104">
        <v>0</v>
      </c>
      <c r="R849" s="104">
        <v>0</v>
      </c>
      <c r="S849" s="104">
        <v>0</v>
      </c>
      <c r="T849" s="104">
        <v>0</v>
      </c>
      <c r="U849" s="104">
        <v>0</v>
      </c>
      <c r="V849" s="104">
        <v>0</v>
      </c>
      <c r="W849" s="104">
        <v>0</v>
      </c>
      <c r="X849" s="104">
        <v>0</v>
      </c>
      <c r="Y849" s="104">
        <v>0</v>
      </c>
      <c r="Z849" s="104">
        <v>0</v>
      </c>
      <c r="AA849" s="104">
        <v>0</v>
      </c>
      <c r="AB849" s="104">
        <f t="shared" si="465"/>
        <v>0</v>
      </c>
      <c r="AC849" s="104">
        <f t="shared" si="467"/>
        <v>0</v>
      </c>
      <c r="AD849" s="104">
        <f t="shared" si="466"/>
        <v>0</v>
      </c>
      <c r="AE849" s="5" t="e">
        <v>#N/A</v>
      </c>
    </row>
    <row r="850" spans="1:31" x14ac:dyDescent="0.25">
      <c r="A850" s="1" t="e">
        <v>#N/A</v>
      </c>
      <c r="B850" s="50" t="s">
        <v>94</v>
      </c>
      <c r="C850" s="48"/>
      <c r="D850" s="104">
        <v>0</v>
      </c>
      <c r="E850" s="104">
        <v>0</v>
      </c>
      <c r="F850" s="104">
        <v>0</v>
      </c>
      <c r="G850" s="104">
        <v>0</v>
      </c>
      <c r="H850" s="104">
        <v>0</v>
      </c>
      <c r="I850" s="104">
        <v>0</v>
      </c>
      <c r="J850" s="104">
        <v>0</v>
      </c>
      <c r="K850" s="104">
        <v>0</v>
      </c>
      <c r="L850" s="104">
        <v>0</v>
      </c>
      <c r="M850" s="104">
        <v>0</v>
      </c>
      <c r="N850" s="104">
        <v>0</v>
      </c>
      <c r="O850" s="104">
        <v>0</v>
      </c>
      <c r="P850" s="104">
        <v>0</v>
      </c>
      <c r="Q850" s="104">
        <v>0</v>
      </c>
      <c r="R850" s="104">
        <v>0</v>
      </c>
      <c r="S850" s="104">
        <v>0</v>
      </c>
      <c r="T850" s="104">
        <v>0</v>
      </c>
      <c r="U850" s="104">
        <v>0</v>
      </c>
      <c r="V850" s="104">
        <v>0</v>
      </c>
      <c r="W850" s="104">
        <v>0</v>
      </c>
      <c r="X850" s="104">
        <v>0</v>
      </c>
      <c r="Y850" s="104">
        <v>0</v>
      </c>
      <c r="Z850" s="104">
        <v>0</v>
      </c>
      <c r="AA850" s="104">
        <v>0</v>
      </c>
      <c r="AB850" s="104">
        <f t="shared" si="465"/>
        <v>0</v>
      </c>
      <c r="AC850" s="104">
        <f t="shared" si="467"/>
        <v>0</v>
      </c>
      <c r="AD850" s="104">
        <f t="shared" si="466"/>
        <v>0</v>
      </c>
      <c r="AE850" s="5" t="e">
        <v>#N/A</v>
      </c>
    </row>
    <row r="851" spans="1:31" x14ac:dyDescent="0.25">
      <c r="A851" s="1" t="e">
        <v>#N/A</v>
      </c>
      <c r="B851" s="50" t="s">
        <v>95</v>
      </c>
      <c r="C851" s="48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  <c r="AB851" s="104">
        <f t="shared" si="465"/>
        <v>0</v>
      </c>
      <c r="AC851" s="104">
        <f t="shared" si="467"/>
        <v>0</v>
      </c>
      <c r="AD851" s="104">
        <f t="shared" si="466"/>
        <v>0</v>
      </c>
      <c r="AE851" s="5" t="e">
        <v>#N/A</v>
      </c>
    </row>
    <row r="852" spans="1:31" ht="30" x14ac:dyDescent="0.25">
      <c r="A852" s="1" t="e">
        <v>#N/A</v>
      </c>
      <c r="B852" s="101" t="s">
        <v>96</v>
      </c>
      <c r="C852" s="102"/>
      <c r="D852" s="103">
        <f>SUM(D853:D855)</f>
        <v>0</v>
      </c>
      <c r="E852" s="103">
        <f t="shared" ref="E852:O852" si="472">SUM(E853:E855)</f>
        <v>0</v>
      </c>
      <c r="F852" s="103">
        <f t="shared" si="472"/>
        <v>0</v>
      </c>
      <c r="G852" s="103">
        <f t="shared" si="472"/>
        <v>0</v>
      </c>
      <c r="H852" s="103">
        <f t="shared" si="472"/>
        <v>0</v>
      </c>
      <c r="I852" s="103">
        <f t="shared" si="472"/>
        <v>0</v>
      </c>
      <c r="J852" s="103">
        <f t="shared" si="472"/>
        <v>0</v>
      </c>
      <c r="K852" s="103">
        <f t="shared" si="472"/>
        <v>0</v>
      </c>
      <c r="L852" s="103">
        <f t="shared" si="472"/>
        <v>0</v>
      </c>
      <c r="M852" s="103">
        <f t="shared" si="472"/>
        <v>0</v>
      </c>
      <c r="N852" s="103">
        <f t="shared" si="472"/>
        <v>0</v>
      </c>
      <c r="O852" s="103">
        <f t="shared" si="472"/>
        <v>0</v>
      </c>
      <c r="P852" s="103">
        <f>SUM(P853:P855)</f>
        <v>0</v>
      </c>
      <c r="Q852" s="103">
        <f t="shared" ref="Q852:AA852" si="473">SUM(Q853:Q855)</f>
        <v>0</v>
      </c>
      <c r="R852" s="103">
        <f t="shared" si="473"/>
        <v>0</v>
      </c>
      <c r="S852" s="103">
        <f t="shared" si="473"/>
        <v>0</v>
      </c>
      <c r="T852" s="103">
        <f t="shared" si="473"/>
        <v>0</v>
      </c>
      <c r="U852" s="103">
        <f t="shared" si="473"/>
        <v>0</v>
      </c>
      <c r="V852" s="103">
        <f t="shared" si="473"/>
        <v>0</v>
      </c>
      <c r="W852" s="103">
        <f t="shared" si="473"/>
        <v>0</v>
      </c>
      <c r="X852" s="103">
        <f t="shared" si="473"/>
        <v>0</v>
      </c>
      <c r="Y852" s="103">
        <f t="shared" si="473"/>
        <v>0</v>
      </c>
      <c r="Z852" s="103">
        <f t="shared" si="473"/>
        <v>0</v>
      </c>
      <c r="AA852" s="103">
        <f t="shared" si="473"/>
        <v>0</v>
      </c>
      <c r="AB852" s="103">
        <f t="shared" si="465"/>
        <v>0</v>
      </c>
      <c r="AC852" s="103">
        <f t="shared" si="467"/>
        <v>0</v>
      </c>
      <c r="AD852" s="103">
        <f t="shared" si="466"/>
        <v>0</v>
      </c>
      <c r="AE852" s="5" t="e">
        <v>#N/A</v>
      </c>
    </row>
    <row r="853" spans="1:31" ht="60" x14ac:dyDescent="0.25">
      <c r="A853" s="1" t="e">
        <v>#N/A</v>
      </c>
      <c r="B853" s="50" t="s">
        <v>97</v>
      </c>
      <c r="C853" s="48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  <c r="AB853" s="104">
        <f t="shared" si="465"/>
        <v>0</v>
      </c>
      <c r="AC853" s="104">
        <f t="shared" si="467"/>
        <v>0</v>
      </c>
      <c r="AD853" s="104">
        <f t="shared" si="466"/>
        <v>0</v>
      </c>
      <c r="AE853" s="5" t="e">
        <v>#N/A</v>
      </c>
    </row>
    <row r="854" spans="1:31" ht="60" x14ac:dyDescent="0.25">
      <c r="A854" s="1" t="e">
        <v>#N/A</v>
      </c>
      <c r="B854" s="50" t="s">
        <v>98</v>
      </c>
      <c r="C854" s="48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  <c r="AB854" s="104">
        <f t="shared" si="465"/>
        <v>0</v>
      </c>
      <c r="AC854" s="104">
        <f t="shared" si="467"/>
        <v>0</v>
      </c>
      <c r="AD854" s="104">
        <f t="shared" si="466"/>
        <v>0</v>
      </c>
      <c r="AE854" s="5" t="e">
        <v>#N/A</v>
      </c>
    </row>
    <row r="855" spans="1:31" ht="30" x14ac:dyDescent="0.25">
      <c r="A855" s="1" t="e">
        <v>#N/A</v>
      </c>
      <c r="B855" s="50" t="s">
        <v>99</v>
      </c>
      <c r="C855" s="48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  <c r="AB855" s="104">
        <f t="shared" si="465"/>
        <v>0</v>
      </c>
      <c r="AC855" s="104">
        <f t="shared" si="467"/>
        <v>0</v>
      </c>
      <c r="AD855" s="104">
        <f t="shared" si="466"/>
        <v>0</v>
      </c>
      <c r="AE855" s="5" t="e">
        <v>#N/A</v>
      </c>
    </row>
    <row r="856" spans="1:31" x14ac:dyDescent="0.25">
      <c r="A856" s="1" t="e">
        <v>#N/A</v>
      </c>
      <c r="B856" s="105" t="s">
        <v>100</v>
      </c>
      <c r="C856" s="106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  <c r="AA856" s="107"/>
      <c r="AB856" s="107">
        <f t="shared" si="465"/>
        <v>0</v>
      </c>
      <c r="AC856" s="107">
        <f t="shared" si="467"/>
        <v>0</v>
      </c>
      <c r="AD856" s="107">
        <f t="shared" si="466"/>
        <v>0</v>
      </c>
      <c r="AE856" s="5" t="e">
        <v>#N/A</v>
      </c>
    </row>
    <row r="857" spans="1:31" x14ac:dyDescent="0.25">
      <c r="A857" s="1" t="e">
        <v>#N/A</v>
      </c>
      <c r="B857" s="101" t="s">
        <v>101</v>
      </c>
      <c r="C857" s="102"/>
      <c r="D857" s="103">
        <f>SUM(D858:D861)</f>
        <v>0</v>
      </c>
      <c r="E857" s="103">
        <f t="shared" ref="E857:O857" si="474">SUM(E858:E861)</f>
        <v>0</v>
      </c>
      <c r="F857" s="103">
        <f t="shared" si="474"/>
        <v>0</v>
      </c>
      <c r="G857" s="103">
        <f t="shared" si="474"/>
        <v>0</v>
      </c>
      <c r="H857" s="103">
        <f t="shared" si="474"/>
        <v>0</v>
      </c>
      <c r="I857" s="103">
        <f t="shared" si="474"/>
        <v>0</v>
      </c>
      <c r="J857" s="103">
        <f t="shared" si="474"/>
        <v>0</v>
      </c>
      <c r="K857" s="103">
        <f t="shared" si="474"/>
        <v>0</v>
      </c>
      <c r="L857" s="103">
        <f t="shared" si="474"/>
        <v>0</v>
      </c>
      <c r="M857" s="103">
        <f t="shared" si="474"/>
        <v>0</v>
      </c>
      <c r="N857" s="103">
        <f t="shared" si="474"/>
        <v>0</v>
      </c>
      <c r="O857" s="103">
        <f t="shared" si="474"/>
        <v>0</v>
      </c>
      <c r="P857" s="103">
        <f>SUM(P858:P861)</f>
        <v>0</v>
      </c>
      <c r="Q857" s="103">
        <f t="shared" ref="Q857:AA857" si="475">SUM(Q858:Q861)</f>
        <v>0</v>
      </c>
      <c r="R857" s="103">
        <f t="shared" si="475"/>
        <v>0</v>
      </c>
      <c r="S857" s="103">
        <f t="shared" si="475"/>
        <v>0</v>
      </c>
      <c r="T857" s="103">
        <f t="shared" si="475"/>
        <v>0</v>
      </c>
      <c r="U857" s="103">
        <f t="shared" si="475"/>
        <v>0</v>
      </c>
      <c r="V857" s="103">
        <f t="shared" si="475"/>
        <v>0</v>
      </c>
      <c r="W857" s="103">
        <f t="shared" si="475"/>
        <v>0</v>
      </c>
      <c r="X857" s="103">
        <f t="shared" si="475"/>
        <v>0</v>
      </c>
      <c r="Y857" s="103">
        <f t="shared" si="475"/>
        <v>0</v>
      </c>
      <c r="Z857" s="103">
        <f t="shared" si="475"/>
        <v>0</v>
      </c>
      <c r="AA857" s="103">
        <f t="shared" si="475"/>
        <v>0</v>
      </c>
      <c r="AB857" s="103">
        <f t="shared" si="465"/>
        <v>0</v>
      </c>
      <c r="AC857" s="103">
        <f t="shared" si="467"/>
        <v>0</v>
      </c>
      <c r="AD857" s="103">
        <f t="shared" si="466"/>
        <v>0</v>
      </c>
      <c r="AE857" s="5" t="e">
        <v>#N/A</v>
      </c>
    </row>
    <row r="858" spans="1:31" x14ac:dyDescent="0.25">
      <c r="A858" s="1" t="e">
        <v>#N/A</v>
      </c>
      <c r="B858" s="50" t="s">
        <v>102</v>
      </c>
      <c r="C858" s="48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4">
        <f t="shared" si="465"/>
        <v>0</v>
      </c>
      <c r="AC858" s="104">
        <f t="shared" si="467"/>
        <v>0</v>
      </c>
      <c r="AD858" s="104">
        <f t="shared" si="466"/>
        <v>0</v>
      </c>
      <c r="AE858" s="5" t="e">
        <v>#N/A</v>
      </c>
    </row>
    <row r="859" spans="1:31" ht="30" x14ac:dyDescent="0.25">
      <c r="A859" s="1" t="e">
        <v>#N/A</v>
      </c>
      <c r="B859" s="50" t="s">
        <v>103</v>
      </c>
      <c r="C859" s="48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4">
        <f t="shared" si="465"/>
        <v>0</v>
      </c>
      <c r="AC859" s="104">
        <f t="shared" si="467"/>
        <v>0</v>
      </c>
      <c r="AD859" s="104">
        <f t="shared" si="466"/>
        <v>0</v>
      </c>
      <c r="AE859" s="5" t="e">
        <v>#N/A</v>
      </c>
    </row>
    <row r="860" spans="1:31" ht="75" x14ac:dyDescent="0.25">
      <c r="A860" s="1" t="e">
        <v>#N/A</v>
      </c>
      <c r="B860" s="50" t="s">
        <v>104</v>
      </c>
      <c r="C860" s="48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4">
        <f t="shared" si="465"/>
        <v>0</v>
      </c>
      <c r="AC860" s="104">
        <f t="shared" si="467"/>
        <v>0</v>
      </c>
      <c r="AD860" s="104">
        <f t="shared" si="466"/>
        <v>0</v>
      </c>
      <c r="AE860" s="5" t="e">
        <v>#N/A</v>
      </c>
    </row>
    <row r="861" spans="1:31" ht="60" x14ac:dyDescent="0.25">
      <c r="A861" s="1" t="e">
        <v>#N/A</v>
      </c>
      <c r="B861" s="50" t="s">
        <v>105</v>
      </c>
      <c r="C861" s="48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4">
        <f t="shared" si="465"/>
        <v>0</v>
      </c>
      <c r="AC861" s="104">
        <f t="shared" si="467"/>
        <v>0</v>
      </c>
      <c r="AD861" s="104">
        <f t="shared" si="466"/>
        <v>0</v>
      </c>
      <c r="AE861" s="5" t="e">
        <v>#N/A</v>
      </c>
    </row>
    <row r="862" spans="1:31" ht="15.75" x14ac:dyDescent="0.25">
      <c r="A862" s="1" t="e">
        <v>#N/A</v>
      </c>
      <c r="B862" s="99" t="s">
        <v>106</v>
      </c>
      <c r="C862" s="57"/>
      <c r="D862" s="100">
        <f>SUM(D863,D865,D869,D871,D873,D876,D878,D881)</f>
        <v>0</v>
      </c>
      <c r="E862" s="100">
        <f t="shared" ref="E862:O862" si="476">SUM(E863,E865,E869,E871,E873,E876,E878,E881)</f>
        <v>0</v>
      </c>
      <c r="F862" s="100">
        <f t="shared" si="476"/>
        <v>0</v>
      </c>
      <c r="G862" s="100">
        <f t="shared" si="476"/>
        <v>0</v>
      </c>
      <c r="H862" s="100">
        <f t="shared" si="476"/>
        <v>0</v>
      </c>
      <c r="I862" s="100">
        <f t="shared" si="476"/>
        <v>0</v>
      </c>
      <c r="J862" s="100">
        <f t="shared" si="476"/>
        <v>0</v>
      </c>
      <c r="K862" s="100">
        <f t="shared" si="476"/>
        <v>0</v>
      </c>
      <c r="L862" s="100">
        <f t="shared" si="476"/>
        <v>0</v>
      </c>
      <c r="M862" s="100">
        <f t="shared" si="476"/>
        <v>0</v>
      </c>
      <c r="N862" s="100">
        <f t="shared" si="476"/>
        <v>0</v>
      </c>
      <c r="O862" s="100">
        <f t="shared" si="476"/>
        <v>0</v>
      </c>
      <c r="P862" s="100">
        <f>SUM(P863,P865,P869,P871,P873,P876,P878,P881)</f>
        <v>0</v>
      </c>
      <c r="Q862" s="100">
        <f t="shared" ref="Q862:AA862" si="477">SUM(Q863,Q865,Q869,Q871,Q873,Q876,Q878,Q881)</f>
        <v>0</v>
      </c>
      <c r="R862" s="100">
        <f t="shared" si="477"/>
        <v>0</v>
      </c>
      <c r="S862" s="100">
        <f t="shared" si="477"/>
        <v>0</v>
      </c>
      <c r="T862" s="100">
        <f t="shared" si="477"/>
        <v>0</v>
      </c>
      <c r="U862" s="100">
        <f t="shared" si="477"/>
        <v>0</v>
      </c>
      <c r="V862" s="100">
        <f t="shared" si="477"/>
        <v>0</v>
      </c>
      <c r="W862" s="100">
        <f t="shared" si="477"/>
        <v>0</v>
      </c>
      <c r="X862" s="100">
        <f t="shared" si="477"/>
        <v>0</v>
      </c>
      <c r="Y862" s="100">
        <f t="shared" si="477"/>
        <v>0</v>
      </c>
      <c r="Z862" s="100">
        <f t="shared" si="477"/>
        <v>0</v>
      </c>
      <c r="AA862" s="100">
        <f t="shared" si="477"/>
        <v>0</v>
      </c>
      <c r="AB862" s="100">
        <f t="shared" si="465"/>
        <v>0</v>
      </c>
      <c r="AC862" s="100">
        <f t="shared" si="467"/>
        <v>0</v>
      </c>
      <c r="AD862" s="100">
        <f t="shared" si="466"/>
        <v>0</v>
      </c>
      <c r="AE862" s="5" t="e">
        <v>#N/A</v>
      </c>
    </row>
    <row r="863" spans="1:31" ht="30" x14ac:dyDescent="0.25">
      <c r="A863" s="1" t="e">
        <v>#N/A</v>
      </c>
      <c r="B863" s="101" t="s">
        <v>107</v>
      </c>
      <c r="C863" s="102"/>
      <c r="D863" s="103">
        <f>SUM(D864)</f>
        <v>0</v>
      </c>
      <c r="E863" s="103">
        <f t="shared" ref="E863:AA863" si="478">SUM(E864)</f>
        <v>0</v>
      </c>
      <c r="F863" s="103">
        <f t="shared" si="478"/>
        <v>0</v>
      </c>
      <c r="G863" s="103">
        <f t="shared" si="478"/>
        <v>0</v>
      </c>
      <c r="H863" s="103">
        <f t="shared" si="478"/>
        <v>0</v>
      </c>
      <c r="I863" s="103">
        <f t="shared" si="478"/>
        <v>0</v>
      </c>
      <c r="J863" s="103">
        <f t="shared" si="478"/>
        <v>0</v>
      </c>
      <c r="K863" s="103">
        <f t="shared" si="478"/>
        <v>0</v>
      </c>
      <c r="L863" s="103">
        <f t="shared" si="478"/>
        <v>0</v>
      </c>
      <c r="M863" s="103">
        <f t="shared" si="478"/>
        <v>0</v>
      </c>
      <c r="N863" s="103">
        <f t="shared" si="478"/>
        <v>0</v>
      </c>
      <c r="O863" s="103">
        <f t="shared" si="478"/>
        <v>0</v>
      </c>
      <c r="P863" s="103">
        <f>SUM(P864)</f>
        <v>0</v>
      </c>
      <c r="Q863" s="103">
        <f t="shared" si="478"/>
        <v>0</v>
      </c>
      <c r="R863" s="103">
        <f t="shared" si="478"/>
        <v>0</v>
      </c>
      <c r="S863" s="103">
        <f t="shared" si="478"/>
        <v>0</v>
      </c>
      <c r="T863" s="103">
        <f t="shared" si="478"/>
        <v>0</v>
      </c>
      <c r="U863" s="103">
        <f t="shared" si="478"/>
        <v>0</v>
      </c>
      <c r="V863" s="103">
        <f t="shared" si="478"/>
        <v>0</v>
      </c>
      <c r="W863" s="103">
        <f t="shared" si="478"/>
        <v>0</v>
      </c>
      <c r="X863" s="103">
        <f t="shared" si="478"/>
        <v>0</v>
      </c>
      <c r="Y863" s="103">
        <f t="shared" si="478"/>
        <v>0</v>
      </c>
      <c r="Z863" s="103">
        <f t="shared" si="478"/>
        <v>0</v>
      </c>
      <c r="AA863" s="103">
        <f t="shared" si="478"/>
        <v>0</v>
      </c>
      <c r="AB863" s="103">
        <f t="shared" si="465"/>
        <v>0</v>
      </c>
      <c r="AC863" s="103">
        <f t="shared" si="467"/>
        <v>0</v>
      </c>
      <c r="AD863" s="103">
        <f t="shared" si="466"/>
        <v>0</v>
      </c>
      <c r="AE863" s="5" t="e">
        <v>#N/A</v>
      </c>
    </row>
    <row r="864" spans="1:31" x14ac:dyDescent="0.25">
      <c r="A864" s="1" t="e">
        <v>#N/A</v>
      </c>
      <c r="B864" s="50" t="s">
        <v>108</v>
      </c>
      <c r="C864" s="48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  <c r="AB864" s="104">
        <f t="shared" si="465"/>
        <v>0</v>
      </c>
      <c r="AC864" s="104">
        <f t="shared" si="467"/>
        <v>0</v>
      </c>
      <c r="AD864" s="104">
        <f t="shared" si="466"/>
        <v>0</v>
      </c>
      <c r="AE864" s="5" t="e">
        <v>#N/A</v>
      </c>
    </row>
    <row r="865" spans="1:31" x14ac:dyDescent="0.25">
      <c r="A865" s="1" t="e">
        <v>#N/A</v>
      </c>
      <c r="B865" s="101" t="s">
        <v>109</v>
      </c>
      <c r="C865" s="102"/>
      <c r="D865" s="103">
        <f>SUM(D866:D868)</f>
        <v>0</v>
      </c>
      <c r="E865" s="103">
        <f t="shared" ref="E865:O865" si="479">SUM(E866:E868)</f>
        <v>0</v>
      </c>
      <c r="F865" s="103">
        <f t="shared" si="479"/>
        <v>0</v>
      </c>
      <c r="G865" s="103">
        <f t="shared" si="479"/>
        <v>0</v>
      </c>
      <c r="H865" s="103">
        <f t="shared" si="479"/>
        <v>0</v>
      </c>
      <c r="I865" s="103">
        <f t="shared" si="479"/>
        <v>0</v>
      </c>
      <c r="J865" s="103">
        <f t="shared" si="479"/>
        <v>0</v>
      </c>
      <c r="K865" s="103">
        <f t="shared" si="479"/>
        <v>0</v>
      </c>
      <c r="L865" s="103">
        <f t="shared" si="479"/>
        <v>0</v>
      </c>
      <c r="M865" s="103">
        <f t="shared" si="479"/>
        <v>0</v>
      </c>
      <c r="N865" s="103">
        <f t="shared" si="479"/>
        <v>0</v>
      </c>
      <c r="O865" s="103">
        <f t="shared" si="479"/>
        <v>0</v>
      </c>
      <c r="P865" s="103">
        <f>SUM(P866:P868)</f>
        <v>0</v>
      </c>
      <c r="Q865" s="103">
        <f t="shared" ref="Q865:AA865" si="480">SUM(Q866:Q868)</f>
        <v>0</v>
      </c>
      <c r="R865" s="103">
        <f t="shared" si="480"/>
        <v>0</v>
      </c>
      <c r="S865" s="103">
        <f t="shared" si="480"/>
        <v>0</v>
      </c>
      <c r="T865" s="103">
        <f t="shared" si="480"/>
        <v>0</v>
      </c>
      <c r="U865" s="103">
        <f t="shared" si="480"/>
        <v>0</v>
      </c>
      <c r="V865" s="103">
        <f t="shared" si="480"/>
        <v>0</v>
      </c>
      <c r="W865" s="103">
        <f t="shared" si="480"/>
        <v>0</v>
      </c>
      <c r="X865" s="103">
        <f t="shared" si="480"/>
        <v>0</v>
      </c>
      <c r="Y865" s="103">
        <f t="shared" si="480"/>
        <v>0</v>
      </c>
      <c r="Z865" s="103">
        <f t="shared" si="480"/>
        <v>0</v>
      </c>
      <c r="AA865" s="103">
        <f t="shared" si="480"/>
        <v>0</v>
      </c>
      <c r="AB865" s="103">
        <f t="shared" si="465"/>
        <v>0</v>
      </c>
      <c r="AC865" s="103">
        <f t="shared" si="467"/>
        <v>0</v>
      </c>
      <c r="AD865" s="103">
        <f t="shared" si="466"/>
        <v>0</v>
      </c>
      <c r="AE865" s="5" t="e">
        <v>#N/A</v>
      </c>
    </row>
    <row r="866" spans="1:31" x14ac:dyDescent="0.25">
      <c r="A866" s="1" t="e">
        <v>#N/A</v>
      </c>
      <c r="B866" s="50" t="s">
        <v>110</v>
      </c>
      <c r="C866" s="48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4">
        <f t="shared" si="465"/>
        <v>0</v>
      </c>
      <c r="AC866" s="104">
        <f t="shared" si="467"/>
        <v>0</v>
      </c>
      <c r="AD866" s="104">
        <f t="shared" si="466"/>
        <v>0</v>
      </c>
      <c r="AE866" s="5" t="e">
        <v>#N/A</v>
      </c>
    </row>
    <row r="867" spans="1:31" x14ac:dyDescent="0.25">
      <c r="A867" s="1" t="e">
        <v>#N/A</v>
      </c>
      <c r="B867" s="50" t="s">
        <v>111</v>
      </c>
      <c r="C867" s="48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4">
        <f t="shared" si="465"/>
        <v>0</v>
      </c>
      <c r="AC867" s="104">
        <f t="shared" si="467"/>
        <v>0</v>
      </c>
      <c r="AD867" s="104">
        <f t="shared" si="466"/>
        <v>0</v>
      </c>
      <c r="AE867" s="5" t="e">
        <v>#N/A</v>
      </c>
    </row>
    <row r="868" spans="1:31" ht="30" x14ac:dyDescent="0.25">
      <c r="A868" s="1" t="e">
        <v>#N/A</v>
      </c>
      <c r="B868" s="50" t="s">
        <v>112</v>
      </c>
      <c r="C868" s="48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4">
        <f t="shared" si="465"/>
        <v>0</v>
      </c>
      <c r="AC868" s="104">
        <f t="shared" si="467"/>
        <v>0</v>
      </c>
      <c r="AD868" s="104">
        <f t="shared" si="466"/>
        <v>0</v>
      </c>
      <c r="AE868" s="5" t="e">
        <v>#N/A</v>
      </c>
    </row>
    <row r="869" spans="1:31" ht="30" x14ac:dyDescent="0.25">
      <c r="A869" s="1" t="e">
        <v>#N/A</v>
      </c>
      <c r="B869" s="101" t="s">
        <v>113</v>
      </c>
      <c r="C869" s="102"/>
      <c r="D869" s="103">
        <f>SUM(D870)</f>
        <v>0</v>
      </c>
      <c r="E869" s="103">
        <f t="shared" ref="E869:AA869" si="481">SUM(E870)</f>
        <v>0</v>
      </c>
      <c r="F869" s="103">
        <f t="shared" si="481"/>
        <v>0</v>
      </c>
      <c r="G869" s="103">
        <f t="shared" si="481"/>
        <v>0</v>
      </c>
      <c r="H869" s="103">
        <f t="shared" si="481"/>
        <v>0</v>
      </c>
      <c r="I869" s="103">
        <f t="shared" si="481"/>
        <v>0</v>
      </c>
      <c r="J869" s="103">
        <f t="shared" si="481"/>
        <v>0</v>
      </c>
      <c r="K869" s="103">
        <f t="shared" si="481"/>
        <v>0</v>
      </c>
      <c r="L869" s="103">
        <f t="shared" si="481"/>
        <v>0</v>
      </c>
      <c r="M869" s="103">
        <f t="shared" si="481"/>
        <v>0</v>
      </c>
      <c r="N869" s="103">
        <f t="shared" si="481"/>
        <v>0</v>
      </c>
      <c r="O869" s="103">
        <f t="shared" si="481"/>
        <v>0</v>
      </c>
      <c r="P869" s="103">
        <f>SUM(P870)</f>
        <v>0</v>
      </c>
      <c r="Q869" s="103">
        <f t="shared" si="481"/>
        <v>0</v>
      </c>
      <c r="R869" s="103">
        <f t="shared" si="481"/>
        <v>0</v>
      </c>
      <c r="S869" s="103">
        <f t="shared" si="481"/>
        <v>0</v>
      </c>
      <c r="T869" s="103">
        <f t="shared" si="481"/>
        <v>0</v>
      </c>
      <c r="U869" s="103">
        <f t="shared" si="481"/>
        <v>0</v>
      </c>
      <c r="V869" s="103">
        <f t="shared" si="481"/>
        <v>0</v>
      </c>
      <c r="W869" s="103">
        <f t="shared" si="481"/>
        <v>0</v>
      </c>
      <c r="X869" s="103">
        <f t="shared" si="481"/>
        <v>0</v>
      </c>
      <c r="Y869" s="103">
        <f t="shared" si="481"/>
        <v>0</v>
      </c>
      <c r="Z869" s="103">
        <f t="shared" si="481"/>
        <v>0</v>
      </c>
      <c r="AA869" s="103">
        <f t="shared" si="481"/>
        <v>0</v>
      </c>
      <c r="AB869" s="103">
        <f t="shared" si="465"/>
        <v>0</v>
      </c>
      <c r="AC869" s="103">
        <f t="shared" si="467"/>
        <v>0</v>
      </c>
      <c r="AD869" s="103">
        <f t="shared" si="466"/>
        <v>0</v>
      </c>
      <c r="AE869" s="5" t="e">
        <v>#N/A</v>
      </c>
    </row>
    <row r="870" spans="1:31" x14ac:dyDescent="0.25">
      <c r="A870" s="1" t="e">
        <v>#N/A</v>
      </c>
      <c r="B870" s="50" t="s">
        <v>114</v>
      </c>
      <c r="C870" s="48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  <c r="AB870" s="104">
        <f t="shared" si="465"/>
        <v>0</v>
      </c>
      <c r="AC870" s="104">
        <f t="shared" si="467"/>
        <v>0</v>
      </c>
      <c r="AD870" s="104">
        <f t="shared" si="466"/>
        <v>0</v>
      </c>
      <c r="AE870" s="5" t="e">
        <v>#N/A</v>
      </c>
    </row>
    <row r="871" spans="1:31" ht="30" x14ac:dyDescent="0.25">
      <c r="A871" s="1" t="e">
        <v>#N/A</v>
      </c>
      <c r="B871" s="101" t="s">
        <v>115</v>
      </c>
      <c r="C871" s="102"/>
      <c r="D871" s="103">
        <f>SUM(D872)</f>
        <v>0</v>
      </c>
      <c r="E871" s="103">
        <f t="shared" ref="E871:AA871" si="482">SUM(E872)</f>
        <v>0</v>
      </c>
      <c r="F871" s="103">
        <f t="shared" si="482"/>
        <v>0</v>
      </c>
      <c r="G871" s="103">
        <f t="shared" si="482"/>
        <v>0</v>
      </c>
      <c r="H871" s="103">
        <f t="shared" si="482"/>
        <v>0</v>
      </c>
      <c r="I871" s="103">
        <f t="shared" si="482"/>
        <v>0</v>
      </c>
      <c r="J871" s="103">
        <f t="shared" si="482"/>
        <v>0</v>
      </c>
      <c r="K871" s="103">
        <f t="shared" si="482"/>
        <v>0</v>
      </c>
      <c r="L871" s="103">
        <f t="shared" si="482"/>
        <v>0</v>
      </c>
      <c r="M871" s="103">
        <f t="shared" si="482"/>
        <v>0</v>
      </c>
      <c r="N871" s="103">
        <f t="shared" si="482"/>
        <v>0</v>
      </c>
      <c r="O871" s="103">
        <f t="shared" si="482"/>
        <v>0</v>
      </c>
      <c r="P871" s="103">
        <f>SUM(P872)</f>
        <v>0</v>
      </c>
      <c r="Q871" s="103">
        <f t="shared" si="482"/>
        <v>0</v>
      </c>
      <c r="R871" s="103">
        <f t="shared" si="482"/>
        <v>0</v>
      </c>
      <c r="S871" s="103">
        <f t="shared" si="482"/>
        <v>0</v>
      </c>
      <c r="T871" s="103">
        <f t="shared" si="482"/>
        <v>0</v>
      </c>
      <c r="U871" s="103">
        <f t="shared" si="482"/>
        <v>0</v>
      </c>
      <c r="V871" s="103">
        <f t="shared" si="482"/>
        <v>0</v>
      </c>
      <c r="W871" s="103">
        <f t="shared" si="482"/>
        <v>0</v>
      </c>
      <c r="X871" s="103">
        <f t="shared" si="482"/>
        <v>0</v>
      </c>
      <c r="Y871" s="103">
        <f t="shared" si="482"/>
        <v>0</v>
      </c>
      <c r="Z871" s="103">
        <f t="shared" si="482"/>
        <v>0</v>
      </c>
      <c r="AA871" s="103">
        <f t="shared" si="482"/>
        <v>0</v>
      </c>
      <c r="AB871" s="103">
        <f t="shared" si="465"/>
        <v>0</v>
      </c>
      <c r="AC871" s="103">
        <f t="shared" si="467"/>
        <v>0</v>
      </c>
      <c r="AD871" s="103">
        <f t="shared" si="466"/>
        <v>0</v>
      </c>
      <c r="AE871" s="5" t="e">
        <v>#N/A</v>
      </c>
    </row>
    <row r="872" spans="1:31" x14ac:dyDescent="0.25">
      <c r="A872" s="1" t="e">
        <v>#N/A</v>
      </c>
      <c r="B872" s="50" t="s">
        <v>116</v>
      </c>
      <c r="C872" s="48"/>
      <c r="D872" s="104"/>
      <c r="E872" s="104">
        <v>0</v>
      </c>
      <c r="F872" s="104">
        <v>0</v>
      </c>
      <c r="G872" s="104">
        <v>0</v>
      </c>
      <c r="H872" s="104">
        <v>0</v>
      </c>
      <c r="I872" s="104">
        <v>0</v>
      </c>
      <c r="J872" s="104">
        <v>0</v>
      </c>
      <c r="K872" s="104">
        <v>0</v>
      </c>
      <c r="L872" s="104">
        <v>0</v>
      </c>
      <c r="M872" s="104">
        <v>0</v>
      </c>
      <c r="N872" s="104">
        <v>0</v>
      </c>
      <c r="O872" s="104">
        <v>0</v>
      </c>
      <c r="P872" s="104"/>
      <c r="Q872" s="104">
        <v>0</v>
      </c>
      <c r="R872" s="104">
        <v>0</v>
      </c>
      <c r="S872" s="104">
        <v>0</v>
      </c>
      <c r="T872" s="104">
        <v>0</v>
      </c>
      <c r="U872" s="104">
        <v>0</v>
      </c>
      <c r="V872" s="104">
        <v>0</v>
      </c>
      <c r="W872" s="104">
        <v>0</v>
      </c>
      <c r="X872" s="104">
        <v>0</v>
      </c>
      <c r="Y872" s="104">
        <v>0</v>
      </c>
      <c r="Z872" s="104">
        <v>0</v>
      </c>
      <c r="AA872" s="104">
        <v>0</v>
      </c>
      <c r="AB872" s="104">
        <f t="shared" si="465"/>
        <v>0</v>
      </c>
      <c r="AC872" s="104">
        <f t="shared" si="467"/>
        <v>0</v>
      </c>
      <c r="AD872" s="104">
        <f t="shared" si="466"/>
        <v>0</v>
      </c>
      <c r="AE872" s="5" t="e">
        <v>#N/A</v>
      </c>
    </row>
    <row r="873" spans="1:31" ht="30" x14ac:dyDescent="0.25">
      <c r="A873" s="1" t="e">
        <v>#N/A</v>
      </c>
      <c r="B873" s="101" t="s">
        <v>117</v>
      </c>
      <c r="C873" s="102"/>
      <c r="D873" s="103">
        <f>SUM(D874:D875)</f>
        <v>0</v>
      </c>
      <c r="E873" s="103">
        <f t="shared" ref="E873:O873" si="483">SUM(E874:E875)</f>
        <v>0</v>
      </c>
      <c r="F873" s="103">
        <f t="shared" si="483"/>
        <v>0</v>
      </c>
      <c r="G873" s="103">
        <f t="shared" si="483"/>
        <v>0</v>
      </c>
      <c r="H873" s="103">
        <f t="shared" si="483"/>
        <v>0</v>
      </c>
      <c r="I873" s="103">
        <f t="shared" si="483"/>
        <v>0</v>
      </c>
      <c r="J873" s="103">
        <f t="shared" si="483"/>
        <v>0</v>
      </c>
      <c r="K873" s="103">
        <f t="shared" si="483"/>
        <v>0</v>
      </c>
      <c r="L873" s="103">
        <f t="shared" si="483"/>
        <v>0</v>
      </c>
      <c r="M873" s="103">
        <f t="shared" si="483"/>
        <v>0</v>
      </c>
      <c r="N873" s="103">
        <f t="shared" si="483"/>
        <v>0</v>
      </c>
      <c r="O873" s="103">
        <f t="shared" si="483"/>
        <v>0</v>
      </c>
      <c r="P873" s="103">
        <f>SUM(P874:P875)</f>
        <v>0</v>
      </c>
      <c r="Q873" s="103">
        <f t="shared" ref="Q873:AA873" si="484">SUM(Q874:Q875)</f>
        <v>0</v>
      </c>
      <c r="R873" s="103">
        <f t="shared" si="484"/>
        <v>0</v>
      </c>
      <c r="S873" s="103">
        <f t="shared" si="484"/>
        <v>0</v>
      </c>
      <c r="T873" s="103">
        <f t="shared" si="484"/>
        <v>0</v>
      </c>
      <c r="U873" s="103">
        <f t="shared" si="484"/>
        <v>0</v>
      </c>
      <c r="V873" s="103">
        <f t="shared" si="484"/>
        <v>0</v>
      </c>
      <c r="W873" s="103">
        <f t="shared" si="484"/>
        <v>0</v>
      </c>
      <c r="X873" s="103">
        <f t="shared" si="484"/>
        <v>0</v>
      </c>
      <c r="Y873" s="103">
        <f t="shared" si="484"/>
        <v>0</v>
      </c>
      <c r="Z873" s="103">
        <f t="shared" si="484"/>
        <v>0</v>
      </c>
      <c r="AA873" s="103">
        <f t="shared" si="484"/>
        <v>0</v>
      </c>
      <c r="AB873" s="103">
        <f t="shared" si="465"/>
        <v>0</v>
      </c>
      <c r="AC873" s="103">
        <f t="shared" si="467"/>
        <v>0</v>
      </c>
      <c r="AD873" s="103">
        <f t="shared" si="466"/>
        <v>0</v>
      </c>
      <c r="AE873" s="5" t="e">
        <v>#N/A</v>
      </c>
    </row>
    <row r="874" spans="1:31" x14ac:dyDescent="0.25">
      <c r="A874" s="1" t="e">
        <v>#N/A</v>
      </c>
      <c r="B874" s="50" t="s">
        <v>118</v>
      </c>
      <c r="C874" s="48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  <c r="AB874" s="104">
        <f t="shared" si="465"/>
        <v>0</v>
      </c>
      <c r="AC874" s="104">
        <f t="shared" si="467"/>
        <v>0</v>
      </c>
      <c r="AD874" s="104">
        <f t="shared" si="466"/>
        <v>0</v>
      </c>
      <c r="AE874" s="5" t="e">
        <v>#N/A</v>
      </c>
    </row>
    <row r="875" spans="1:31" ht="60" x14ac:dyDescent="0.25">
      <c r="A875" s="1" t="e">
        <v>#N/A</v>
      </c>
      <c r="B875" s="50" t="s">
        <v>119</v>
      </c>
      <c r="C875" s="48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  <c r="AB875" s="104">
        <f t="shared" si="465"/>
        <v>0</v>
      </c>
      <c r="AC875" s="104">
        <f t="shared" si="467"/>
        <v>0</v>
      </c>
      <c r="AD875" s="104">
        <f t="shared" si="466"/>
        <v>0</v>
      </c>
      <c r="AE875" s="5" t="e">
        <v>#N/A</v>
      </c>
    </row>
    <row r="876" spans="1:31" x14ac:dyDescent="0.25">
      <c r="A876" s="1" t="e">
        <v>#N/A</v>
      </c>
      <c r="B876" s="101" t="s">
        <v>120</v>
      </c>
      <c r="C876" s="102"/>
      <c r="D876" s="103">
        <f>SUM(D877)</f>
        <v>0</v>
      </c>
      <c r="E876" s="103">
        <f t="shared" ref="E876:AA876" si="485">SUM(E877)</f>
        <v>0</v>
      </c>
      <c r="F876" s="103">
        <f t="shared" si="485"/>
        <v>0</v>
      </c>
      <c r="G876" s="103">
        <f t="shared" si="485"/>
        <v>0</v>
      </c>
      <c r="H876" s="103">
        <f t="shared" si="485"/>
        <v>0</v>
      </c>
      <c r="I876" s="103">
        <f t="shared" si="485"/>
        <v>0</v>
      </c>
      <c r="J876" s="103">
        <f t="shared" si="485"/>
        <v>0</v>
      </c>
      <c r="K876" s="103">
        <f t="shared" si="485"/>
        <v>0</v>
      </c>
      <c r="L876" s="103">
        <f t="shared" si="485"/>
        <v>0</v>
      </c>
      <c r="M876" s="103">
        <f t="shared" si="485"/>
        <v>0</v>
      </c>
      <c r="N876" s="103">
        <f t="shared" si="485"/>
        <v>0</v>
      </c>
      <c r="O876" s="103">
        <f t="shared" si="485"/>
        <v>0</v>
      </c>
      <c r="P876" s="103">
        <f>SUM(P877)</f>
        <v>0</v>
      </c>
      <c r="Q876" s="103">
        <f t="shared" si="485"/>
        <v>0</v>
      </c>
      <c r="R876" s="103">
        <f t="shared" si="485"/>
        <v>0</v>
      </c>
      <c r="S876" s="103">
        <f t="shared" si="485"/>
        <v>0</v>
      </c>
      <c r="T876" s="103">
        <f t="shared" si="485"/>
        <v>0</v>
      </c>
      <c r="U876" s="103">
        <f t="shared" si="485"/>
        <v>0</v>
      </c>
      <c r="V876" s="103">
        <f t="shared" si="485"/>
        <v>0</v>
      </c>
      <c r="W876" s="103">
        <f t="shared" si="485"/>
        <v>0</v>
      </c>
      <c r="X876" s="103">
        <f t="shared" si="485"/>
        <v>0</v>
      </c>
      <c r="Y876" s="103">
        <f t="shared" si="485"/>
        <v>0</v>
      </c>
      <c r="Z876" s="103">
        <f t="shared" si="485"/>
        <v>0</v>
      </c>
      <c r="AA876" s="103">
        <f t="shared" si="485"/>
        <v>0</v>
      </c>
      <c r="AB876" s="103">
        <f t="shared" si="465"/>
        <v>0</v>
      </c>
      <c r="AC876" s="103">
        <f t="shared" si="467"/>
        <v>0</v>
      </c>
      <c r="AD876" s="103">
        <f t="shared" si="466"/>
        <v>0</v>
      </c>
      <c r="AE876" s="5" t="e">
        <v>#N/A</v>
      </c>
    </row>
    <row r="877" spans="1:31" x14ac:dyDescent="0.25">
      <c r="A877" s="1" t="e">
        <v>#N/A</v>
      </c>
      <c r="B877" s="50" t="s">
        <v>121</v>
      </c>
      <c r="C877" s="48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  <c r="AB877" s="104">
        <f t="shared" si="465"/>
        <v>0</v>
      </c>
      <c r="AC877" s="104">
        <f t="shared" si="467"/>
        <v>0</v>
      </c>
      <c r="AD877" s="104">
        <f t="shared" si="466"/>
        <v>0</v>
      </c>
      <c r="AE877" s="5" t="e">
        <v>#N/A</v>
      </c>
    </row>
    <row r="878" spans="1:31" x14ac:dyDescent="0.25">
      <c r="A878" s="1" t="e">
        <v>#N/A</v>
      </c>
      <c r="B878" s="101" t="s">
        <v>122</v>
      </c>
      <c r="C878" s="102"/>
      <c r="D878" s="103">
        <f>SUM(D879:D880)</f>
        <v>0</v>
      </c>
      <c r="E878" s="103">
        <f t="shared" ref="E878:O878" si="486">SUM(E879:E880)</f>
        <v>0</v>
      </c>
      <c r="F878" s="103">
        <f t="shared" si="486"/>
        <v>0</v>
      </c>
      <c r="G878" s="103">
        <f t="shared" si="486"/>
        <v>0</v>
      </c>
      <c r="H878" s="103">
        <f t="shared" si="486"/>
        <v>0</v>
      </c>
      <c r="I878" s="103">
        <f t="shared" si="486"/>
        <v>0</v>
      </c>
      <c r="J878" s="103">
        <f t="shared" si="486"/>
        <v>0</v>
      </c>
      <c r="K878" s="103">
        <f t="shared" si="486"/>
        <v>0</v>
      </c>
      <c r="L878" s="103">
        <f t="shared" si="486"/>
        <v>0</v>
      </c>
      <c r="M878" s="103">
        <f t="shared" si="486"/>
        <v>0</v>
      </c>
      <c r="N878" s="103">
        <f t="shared" si="486"/>
        <v>0</v>
      </c>
      <c r="O878" s="103">
        <f t="shared" si="486"/>
        <v>0</v>
      </c>
      <c r="P878" s="103">
        <f>SUM(P879:P880)</f>
        <v>0</v>
      </c>
      <c r="Q878" s="103">
        <f t="shared" ref="Q878:AA878" si="487">SUM(Q879:Q880)</f>
        <v>0</v>
      </c>
      <c r="R878" s="103">
        <f t="shared" si="487"/>
        <v>0</v>
      </c>
      <c r="S878" s="103">
        <f t="shared" si="487"/>
        <v>0</v>
      </c>
      <c r="T878" s="103">
        <f t="shared" si="487"/>
        <v>0</v>
      </c>
      <c r="U878" s="103">
        <f t="shared" si="487"/>
        <v>0</v>
      </c>
      <c r="V878" s="103">
        <f t="shared" si="487"/>
        <v>0</v>
      </c>
      <c r="W878" s="103">
        <f t="shared" si="487"/>
        <v>0</v>
      </c>
      <c r="X878" s="103">
        <f t="shared" si="487"/>
        <v>0</v>
      </c>
      <c r="Y878" s="103">
        <f t="shared" si="487"/>
        <v>0</v>
      </c>
      <c r="Z878" s="103">
        <f t="shared" si="487"/>
        <v>0</v>
      </c>
      <c r="AA878" s="103">
        <f t="shared" si="487"/>
        <v>0</v>
      </c>
      <c r="AB878" s="103">
        <f t="shared" si="465"/>
        <v>0</v>
      </c>
      <c r="AC878" s="103">
        <f t="shared" si="467"/>
        <v>0</v>
      </c>
      <c r="AD878" s="103">
        <f t="shared" si="466"/>
        <v>0</v>
      </c>
      <c r="AE878" s="5" t="e">
        <v>#N/A</v>
      </c>
    </row>
    <row r="879" spans="1:31" ht="30" x14ac:dyDescent="0.25">
      <c r="A879" s="1" t="e">
        <v>#N/A</v>
      </c>
      <c r="B879" s="50" t="s">
        <v>123</v>
      </c>
      <c r="C879" s="48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4">
        <f t="shared" si="465"/>
        <v>0</v>
      </c>
      <c r="AC879" s="104">
        <f t="shared" si="467"/>
        <v>0</v>
      </c>
      <c r="AD879" s="104">
        <f t="shared" si="466"/>
        <v>0</v>
      </c>
      <c r="AE879" s="5" t="e">
        <v>#N/A</v>
      </c>
    </row>
    <row r="880" spans="1:31" x14ac:dyDescent="0.25">
      <c r="A880" s="1" t="e">
        <v>#N/A</v>
      </c>
      <c r="B880" s="50" t="s">
        <v>124</v>
      </c>
      <c r="C880" s="48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4">
        <f t="shared" si="465"/>
        <v>0</v>
      </c>
      <c r="AC880" s="104">
        <f t="shared" si="467"/>
        <v>0</v>
      </c>
      <c r="AD880" s="104">
        <f t="shared" si="466"/>
        <v>0</v>
      </c>
      <c r="AE880" s="5" t="e">
        <v>#N/A</v>
      </c>
    </row>
    <row r="881" spans="1:31" ht="30" x14ac:dyDescent="0.25">
      <c r="A881" s="1" t="e">
        <v>#N/A</v>
      </c>
      <c r="B881" s="101" t="s">
        <v>125</v>
      </c>
      <c r="C881" s="102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  <c r="AA881" s="103"/>
      <c r="AB881" s="103">
        <f t="shared" si="465"/>
        <v>0</v>
      </c>
      <c r="AC881" s="103">
        <f t="shared" si="467"/>
        <v>0</v>
      </c>
      <c r="AD881" s="103">
        <f t="shared" si="466"/>
        <v>0</v>
      </c>
      <c r="AE881" s="5" t="e">
        <v>#N/A</v>
      </c>
    </row>
    <row r="882" spans="1:31" ht="31.5" x14ac:dyDescent="0.25">
      <c r="A882" s="1" t="e">
        <v>#N/A</v>
      </c>
      <c r="B882" s="108" t="s">
        <v>126</v>
      </c>
      <c r="C882" s="56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>
        <f t="shared" si="465"/>
        <v>0</v>
      </c>
      <c r="AC882" s="109">
        <f t="shared" si="467"/>
        <v>0</v>
      </c>
      <c r="AD882" s="109">
        <f t="shared" si="466"/>
        <v>0</v>
      </c>
      <c r="AE882" s="5" t="e">
        <v>#N/A</v>
      </c>
    </row>
    <row r="883" spans="1:31" ht="15.75" x14ac:dyDescent="0.25">
      <c r="A883" s="1">
        <v>9</v>
      </c>
      <c r="B883" s="54" t="s">
        <v>36</v>
      </c>
      <c r="C883" s="58"/>
      <c r="D883" s="111">
        <f>+D884+D891+D925+D971+D1007+D1027</f>
        <v>631215.37</v>
      </c>
      <c r="E883" s="111">
        <f>+E884+E891+E925+E971+E1027+E1007</f>
        <v>944277.07</v>
      </c>
      <c r="F883" s="111">
        <f t="shared" ref="F883:O883" si="488">+F884+F891+F925+F971+F1027+F1007</f>
        <v>988256.3899999999</v>
      </c>
      <c r="G883" s="111">
        <f t="shared" si="488"/>
        <v>1330144.3447999998</v>
      </c>
      <c r="H883" s="111">
        <f t="shared" si="488"/>
        <v>1262762.0192</v>
      </c>
      <c r="I883" s="111">
        <f t="shared" si="488"/>
        <v>395924.49800000002</v>
      </c>
      <c r="J883" s="111">
        <f t="shared" si="488"/>
        <v>198250</v>
      </c>
      <c r="K883" s="111">
        <v>0</v>
      </c>
      <c r="L883" s="111">
        <f t="shared" si="488"/>
        <v>0</v>
      </c>
      <c r="M883" s="111">
        <f t="shared" si="488"/>
        <v>0</v>
      </c>
      <c r="N883" s="111">
        <f t="shared" si="488"/>
        <v>0</v>
      </c>
      <c r="O883" s="111">
        <f t="shared" si="488"/>
        <v>0</v>
      </c>
      <c r="P883" s="111">
        <v>0</v>
      </c>
      <c r="Q883" s="111">
        <v>0</v>
      </c>
      <c r="R883" s="111">
        <v>0</v>
      </c>
      <c r="S883" s="111">
        <v>0</v>
      </c>
      <c r="T883" s="111">
        <v>0</v>
      </c>
      <c r="U883" s="111">
        <v>0</v>
      </c>
      <c r="V883" s="111">
        <v>0</v>
      </c>
      <c r="W883" s="111">
        <v>0</v>
      </c>
      <c r="X883" s="111">
        <v>0</v>
      </c>
      <c r="Y883" s="111">
        <v>0</v>
      </c>
      <c r="Z883" s="111">
        <v>0</v>
      </c>
      <c r="AA883" s="111">
        <v>0</v>
      </c>
      <c r="AB883" s="111">
        <f t="shared" si="465"/>
        <v>5750829.6919999998</v>
      </c>
      <c r="AC883" s="111">
        <f t="shared" si="467"/>
        <v>5119614.3219999997</v>
      </c>
      <c r="AD883" s="111">
        <f t="shared" si="466"/>
        <v>0</v>
      </c>
      <c r="AE883" s="5">
        <v>9</v>
      </c>
    </row>
    <row r="884" spans="1:31" ht="31.5" x14ac:dyDescent="0.25">
      <c r="A884" s="1" t="e">
        <v>#N/A</v>
      </c>
      <c r="B884" s="99" t="s">
        <v>128</v>
      </c>
      <c r="C884" s="112"/>
      <c r="D884" s="100">
        <f>SUM(D885:D890)</f>
        <v>130374.28</v>
      </c>
      <c r="E884" s="100">
        <f t="shared" ref="E884:O884" si="489">SUM(E885:E890)</f>
        <v>129102.93000000001</v>
      </c>
      <c r="F884" s="100">
        <f t="shared" si="489"/>
        <v>130129.30000000002</v>
      </c>
      <c r="G884" s="100">
        <f t="shared" si="489"/>
        <v>98516.271200000003</v>
      </c>
      <c r="H884" s="100">
        <f t="shared" si="489"/>
        <v>102576.0392</v>
      </c>
      <c r="I884" s="100">
        <f>SUM(I885:I890)</f>
        <v>131576.27119999999</v>
      </c>
      <c r="J884" s="100">
        <f t="shared" si="489"/>
        <v>0</v>
      </c>
      <c r="K884" s="100">
        <f t="shared" si="489"/>
        <v>0</v>
      </c>
      <c r="L884" s="100">
        <f t="shared" si="489"/>
        <v>0</v>
      </c>
      <c r="M884" s="100">
        <f t="shared" si="489"/>
        <v>0</v>
      </c>
      <c r="N884" s="100">
        <f t="shared" si="489"/>
        <v>0</v>
      </c>
      <c r="O884" s="100">
        <f t="shared" si="489"/>
        <v>0</v>
      </c>
      <c r="P884" s="100">
        <f>SUM(P885:P890)</f>
        <v>0</v>
      </c>
      <c r="Q884" s="100">
        <f t="shared" ref="Q884:AA884" si="490">SUM(Q885:Q890)</f>
        <v>0</v>
      </c>
      <c r="R884" s="100">
        <f t="shared" si="490"/>
        <v>0</v>
      </c>
      <c r="S884" s="100">
        <f t="shared" si="490"/>
        <v>0</v>
      </c>
      <c r="T884" s="100">
        <f t="shared" si="490"/>
        <v>0</v>
      </c>
      <c r="U884" s="100">
        <f t="shared" si="490"/>
        <v>0</v>
      </c>
      <c r="V884" s="100">
        <f t="shared" si="490"/>
        <v>0</v>
      </c>
      <c r="W884" s="100">
        <f t="shared" si="490"/>
        <v>0</v>
      </c>
      <c r="X884" s="100">
        <f t="shared" si="490"/>
        <v>0</v>
      </c>
      <c r="Y884" s="100">
        <f t="shared" si="490"/>
        <v>0</v>
      </c>
      <c r="Z884" s="100">
        <f t="shared" si="490"/>
        <v>0</v>
      </c>
      <c r="AA884" s="100">
        <f t="shared" si="490"/>
        <v>0</v>
      </c>
      <c r="AB884" s="100">
        <f t="shared" si="465"/>
        <v>722275.09160000004</v>
      </c>
      <c r="AC884" s="100">
        <f t="shared" si="467"/>
        <v>591900.81160000002</v>
      </c>
      <c r="AD884" s="100">
        <f t="shared" si="466"/>
        <v>0</v>
      </c>
      <c r="AE884" s="5" t="e">
        <v>#N/A</v>
      </c>
    </row>
    <row r="885" spans="1:31" x14ac:dyDescent="0.25">
      <c r="A885" s="1" t="e">
        <v>#N/A</v>
      </c>
      <c r="B885" s="50" t="s">
        <v>129</v>
      </c>
      <c r="C885" s="48"/>
      <c r="D885" s="104">
        <v>59927.62</v>
      </c>
      <c r="E885" s="104">
        <v>59927.62</v>
      </c>
      <c r="F885" s="104">
        <v>59927.62</v>
      </c>
      <c r="G885" s="104">
        <v>69516.039199999999</v>
      </c>
      <c r="H885" s="104">
        <v>69516.039199999999</v>
      </c>
      <c r="I885" s="104">
        <v>69516.039199999999</v>
      </c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4">
        <f t="shared" si="465"/>
        <v>388330.97759999998</v>
      </c>
      <c r="AC885" s="104">
        <f t="shared" si="467"/>
        <v>328403.35759999999</v>
      </c>
      <c r="AD885" s="104">
        <f t="shared" si="466"/>
        <v>0</v>
      </c>
      <c r="AE885" s="5" t="e">
        <v>#N/A</v>
      </c>
    </row>
    <row r="886" spans="1:31" ht="30" x14ac:dyDescent="0.25">
      <c r="A886" s="1" t="e">
        <v>#N/A</v>
      </c>
      <c r="B886" s="50" t="s">
        <v>130</v>
      </c>
      <c r="C886" s="48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  <c r="AB886" s="104">
        <f t="shared" si="465"/>
        <v>0</v>
      </c>
      <c r="AC886" s="104">
        <f t="shared" si="467"/>
        <v>0</v>
      </c>
      <c r="AD886" s="104">
        <f t="shared" si="466"/>
        <v>0</v>
      </c>
      <c r="AE886" s="5" t="e">
        <v>#N/A</v>
      </c>
    </row>
    <row r="887" spans="1:31" x14ac:dyDescent="0.25">
      <c r="A887" s="1" t="e">
        <v>#N/A</v>
      </c>
      <c r="B887" s="50" t="s">
        <v>131</v>
      </c>
      <c r="C887" s="48"/>
      <c r="D887" s="104">
        <v>38046.129999999997</v>
      </c>
      <c r="E887" s="104">
        <v>37418.340000000004</v>
      </c>
      <c r="F887" s="104">
        <v>36930.170000000006</v>
      </c>
      <c r="G887" s="104"/>
      <c r="H887" s="104">
        <v>33060</v>
      </c>
      <c r="I887" s="104">
        <v>33060</v>
      </c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>
        <f t="shared" si="465"/>
        <v>178514.64</v>
      </c>
      <c r="AC887" s="104">
        <f t="shared" si="467"/>
        <v>140468.51</v>
      </c>
      <c r="AD887" s="104">
        <f t="shared" si="466"/>
        <v>0</v>
      </c>
      <c r="AE887" s="5" t="e">
        <v>#N/A</v>
      </c>
    </row>
    <row r="888" spans="1:31" ht="30" x14ac:dyDescent="0.25">
      <c r="A888" s="1" t="e">
        <v>#N/A</v>
      </c>
      <c r="B888" s="50" t="s">
        <v>132</v>
      </c>
      <c r="C888" s="48"/>
      <c r="D888" s="104">
        <v>32400.53</v>
      </c>
      <c r="E888" s="104">
        <v>31756.97</v>
      </c>
      <c r="F888" s="104">
        <v>33271.51</v>
      </c>
      <c r="G888" s="104">
        <v>29000.232</v>
      </c>
      <c r="H888" s="104"/>
      <c r="I888" s="104">
        <v>29000.232</v>
      </c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>
        <f t="shared" si="465"/>
        <v>155429.47400000002</v>
      </c>
      <c r="AC888" s="104">
        <f t="shared" si="467"/>
        <v>123028.944</v>
      </c>
      <c r="AD888" s="104">
        <f t="shared" si="466"/>
        <v>0</v>
      </c>
      <c r="AE888" s="5" t="e">
        <v>#N/A</v>
      </c>
    </row>
    <row r="889" spans="1:31" x14ac:dyDescent="0.25">
      <c r="A889" s="1" t="e">
        <v>#N/A</v>
      </c>
      <c r="B889" s="50" t="s">
        <v>133</v>
      </c>
      <c r="C889" s="48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4">
        <f t="shared" si="465"/>
        <v>0</v>
      </c>
      <c r="AC889" s="104">
        <f t="shared" si="467"/>
        <v>0</v>
      </c>
      <c r="AD889" s="104">
        <f t="shared" si="466"/>
        <v>0</v>
      </c>
      <c r="AE889" s="5" t="e">
        <v>#N/A</v>
      </c>
    </row>
    <row r="890" spans="1:31" ht="30" x14ac:dyDescent="0.25">
      <c r="A890" s="1" t="e">
        <v>#N/A</v>
      </c>
      <c r="B890" s="50" t="s">
        <v>134</v>
      </c>
      <c r="C890" s="48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4">
        <f t="shared" si="465"/>
        <v>0</v>
      </c>
      <c r="AC890" s="104">
        <f t="shared" si="467"/>
        <v>0</v>
      </c>
      <c r="AD890" s="104">
        <f t="shared" si="466"/>
        <v>0</v>
      </c>
      <c r="AE890" s="5" t="e">
        <v>#N/A</v>
      </c>
    </row>
    <row r="891" spans="1:31" ht="31.5" x14ac:dyDescent="0.25">
      <c r="A891" s="1" t="e">
        <v>#N/A</v>
      </c>
      <c r="B891" s="99" t="s">
        <v>135</v>
      </c>
      <c r="C891" s="112"/>
      <c r="D891" s="100">
        <f>SUM(D892,D897,D902,D908,D911,D913,D916,D919,D922)</f>
        <v>39489.699999999997</v>
      </c>
      <c r="E891" s="100">
        <f t="shared" ref="E891:H891" si="491">SUM(E892,E897,E902,E908,E911,E913,E916,E919,E922)</f>
        <v>14489.7</v>
      </c>
      <c r="F891" s="100">
        <f t="shared" si="491"/>
        <v>14489.7</v>
      </c>
      <c r="G891" s="100">
        <f t="shared" si="491"/>
        <v>369156.17200000002</v>
      </c>
      <c r="H891" s="100">
        <f t="shared" si="491"/>
        <v>16808.05</v>
      </c>
      <c r="I891" s="100">
        <f>SUM(I892,I897,I902,I908,I911,I913,I916,I919,I922)</f>
        <v>16808.052</v>
      </c>
      <c r="J891" s="100">
        <f t="shared" ref="J891:O891" si="492">SUM(J892,J897,J902,J908,J911,J913,J916,J919,J922)</f>
        <v>0</v>
      </c>
      <c r="K891" s="100">
        <f t="shared" si="492"/>
        <v>0</v>
      </c>
      <c r="L891" s="100">
        <f t="shared" si="492"/>
        <v>0</v>
      </c>
      <c r="M891" s="100">
        <f t="shared" si="492"/>
        <v>0</v>
      </c>
      <c r="N891" s="100">
        <f t="shared" si="492"/>
        <v>0</v>
      </c>
      <c r="O891" s="100">
        <f t="shared" si="492"/>
        <v>0</v>
      </c>
      <c r="P891" s="100">
        <f>SUM(P892,P897,P902,P908,P911,P913,P916,P919,P922)</f>
        <v>0</v>
      </c>
      <c r="Q891" s="100">
        <f t="shared" ref="Q891:AA891" si="493">SUM(Q892,Q897,Q902,Q908,Q911,Q913,Q916,Q919,Q922)</f>
        <v>0</v>
      </c>
      <c r="R891" s="100">
        <f t="shared" si="493"/>
        <v>0</v>
      </c>
      <c r="S891" s="100">
        <f t="shared" si="493"/>
        <v>0</v>
      </c>
      <c r="T891" s="100">
        <f t="shared" si="493"/>
        <v>0</v>
      </c>
      <c r="U891" s="100">
        <f t="shared" si="493"/>
        <v>0</v>
      </c>
      <c r="V891" s="100">
        <f t="shared" si="493"/>
        <v>0</v>
      </c>
      <c r="W891" s="100">
        <f t="shared" si="493"/>
        <v>0</v>
      </c>
      <c r="X891" s="100">
        <f t="shared" si="493"/>
        <v>0</v>
      </c>
      <c r="Y891" s="100">
        <f t="shared" si="493"/>
        <v>0</v>
      </c>
      <c r="Z891" s="100">
        <f t="shared" si="493"/>
        <v>0</v>
      </c>
      <c r="AA891" s="100">
        <f t="shared" si="493"/>
        <v>36097</v>
      </c>
      <c r="AB891" s="100">
        <f t="shared" si="465"/>
        <v>507338.37400000001</v>
      </c>
      <c r="AC891" s="100">
        <f t="shared" si="467"/>
        <v>431751.67400000006</v>
      </c>
      <c r="AD891" s="100">
        <f t="shared" si="466"/>
        <v>36097</v>
      </c>
      <c r="AE891" s="5" t="e">
        <v>#N/A</v>
      </c>
    </row>
    <row r="892" spans="1:31" ht="75" x14ac:dyDescent="0.25">
      <c r="A892" s="1" t="e">
        <v>#N/A</v>
      </c>
      <c r="B892" s="101" t="s">
        <v>136</v>
      </c>
      <c r="C892" s="102"/>
      <c r="D892" s="103">
        <f>SUM(D893:D896)</f>
        <v>10000</v>
      </c>
      <c r="E892" s="103">
        <f t="shared" ref="E892:O892" si="494">SUM(E893:E896)</f>
        <v>0</v>
      </c>
      <c r="F892" s="103">
        <f t="shared" si="494"/>
        <v>0</v>
      </c>
      <c r="G892" s="103">
        <f t="shared" si="494"/>
        <v>0</v>
      </c>
      <c r="H892" s="103">
        <f t="shared" si="494"/>
        <v>0</v>
      </c>
      <c r="I892" s="103">
        <f t="shared" si="494"/>
        <v>0</v>
      </c>
      <c r="J892" s="103">
        <f t="shared" si="494"/>
        <v>0</v>
      </c>
      <c r="K892" s="103">
        <f t="shared" si="494"/>
        <v>0</v>
      </c>
      <c r="L892" s="103">
        <f t="shared" si="494"/>
        <v>0</v>
      </c>
      <c r="M892" s="103">
        <f t="shared" si="494"/>
        <v>0</v>
      </c>
      <c r="N892" s="103">
        <f t="shared" si="494"/>
        <v>0</v>
      </c>
      <c r="O892" s="103">
        <f t="shared" si="494"/>
        <v>0</v>
      </c>
      <c r="P892" s="103">
        <f>SUM(P893:P896)</f>
        <v>0</v>
      </c>
      <c r="Q892" s="103">
        <f t="shared" ref="Q892:AA892" si="495">SUM(Q893:Q896)</f>
        <v>0</v>
      </c>
      <c r="R892" s="103">
        <f t="shared" si="495"/>
        <v>0</v>
      </c>
      <c r="S892" s="103">
        <f t="shared" si="495"/>
        <v>0</v>
      </c>
      <c r="T892" s="103">
        <f t="shared" si="495"/>
        <v>0</v>
      </c>
      <c r="U892" s="103">
        <f t="shared" si="495"/>
        <v>0</v>
      </c>
      <c r="V892" s="103">
        <f t="shared" si="495"/>
        <v>0</v>
      </c>
      <c r="W892" s="103">
        <f t="shared" si="495"/>
        <v>0</v>
      </c>
      <c r="X892" s="103">
        <f t="shared" si="495"/>
        <v>0</v>
      </c>
      <c r="Y892" s="103">
        <f t="shared" si="495"/>
        <v>0</v>
      </c>
      <c r="Z892" s="103">
        <f t="shared" si="495"/>
        <v>0</v>
      </c>
      <c r="AA892" s="103">
        <f t="shared" si="495"/>
        <v>0</v>
      </c>
      <c r="AB892" s="103">
        <f t="shared" si="465"/>
        <v>10000</v>
      </c>
      <c r="AC892" s="103">
        <f t="shared" si="467"/>
        <v>0</v>
      </c>
      <c r="AD892" s="103">
        <f t="shared" si="466"/>
        <v>0</v>
      </c>
      <c r="AE892" s="5" t="e">
        <v>#N/A</v>
      </c>
    </row>
    <row r="893" spans="1:31" x14ac:dyDescent="0.25">
      <c r="A893" s="1" t="e">
        <v>#N/A</v>
      </c>
      <c r="B893" s="50" t="s">
        <v>137</v>
      </c>
      <c r="C893" s="48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4">
        <f t="shared" si="465"/>
        <v>0</v>
      </c>
      <c r="AC893" s="104">
        <f t="shared" si="467"/>
        <v>0</v>
      </c>
      <c r="AD893" s="104">
        <f t="shared" si="466"/>
        <v>0</v>
      </c>
      <c r="AE893" s="5" t="e">
        <v>#N/A</v>
      </c>
    </row>
    <row r="894" spans="1:31" ht="30" x14ac:dyDescent="0.25">
      <c r="A894" s="1" t="e">
        <v>#N/A</v>
      </c>
      <c r="B894" s="50" t="s">
        <v>138</v>
      </c>
      <c r="C894" s="48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4">
        <f t="shared" si="465"/>
        <v>0</v>
      </c>
      <c r="AC894" s="104">
        <f t="shared" si="467"/>
        <v>0</v>
      </c>
      <c r="AD894" s="104">
        <f t="shared" si="466"/>
        <v>0</v>
      </c>
      <c r="AE894" s="5" t="e">
        <v>#N/A</v>
      </c>
    </row>
    <row r="895" spans="1:31" ht="30" x14ac:dyDescent="0.25">
      <c r="A895" s="1" t="e">
        <v>#N/A</v>
      </c>
      <c r="B895" s="50" t="s">
        <v>139</v>
      </c>
      <c r="C895" s="48"/>
      <c r="D895" s="104">
        <v>10000</v>
      </c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  <c r="AB895" s="104">
        <f t="shared" si="465"/>
        <v>10000</v>
      </c>
      <c r="AC895" s="104">
        <f t="shared" si="467"/>
        <v>0</v>
      </c>
      <c r="AD895" s="104">
        <f t="shared" si="466"/>
        <v>0</v>
      </c>
      <c r="AE895" s="5" t="e">
        <v>#N/A</v>
      </c>
    </row>
    <row r="896" spans="1:31" ht="45" x14ac:dyDescent="0.25">
      <c r="A896" s="1" t="e">
        <v>#N/A</v>
      </c>
      <c r="B896" s="50" t="s">
        <v>140</v>
      </c>
      <c r="C896" s="48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  <c r="AB896" s="104">
        <f t="shared" si="465"/>
        <v>0</v>
      </c>
      <c r="AC896" s="104">
        <f t="shared" si="467"/>
        <v>0</v>
      </c>
      <c r="AD896" s="104">
        <f t="shared" si="466"/>
        <v>0</v>
      </c>
      <c r="AE896" s="5" t="e">
        <v>#N/A</v>
      </c>
    </row>
    <row r="897" spans="1:31" x14ac:dyDescent="0.25">
      <c r="A897" s="1" t="e">
        <v>#N/A</v>
      </c>
      <c r="B897" s="101" t="s">
        <v>141</v>
      </c>
      <c r="C897" s="102"/>
      <c r="D897" s="103">
        <f>SUM(D898:D901)</f>
        <v>0</v>
      </c>
      <c r="E897" s="103">
        <f t="shared" ref="E897:O897" si="496">SUM(E898:E901)</f>
        <v>0</v>
      </c>
      <c r="F897" s="103">
        <f t="shared" si="496"/>
        <v>0</v>
      </c>
      <c r="G897" s="103">
        <f t="shared" si="496"/>
        <v>0</v>
      </c>
      <c r="H897" s="103">
        <f t="shared" si="496"/>
        <v>0</v>
      </c>
      <c r="I897" s="103">
        <f t="shared" si="496"/>
        <v>0</v>
      </c>
      <c r="J897" s="103">
        <f t="shared" si="496"/>
        <v>0</v>
      </c>
      <c r="K897" s="103">
        <f t="shared" si="496"/>
        <v>0</v>
      </c>
      <c r="L897" s="103">
        <f t="shared" si="496"/>
        <v>0</v>
      </c>
      <c r="M897" s="103">
        <f t="shared" si="496"/>
        <v>0</v>
      </c>
      <c r="N897" s="103">
        <f t="shared" si="496"/>
        <v>0</v>
      </c>
      <c r="O897" s="103">
        <f t="shared" si="496"/>
        <v>0</v>
      </c>
      <c r="P897" s="103">
        <f>SUM(P898:P901)</f>
        <v>0</v>
      </c>
      <c r="Q897" s="103">
        <f t="shared" ref="Q897:AA897" si="497">SUM(Q898:Q901)</f>
        <v>0</v>
      </c>
      <c r="R897" s="103">
        <f t="shared" si="497"/>
        <v>0</v>
      </c>
      <c r="S897" s="103">
        <f t="shared" si="497"/>
        <v>0</v>
      </c>
      <c r="T897" s="103">
        <f t="shared" si="497"/>
        <v>0</v>
      </c>
      <c r="U897" s="103">
        <f t="shared" si="497"/>
        <v>0</v>
      </c>
      <c r="V897" s="103">
        <f t="shared" si="497"/>
        <v>0</v>
      </c>
      <c r="W897" s="103">
        <f t="shared" si="497"/>
        <v>0</v>
      </c>
      <c r="X897" s="103">
        <f t="shared" si="497"/>
        <v>0</v>
      </c>
      <c r="Y897" s="103">
        <f t="shared" si="497"/>
        <v>0</v>
      </c>
      <c r="Z897" s="103">
        <f t="shared" si="497"/>
        <v>0</v>
      </c>
      <c r="AA897" s="103">
        <f t="shared" si="497"/>
        <v>0</v>
      </c>
      <c r="AB897" s="103">
        <f t="shared" si="465"/>
        <v>0</v>
      </c>
      <c r="AC897" s="103">
        <f t="shared" si="467"/>
        <v>0</v>
      </c>
      <c r="AD897" s="103">
        <f t="shared" si="466"/>
        <v>0</v>
      </c>
      <c r="AE897" s="5" t="e">
        <v>#N/A</v>
      </c>
    </row>
    <row r="898" spans="1:31" ht="30" x14ac:dyDescent="0.25">
      <c r="A898" s="1" t="e">
        <v>#N/A</v>
      </c>
      <c r="B898" s="50" t="s">
        <v>142</v>
      </c>
      <c r="C898" s="48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  <c r="AB898" s="104">
        <f t="shared" si="465"/>
        <v>0</v>
      </c>
      <c r="AC898" s="104">
        <f t="shared" si="467"/>
        <v>0</v>
      </c>
      <c r="AD898" s="104">
        <f t="shared" si="466"/>
        <v>0</v>
      </c>
      <c r="AE898" s="5" t="e">
        <v>#N/A</v>
      </c>
    </row>
    <row r="899" spans="1:31" ht="30" x14ac:dyDescent="0.25">
      <c r="A899" s="1" t="e">
        <v>#N/A</v>
      </c>
      <c r="B899" s="50" t="s">
        <v>143</v>
      </c>
      <c r="C899" s="48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  <c r="AB899" s="104">
        <f t="shared" si="465"/>
        <v>0</v>
      </c>
      <c r="AC899" s="104">
        <f t="shared" si="467"/>
        <v>0</v>
      </c>
      <c r="AD899" s="104">
        <f t="shared" si="466"/>
        <v>0</v>
      </c>
      <c r="AE899" s="5" t="e">
        <v>#N/A</v>
      </c>
    </row>
    <row r="900" spans="1:31" x14ac:dyDescent="0.25">
      <c r="A900" s="1" t="e">
        <v>#N/A</v>
      </c>
      <c r="B900" s="50" t="s">
        <v>144</v>
      </c>
      <c r="C900" s="48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  <c r="AB900" s="104">
        <f t="shared" si="465"/>
        <v>0</v>
      </c>
      <c r="AC900" s="104">
        <f t="shared" si="467"/>
        <v>0</v>
      </c>
      <c r="AD900" s="104">
        <f t="shared" si="466"/>
        <v>0</v>
      </c>
      <c r="AE900" s="5" t="e">
        <v>#N/A</v>
      </c>
    </row>
    <row r="901" spans="1:31" x14ac:dyDescent="0.25">
      <c r="A901" s="1" t="e">
        <v>#N/A</v>
      </c>
      <c r="B901" s="50" t="s">
        <v>145</v>
      </c>
      <c r="C901" s="48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4">
        <f t="shared" si="465"/>
        <v>0</v>
      </c>
      <c r="AC901" s="104">
        <f t="shared" si="467"/>
        <v>0</v>
      </c>
      <c r="AD901" s="104">
        <f t="shared" si="466"/>
        <v>0</v>
      </c>
      <c r="AE901" s="5" t="e">
        <v>#N/A</v>
      </c>
    </row>
    <row r="902" spans="1:31" ht="45" x14ac:dyDescent="0.25">
      <c r="A902" s="1" t="e">
        <v>#N/A</v>
      </c>
      <c r="B902" s="101" t="s">
        <v>146</v>
      </c>
      <c r="C902" s="102"/>
      <c r="D902" s="103">
        <f>SUM(D903:D907)</f>
        <v>0</v>
      </c>
      <c r="E902" s="103">
        <f t="shared" ref="E902:O902" si="498">SUM(E903:E907)</f>
        <v>0</v>
      </c>
      <c r="F902" s="103">
        <f t="shared" si="498"/>
        <v>0</v>
      </c>
      <c r="G902" s="103">
        <f t="shared" si="498"/>
        <v>352348.12</v>
      </c>
      <c r="H902" s="103">
        <f t="shared" si="498"/>
        <v>0</v>
      </c>
      <c r="I902" s="103">
        <f t="shared" si="498"/>
        <v>0</v>
      </c>
      <c r="J902" s="103">
        <f t="shared" si="498"/>
        <v>0</v>
      </c>
      <c r="K902" s="103">
        <f t="shared" si="498"/>
        <v>0</v>
      </c>
      <c r="L902" s="103">
        <f t="shared" si="498"/>
        <v>0</v>
      </c>
      <c r="M902" s="103">
        <f t="shared" si="498"/>
        <v>0</v>
      </c>
      <c r="N902" s="103">
        <f t="shared" si="498"/>
        <v>0</v>
      </c>
      <c r="O902" s="103">
        <f t="shared" si="498"/>
        <v>0</v>
      </c>
      <c r="P902" s="103">
        <f>SUM(P903:P907)</f>
        <v>0</v>
      </c>
      <c r="Q902" s="103">
        <f t="shared" ref="Q902:AA902" si="499">SUM(Q903:Q907)</f>
        <v>0</v>
      </c>
      <c r="R902" s="103">
        <f t="shared" si="499"/>
        <v>0</v>
      </c>
      <c r="S902" s="103">
        <f t="shared" si="499"/>
        <v>0</v>
      </c>
      <c r="T902" s="103">
        <f t="shared" si="499"/>
        <v>0</v>
      </c>
      <c r="U902" s="103">
        <f t="shared" si="499"/>
        <v>0</v>
      </c>
      <c r="V902" s="103">
        <f t="shared" si="499"/>
        <v>0</v>
      </c>
      <c r="W902" s="103">
        <f t="shared" si="499"/>
        <v>0</v>
      </c>
      <c r="X902" s="103">
        <f t="shared" si="499"/>
        <v>0</v>
      </c>
      <c r="Y902" s="103">
        <f t="shared" si="499"/>
        <v>0</v>
      </c>
      <c r="Z902" s="103">
        <f t="shared" si="499"/>
        <v>0</v>
      </c>
      <c r="AA902" s="103">
        <f t="shared" si="499"/>
        <v>0</v>
      </c>
      <c r="AB902" s="103">
        <f t="shared" ref="AB902:AB965" si="500">SUM(D902:AA902)</f>
        <v>352348.12</v>
      </c>
      <c r="AC902" s="103">
        <f t="shared" si="467"/>
        <v>352348.12</v>
      </c>
      <c r="AD902" s="103">
        <f t="shared" ref="AD902:AD965" si="501">SUM(P902:AA902)</f>
        <v>0</v>
      </c>
      <c r="AE902" s="5" t="e">
        <v>#N/A</v>
      </c>
    </row>
    <row r="903" spans="1:31" x14ac:dyDescent="0.25">
      <c r="A903" s="1" t="e">
        <v>#N/A</v>
      </c>
      <c r="B903" s="50" t="s">
        <v>147</v>
      </c>
      <c r="C903" s="48"/>
      <c r="D903" s="104"/>
      <c r="E903" s="104"/>
      <c r="F903" s="104"/>
      <c r="G903" s="104">
        <v>61661.26</v>
      </c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4">
        <f t="shared" si="500"/>
        <v>61661.26</v>
      </c>
      <c r="AC903" s="104">
        <f t="shared" ref="AC903:AC966" si="502">SUM(E903:O903)</f>
        <v>61661.26</v>
      </c>
      <c r="AD903" s="104">
        <f t="shared" si="501"/>
        <v>0</v>
      </c>
      <c r="AE903" s="5" t="e">
        <v>#N/A</v>
      </c>
    </row>
    <row r="904" spans="1:31" x14ac:dyDescent="0.25">
      <c r="A904" s="1" t="e">
        <v>#N/A</v>
      </c>
      <c r="B904" s="50" t="s">
        <v>148</v>
      </c>
      <c r="C904" s="48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4">
        <f t="shared" si="500"/>
        <v>0</v>
      </c>
      <c r="AC904" s="104">
        <f t="shared" si="502"/>
        <v>0</v>
      </c>
      <c r="AD904" s="104">
        <f t="shared" si="501"/>
        <v>0</v>
      </c>
      <c r="AE904" s="5" t="e">
        <v>#N/A</v>
      </c>
    </row>
    <row r="905" spans="1:31" ht="60" x14ac:dyDescent="0.25">
      <c r="A905" s="1" t="e">
        <v>#N/A</v>
      </c>
      <c r="B905" s="50" t="s">
        <v>149</v>
      </c>
      <c r="C905" s="48"/>
      <c r="D905" s="104"/>
      <c r="E905" s="104"/>
      <c r="F905" s="104"/>
      <c r="G905" s="113">
        <f>122511.84+168175.02</f>
        <v>290686.86</v>
      </c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13"/>
      <c r="T905" s="104"/>
      <c r="U905" s="104"/>
      <c r="V905" s="104"/>
      <c r="W905" s="104"/>
      <c r="X905" s="104"/>
      <c r="Y905" s="104"/>
      <c r="Z905" s="104"/>
      <c r="AA905" s="104"/>
      <c r="AB905" s="104">
        <f t="shared" si="500"/>
        <v>290686.86</v>
      </c>
      <c r="AC905" s="104">
        <f t="shared" si="502"/>
        <v>290686.86</v>
      </c>
      <c r="AD905" s="104">
        <f t="shared" si="501"/>
        <v>0</v>
      </c>
      <c r="AE905" s="5" t="e">
        <v>#N/A</v>
      </c>
    </row>
    <row r="906" spans="1:31" ht="30" x14ac:dyDescent="0.25">
      <c r="A906" s="1" t="e">
        <v>#N/A</v>
      </c>
      <c r="B906" s="50" t="s">
        <v>150</v>
      </c>
      <c r="C906" s="48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4">
        <f t="shared" si="500"/>
        <v>0</v>
      </c>
      <c r="AC906" s="104">
        <f t="shared" si="502"/>
        <v>0</v>
      </c>
      <c r="AD906" s="104">
        <f t="shared" si="501"/>
        <v>0</v>
      </c>
      <c r="AE906" s="5" t="e">
        <v>#N/A</v>
      </c>
    </row>
    <row r="907" spans="1:31" x14ac:dyDescent="0.25">
      <c r="A907" s="1" t="e">
        <v>#N/A</v>
      </c>
      <c r="B907" s="50" t="s">
        <v>151</v>
      </c>
      <c r="C907" s="48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4">
        <f t="shared" si="500"/>
        <v>0</v>
      </c>
      <c r="AC907" s="104">
        <f t="shared" si="502"/>
        <v>0</v>
      </c>
      <c r="AD907" s="104">
        <f t="shared" si="501"/>
        <v>0</v>
      </c>
      <c r="AE907" s="5" t="e">
        <v>#N/A</v>
      </c>
    </row>
    <row r="908" spans="1:31" x14ac:dyDescent="0.25">
      <c r="A908" s="1" t="e">
        <v>#N/A</v>
      </c>
      <c r="B908" s="101" t="s">
        <v>152</v>
      </c>
      <c r="C908" s="102"/>
      <c r="D908" s="103">
        <f>SUM(D909:D912)</f>
        <v>14489.7</v>
      </c>
      <c r="E908" s="103">
        <f t="shared" ref="E908:G908" si="503">SUM(E909:E912)</f>
        <v>14489.7</v>
      </c>
      <c r="F908" s="103">
        <f t="shared" si="503"/>
        <v>14489.7</v>
      </c>
      <c r="G908" s="103">
        <f t="shared" si="503"/>
        <v>16808.052</v>
      </c>
      <c r="H908" s="103">
        <f>SUM(H909:H912)</f>
        <v>16808.05</v>
      </c>
      <c r="I908" s="103">
        <f t="shared" ref="I908:O908" si="504">SUM(I909:I912)</f>
        <v>16808.052</v>
      </c>
      <c r="J908" s="103">
        <f t="shared" si="504"/>
        <v>0</v>
      </c>
      <c r="K908" s="103">
        <f t="shared" si="504"/>
        <v>0</v>
      </c>
      <c r="L908" s="103">
        <f t="shared" si="504"/>
        <v>0</v>
      </c>
      <c r="M908" s="103">
        <f t="shared" si="504"/>
        <v>0</v>
      </c>
      <c r="N908" s="103">
        <f t="shared" si="504"/>
        <v>0</v>
      </c>
      <c r="O908" s="103">
        <f t="shared" si="504"/>
        <v>0</v>
      </c>
      <c r="P908" s="103">
        <f>SUM(P909:P912)</f>
        <v>0</v>
      </c>
      <c r="Q908" s="103">
        <f t="shared" ref="Q908:AA908" si="505">SUM(Q909:Q912)</f>
        <v>0</v>
      </c>
      <c r="R908" s="103">
        <f t="shared" si="505"/>
        <v>0</v>
      </c>
      <c r="S908" s="103">
        <f t="shared" si="505"/>
        <v>0</v>
      </c>
      <c r="T908" s="103">
        <f t="shared" si="505"/>
        <v>0</v>
      </c>
      <c r="U908" s="103">
        <f t="shared" si="505"/>
        <v>0</v>
      </c>
      <c r="V908" s="103">
        <f t="shared" si="505"/>
        <v>0</v>
      </c>
      <c r="W908" s="103">
        <f t="shared" si="505"/>
        <v>0</v>
      </c>
      <c r="X908" s="103">
        <f t="shared" si="505"/>
        <v>0</v>
      </c>
      <c r="Y908" s="103">
        <f t="shared" si="505"/>
        <v>0</v>
      </c>
      <c r="Z908" s="103">
        <f t="shared" si="505"/>
        <v>0</v>
      </c>
      <c r="AA908" s="103">
        <f t="shared" si="505"/>
        <v>0</v>
      </c>
      <c r="AB908" s="103">
        <f t="shared" si="500"/>
        <v>93893.254000000001</v>
      </c>
      <c r="AC908" s="103">
        <f t="shared" si="502"/>
        <v>79403.554000000004</v>
      </c>
      <c r="AD908" s="103">
        <f t="shared" si="501"/>
        <v>0</v>
      </c>
      <c r="AE908" s="5" t="e">
        <v>#N/A</v>
      </c>
    </row>
    <row r="909" spans="1:31" ht="30" x14ac:dyDescent="0.25">
      <c r="A909" s="1" t="e">
        <v>#N/A</v>
      </c>
      <c r="B909" s="50" t="s">
        <v>153</v>
      </c>
      <c r="C909" s="48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4">
        <f t="shared" si="500"/>
        <v>0</v>
      </c>
      <c r="AC909" s="104">
        <f t="shared" si="502"/>
        <v>0</v>
      </c>
      <c r="AD909" s="104">
        <f t="shared" si="501"/>
        <v>0</v>
      </c>
      <c r="AE909" s="5" t="e">
        <v>#N/A</v>
      </c>
    </row>
    <row r="910" spans="1:31" x14ac:dyDescent="0.25">
      <c r="A910" s="1" t="e">
        <v>#N/A</v>
      </c>
      <c r="B910" s="50" t="s">
        <v>154</v>
      </c>
      <c r="C910" s="48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4">
        <f t="shared" si="500"/>
        <v>0</v>
      </c>
      <c r="AC910" s="104">
        <f t="shared" si="502"/>
        <v>0</v>
      </c>
      <c r="AD910" s="104">
        <f t="shared" si="501"/>
        <v>0</v>
      </c>
      <c r="AE910" s="5" t="e">
        <v>#N/A</v>
      </c>
    </row>
    <row r="911" spans="1:31" x14ac:dyDescent="0.25">
      <c r="A911" s="1" t="e">
        <v>#N/A</v>
      </c>
      <c r="B911" s="101" t="s">
        <v>155</v>
      </c>
      <c r="C911" s="102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  <c r="AB911" s="103">
        <f t="shared" si="500"/>
        <v>0</v>
      </c>
      <c r="AC911" s="103">
        <f t="shared" si="502"/>
        <v>0</v>
      </c>
      <c r="AD911" s="103">
        <f t="shared" si="501"/>
        <v>0</v>
      </c>
      <c r="AE911" s="5" t="e">
        <v>#N/A</v>
      </c>
    </row>
    <row r="912" spans="1:31" x14ac:dyDescent="0.25">
      <c r="A912" s="1" t="e">
        <v>#N/A</v>
      </c>
      <c r="B912" s="50" t="s">
        <v>156</v>
      </c>
      <c r="C912" s="48"/>
      <c r="D912" s="104">
        <v>14489.7</v>
      </c>
      <c r="E912" s="104">
        <v>14489.7</v>
      </c>
      <c r="F912" s="104">
        <v>14489.7</v>
      </c>
      <c r="G912" s="104">
        <v>16808.052</v>
      </c>
      <c r="H912" s="104">
        <v>16808.05</v>
      </c>
      <c r="I912" s="104">
        <v>16808.052</v>
      </c>
      <c r="J912" s="104"/>
      <c r="K912" s="104"/>
      <c r="L912" s="104"/>
      <c r="M912" s="104"/>
      <c r="N912" s="104"/>
      <c r="O912" s="104"/>
      <c r="P912" s="104"/>
      <c r="Q912" s="104"/>
      <c r="R912" s="104"/>
      <c r="S912" s="113"/>
      <c r="T912" s="104"/>
      <c r="U912" s="104"/>
      <c r="V912" s="104"/>
      <c r="W912" s="104"/>
      <c r="X912" s="104"/>
      <c r="Y912" s="104"/>
      <c r="Z912" s="104"/>
      <c r="AA912" s="104"/>
      <c r="AB912" s="104">
        <f t="shared" si="500"/>
        <v>93893.254000000001</v>
      </c>
      <c r="AC912" s="104">
        <f t="shared" si="502"/>
        <v>79403.554000000004</v>
      </c>
      <c r="AD912" s="104">
        <f t="shared" si="501"/>
        <v>0</v>
      </c>
      <c r="AE912" s="5" t="e">
        <v>#N/A</v>
      </c>
    </row>
    <row r="913" spans="1:31" ht="30" x14ac:dyDescent="0.25">
      <c r="A913" s="1" t="e">
        <v>#N/A</v>
      </c>
      <c r="B913" s="101" t="s">
        <v>157</v>
      </c>
      <c r="C913" s="102"/>
      <c r="D913" s="103">
        <f>SUM(D914:D915)</f>
        <v>0</v>
      </c>
      <c r="E913" s="103">
        <f t="shared" ref="E913:O913" si="506">SUM(E914:E915)</f>
        <v>0</v>
      </c>
      <c r="F913" s="103">
        <f t="shared" si="506"/>
        <v>0</v>
      </c>
      <c r="G913" s="103">
        <f t="shared" si="506"/>
        <v>0</v>
      </c>
      <c r="H913" s="103">
        <f t="shared" si="506"/>
        <v>0</v>
      </c>
      <c r="I913" s="103">
        <f t="shared" si="506"/>
        <v>0</v>
      </c>
      <c r="J913" s="103">
        <f t="shared" si="506"/>
        <v>0</v>
      </c>
      <c r="K913" s="103">
        <f t="shared" si="506"/>
        <v>0</v>
      </c>
      <c r="L913" s="103">
        <f t="shared" si="506"/>
        <v>0</v>
      </c>
      <c r="M913" s="103">
        <f t="shared" si="506"/>
        <v>0</v>
      </c>
      <c r="N913" s="103">
        <f t="shared" si="506"/>
        <v>0</v>
      </c>
      <c r="O913" s="103">
        <f t="shared" si="506"/>
        <v>0</v>
      </c>
      <c r="P913" s="103">
        <f>SUM(P914:P915)</f>
        <v>0</v>
      </c>
      <c r="Q913" s="103">
        <f t="shared" ref="Q913:AA913" si="507">SUM(Q914:Q915)</f>
        <v>0</v>
      </c>
      <c r="R913" s="103">
        <f t="shared" si="507"/>
        <v>0</v>
      </c>
      <c r="S913" s="103">
        <f t="shared" si="507"/>
        <v>0</v>
      </c>
      <c r="T913" s="103">
        <f t="shared" si="507"/>
        <v>0</v>
      </c>
      <c r="U913" s="103">
        <f t="shared" si="507"/>
        <v>0</v>
      </c>
      <c r="V913" s="103">
        <f t="shared" si="507"/>
        <v>0</v>
      </c>
      <c r="W913" s="103">
        <f t="shared" si="507"/>
        <v>0</v>
      </c>
      <c r="X913" s="103">
        <f t="shared" si="507"/>
        <v>0</v>
      </c>
      <c r="Y913" s="103">
        <f t="shared" si="507"/>
        <v>0</v>
      </c>
      <c r="Z913" s="103">
        <f t="shared" si="507"/>
        <v>0</v>
      </c>
      <c r="AA913" s="103">
        <f t="shared" si="507"/>
        <v>0</v>
      </c>
      <c r="AB913" s="103">
        <f t="shared" si="500"/>
        <v>0</v>
      </c>
      <c r="AC913" s="103">
        <f t="shared" si="502"/>
        <v>0</v>
      </c>
      <c r="AD913" s="103">
        <f t="shared" si="501"/>
        <v>0</v>
      </c>
      <c r="AE913" s="5" t="e">
        <v>#N/A</v>
      </c>
    </row>
    <row r="914" spans="1:31" ht="30" x14ac:dyDescent="0.25">
      <c r="A914" s="1" t="e">
        <v>#N/A</v>
      </c>
      <c r="B914" s="50" t="s">
        <v>158</v>
      </c>
      <c r="C914" s="48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  <c r="AB914" s="104">
        <f t="shared" si="500"/>
        <v>0</v>
      </c>
      <c r="AC914" s="104">
        <f t="shared" si="502"/>
        <v>0</v>
      </c>
      <c r="AD914" s="104">
        <f t="shared" si="501"/>
        <v>0</v>
      </c>
      <c r="AE914" s="5" t="e">
        <v>#N/A</v>
      </c>
    </row>
    <row r="915" spans="1:31" ht="30" x14ac:dyDescent="0.25">
      <c r="A915" s="1" t="e">
        <v>#N/A</v>
      </c>
      <c r="B915" s="50" t="s">
        <v>159</v>
      </c>
      <c r="C915" s="48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  <c r="AB915" s="104">
        <f t="shared" si="500"/>
        <v>0</v>
      </c>
      <c r="AC915" s="104">
        <f t="shared" si="502"/>
        <v>0</v>
      </c>
      <c r="AD915" s="104">
        <f t="shared" si="501"/>
        <v>0</v>
      </c>
      <c r="AE915" s="5" t="e">
        <v>#N/A</v>
      </c>
    </row>
    <row r="916" spans="1:31" ht="60" x14ac:dyDescent="0.25">
      <c r="A916" s="1" t="e">
        <v>#N/A</v>
      </c>
      <c r="B916" s="101" t="s">
        <v>160</v>
      </c>
      <c r="C916" s="102"/>
      <c r="D916" s="103">
        <f>SUM(D917:D918)</f>
        <v>0</v>
      </c>
      <c r="E916" s="103">
        <f t="shared" ref="E916:O916" si="508">SUM(E917:E918)</f>
        <v>0</v>
      </c>
      <c r="F916" s="103">
        <f t="shared" si="508"/>
        <v>0</v>
      </c>
      <c r="G916" s="103">
        <f t="shared" si="508"/>
        <v>0</v>
      </c>
      <c r="H916" s="103">
        <f t="shared" si="508"/>
        <v>0</v>
      </c>
      <c r="I916" s="103">
        <f t="shared" si="508"/>
        <v>0</v>
      </c>
      <c r="J916" s="103">
        <f t="shared" si="508"/>
        <v>0</v>
      </c>
      <c r="K916" s="103">
        <f t="shared" si="508"/>
        <v>0</v>
      </c>
      <c r="L916" s="103">
        <f t="shared" si="508"/>
        <v>0</v>
      </c>
      <c r="M916" s="103">
        <f t="shared" si="508"/>
        <v>0</v>
      </c>
      <c r="N916" s="103">
        <f t="shared" si="508"/>
        <v>0</v>
      </c>
      <c r="O916" s="103">
        <f t="shared" si="508"/>
        <v>0</v>
      </c>
      <c r="P916" s="103">
        <f>SUM(P917:P918)</f>
        <v>0</v>
      </c>
      <c r="Q916" s="103">
        <f t="shared" ref="Q916:AA916" si="509">SUM(Q917:Q918)</f>
        <v>0</v>
      </c>
      <c r="R916" s="103">
        <f t="shared" si="509"/>
        <v>0</v>
      </c>
      <c r="S916" s="103">
        <f t="shared" si="509"/>
        <v>0</v>
      </c>
      <c r="T916" s="103">
        <f t="shared" si="509"/>
        <v>0</v>
      </c>
      <c r="U916" s="103">
        <f t="shared" si="509"/>
        <v>0</v>
      </c>
      <c r="V916" s="103">
        <f t="shared" si="509"/>
        <v>0</v>
      </c>
      <c r="W916" s="103">
        <f t="shared" si="509"/>
        <v>0</v>
      </c>
      <c r="X916" s="103">
        <f t="shared" si="509"/>
        <v>0</v>
      </c>
      <c r="Y916" s="103">
        <f t="shared" si="509"/>
        <v>0</v>
      </c>
      <c r="Z916" s="103">
        <f t="shared" si="509"/>
        <v>0</v>
      </c>
      <c r="AA916" s="103">
        <f t="shared" si="509"/>
        <v>0</v>
      </c>
      <c r="AB916" s="103">
        <f t="shared" si="500"/>
        <v>0</v>
      </c>
      <c r="AC916" s="103">
        <f t="shared" si="502"/>
        <v>0</v>
      </c>
      <c r="AD916" s="103">
        <f t="shared" si="501"/>
        <v>0</v>
      </c>
      <c r="AE916" s="5" t="e">
        <v>#N/A</v>
      </c>
    </row>
    <row r="917" spans="1:31" ht="30" x14ac:dyDescent="0.25">
      <c r="A917" s="1" t="e">
        <v>#N/A</v>
      </c>
      <c r="B917" s="50" t="s">
        <v>161</v>
      </c>
      <c r="C917" s="48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  <c r="AB917" s="104">
        <f t="shared" si="500"/>
        <v>0</v>
      </c>
      <c r="AC917" s="104">
        <f t="shared" si="502"/>
        <v>0</v>
      </c>
      <c r="AD917" s="104">
        <f t="shared" si="501"/>
        <v>0</v>
      </c>
      <c r="AE917" s="5" t="e">
        <v>#N/A</v>
      </c>
    </row>
    <row r="918" spans="1:31" x14ac:dyDescent="0.25">
      <c r="A918" s="1" t="e">
        <v>#N/A</v>
      </c>
      <c r="B918" s="50" t="s">
        <v>162</v>
      </c>
      <c r="C918" s="48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  <c r="AB918" s="104">
        <f t="shared" si="500"/>
        <v>0</v>
      </c>
      <c r="AC918" s="104">
        <f t="shared" si="502"/>
        <v>0</v>
      </c>
      <c r="AD918" s="104">
        <f t="shared" si="501"/>
        <v>0</v>
      </c>
      <c r="AE918" s="5" t="e">
        <v>#N/A</v>
      </c>
    </row>
    <row r="919" spans="1:31" ht="45" x14ac:dyDescent="0.25">
      <c r="A919" s="1" t="e">
        <v>#N/A</v>
      </c>
      <c r="B919" s="101" t="s">
        <v>163</v>
      </c>
      <c r="C919" s="102"/>
      <c r="D919" s="103">
        <f>SUM(D920:D921)</f>
        <v>15000</v>
      </c>
      <c r="E919" s="103">
        <f t="shared" ref="E919:O919" si="510">SUM(E920:E921)</f>
        <v>0</v>
      </c>
      <c r="F919" s="103">
        <f t="shared" si="510"/>
        <v>0</v>
      </c>
      <c r="G919" s="103">
        <f t="shared" si="510"/>
        <v>0</v>
      </c>
      <c r="H919" s="103">
        <f t="shared" si="510"/>
        <v>0</v>
      </c>
      <c r="I919" s="103">
        <f t="shared" si="510"/>
        <v>0</v>
      </c>
      <c r="J919" s="103">
        <f t="shared" si="510"/>
        <v>0</v>
      </c>
      <c r="K919" s="103">
        <f t="shared" si="510"/>
        <v>0</v>
      </c>
      <c r="L919" s="103">
        <f t="shared" si="510"/>
        <v>0</v>
      </c>
      <c r="M919" s="103">
        <f t="shared" si="510"/>
        <v>0</v>
      </c>
      <c r="N919" s="103">
        <f t="shared" si="510"/>
        <v>0</v>
      </c>
      <c r="O919" s="103">
        <f t="shared" si="510"/>
        <v>0</v>
      </c>
      <c r="P919" s="103">
        <f>SUM(P920:P921)</f>
        <v>0</v>
      </c>
      <c r="Q919" s="103">
        <f t="shared" ref="Q919:AA919" si="511">SUM(Q920:Q921)</f>
        <v>0</v>
      </c>
      <c r="R919" s="103">
        <f t="shared" si="511"/>
        <v>0</v>
      </c>
      <c r="S919" s="103">
        <f t="shared" si="511"/>
        <v>0</v>
      </c>
      <c r="T919" s="103">
        <f t="shared" si="511"/>
        <v>0</v>
      </c>
      <c r="U919" s="103">
        <f t="shared" si="511"/>
        <v>0</v>
      </c>
      <c r="V919" s="103">
        <f t="shared" si="511"/>
        <v>0</v>
      </c>
      <c r="W919" s="103">
        <f t="shared" si="511"/>
        <v>0</v>
      </c>
      <c r="X919" s="103">
        <f t="shared" si="511"/>
        <v>0</v>
      </c>
      <c r="Y919" s="103">
        <f t="shared" si="511"/>
        <v>0</v>
      </c>
      <c r="Z919" s="103">
        <f t="shared" si="511"/>
        <v>0</v>
      </c>
      <c r="AA919" s="103">
        <f t="shared" si="511"/>
        <v>0</v>
      </c>
      <c r="AB919" s="103">
        <f t="shared" si="500"/>
        <v>15000</v>
      </c>
      <c r="AC919" s="103">
        <f t="shared" si="502"/>
        <v>0</v>
      </c>
      <c r="AD919" s="103">
        <f t="shared" si="501"/>
        <v>0</v>
      </c>
      <c r="AE919" s="5" t="e">
        <v>#N/A</v>
      </c>
    </row>
    <row r="920" spans="1:31" ht="30" x14ac:dyDescent="0.25">
      <c r="A920" s="1" t="e">
        <v>#N/A</v>
      </c>
      <c r="B920" s="50" t="s">
        <v>164</v>
      </c>
      <c r="C920" s="48"/>
      <c r="D920" s="104">
        <v>15000</v>
      </c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  <c r="AB920" s="104">
        <f t="shared" si="500"/>
        <v>15000</v>
      </c>
      <c r="AC920" s="104">
        <f t="shared" si="502"/>
        <v>0</v>
      </c>
      <c r="AD920" s="104">
        <f t="shared" si="501"/>
        <v>0</v>
      </c>
      <c r="AE920" s="5" t="e">
        <v>#N/A</v>
      </c>
    </row>
    <row r="921" spans="1:31" x14ac:dyDescent="0.25">
      <c r="A921" s="1" t="e">
        <v>#N/A</v>
      </c>
      <c r="B921" s="50" t="s">
        <v>165</v>
      </c>
      <c r="C921" s="48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  <c r="AB921" s="104">
        <f t="shared" si="500"/>
        <v>0</v>
      </c>
      <c r="AC921" s="104">
        <f t="shared" si="502"/>
        <v>0</v>
      </c>
      <c r="AD921" s="104">
        <f t="shared" si="501"/>
        <v>0</v>
      </c>
      <c r="AE921" s="5" t="e">
        <v>#N/A</v>
      </c>
    </row>
    <row r="922" spans="1:31" ht="45" x14ac:dyDescent="0.25">
      <c r="A922" s="1" t="e">
        <v>#N/A</v>
      </c>
      <c r="B922" s="101" t="s">
        <v>166</v>
      </c>
      <c r="C922" s="102"/>
      <c r="D922" s="103">
        <f>SUM(D923:D924)</f>
        <v>0</v>
      </c>
      <c r="E922" s="103">
        <f t="shared" ref="E922:O922" si="512">SUM(E923:E924)</f>
        <v>0</v>
      </c>
      <c r="F922" s="103">
        <f t="shared" si="512"/>
        <v>0</v>
      </c>
      <c r="G922" s="103">
        <f t="shared" si="512"/>
        <v>0</v>
      </c>
      <c r="H922" s="103">
        <f t="shared" si="512"/>
        <v>0</v>
      </c>
      <c r="I922" s="103">
        <f t="shared" si="512"/>
        <v>0</v>
      </c>
      <c r="J922" s="103">
        <f t="shared" si="512"/>
        <v>0</v>
      </c>
      <c r="K922" s="103">
        <f t="shared" si="512"/>
        <v>0</v>
      </c>
      <c r="L922" s="103">
        <f t="shared" si="512"/>
        <v>0</v>
      </c>
      <c r="M922" s="103">
        <f t="shared" si="512"/>
        <v>0</v>
      </c>
      <c r="N922" s="103">
        <f t="shared" si="512"/>
        <v>0</v>
      </c>
      <c r="O922" s="103">
        <f t="shared" si="512"/>
        <v>0</v>
      </c>
      <c r="P922" s="103">
        <f>SUM(P923:P924)</f>
        <v>0</v>
      </c>
      <c r="Q922" s="103">
        <f t="shared" ref="Q922:AA922" si="513">SUM(Q923:Q924)</f>
        <v>0</v>
      </c>
      <c r="R922" s="103">
        <f t="shared" si="513"/>
        <v>0</v>
      </c>
      <c r="S922" s="103">
        <f t="shared" si="513"/>
        <v>0</v>
      </c>
      <c r="T922" s="103">
        <f t="shared" si="513"/>
        <v>0</v>
      </c>
      <c r="U922" s="103">
        <f t="shared" si="513"/>
        <v>0</v>
      </c>
      <c r="V922" s="103">
        <f t="shared" si="513"/>
        <v>0</v>
      </c>
      <c r="W922" s="103">
        <f t="shared" si="513"/>
        <v>0</v>
      </c>
      <c r="X922" s="103">
        <f t="shared" si="513"/>
        <v>0</v>
      </c>
      <c r="Y922" s="103">
        <f t="shared" si="513"/>
        <v>0</v>
      </c>
      <c r="Z922" s="103">
        <f t="shared" si="513"/>
        <v>0</v>
      </c>
      <c r="AA922" s="103">
        <f t="shared" si="513"/>
        <v>36097</v>
      </c>
      <c r="AB922" s="103">
        <f t="shared" si="500"/>
        <v>36097</v>
      </c>
      <c r="AC922" s="103">
        <f t="shared" si="502"/>
        <v>0</v>
      </c>
      <c r="AD922" s="103">
        <f t="shared" si="501"/>
        <v>36097</v>
      </c>
      <c r="AE922" s="5" t="e">
        <v>#N/A</v>
      </c>
    </row>
    <row r="923" spans="1:31" x14ac:dyDescent="0.25">
      <c r="A923" s="1" t="e">
        <v>#N/A</v>
      </c>
      <c r="B923" s="50" t="s">
        <v>167</v>
      </c>
      <c r="C923" s="48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>
        <v>36097</v>
      </c>
      <c r="AB923" s="104">
        <f t="shared" si="500"/>
        <v>36097</v>
      </c>
      <c r="AC923" s="104">
        <f t="shared" si="502"/>
        <v>0</v>
      </c>
      <c r="AD923" s="104">
        <f t="shared" si="501"/>
        <v>36097</v>
      </c>
      <c r="AE923" s="5" t="e">
        <v>#N/A</v>
      </c>
    </row>
    <row r="924" spans="1:31" ht="30" x14ac:dyDescent="0.25">
      <c r="A924" s="1" t="e">
        <v>#N/A</v>
      </c>
      <c r="B924" s="50" t="s">
        <v>168</v>
      </c>
      <c r="C924" s="48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  <c r="AB924" s="104">
        <f t="shared" si="500"/>
        <v>0</v>
      </c>
      <c r="AC924" s="104">
        <f t="shared" si="502"/>
        <v>0</v>
      </c>
      <c r="AD924" s="104">
        <f t="shared" si="501"/>
        <v>0</v>
      </c>
      <c r="AE924" s="5" t="e">
        <v>#N/A</v>
      </c>
    </row>
    <row r="925" spans="1:31" ht="15.75" x14ac:dyDescent="0.25">
      <c r="A925" s="1" t="e">
        <v>#N/A</v>
      </c>
      <c r="B925" s="99" t="s">
        <v>169</v>
      </c>
      <c r="C925" s="57"/>
      <c r="D925" s="100">
        <f>SUM(D926,D931,D935,D938,D947,D950,D955,D960,D963,D968)</f>
        <v>164200</v>
      </c>
      <c r="E925" s="100">
        <f t="shared" ref="E925:O925" si="514">SUM(E926,E931,E935,E938,E947,E950,E955,E960,E963,E968)</f>
        <v>123700</v>
      </c>
      <c r="F925" s="100">
        <f t="shared" si="514"/>
        <v>112700</v>
      </c>
      <c r="G925" s="100">
        <f t="shared" si="514"/>
        <v>47212</v>
      </c>
      <c r="H925" s="100">
        <f t="shared" si="514"/>
        <v>117972</v>
      </c>
      <c r="I925" s="100">
        <f>SUM(I926,I931,I935,I938,I947,I950,I955,I960,I963,I968)</f>
        <v>59566</v>
      </c>
      <c r="J925" s="100">
        <f t="shared" si="514"/>
        <v>0</v>
      </c>
      <c r="K925" s="100">
        <f t="shared" si="514"/>
        <v>0</v>
      </c>
      <c r="L925" s="100">
        <f t="shared" si="514"/>
        <v>0</v>
      </c>
      <c r="M925" s="100">
        <f t="shared" si="514"/>
        <v>0</v>
      </c>
      <c r="N925" s="100">
        <f t="shared" si="514"/>
        <v>0</v>
      </c>
      <c r="O925" s="100">
        <f t="shared" si="514"/>
        <v>0</v>
      </c>
      <c r="P925" s="100">
        <f>SUM(P926,P931,P935,P938,P947,P950,P955,P960,P963,P968)</f>
        <v>0</v>
      </c>
      <c r="Q925" s="100">
        <f t="shared" ref="Q925:AA925" si="515">SUM(Q926,Q931,Q935,Q938,Q947,Q950,Q955,Q960,Q963,Q968)</f>
        <v>0</v>
      </c>
      <c r="R925" s="100">
        <f t="shared" si="515"/>
        <v>0</v>
      </c>
      <c r="S925" s="100">
        <f t="shared" si="515"/>
        <v>0</v>
      </c>
      <c r="T925" s="100">
        <f t="shared" si="515"/>
        <v>0</v>
      </c>
      <c r="U925" s="100">
        <f t="shared" si="515"/>
        <v>0</v>
      </c>
      <c r="V925" s="100">
        <f t="shared" si="515"/>
        <v>0</v>
      </c>
      <c r="W925" s="100">
        <f t="shared" si="515"/>
        <v>0</v>
      </c>
      <c r="X925" s="100">
        <f t="shared" si="515"/>
        <v>0</v>
      </c>
      <c r="Y925" s="100">
        <f t="shared" si="515"/>
        <v>0</v>
      </c>
      <c r="Z925" s="100">
        <f t="shared" si="515"/>
        <v>0</v>
      </c>
      <c r="AA925" s="100">
        <f t="shared" si="515"/>
        <v>0</v>
      </c>
      <c r="AB925" s="100">
        <f t="shared" si="500"/>
        <v>625350</v>
      </c>
      <c r="AC925" s="100">
        <f t="shared" si="502"/>
        <v>461150</v>
      </c>
      <c r="AD925" s="100">
        <f t="shared" si="501"/>
        <v>0</v>
      </c>
      <c r="AE925" s="5" t="e">
        <v>#N/A</v>
      </c>
    </row>
    <row r="926" spans="1:31" ht="30" x14ac:dyDescent="0.25">
      <c r="A926" s="1" t="e">
        <v>#N/A</v>
      </c>
      <c r="B926" s="101" t="s">
        <v>170</v>
      </c>
      <c r="C926" s="102"/>
      <c r="D926" s="103">
        <f>SUM(D927:D930)</f>
        <v>74000</v>
      </c>
      <c r="E926" s="103">
        <f t="shared" ref="E926:O926" si="516">SUM(E927:E930)</f>
        <v>74000</v>
      </c>
      <c r="F926" s="103">
        <f t="shared" si="516"/>
        <v>62000</v>
      </c>
      <c r="G926" s="103">
        <f t="shared" si="516"/>
        <v>13919.999999999998</v>
      </c>
      <c r="H926" s="103">
        <f t="shared" si="516"/>
        <v>55680</v>
      </c>
      <c r="I926" s="103">
        <f t="shared" si="516"/>
        <v>34800</v>
      </c>
      <c r="J926" s="103">
        <f t="shared" si="516"/>
        <v>0</v>
      </c>
      <c r="K926" s="103">
        <f t="shared" si="516"/>
        <v>0</v>
      </c>
      <c r="L926" s="103">
        <f t="shared" si="516"/>
        <v>0</v>
      </c>
      <c r="M926" s="103">
        <f t="shared" si="516"/>
        <v>0</v>
      </c>
      <c r="N926" s="103">
        <f t="shared" si="516"/>
        <v>0</v>
      </c>
      <c r="O926" s="103">
        <f t="shared" si="516"/>
        <v>0</v>
      </c>
      <c r="P926" s="103">
        <f>SUM(P927:P930)</f>
        <v>0</v>
      </c>
      <c r="Q926" s="103">
        <f t="shared" ref="Q926:AA926" si="517">SUM(Q927:Q930)</f>
        <v>0</v>
      </c>
      <c r="R926" s="103">
        <f t="shared" si="517"/>
        <v>0</v>
      </c>
      <c r="S926" s="103">
        <f t="shared" si="517"/>
        <v>0</v>
      </c>
      <c r="T926" s="103">
        <f t="shared" si="517"/>
        <v>0</v>
      </c>
      <c r="U926" s="103">
        <f t="shared" si="517"/>
        <v>0</v>
      </c>
      <c r="V926" s="103">
        <f t="shared" si="517"/>
        <v>0</v>
      </c>
      <c r="W926" s="103">
        <f t="shared" si="517"/>
        <v>0</v>
      </c>
      <c r="X926" s="103">
        <f t="shared" si="517"/>
        <v>0</v>
      </c>
      <c r="Y926" s="103">
        <f t="shared" si="517"/>
        <v>0</v>
      </c>
      <c r="Z926" s="103">
        <f t="shared" si="517"/>
        <v>0</v>
      </c>
      <c r="AA926" s="103">
        <f t="shared" si="517"/>
        <v>0</v>
      </c>
      <c r="AB926" s="103">
        <f t="shared" si="500"/>
        <v>314400</v>
      </c>
      <c r="AC926" s="103">
        <f t="shared" si="502"/>
        <v>240400</v>
      </c>
      <c r="AD926" s="103">
        <f t="shared" si="501"/>
        <v>0</v>
      </c>
      <c r="AE926" s="5" t="e">
        <v>#N/A</v>
      </c>
    </row>
    <row r="927" spans="1:31" ht="30" x14ac:dyDescent="0.25">
      <c r="A927" s="1" t="e">
        <v>#N/A</v>
      </c>
      <c r="B927" s="50" t="s">
        <v>171</v>
      </c>
      <c r="C927" s="48"/>
      <c r="D927" s="104">
        <v>32000</v>
      </c>
      <c r="E927" s="104">
        <v>32000</v>
      </c>
      <c r="F927" s="104">
        <v>32000</v>
      </c>
      <c r="G927" s="104"/>
      <c r="H927" s="104">
        <v>0</v>
      </c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  <c r="AB927" s="104">
        <f t="shared" si="500"/>
        <v>96000</v>
      </c>
      <c r="AC927" s="104">
        <f t="shared" si="502"/>
        <v>64000</v>
      </c>
      <c r="AD927" s="104">
        <f t="shared" si="501"/>
        <v>0</v>
      </c>
      <c r="AE927" s="5" t="e">
        <v>#N/A</v>
      </c>
    </row>
    <row r="928" spans="1:31" ht="30" x14ac:dyDescent="0.25">
      <c r="A928" s="1" t="e">
        <v>#N/A</v>
      </c>
      <c r="B928" s="50" t="s">
        <v>172</v>
      </c>
      <c r="C928" s="48"/>
      <c r="D928" s="104">
        <v>18000</v>
      </c>
      <c r="E928" s="104">
        <v>18000</v>
      </c>
      <c r="F928" s="104">
        <v>18000</v>
      </c>
      <c r="G928" s="104"/>
      <c r="H928" s="104">
        <v>41760</v>
      </c>
      <c r="I928" s="104">
        <v>20880</v>
      </c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  <c r="AB928" s="104">
        <f t="shared" si="500"/>
        <v>116640</v>
      </c>
      <c r="AC928" s="104">
        <f t="shared" si="502"/>
        <v>98640</v>
      </c>
      <c r="AD928" s="104">
        <f t="shared" si="501"/>
        <v>0</v>
      </c>
      <c r="AE928" s="5" t="e">
        <v>#N/A</v>
      </c>
    </row>
    <row r="929" spans="1:31" ht="30" x14ac:dyDescent="0.25">
      <c r="A929" s="1" t="e">
        <v>#N/A</v>
      </c>
      <c r="B929" s="50" t="s">
        <v>173</v>
      </c>
      <c r="C929" s="48"/>
      <c r="D929" s="104">
        <v>24000</v>
      </c>
      <c r="E929" s="104">
        <v>24000</v>
      </c>
      <c r="F929" s="104">
        <v>12000</v>
      </c>
      <c r="G929" s="113">
        <v>13919.999999999998</v>
      </c>
      <c r="H929" s="104">
        <v>13920</v>
      </c>
      <c r="I929" s="104">
        <v>13919.999999999998</v>
      </c>
      <c r="J929" s="104"/>
      <c r="K929" s="104"/>
      <c r="L929" s="104"/>
      <c r="M929" s="104"/>
      <c r="N929" s="104"/>
      <c r="O929" s="104"/>
      <c r="P929" s="104"/>
      <c r="Q929" s="104"/>
      <c r="R929" s="104"/>
      <c r="S929" s="113"/>
      <c r="T929" s="104"/>
      <c r="U929" s="104"/>
      <c r="V929" s="104"/>
      <c r="W929" s="104"/>
      <c r="X929" s="104"/>
      <c r="Y929" s="104"/>
      <c r="Z929" s="104"/>
      <c r="AA929" s="104"/>
      <c r="AB929" s="104">
        <f t="shared" si="500"/>
        <v>101760</v>
      </c>
      <c r="AC929" s="104">
        <f t="shared" si="502"/>
        <v>77760</v>
      </c>
      <c r="AD929" s="104">
        <f t="shared" si="501"/>
        <v>0</v>
      </c>
      <c r="AE929" s="5" t="e">
        <v>#N/A</v>
      </c>
    </row>
    <row r="930" spans="1:31" ht="30" x14ac:dyDescent="0.25">
      <c r="A930" s="1" t="e">
        <v>#N/A</v>
      </c>
      <c r="B930" s="50" t="s">
        <v>174</v>
      </c>
      <c r="C930" s="48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  <c r="AB930" s="104">
        <f t="shared" si="500"/>
        <v>0</v>
      </c>
      <c r="AC930" s="104">
        <f t="shared" si="502"/>
        <v>0</v>
      </c>
      <c r="AD930" s="104">
        <f t="shared" si="501"/>
        <v>0</v>
      </c>
      <c r="AE930" s="5" t="e">
        <v>#N/A</v>
      </c>
    </row>
    <row r="931" spans="1:31" ht="30" x14ac:dyDescent="0.25">
      <c r="A931" s="1" t="e">
        <v>#N/A</v>
      </c>
      <c r="B931" s="101" t="s">
        <v>175</v>
      </c>
      <c r="C931" s="102"/>
      <c r="D931" s="103">
        <f>SUM(D932:D934)</f>
        <v>0</v>
      </c>
      <c r="E931" s="103">
        <f t="shared" ref="E931:O931" si="518">SUM(E932:E934)</f>
        <v>0</v>
      </c>
      <c r="F931" s="103">
        <f t="shared" si="518"/>
        <v>0</v>
      </c>
      <c r="G931" s="103">
        <f t="shared" si="518"/>
        <v>0</v>
      </c>
      <c r="H931" s="103">
        <f t="shared" si="518"/>
        <v>0</v>
      </c>
      <c r="I931" s="103">
        <f t="shared" si="518"/>
        <v>0</v>
      </c>
      <c r="J931" s="103">
        <f t="shared" si="518"/>
        <v>0</v>
      </c>
      <c r="K931" s="103">
        <f t="shared" si="518"/>
        <v>0</v>
      </c>
      <c r="L931" s="103">
        <f t="shared" si="518"/>
        <v>0</v>
      </c>
      <c r="M931" s="103">
        <f t="shared" si="518"/>
        <v>0</v>
      </c>
      <c r="N931" s="103">
        <f t="shared" si="518"/>
        <v>0</v>
      </c>
      <c r="O931" s="103">
        <f t="shared" si="518"/>
        <v>0</v>
      </c>
      <c r="P931" s="103">
        <f>SUM(P932:P934)</f>
        <v>0</v>
      </c>
      <c r="Q931" s="103">
        <f t="shared" ref="Q931:AA931" si="519">SUM(Q932:Q934)</f>
        <v>0</v>
      </c>
      <c r="R931" s="103">
        <f t="shared" si="519"/>
        <v>0</v>
      </c>
      <c r="S931" s="103">
        <f t="shared" si="519"/>
        <v>0</v>
      </c>
      <c r="T931" s="103">
        <f t="shared" si="519"/>
        <v>0</v>
      </c>
      <c r="U931" s="103">
        <f t="shared" si="519"/>
        <v>0</v>
      </c>
      <c r="V931" s="103">
        <f t="shared" si="519"/>
        <v>0</v>
      </c>
      <c r="W931" s="103">
        <f t="shared" si="519"/>
        <v>0</v>
      </c>
      <c r="X931" s="103">
        <f t="shared" si="519"/>
        <v>0</v>
      </c>
      <c r="Y931" s="103">
        <f t="shared" si="519"/>
        <v>0</v>
      </c>
      <c r="Z931" s="103">
        <f t="shared" si="519"/>
        <v>0</v>
      </c>
      <c r="AA931" s="103">
        <f t="shared" si="519"/>
        <v>0</v>
      </c>
      <c r="AB931" s="103">
        <f t="shared" si="500"/>
        <v>0</v>
      </c>
      <c r="AC931" s="103">
        <f t="shared" si="502"/>
        <v>0</v>
      </c>
      <c r="AD931" s="103">
        <f t="shared" si="501"/>
        <v>0</v>
      </c>
      <c r="AE931" s="5" t="e">
        <v>#N/A</v>
      </c>
    </row>
    <row r="932" spans="1:31" ht="30" x14ac:dyDescent="0.25">
      <c r="A932" s="1" t="e">
        <v>#N/A</v>
      </c>
      <c r="B932" s="50" t="s">
        <v>161</v>
      </c>
      <c r="C932" s="48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  <c r="AB932" s="104">
        <f t="shared" si="500"/>
        <v>0</v>
      </c>
      <c r="AC932" s="104">
        <f t="shared" si="502"/>
        <v>0</v>
      </c>
      <c r="AD932" s="104">
        <f t="shared" si="501"/>
        <v>0</v>
      </c>
      <c r="AE932" s="5" t="e">
        <v>#N/A</v>
      </c>
    </row>
    <row r="933" spans="1:31" ht="30" x14ac:dyDescent="0.25">
      <c r="A933" s="1" t="e">
        <v>#N/A</v>
      </c>
      <c r="B933" s="50" t="s">
        <v>176</v>
      </c>
      <c r="C933" s="48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  <c r="AB933" s="104">
        <f t="shared" si="500"/>
        <v>0</v>
      </c>
      <c r="AC933" s="104">
        <f t="shared" si="502"/>
        <v>0</v>
      </c>
      <c r="AD933" s="104">
        <f t="shared" si="501"/>
        <v>0</v>
      </c>
      <c r="AE933" s="5" t="e">
        <v>#N/A</v>
      </c>
    </row>
    <row r="934" spans="1:31" ht="30" x14ac:dyDescent="0.25">
      <c r="A934" s="1" t="e">
        <v>#N/A</v>
      </c>
      <c r="B934" s="50" t="s">
        <v>177</v>
      </c>
      <c r="C934" s="48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  <c r="AB934" s="104">
        <f t="shared" si="500"/>
        <v>0</v>
      </c>
      <c r="AC934" s="104">
        <f t="shared" si="502"/>
        <v>0</v>
      </c>
      <c r="AD934" s="104">
        <f t="shared" si="501"/>
        <v>0</v>
      </c>
      <c r="AE934" s="5" t="e">
        <v>#N/A</v>
      </c>
    </row>
    <row r="935" spans="1:31" x14ac:dyDescent="0.25">
      <c r="A935" s="1" t="e">
        <v>#N/A</v>
      </c>
      <c r="B935" s="101" t="s">
        <v>178</v>
      </c>
      <c r="C935" s="102"/>
      <c r="D935" s="103">
        <f>SUM(D936:D937)</f>
        <v>35000</v>
      </c>
      <c r="E935" s="103">
        <f t="shared" ref="E935:O935" si="520">SUM(E936:E937)</f>
        <v>35000</v>
      </c>
      <c r="F935" s="103">
        <f t="shared" si="520"/>
        <v>22000</v>
      </c>
      <c r="G935" s="103">
        <f t="shared" si="520"/>
        <v>0</v>
      </c>
      <c r="H935" s="103">
        <f t="shared" si="520"/>
        <v>0</v>
      </c>
      <c r="I935" s="103">
        <f t="shared" si="520"/>
        <v>0</v>
      </c>
      <c r="J935" s="103">
        <f t="shared" si="520"/>
        <v>0</v>
      </c>
      <c r="K935" s="103">
        <f t="shared" si="520"/>
        <v>0</v>
      </c>
      <c r="L935" s="103">
        <f t="shared" si="520"/>
        <v>0</v>
      </c>
      <c r="M935" s="103">
        <f t="shared" si="520"/>
        <v>0</v>
      </c>
      <c r="N935" s="103">
        <f t="shared" si="520"/>
        <v>0</v>
      </c>
      <c r="O935" s="103">
        <f t="shared" si="520"/>
        <v>0</v>
      </c>
      <c r="P935" s="103">
        <f>SUM(P936:P937)</f>
        <v>0</v>
      </c>
      <c r="Q935" s="103">
        <f t="shared" ref="Q935:AA935" si="521">SUM(Q936:Q937)</f>
        <v>0</v>
      </c>
      <c r="R935" s="103">
        <f t="shared" si="521"/>
        <v>0</v>
      </c>
      <c r="S935" s="103">
        <f t="shared" si="521"/>
        <v>0</v>
      </c>
      <c r="T935" s="103">
        <f t="shared" si="521"/>
        <v>0</v>
      </c>
      <c r="U935" s="103">
        <f t="shared" si="521"/>
        <v>0</v>
      </c>
      <c r="V935" s="103">
        <f t="shared" si="521"/>
        <v>0</v>
      </c>
      <c r="W935" s="103">
        <f t="shared" si="521"/>
        <v>0</v>
      </c>
      <c r="X935" s="103">
        <f t="shared" si="521"/>
        <v>0</v>
      </c>
      <c r="Y935" s="103">
        <f t="shared" si="521"/>
        <v>0</v>
      </c>
      <c r="Z935" s="103">
        <f t="shared" si="521"/>
        <v>0</v>
      </c>
      <c r="AA935" s="103">
        <f t="shared" si="521"/>
        <v>0</v>
      </c>
      <c r="AB935" s="103">
        <f t="shared" si="500"/>
        <v>92000</v>
      </c>
      <c r="AC935" s="103">
        <f t="shared" si="502"/>
        <v>57000</v>
      </c>
      <c r="AD935" s="103">
        <f t="shared" si="501"/>
        <v>0</v>
      </c>
      <c r="AE935" s="5" t="e">
        <v>#N/A</v>
      </c>
    </row>
    <row r="936" spans="1:31" ht="30" x14ac:dyDescent="0.25">
      <c r="A936" s="1" t="e">
        <v>#N/A</v>
      </c>
      <c r="B936" s="50" t="s">
        <v>179</v>
      </c>
      <c r="C936" s="48"/>
      <c r="D936" s="104">
        <v>22000</v>
      </c>
      <c r="E936" s="104">
        <v>22000</v>
      </c>
      <c r="F936" s="104">
        <v>22000</v>
      </c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  <c r="AB936" s="104">
        <f t="shared" si="500"/>
        <v>66000</v>
      </c>
      <c r="AC936" s="104">
        <f t="shared" si="502"/>
        <v>44000</v>
      </c>
      <c r="AD936" s="104">
        <f t="shared" si="501"/>
        <v>0</v>
      </c>
      <c r="AE936" s="5" t="e">
        <v>#N/A</v>
      </c>
    </row>
    <row r="937" spans="1:31" x14ac:dyDescent="0.25">
      <c r="A937" s="1" t="e">
        <v>#N/A</v>
      </c>
      <c r="B937" s="50" t="s">
        <v>180</v>
      </c>
      <c r="C937" s="48"/>
      <c r="D937" s="104">
        <v>13000</v>
      </c>
      <c r="E937" s="104">
        <v>13000</v>
      </c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  <c r="AB937" s="104">
        <f t="shared" si="500"/>
        <v>26000</v>
      </c>
      <c r="AC937" s="104">
        <f t="shared" si="502"/>
        <v>13000</v>
      </c>
      <c r="AD937" s="104">
        <f t="shared" si="501"/>
        <v>0</v>
      </c>
      <c r="AE937" s="5" t="e">
        <v>#N/A</v>
      </c>
    </row>
    <row r="938" spans="1:31" x14ac:dyDescent="0.25">
      <c r="A938" s="1" t="e">
        <v>#N/A</v>
      </c>
      <c r="B938" s="101" t="s">
        <v>181</v>
      </c>
      <c r="C938" s="102"/>
      <c r="D938" s="103">
        <f>SUM(D939:D946)</f>
        <v>55200</v>
      </c>
      <c r="E938" s="103">
        <f t="shared" ref="E938:O938" si="522">SUM(E939:E946)</f>
        <v>14700</v>
      </c>
      <c r="F938" s="103">
        <f t="shared" si="522"/>
        <v>28700</v>
      </c>
      <c r="G938" s="103">
        <f t="shared" si="522"/>
        <v>33292</v>
      </c>
      <c r="H938" s="103">
        <f t="shared" si="522"/>
        <v>29000</v>
      </c>
      <c r="I938" s="103">
        <f t="shared" si="522"/>
        <v>24766</v>
      </c>
      <c r="J938" s="103">
        <f t="shared" si="522"/>
        <v>0</v>
      </c>
      <c r="K938" s="103">
        <f t="shared" si="522"/>
        <v>0</v>
      </c>
      <c r="L938" s="103">
        <f t="shared" si="522"/>
        <v>0</v>
      </c>
      <c r="M938" s="103">
        <f t="shared" si="522"/>
        <v>0</v>
      </c>
      <c r="N938" s="103">
        <f t="shared" si="522"/>
        <v>0</v>
      </c>
      <c r="O938" s="103">
        <f t="shared" si="522"/>
        <v>0</v>
      </c>
      <c r="P938" s="103">
        <f>SUM(P939:P946)</f>
        <v>0</v>
      </c>
      <c r="Q938" s="103">
        <f t="shared" ref="Q938:AA938" si="523">SUM(Q939:Q946)</f>
        <v>0</v>
      </c>
      <c r="R938" s="103">
        <f t="shared" si="523"/>
        <v>0</v>
      </c>
      <c r="S938" s="103">
        <f t="shared" si="523"/>
        <v>0</v>
      </c>
      <c r="T938" s="103">
        <f t="shared" si="523"/>
        <v>0</v>
      </c>
      <c r="U938" s="103">
        <f t="shared" si="523"/>
        <v>0</v>
      </c>
      <c r="V938" s="103">
        <f t="shared" si="523"/>
        <v>0</v>
      </c>
      <c r="W938" s="103">
        <f t="shared" si="523"/>
        <v>0</v>
      </c>
      <c r="X938" s="103">
        <f t="shared" si="523"/>
        <v>0</v>
      </c>
      <c r="Y938" s="103">
        <f t="shared" si="523"/>
        <v>0</v>
      </c>
      <c r="Z938" s="103">
        <f t="shared" si="523"/>
        <v>0</v>
      </c>
      <c r="AA938" s="103">
        <f t="shared" si="523"/>
        <v>0</v>
      </c>
      <c r="AB938" s="103">
        <f t="shared" si="500"/>
        <v>185658</v>
      </c>
      <c r="AC938" s="103">
        <f t="shared" si="502"/>
        <v>130458</v>
      </c>
      <c r="AD938" s="103">
        <f t="shared" si="501"/>
        <v>0</v>
      </c>
      <c r="AE938" s="5" t="e">
        <v>#N/A</v>
      </c>
    </row>
    <row r="939" spans="1:31" ht="30" x14ac:dyDescent="0.25">
      <c r="A939" s="1" t="e">
        <v>#N/A</v>
      </c>
      <c r="B939" s="50" t="s">
        <v>182</v>
      </c>
      <c r="C939" s="48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  <c r="AB939" s="104">
        <f t="shared" si="500"/>
        <v>0</v>
      </c>
      <c r="AC939" s="104">
        <f t="shared" si="502"/>
        <v>0</v>
      </c>
      <c r="AD939" s="104">
        <f t="shared" si="501"/>
        <v>0</v>
      </c>
      <c r="AE939" s="5" t="e">
        <v>#N/A</v>
      </c>
    </row>
    <row r="940" spans="1:31" ht="30" x14ac:dyDescent="0.25">
      <c r="A940" s="1" t="e">
        <v>#N/A</v>
      </c>
      <c r="B940" s="50" t="s">
        <v>183</v>
      </c>
      <c r="C940" s="48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  <c r="AB940" s="104">
        <f t="shared" si="500"/>
        <v>0</v>
      </c>
      <c r="AC940" s="104">
        <f t="shared" si="502"/>
        <v>0</v>
      </c>
      <c r="AD940" s="104">
        <f t="shared" si="501"/>
        <v>0</v>
      </c>
      <c r="AE940" s="5" t="e">
        <v>#N/A</v>
      </c>
    </row>
    <row r="941" spans="1:31" ht="30" x14ac:dyDescent="0.25">
      <c r="A941" s="1" t="e">
        <v>#N/A</v>
      </c>
      <c r="B941" s="50" t="s">
        <v>184</v>
      </c>
      <c r="C941" s="48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  <c r="AB941" s="104">
        <f t="shared" si="500"/>
        <v>0</v>
      </c>
      <c r="AC941" s="104">
        <f t="shared" si="502"/>
        <v>0</v>
      </c>
      <c r="AD941" s="104">
        <f t="shared" si="501"/>
        <v>0</v>
      </c>
      <c r="AE941" s="5" t="e">
        <v>#N/A</v>
      </c>
    </row>
    <row r="942" spans="1:31" x14ac:dyDescent="0.25">
      <c r="A942" s="1" t="e">
        <v>#N/A</v>
      </c>
      <c r="B942" s="50" t="s">
        <v>185</v>
      </c>
      <c r="C942" s="48"/>
      <c r="D942" s="104">
        <v>55200</v>
      </c>
      <c r="E942" s="104">
        <v>14700</v>
      </c>
      <c r="F942" s="104">
        <v>28700</v>
      </c>
      <c r="G942" s="104">
        <v>33292</v>
      </c>
      <c r="H942" s="104">
        <v>29000</v>
      </c>
      <c r="I942" s="104">
        <v>24766</v>
      </c>
      <c r="J942" s="104"/>
      <c r="K942" s="104"/>
      <c r="L942" s="104"/>
      <c r="M942" s="104"/>
      <c r="N942" s="104"/>
      <c r="O942" s="104"/>
      <c r="P942" s="104"/>
      <c r="Q942" s="104"/>
      <c r="R942" s="104"/>
      <c r="S942" s="113"/>
      <c r="T942" s="104"/>
      <c r="U942" s="104"/>
      <c r="V942" s="104"/>
      <c r="W942" s="104"/>
      <c r="X942" s="104"/>
      <c r="Y942" s="104"/>
      <c r="Z942" s="104"/>
      <c r="AA942" s="104"/>
      <c r="AB942" s="104">
        <f t="shared" si="500"/>
        <v>185658</v>
      </c>
      <c r="AC942" s="104">
        <f t="shared" si="502"/>
        <v>130458</v>
      </c>
      <c r="AD942" s="104">
        <f t="shared" si="501"/>
        <v>0</v>
      </c>
      <c r="AE942" s="5" t="e">
        <v>#N/A</v>
      </c>
    </row>
    <row r="943" spans="1:31" ht="30" x14ac:dyDescent="0.25">
      <c r="A943" s="1" t="e">
        <v>#N/A</v>
      </c>
      <c r="B943" s="50" t="s">
        <v>186</v>
      </c>
      <c r="C943" s="48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  <c r="AB943" s="104">
        <f t="shared" si="500"/>
        <v>0</v>
      </c>
      <c r="AC943" s="104">
        <f t="shared" si="502"/>
        <v>0</v>
      </c>
      <c r="AD943" s="104">
        <f t="shared" si="501"/>
        <v>0</v>
      </c>
      <c r="AE943" s="5" t="e">
        <v>#N/A</v>
      </c>
    </row>
    <row r="944" spans="1:31" ht="30" x14ac:dyDescent="0.25">
      <c r="A944" s="1" t="e">
        <v>#N/A</v>
      </c>
      <c r="B944" s="50" t="s">
        <v>187</v>
      </c>
      <c r="C944" s="48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  <c r="AB944" s="104">
        <f t="shared" si="500"/>
        <v>0</v>
      </c>
      <c r="AC944" s="104">
        <f t="shared" si="502"/>
        <v>0</v>
      </c>
      <c r="AD944" s="104">
        <f t="shared" si="501"/>
        <v>0</v>
      </c>
      <c r="AE944" s="5" t="e">
        <v>#N/A</v>
      </c>
    </row>
    <row r="945" spans="1:31" ht="30" x14ac:dyDescent="0.25">
      <c r="A945" s="1" t="e">
        <v>#N/A</v>
      </c>
      <c r="B945" s="50" t="s">
        <v>188</v>
      </c>
      <c r="C945" s="48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  <c r="AB945" s="104">
        <f t="shared" si="500"/>
        <v>0</v>
      </c>
      <c r="AC945" s="104">
        <f t="shared" si="502"/>
        <v>0</v>
      </c>
      <c r="AD945" s="104">
        <f t="shared" si="501"/>
        <v>0</v>
      </c>
      <c r="AE945" s="5" t="e">
        <v>#N/A</v>
      </c>
    </row>
    <row r="946" spans="1:31" x14ac:dyDescent="0.25">
      <c r="A946" s="1" t="e">
        <v>#N/A</v>
      </c>
      <c r="B946" s="50" t="s">
        <v>189</v>
      </c>
      <c r="C946" s="48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  <c r="AB946" s="104">
        <f t="shared" si="500"/>
        <v>0</v>
      </c>
      <c r="AC946" s="104">
        <f t="shared" si="502"/>
        <v>0</v>
      </c>
      <c r="AD946" s="104">
        <f t="shared" si="501"/>
        <v>0</v>
      </c>
      <c r="AE946" s="5" t="e">
        <v>#N/A</v>
      </c>
    </row>
    <row r="947" spans="1:31" x14ac:dyDescent="0.25">
      <c r="A947" s="1" t="e">
        <v>#N/A</v>
      </c>
      <c r="B947" s="101" t="s">
        <v>190</v>
      </c>
      <c r="C947" s="102"/>
      <c r="D947" s="103">
        <f>SUM(D948:D949)</f>
        <v>0</v>
      </c>
      <c r="E947" s="103">
        <f t="shared" ref="E947:O947" si="524">SUM(E948:E949)</f>
        <v>0</v>
      </c>
      <c r="F947" s="103">
        <f t="shared" si="524"/>
        <v>0</v>
      </c>
      <c r="G947" s="103">
        <f t="shared" si="524"/>
        <v>0</v>
      </c>
      <c r="H947" s="103">
        <f t="shared" si="524"/>
        <v>0</v>
      </c>
      <c r="I947" s="103">
        <f t="shared" si="524"/>
        <v>0</v>
      </c>
      <c r="J947" s="103">
        <f t="shared" si="524"/>
        <v>0</v>
      </c>
      <c r="K947" s="103">
        <f t="shared" si="524"/>
        <v>0</v>
      </c>
      <c r="L947" s="103">
        <f t="shared" si="524"/>
        <v>0</v>
      </c>
      <c r="M947" s="103">
        <f t="shared" si="524"/>
        <v>0</v>
      </c>
      <c r="N947" s="103">
        <f t="shared" si="524"/>
        <v>0</v>
      </c>
      <c r="O947" s="103">
        <f t="shared" si="524"/>
        <v>0</v>
      </c>
      <c r="P947" s="103">
        <f>SUM(P948:P949)</f>
        <v>0</v>
      </c>
      <c r="Q947" s="103">
        <f t="shared" ref="Q947:AA947" si="525">SUM(Q948:Q949)</f>
        <v>0</v>
      </c>
      <c r="R947" s="103">
        <f t="shared" si="525"/>
        <v>0</v>
      </c>
      <c r="S947" s="103">
        <f t="shared" si="525"/>
        <v>0</v>
      </c>
      <c r="T947" s="103">
        <f t="shared" si="525"/>
        <v>0</v>
      </c>
      <c r="U947" s="103">
        <f t="shared" si="525"/>
        <v>0</v>
      </c>
      <c r="V947" s="103">
        <f t="shared" si="525"/>
        <v>0</v>
      </c>
      <c r="W947" s="103">
        <f t="shared" si="525"/>
        <v>0</v>
      </c>
      <c r="X947" s="103">
        <f t="shared" si="525"/>
        <v>0</v>
      </c>
      <c r="Y947" s="103">
        <f t="shared" si="525"/>
        <v>0</v>
      </c>
      <c r="Z947" s="103">
        <f t="shared" si="525"/>
        <v>0</v>
      </c>
      <c r="AA947" s="103">
        <f t="shared" si="525"/>
        <v>0</v>
      </c>
      <c r="AB947" s="103">
        <f t="shared" si="500"/>
        <v>0</v>
      </c>
      <c r="AC947" s="103">
        <f t="shared" si="502"/>
        <v>0</v>
      </c>
      <c r="AD947" s="103">
        <f t="shared" si="501"/>
        <v>0</v>
      </c>
      <c r="AE947" s="5" t="e">
        <v>#N/A</v>
      </c>
    </row>
    <row r="948" spans="1:31" ht="30" x14ac:dyDescent="0.25">
      <c r="A948" s="1" t="e">
        <v>#N/A</v>
      </c>
      <c r="B948" s="50" t="s">
        <v>191</v>
      </c>
      <c r="C948" s="48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  <c r="AB948" s="104">
        <f t="shared" si="500"/>
        <v>0</v>
      </c>
      <c r="AC948" s="104">
        <f t="shared" si="502"/>
        <v>0</v>
      </c>
      <c r="AD948" s="104">
        <f t="shared" si="501"/>
        <v>0</v>
      </c>
      <c r="AE948" s="5" t="e">
        <v>#N/A</v>
      </c>
    </row>
    <row r="949" spans="1:31" x14ac:dyDescent="0.25">
      <c r="A949" s="1" t="e">
        <v>#N/A</v>
      </c>
      <c r="B949" s="50" t="s">
        <v>192</v>
      </c>
      <c r="C949" s="48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  <c r="AB949" s="104">
        <f t="shared" si="500"/>
        <v>0</v>
      </c>
      <c r="AC949" s="104">
        <f t="shared" si="502"/>
        <v>0</v>
      </c>
      <c r="AD949" s="104">
        <f t="shared" si="501"/>
        <v>0</v>
      </c>
      <c r="AE949" s="5" t="e">
        <v>#N/A</v>
      </c>
    </row>
    <row r="950" spans="1:31" x14ac:dyDescent="0.25">
      <c r="A950" s="1" t="e">
        <v>#N/A</v>
      </c>
      <c r="B950" s="101" t="s">
        <v>193</v>
      </c>
      <c r="C950" s="102"/>
      <c r="D950" s="103">
        <f>SUM(D951:D954)</f>
        <v>0</v>
      </c>
      <c r="E950" s="103">
        <f t="shared" ref="E950:O950" si="526">SUM(E951:E954)</f>
        <v>0</v>
      </c>
      <c r="F950" s="103">
        <f t="shared" si="526"/>
        <v>0</v>
      </c>
      <c r="G950" s="103">
        <f t="shared" si="526"/>
        <v>0</v>
      </c>
      <c r="H950" s="103">
        <f t="shared" si="526"/>
        <v>0</v>
      </c>
      <c r="I950" s="103">
        <f t="shared" si="526"/>
        <v>0</v>
      </c>
      <c r="J950" s="103">
        <f t="shared" si="526"/>
        <v>0</v>
      </c>
      <c r="K950" s="103">
        <f t="shared" si="526"/>
        <v>0</v>
      </c>
      <c r="L950" s="103">
        <f t="shared" si="526"/>
        <v>0</v>
      </c>
      <c r="M950" s="103">
        <f t="shared" si="526"/>
        <v>0</v>
      </c>
      <c r="N950" s="103">
        <f t="shared" si="526"/>
        <v>0</v>
      </c>
      <c r="O950" s="103">
        <f t="shared" si="526"/>
        <v>0</v>
      </c>
      <c r="P950" s="103">
        <f>SUM(P951:P954)</f>
        <v>0</v>
      </c>
      <c r="Q950" s="103">
        <f t="shared" ref="Q950:AA950" si="527">SUM(Q951:Q954)</f>
        <v>0</v>
      </c>
      <c r="R950" s="103">
        <f t="shared" si="527"/>
        <v>0</v>
      </c>
      <c r="S950" s="103">
        <f t="shared" si="527"/>
        <v>0</v>
      </c>
      <c r="T950" s="103">
        <f t="shared" si="527"/>
        <v>0</v>
      </c>
      <c r="U950" s="103">
        <f t="shared" si="527"/>
        <v>0</v>
      </c>
      <c r="V950" s="103">
        <f t="shared" si="527"/>
        <v>0</v>
      </c>
      <c r="W950" s="103">
        <f t="shared" si="527"/>
        <v>0</v>
      </c>
      <c r="X950" s="103">
        <f t="shared" si="527"/>
        <v>0</v>
      </c>
      <c r="Y950" s="103">
        <f t="shared" si="527"/>
        <v>0</v>
      </c>
      <c r="Z950" s="103">
        <f t="shared" si="527"/>
        <v>0</v>
      </c>
      <c r="AA950" s="103">
        <f t="shared" si="527"/>
        <v>0</v>
      </c>
      <c r="AB950" s="103">
        <f t="shared" si="500"/>
        <v>0</v>
      </c>
      <c r="AC950" s="103">
        <f t="shared" si="502"/>
        <v>0</v>
      </c>
      <c r="AD950" s="103">
        <f t="shared" si="501"/>
        <v>0</v>
      </c>
      <c r="AE950" s="5" t="e">
        <v>#N/A</v>
      </c>
    </row>
    <row r="951" spans="1:31" ht="30" x14ac:dyDescent="0.25">
      <c r="A951" s="1" t="e">
        <v>#N/A</v>
      </c>
      <c r="B951" s="50" t="s">
        <v>194</v>
      </c>
      <c r="C951" s="48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  <c r="AB951" s="104">
        <f t="shared" si="500"/>
        <v>0</v>
      </c>
      <c r="AC951" s="104">
        <f t="shared" si="502"/>
        <v>0</v>
      </c>
      <c r="AD951" s="104">
        <f t="shared" si="501"/>
        <v>0</v>
      </c>
      <c r="AE951" s="5" t="e">
        <v>#N/A</v>
      </c>
    </row>
    <row r="952" spans="1:31" x14ac:dyDescent="0.25">
      <c r="A952" s="1" t="e">
        <v>#N/A</v>
      </c>
      <c r="B952" s="50" t="s">
        <v>195</v>
      </c>
      <c r="C952" s="48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  <c r="AB952" s="104">
        <f t="shared" si="500"/>
        <v>0</v>
      </c>
      <c r="AC952" s="104">
        <f t="shared" si="502"/>
        <v>0</v>
      </c>
      <c r="AD952" s="104">
        <f t="shared" si="501"/>
        <v>0</v>
      </c>
      <c r="AE952" s="5" t="e">
        <v>#N/A</v>
      </c>
    </row>
    <row r="953" spans="1:31" ht="30" x14ac:dyDescent="0.25">
      <c r="A953" s="1" t="e">
        <v>#N/A</v>
      </c>
      <c r="B953" s="50" t="s">
        <v>196</v>
      </c>
      <c r="C953" s="48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  <c r="AB953" s="104">
        <f t="shared" si="500"/>
        <v>0</v>
      </c>
      <c r="AC953" s="104">
        <f t="shared" si="502"/>
        <v>0</v>
      </c>
      <c r="AD953" s="104">
        <f t="shared" si="501"/>
        <v>0</v>
      </c>
      <c r="AE953" s="5" t="e">
        <v>#N/A</v>
      </c>
    </row>
    <row r="954" spans="1:31" x14ac:dyDescent="0.25">
      <c r="A954" s="1" t="e">
        <v>#N/A</v>
      </c>
      <c r="B954" s="50" t="s">
        <v>197</v>
      </c>
      <c r="C954" s="48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  <c r="AB954" s="104">
        <f t="shared" si="500"/>
        <v>0</v>
      </c>
      <c r="AC954" s="104">
        <f t="shared" si="502"/>
        <v>0</v>
      </c>
      <c r="AD954" s="104">
        <f t="shared" si="501"/>
        <v>0</v>
      </c>
      <c r="AE954" s="5" t="e">
        <v>#N/A</v>
      </c>
    </row>
    <row r="955" spans="1:31" x14ac:dyDescent="0.25">
      <c r="A955" s="1" t="e">
        <v>#N/A</v>
      </c>
      <c r="B955" s="101" t="s">
        <v>198</v>
      </c>
      <c r="C955" s="102"/>
      <c r="D955" s="103">
        <f>SUM(D956:D959)</f>
        <v>0</v>
      </c>
      <c r="E955" s="103">
        <f t="shared" ref="E955:O955" si="528">SUM(E956:E959)</f>
        <v>0</v>
      </c>
      <c r="F955" s="103">
        <f t="shared" si="528"/>
        <v>0</v>
      </c>
      <c r="G955" s="103">
        <f t="shared" si="528"/>
        <v>0</v>
      </c>
      <c r="H955" s="103">
        <f t="shared" si="528"/>
        <v>0</v>
      </c>
      <c r="I955" s="103">
        <f t="shared" si="528"/>
        <v>0</v>
      </c>
      <c r="J955" s="103">
        <f t="shared" si="528"/>
        <v>0</v>
      </c>
      <c r="K955" s="103">
        <f t="shared" si="528"/>
        <v>0</v>
      </c>
      <c r="L955" s="103">
        <f t="shared" si="528"/>
        <v>0</v>
      </c>
      <c r="M955" s="103">
        <f t="shared" si="528"/>
        <v>0</v>
      </c>
      <c r="N955" s="103">
        <f t="shared" si="528"/>
        <v>0</v>
      </c>
      <c r="O955" s="103">
        <f t="shared" si="528"/>
        <v>0</v>
      </c>
      <c r="P955" s="103">
        <f>SUM(P956:P959)</f>
        <v>0</v>
      </c>
      <c r="Q955" s="103">
        <f t="shared" ref="Q955:AA955" si="529">SUM(Q956:Q959)</f>
        <v>0</v>
      </c>
      <c r="R955" s="103">
        <f t="shared" si="529"/>
        <v>0</v>
      </c>
      <c r="S955" s="103">
        <f t="shared" si="529"/>
        <v>0</v>
      </c>
      <c r="T955" s="103">
        <f t="shared" si="529"/>
        <v>0</v>
      </c>
      <c r="U955" s="103">
        <f t="shared" si="529"/>
        <v>0</v>
      </c>
      <c r="V955" s="103">
        <f t="shared" si="529"/>
        <v>0</v>
      </c>
      <c r="W955" s="103">
        <f t="shared" si="529"/>
        <v>0</v>
      </c>
      <c r="X955" s="103">
        <f t="shared" si="529"/>
        <v>0</v>
      </c>
      <c r="Y955" s="103">
        <f t="shared" si="529"/>
        <v>0</v>
      </c>
      <c r="Z955" s="103">
        <f t="shared" si="529"/>
        <v>0</v>
      </c>
      <c r="AA955" s="103">
        <f t="shared" si="529"/>
        <v>0</v>
      </c>
      <c r="AB955" s="103">
        <f t="shared" si="500"/>
        <v>0</v>
      </c>
      <c r="AC955" s="103">
        <f t="shared" si="502"/>
        <v>0</v>
      </c>
      <c r="AD955" s="103">
        <f t="shared" si="501"/>
        <v>0</v>
      </c>
      <c r="AE955" s="5" t="e">
        <v>#N/A</v>
      </c>
    </row>
    <row r="956" spans="1:31" ht="30" x14ac:dyDescent="0.25">
      <c r="A956" s="1" t="e">
        <v>#N/A</v>
      </c>
      <c r="B956" s="50" t="s">
        <v>199</v>
      </c>
      <c r="C956" s="48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  <c r="AB956" s="104">
        <f t="shared" si="500"/>
        <v>0</v>
      </c>
      <c r="AC956" s="104">
        <f t="shared" si="502"/>
        <v>0</v>
      </c>
      <c r="AD956" s="104">
        <f t="shared" si="501"/>
        <v>0</v>
      </c>
      <c r="AE956" s="5" t="e">
        <v>#N/A</v>
      </c>
    </row>
    <row r="957" spans="1:31" ht="30" x14ac:dyDescent="0.25">
      <c r="A957" s="1" t="e">
        <v>#N/A</v>
      </c>
      <c r="B957" s="50" t="s">
        <v>200</v>
      </c>
      <c r="C957" s="48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  <c r="AB957" s="104">
        <f t="shared" si="500"/>
        <v>0</v>
      </c>
      <c r="AC957" s="104">
        <f t="shared" si="502"/>
        <v>0</v>
      </c>
      <c r="AD957" s="104">
        <f t="shared" si="501"/>
        <v>0</v>
      </c>
      <c r="AE957" s="5" t="e">
        <v>#N/A</v>
      </c>
    </row>
    <row r="958" spans="1:31" ht="30" x14ac:dyDescent="0.25">
      <c r="A958" s="1" t="e">
        <v>#N/A</v>
      </c>
      <c r="B958" s="50" t="s">
        <v>201</v>
      </c>
      <c r="C958" s="48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  <c r="AB958" s="104">
        <f t="shared" si="500"/>
        <v>0</v>
      </c>
      <c r="AC958" s="104">
        <f t="shared" si="502"/>
        <v>0</v>
      </c>
      <c r="AD958" s="104">
        <f t="shared" si="501"/>
        <v>0</v>
      </c>
      <c r="AE958" s="5" t="e">
        <v>#N/A</v>
      </c>
    </row>
    <row r="959" spans="1:31" ht="30" x14ac:dyDescent="0.25">
      <c r="A959" s="1" t="e">
        <v>#N/A</v>
      </c>
      <c r="B959" s="50" t="s">
        <v>202</v>
      </c>
      <c r="C959" s="48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  <c r="AB959" s="104">
        <f t="shared" si="500"/>
        <v>0</v>
      </c>
      <c r="AC959" s="104">
        <f t="shared" si="502"/>
        <v>0</v>
      </c>
      <c r="AD959" s="104">
        <f t="shared" si="501"/>
        <v>0</v>
      </c>
      <c r="AE959" s="5" t="e">
        <v>#N/A</v>
      </c>
    </row>
    <row r="960" spans="1:31" ht="30" x14ac:dyDescent="0.25">
      <c r="A960" s="1" t="e">
        <v>#N/A</v>
      </c>
      <c r="B960" s="101" t="s">
        <v>203</v>
      </c>
      <c r="C960" s="102"/>
      <c r="D960" s="103">
        <f>SUM(D961:D962)</f>
        <v>0</v>
      </c>
      <c r="E960" s="103">
        <f t="shared" ref="E960:O960" si="530">SUM(E961:E962)</f>
        <v>0</v>
      </c>
      <c r="F960" s="103">
        <f t="shared" si="530"/>
        <v>0</v>
      </c>
      <c r="G960" s="103">
        <f t="shared" si="530"/>
        <v>0</v>
      </c>
      <c r="H960" s="103">
        <f t="shared" si="530"/>
        <v>0</v>
      </c>
      <c r="I960" s="103">
        <f t="shared" si="530"/>
        <v>0</v>
      </c>
      <c r="J960" s="103">
        <f t="shared" si="530"/>
        <v>0</v>
      </c>
      <c r="K960" s="103">
        <f t="shared" si="530"/>
        <v>0</v>
      </c>
      <c r="L960" s="103">
        <f t="shared" si="530"/>
        <v>0</v>
      </c>
      <c r="M960" s="103">
        <f t="shared" si="530"/>
        <v>0</v>
      </c>
      <c r="N960" s="103">
        <f t="shared" si="530"/>
        <v>0</v>
      </c>
      <c r="O960" s="103">
        <f t="shared" si="530"/>
        <v>0</v>
      </c>
      <c r="P960" s="103">
        <f>SUM(P961:P962)</f>
        <v>0</v>
      </c>
      <c r="Q960" s="103">
        <f t="shared" ref="Q960:AA960" si="531">SUM(Q961:Q962)</f>
        <v>0</v>
      </c>
      <c r="R960" s="103">
        <f t="shared" si="531"/>
        <v>0</v>
      </c>
      <c r="S960" s="103">
        <f t="shared" si="531"/>
        <v>0</v>
      </c>
      <c r="T960" s="103">
        <f t="shared" si="531"/>
        <v>0</v>
      </c>
      <c r="U960" s="103">
        <f t="shared" si="531"/>
        <v>0</v>
      </c>
      <c r="V960" s="103">
        <f t="shared" si="531"/>
        <v>0</v>
      </c>
      <c r="W960" s="103">
        <f t="shared" si="531"/>
        <v>0</v>
      </c>
      <c r="X960" s="103">
        <f t="shared" si="531"/>
        <v>0</v>
      </c>
      <c r="Y960" s="103">
        <f t="shared" si="531"/>
        <v>0</v>
      </c>
      <c r="Z960" s="103">
        <f t="shared" si="531"/>
        <v>0</v>
      </c>
      <c r="AA960" s="103">
        <f t="shared" si="531"/>
        <v>0</v>
      </c>
      <c r="AB960" s="103">
        <f t="shared" si="500"/>
        <v>0</v>
      </c>
      <c r="AC960" s="103">
        <f t="shared" si="502"/>
        <v>0</v>
      </c>
      <c r="AD960" s="103">
        <f t="shared" si="501"/>
        <v>0</v>
      </c>
      <c r="AE960" s="5" t="e">
        <v>#N/A</v>
      </c>
    </row>
    <row r="961" spans="1:31" ht="30" x14ac:dyDescent="0.25">
      <c r="A961" s="1" t="e">
        <v>#N/A</v>
      </c>
      <c r="B961" s="50" t="s">
        <v>204</v>
      </c>
      <c r="C961" s="48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  <c r="AB961" s="104">
        <f t="shared" si="500"/>
        <v>0</v>
      </c>
      <c r="AC961" s="104">
        <f t="shared" si="502"/>
        <v>0</v>
      </c>
      <c r="AD961" s="104">
        <f t="shared" si="501"/>
        <v>0</v>
      </c>
      <c r="AE961" s="5" t="e">
        <v>#N/A</v>
      </c>
    </row>
    <row r="962" spans="1:31" x14ac:dyDescent="0.25">
      <c r="A962" s="1" t="e">
        <v>#N/A</v>
      </c>
      <c r="B962" s="50" t="s">
        <v>205</v>
      </c>
      <c r="C962" s="48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4">
        <f t="shared" si="500"/>
        <v>0</v>
      </c>
      <c r="AC962" s="104">
        <f t="shared" si="502"/>
        <v>0</v>
      </c>
      <c r="AD962" s="104">
        <f t="shared" si="501"/>
        <v>0</v>
      </c>
      <c r="AE962" s="5" t="e">
        <v>#N/A</v>
      </c>
    </row>
    <row r="963" spans="1:31" x14ac:dyDescent="0.25">
      <c r="A963" s="1" t="e">
        <v>#N/A</v>
      </c>
      <c r="B963" s="101" t="s">
        <v>206</v>
      </c>
      <c r="C963" s="102"/>
      <c r="D963" s="103">
        <f>SUM(D964:D967)</f>
        <v>0</v>
      </c>
      <c r="E963" s="103">
        <f t="shared" ref="E963:O963" si="532">SUM(E964:E967)</f>
        <v>0</v>
      </c>
      <c r="F963" s="103">
        <f t="shared" si="532"/>
        <v>0</v>
      </c>
      <c r="G963" s="103">
        <f t="shared" si="532"/>
        <v>0</v>
      </c>
      <c r="H963" s="103">
        <f t="shared" si="532"/>
        <v>33292</v>
      </c>
      <c r="I963" s="103">
        <f t="shared" si="532"/>
        <v>0</v>
      </c>
      <c r="J963" s="103">
        <f t="shared" si="532"/>
        <v>0</v>
      </c>
      <c r="K963" s="103">
        <f t="shared" si="532"/>
        <v>0</v>
      </c>
      <c r="L963" s="103">
        <f t="shared" si="532"/>
        <v>0</v>
      </c>
      <c r="M963" s="103">
        <f t="shared" si="532"/>
        <v>0</v>
      </c>
      <c r="N963" s="103">
        <f t="shared" si="532"/>
        <v>0</v>
      </c>
      <c r="O963" s="103">
        <f t="shared" si="532"/>
        <v>0</v>
      </c>
      <c r="P963" s="103">
        <f>SUM(P964:P967)</f>
        <v>0</v>
      </c>
      <c r="Q963" s="103">
        <f t="shared" ref="Q963:AA963" si="533">SUM(Q964:Q967)</f>
        <v>0</v>
      </c>
      <c r="R963" s="103">
        <f t="shared" si="533"/>
        <v>0</v>
      </c>
      <c r="S963" s="103">
        <f t="shared" si="533"/>
        <v>0</v>
      </c>
      <c r="T963" s="103">
        <f t="shared" si="533"/>
        <v>0</v>
      </c>
      <c r="U963" s="103">
        <f t="shared" si="533"/>
        <v>0</v>
      </c>
      <c r="V963" s="103">
        <f t="shared" si="533"/>
        <v>0</v>
      </c>
      <c r="W963" s="103">
        <f t="shared" si="533"/>
        <v>0</v>
      </c>
      <c r="X963" s="103">
        <f t="shared" si="533"/>
        <v>0</v>
      </c>
      <c r="Y963" s="103">
        <f t="shared" si="533"/>
        <v>0</v>
      </c>
      <c r="Z963" s="103">
        <f t="shared" si="533"/>
        <v>0</v>
      </c>
      <c r="AA963" s="103">
        <f t="shared" si="533"/>
        <v>0</v>
      </c>
      <c r="AB963" s="103">
        <f t="shared" si="500"/>
        <v>33292</v>
      </c>
      <c r="AC963" s="103">
        <f t="shared" si="502"/>
        <v>33292</v>
      </c>
      <c r="AD963" s="103">
        <f t="shared" si="501"/>
        <v>0</v>
      </c>
      <c r="AE963" s="5" t="e">
        <v>#N/A</v>
      </c>
    </row>
    <row r="964" spans="1:31" ht="30" x14ac:dyDescent="0.25">
      <c r="A964" s="1" t="e">
        <v>#N/A</v>
      </c>
      <c r="B964" s="50" t="s">
        <v>207</v>
      </c>
      <c r="C964" s="48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4">
        <f t="shared" si="500"/>
        <v>0</v>
      </c>
      <c r="AC964" s="104">
        <f t="shared" si="502"/>
        <v>0</v>
      </c>
      <c r="AD964" s="104">
        <f t="shared" si="501"/>
        <v>0</v>
      </c>
      <c r="AE964" s="5" t="e">
        <v>#N/A</v>
      </c>
    </row>
    <row r="965" spans="1:31" x14ac:dyDescent="0.25">
      <c r="A965" s="1" t="e">
        <v>#N/A</v>
      </c>
      <c r="B965" s="50" t="s">
        <v>189</v>
      </c>
      <c r="C965" s="48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  <c r="AB965" s="104">
        <f t="shared" si="500"/>
        <v>0</v>
      </c>
      <c r="AC965" s="104">
        <f t="shared" si="502"/>
        <v>0</v>
      </c>
      <c r="AD965" s="104">
        <f t="shared" si="501"/>
        <v>0</v>
      </c>
      <c r="AE965" s="5" t="e">
        <v>#N/A</v>
      </c>
    </row>
    <row r="966" spans="1:31" x14ac:dyDescent="0.25">
      <c r="A966" s="1" t="e">
        <v>#N/A</v>
      </c>
      <c r="B966" s="50" t="s">
        <v>208</v>
      </c>
      <c r="C966" s="48"/>
      <c r="D966" s="104"/>
      <c r="E966" s="104"/>
      <c r="F966" s="104"/>
      <c r="G966" s="104"/>
      <c r="H966" s="104">
        <v>33292</v>
      </c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  <c r="AB966" s="104">
        <f t="shared" ref="AB966:AB1174" si="534">SUM(D966:AA966)</f>
        <v>33292</v>
      </c>
      <c r="AC966" s="104">
        <f t="shared" si="502"/>
        <v>33292</v>
      </c>
      <c r="AD966" s="104">
        <f t="shared" ref="AD966:AD1174" si="535">SUM(P966:AA966)</f>
        <v>0</v>
      </c>
      <c r="AE966" s="5" t="e">
        <v>#N/A</v>
      </c>
    </row>
    <row r="967" spans="1:31" x14ac:dyDescent="0.25">
      <c r="A967" s="1" t="e">
        <v>#N/A</v>
      </c>
      <c r="B967" s="50" t="s">
        <v>209</v>
      </c>
      <c r="C967" s="48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  <c r="AB967" s="104">
        <f t="shared" si="534"/>
        <v>0</v>
      </c>
      <c r="AC967" s="104">
        <f t="shared" ref="AC967:AC1175" si="536">SUM(E967:O967)</f>
        <v>0</v>
      </c>
      <c r="AD967" s="104">
        <f t="shared" si="535"/>
        <v>0</v>
      </c>
      <c r="AE967" s="5" t="e">
        <v>#N/A</v>
      </c>
    </row>
    <row r="968" spans="1:31" ht="30" x14ac:dyDescent="0.25">
      <c r="A968" s="1" t="e">
        <v>#N/A</v>
      </c>
      <c r="B968" s="101" t="s">
        <v>210</v>
      </c>
      <c r="C968" s="102"/>
      <c r="D968" s="103">
        <f>SUM(D969:D970)</f>
        <v>0</v>
      </c>
      <c r="E968" s="103">
        <f t="shared" ref="E968:O968" si="537">SUM(E969:E970)</f>
        <v>0</v>
      </c>
      <c r="F968" s="103">
        <f t="shared" si="537"/>
        <v>0</v>
      </c>
      <c r="G968" s="103">
        <f t="shared" si="537"/>
        <v>0</v>
      </c>
      <c r="H968" s="103">
        <f t="shared" si="537"/>
        <v>0</v>
      </c>
      <c r="I968" s="103">
        <f t="shared" si="537"/>
        <v>0</v>
      </c>
      <c r="J968" s="103">
        <f t="shared" si="537"/>
        <v>0</v>
      </c>
      <c r="K968" s="103">
        <f t="shared" si="537"/>
        <v>0</v>
      </c>
      <c r="L968" s="103">
        <f t="shared" si="537"/>
        <v>0</v>
      </c>
      <c r="M968" s="103">
        <f t="shared" si="537"/>
        <v>0</v>
      </c>
      <c r="N968" s="103">
        <f t="shared" si="537"/>
        <v>0</v>
      </c>
      <c r="O968" s="103">
        <f t="shared" si="537"/>
        <v>0</v>
      </c>
      <c r="P968" s="103">
        <f>SUM(P969:P970)</f>
        <v>0</v>
      </c>
      <c r="Q968" s="103">
        <f t="shared" ref="Q968:AA968" si="538">SUM(Q969:Q970)</f>
        <v>0</v>
      </c>
      <c r="R968" s="103">
        <f t="shared" si="538"/>
        <v>0</v>
      </c>
      <c r="S968" s="103">
        <f t="shared" si="538"/>
        <v>0</v>
      </c>
      <c r="T968" s="103">
        <f t="shared" si="538"/>
        <v>0</v>
      </c>
      <c r="U968" s="103">
        <f t="shared" si="538"/>
        <v>0</v>
      </c>
      <c r="V968" s="103">
        <f t="shared" si="538"/>
        <v>0</v>
      </c>
      <c r="W968" s="103">
        <f t="shared" si="538"/>
        <v>0</v>
      </c>
      <c r="X968" s="103">
        <f t="shared" si="538"/>
        <v>0</v>
      </c>
      <c r="Y968" s="103">
        <f t="shared" si="538"/>
        <v>0</v>
      </c>
      <c r="Z968" s="103">
        <f t="shared" si="538"/>
        <v>0</v>
      </c>
      <c r="AA968" s="103">
        <f t="shared" si="538"/>
        <v>0</v>
      </c>
      <c r="AB968" s="103">
        <f t="shared" si="534"/>
        <v>0</v>
      </c>
      <c r="AC968" s="103">
        <f t="shared" si="536"/>
        <v>0</v>
      </c>
      <c r="AD968" s="103">
        <f t="shared" si="535"/>
        <v>0</v>
      </c>
      <c r="AE968" s="5" t="e">
        <v>#N/A</v>
      </c>
    </row>
    <row r="969" spans="1:31" x14ac:dyDescent="0.25">
      <c r="A969" s="1" t="e">
        <v>#N/A</v>
      </c>
      <c r="B969" s="50" t="s">
        <v>211</v>
      </c>
      <c r="C969" s="48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  <c r="AB969" s="104">
        <f t="shared" si="534"/>
        <v>0</v>
      </c>
      <c r="AC969" s="104">
        <f t="shared" si="536"/>
        <v>0</v>
      </c>
      <c r="AD969" s="104">
        <f t="shared" si="535"/>
        <v>0</v>
      </c>
      <c r="AE969" s="5" t="e">
        <v>#N/A</v>
      </c>
    </row>
    <row r="970" spans="1:31" x14ac:dyDescent="0.25">
      <c r="A970" s="1" t="e">
        <v>#N/A</v>
      </c>
      <c r="B970" s="50" t="s">
        <v>212</v>
      </c>
      <c r="C970" s="48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  <c r="AB970" s="104">
        <f t="shared" si="534"/>
        <v>0</v>
      </c>
      <c r="AC970" s="104">
        <f t="shared" si="536"/>
        <v>0</v>
      </c>
      <c r="AD970" s="104">
        <f t="shared" si="535"/>
        <v>0</v>
      </c>
      <c r="AE970" s="5" t="e">
        <v>#N/A</v>
      </c>
    </row>
    <row r="971" spans="1:31" ht="31.5" x14ac:dyDescent="0.25">
      <c r="A971" s="1" t="e">
        <v>#N/A</v>
      </c>
      <c r="B971" s="99" t="s">
        <v>71</v>
      </c>
      <c r="C971" s="57"/>
      <c r="D971" s="100">
        <f>SUM(D972,D974,D976,D981,D988,D993,D997,D1001,D1002)</f>
        <v>208299.77000000002</v>
      </c>
      <c r="E971" s="100">
        <f t="shared" ref="E971:H971" si="539">SUM(E972,E974,E976,E981,E988,E993,E997,E1001,E1002)</f>
        <v>410949.70999999996</v>
      </c>
      <c r="F971" s="100">
        <f t="shared" si="539"/>
        <v>318750</v>
      </c>
      <c r="G971" s="100">
        <f t="shared" si="539"/>
        <v>707052.08</v>
      </c>
      <c r="H971" s="100">
        <f t="shared" si="539"/>
        <v>991646.11999999988</v>
      </c>
      <c r="I971" s="100">
        <f>SUM(I972,I974,I976,I981,I988,I993,I997,I1001,I1002)</f>
        <v>33640</v>
      </c>
      <c r="J971" s="100">
        <f t="shared" ref="J971:O971" si="540">SUM(J972,J974,J976,J981,J988,J993,J997,J1001,J1002)</f>
        <v>198250</v>
      </c>
      <c r="K971" s="100">
        <f t="shared" si="540"/>
        <v>117000</v>
      </c>
      <c r="L971" s="100">
        <f t="shared" si="540"/>
        <v>0</v>
      </c>
      <c r="M971" s="100">
        <f t="shared" si="540"/>
        <v>0</v>
      </c>
      <c r="N971" s="100">
        <f t="shared" si="540"/>
        <v>0</v>
      </c>
      <c r="O971" s="100">
        <f t="shared" si="540"/>
        <v>0</v>
      </c>
      <c r="P971" s="100">
        <f>SUM(P972,P974,P976,P981,P988,P993,P997,P1001,P1002)</f>
        <v>0</v>
      </c>
      <c r="Q971" s="100">
        <f t="shared" ref="Q971:AA971" si="541">SUM(Q972,Q974,Q976,Q981,Q988,Q993,Q997,Q1001,Q1002)</f>
        <v>0</v>
      </c>
      <c r="R971" s="100">
        <f t="shared" si="541"/>
        <v>0</v>
      </c>
      <c r="S971" s="100">
        <f t="shared" si="541"/>
        <v>0</v>
      </c>
      <c r="T971" s="100">
        <f t="shared" si="541"/>
        <v>0</v>
      </c>
      <c r="U971" s="100">
        <f t="shared" si="541"/>
        <v>0</v>
      </c>
      <c r="V971" s="100">
        <f t="shared" si="541"/>
        <v>0</v>
      </c>
      <c r="W971" s="100">
        <f t="shared" si="541"/>
        <v>0</v>
      </c>
      <c r="X971" s="100">
        <f t="shared" si="541"/>
        <v>0</v>
      </c>
      <c r="Y971" s="100">
        <f t="shared" si="541"/>
        <v>0</v>
      </c>
      <c r="Z971" s="100">
        <f t="shared" si="541"/>
        <v>0</v>
      </c>
      <c r="AA971" s="100">
        <f t="shared" si="541"/>
        <v>0</v>
      </c>
      <c r="AB971" s="100">
        <f t="shared" si="534"/>
        <v>2985587.6799999997</v>
      </c>
      <c r="AC971" s="100">
        <f t="shared" si="536"/>
        <v>2777287.91</v>
      </c>
      <c r="AD971" s="100">
        <f t="shared" si="535"/>
        <v>0</v>
      </c>
      <c r="AE971" s="5" t="e">
        <v>#N/A</v>
      </c>
    </row>
    <row r="972" spans="1:31" ht="30" x14ac:dyDescent="0.25">
      <c r="A972" s="1" t="e">
        <v>#N/A</v>
      </c>
      <c r="B972" s="101" t="s">
        <v>72</v>
      </c>
      <c r="C972" s="102"/>
      <c r="D972" s="103">
        <f>SUM(D973)</f>
        <v>6000</v>
      </c>
      <c r="E972" s="103">
        <f t="shared" ref="E972:AA972" si="542">SUM(E973)</f>
        <v>6000</v>
      </c>
      <c r="F972" s="103">
        <f t="shared" si="542"/>
        <v>8000</v>
      </c>
      <c r="G972" s="103">
        <f t="shared" si="542"/>
        <v>13919.999999999998</v>
      </c>
      <c r="H972" s="103">
        <f t="shared" si="542"/>
        <v>13920</v>
      </c>
      <c r="I972" s="103">
        <f t="shared" si="542"/>
        <v>17400</v>
      </c>
      <c r="J972" s="103">
        <f t="shared" si="542"/>
        <v>198250</v>
      </c>
      <c r="K972" s="103">
        <f t="shared" si="542"/>
        <v>117000</v>
      </c>
      <c r="L972" s="103">
        <f t="shared" si="542"/>
        <v>0</v>
      </c>
      <c r="M972" s="103">
        <f t="shared" si="542"/>
        <v>0</v>
      </c>
      <c r="N972" s="103">
        <f t="shared" si="542"/>
        <v>0</v>
      </c>
      <c r="O972" s="103">
        <f t="shared" si="542"/>
        <v>0</v>
      </c>
      <c r="P972" s="103">
        <f>SUM(P973)</f>
        <v>0</v>
      </c>
      <c r="Q972" s="103">
        <f t="shared" si="542"/>
        <v>0</v>
      </c>
      <c r="R972" s="103">
        <f t="shared" si="542"/>
        <v>0</v>
      </c>
      <c r="S972" s="103">
        <f t="shared" si="542"/>
        <v>0</v>
      </c>
      <c r="T972" s="103">
        <f t="shared" si="542"/>
        <v>0</v>
      </c>
      <c r="U972" s="103">
        <f t="shared" si="542"/>
        <v>0</v>
      </c>
      <c r="V972" s="103">
        <f t="shared" si="542"/>
        <v>0</v>
      </c>
      <c r="W972" s="103">
        <f t="shared" si="542"/>
        <v>0</v>
      </c>
      <c r="X972" s="103">
        <f t="shared" si="542"/>
        <v>0</v>
      </c>
      <c r="Y972" s="103">
        <f t="shared" si="542"/>
        <v>0</v>
      </c>
      <c r="Z972" s="103">
        <f t="shared" si="542"/>
        <v>0</v>
      </c>
      <c r="AA972" s="103">
        <f t="shared" si="542"/>
        <v>0</v>
      </c>
      <c r="AB972" s="103">
        <f t="shared" si="534"/>
        <v>380490</v>
      </c>
      <c r="AC972" s="103">
        <f t="shared" si="536"/>
        <v>374490</v>
      </c>
      <c r="AD972" s="103">
        <f t="shared" si="535"/>
        <v>0</v>
      </c>
      <c r="AE972" s="5" t="e">
        <v>#N/A</v>
      </c>
    </row>
    <row r="973" spans="1:31" x14ac:dyDescent="0.25">
      <c r="A973" s="1" t="e">
        <v>#N/A</v>
      </c>
      <c r="B973" s="50" t="s">
        <v>73</v>
      </c>
      <c r="C973" s="48"/>
      <c r="D973" s="104">
        <v>6000</v>
      </c>
      <c r="E973" s="104">
        <v>6000</v>
      </c>
      <c r="F973" s="104">
        <v>8000</v>
      </c>
      <c r="G973" s="113">
        <v>13919.999999999998</v>
      </c>
      <c r="H973" s="104">
        <v>13920</v>
      </c>
      <c r="I973" s="104">
        <v>17400</v>
      </c>
      <c r="J973" s="104">
        <v>198250</v>
      </c>
      <c r="K973" s="104">
        <v>117000</v>
      </c>
      <c r="L973" s="104"/>
      <c r="M973" s="104"/>
      <c r="N973" s="104"/>
      <c r="O973" s="104"/>
      <c r="P973" s="104"/>
      <c r="Q973" s="104"/>
      <c r="R973" s="104"/>
      <c r="S973" s="113"/>
      <c r="T973" s="104"/>
      <c r="U973" s="104"/>
      <c r="V973" s="104"/>
      <c r="W973" s="104"/>
      <c r="X973" s="104"/>
      <c r="Y973" s="104"/>
      <c r="Z973" s="104"/>
      <c r="AA973" s="104"/>
      <c r="AB973" s="104">
        <f t="shared" si="534"/>
        <v>380490</v>
      </c>
      <c r="AC973" s="104">
        <f t="shared" si="536"/>
        <v>374490</v>
      </c>
      <c r="AD973" s="104">
        <f t="shared" si="535"/>
        <v>0</v>
      </c>
      <c r="AE973" s="5" t="e">
        <v>#N/A</v>
      </c>
    </row>
    <row r="974" spans="1:31" x14ac:dyDescent="0.25">
      <c r="A974" s="1" t="e">
        <v>#N/A</v>
      </c>
      <c r="B974" s="101" t="s">
        <v>74</v>
      </c>
      <c r="C974" s="102"/>
      <c r="D974" s="103">
        <f>SUM(D975)</f>
        <v>0</v>
      </c>
      <c r="E974" s="103">
        <f t="shared" ref="E974:H974" si="543">SUM(E975)</f>
        <v>20000</v>
      </c>
      <c r="F974" s="103">
        <f t="shared" si="543"/>
        <v>20000</v>
      </c>
      <c r="G974" s="103">
        <f t="shared" si="543"/>
        <v>57199.98</v>
      </c>
      <c r="H974" s="103">
        <f t="shared" si="543"/>
        <v>0</v>
      </c>
      <c r="I974" s="103"/>
      <c r="J974" s="103"/>
      <c r="K974" s="103"/>
      <c r="L974" s="103"/>
      <c r="M974" s="103"/>
      <c r="N974" s="103"/>
      <c r="O974" s="103"/>
      <c r="P974" s="103">
        <f>SUM(P975)</f>
        <v>0</v>
      </c>
      <c r="Q974" s="103">
        <f t="shared" ref="Q974:S974" si="544">SUM(Q975)</f>
        <v>0</v>
      </c>
      <c r="R974" s="103">
        <f t="shared" si="544"/>
        <v>0</v>
      </c>
      <c r="S974" s="103">
        <f t="shared" si="544"/>
        <v>0</v>
      </c>
      <c r="T974" s="103"/>
      <c r="U974" s="103"/>
      <c r="V974" s="103"/>
      <c r="W974" s="103"/>
      <c r="X974" s="103"/>
      <c r="Y974" s="103"/>
      <c r="Z974" s="103"/>
      <c r="AA974" s="103"/>
      <c r="AB974" s="103">
        <f t="shared" si="534"/>
        <v>97199.98000000001</v>
      </c>
      <c r="AC974" s="103">
        <f t="shared" si="536"/>
        <v>97199.98000000001</v>
      </c>
      <c r="AD974" s="103">
        <f t="shared" si="535"/>
        <v>0</v>
      </c>
      <c r="AE974" s="5" t="e">
        <v>#N/A</v>
      </c>
    </row>
    <row r="975" spans="1:31" x14ac:dyDescent="0.25">
      <c r="A975" s="1" t="e">
        <v>#N/A</v>
      </c>
      <c r="B975" s="50" t="s">
        <v>75</v>
      </c>
      <c r="C975" s="48"/>
      <c r="D975" s="104"/>
      <c r="E975" s="104">
        <v>20000</v>
      </c>
      <c r="F975" s="104">
        <v>20000</v>
      </c>
      <c r="G975" s="113">
        <v>57199.98</v>
      </c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13"/>
      <c r="T975" s="104"/>
      <c r="U975" s="104"/>
      <c r="V975" s="104"/>
      <c r="W975" s="104"/>
      <c r="X975" s="104"/>
      <c r="Y975" s="104"/>
      <c r="Z975" s="104"/>
      <c r="AA975" s="104"/>
      <c r="AB975" s="104">
        <f t="shared" si="534"/>
        <v>97199.98000000001</v>
      </c>
      <c r="AC975" s="104">
        <f t="shared" si="536"/>
        <v>97199.98000000001</v>
      </c>
      <c r="AD975" s="104">
        <f t="shared" si="535"/>
        <v>0</v>
      </c>
      <c r="AE975" s="5" t="e">
        <v>#N/A</v>
      </c>
    </row>
    <row r="976" spans="1:31" ht="45" x14ac:dyDescent="0.25">
      <c r="A976" s="1" t="e">
        <v>#N/A</v>
      </c>
      <c r="B976" s="101" t="s">
        <v>76</v>
      </c>
      <c r="C976" s="102"/>
      <c r="D976" s="103">
        <f>SUM(D977:D980)</f>
        <v>28000</v>
      </c>
      <c r="E976" s="103">
        <f t="shared" ref="E976:T976" si="545">SUM(E977:E980)</f>
        <v>56000</v>
      </c>
      <c r="F976" s="103">
        <f t="shared" si="545"/>
        <v>14000</v>
      </c>
      <c r="G976" s="103">
        <f t="shared" si="545"/>
        <v>16239.999999999998</v>
      </c>
      <c r="H976" s="103">
        <f t="shared" si="545"/>
        <v>16240</v>
      </c>
      <c r="I976" s="103">
        <f t="shared" si="545"/>
        <v>16239.999999999998</v>
      </c>
      <c r="J976" s="103">
        <f t="shared" si="545"/>
        <v>0</v>
      </c>
      <c r="K976" s="103">
        <f t="shared" si="545"/>
        <v>0</v>
      </c>
      <c r="L976" s="103">
        <f t="shared" si="545"/>
        <v>0</v>
      </c>
      <c r="M976" s="103">
        <f t="shared" si="545"/>
        <v>0</v>
      </c>
      <c r="N976" s="103">
        <f t="shared" si="545"/>
        <v>0</v>
      </c>
      <c r="O976" s="103">
        <f t="shared" si="545"/>
        <v>0</v>
      </c>
      <c r="P976" s="103">
        <f t="shared" si="545"/>
        <v>0</v>
      </c>
      <c r="Q976" s="103">
        <f t="shared" si="545"/>
        <v>0</v>
      </c>
      <c r="R976" s="103">
        <f t="shared" si="545"/>
        <v>0</v>
      </c>
      <c r="S976" s="103">
        <f t="shared" si="545"/>
        <v>0</v>
      </c>
      <c r="T976" s="103">
        <f t="shared" si="545"/>
        <v>0</v>
      </c>
      <c r="U976" s="103"/>
      <c r="V976" s="103"/>
      <c r="W976" s="103"/>
      <c r="X976" s="103"/>
      <c r="Y976" s="103"/>
      <c r="Z976" s="103"/>
      <c r="AA976" s="103"/>
      <c r="AB976" s="103">
        <f t="shared" si="534"/>
        <v>146720</v>
      </c>
      <c r="AC976" s="103">
        <f t="shared" si="536"/>
        <v>118720</v>
      </c>
      <c r="AD976" s="103">
        <f t="shared" si="535"/>
        <v>0</v>
      </c>
      <c r="AE976" s="5" t="e">
        <v>#N/A</v>
      </c>
    </row>
    <row r="977" spans="1:31" ht="60" x14ac:dyDescent="0.25">
      <c r="A977" s="1" t="e">
        <v>#N/A</v>
      </c>
      <c r="B977" s="50" t="s">
        <v>77</v>
      </c>
      <c r="C977" s="48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  <c r="AB977" s="104">
        <f t="shared" si="534"/>
        <v>0</v>
      </c>
      <c r="AC977" s="104">
        <f t="shared" si="536"/>
        <v>0</v>
      </c>
      <c r="AD977" s="104">
        <f t="shared" si="535"/>
        <v>0</v>
      </c>
      <c r="AE977" s="5" t="e">
        <v>#N/A</v>
      </c>
    </row>
    <row r="978" spans="1:31" ht="30" x14ac:dyDescent="0.25">
      <c r="A978" s="1" t="e">
        <v>#N/A</v>
      </c>
      <c r="B978" s="50" t="s">
        <v>78</v>
      </c>
      <c r="C978" s="48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  <c r="AB978" s="104">
        <f t="shared" si="534"/>
        <v>0</v>
      </c>
      <c r="AC978" s="104">
        <f t="shared" si="536"/>
        <v>0</v>
      </c>
      <c r="AD978" s="104">
        <f t="shared" si="535"/>
        <v>0</v>
      </c>
      <c r="AE978" s="5" t="e">
        <v>#N/A</v>
      </c>
    </row>
    <row r="979" spans="1:31" x14ac:dyDescent="0.25">
      <c r="A979" s="1" t="e">
        <v>#N/A</v>
      </c>
      <c r="B979" s="50" t="s">
        <v>79</v>
      </c>
      <c r="C979" s="48"/>
      <c r="D979" s="104">
        <v>28000</v>
      </c>
      <c r="E979" s="104">
        <v>56000</v>
      </c>
      <c r="F979" s="104">
        <v>14000</v>
      </c>
      <c r="G979" s="104">
        <v>16239.999999999998</v>
      </c>
      <c r="H979" s="104">
        <v>16240</v>
      </c>
      <c r="I979" s="104">
        <v>16239.999999999998</v>
      </c>
      <c r="J979" s="104"/>
      <c r="K979" s="104"/>
      <c r="L979" s="104"/>
      <c r="M979" s="104"/>
      <c r="N979" s="104"/>
      <c r="O979" s="104"/>
      <c r="P979" s="104"/>
      <c r="Q979" s="104"/>
      <c r="R979" s="104"/>
      <c r="S979" s="113"/>
      <c r="T979" s="104"/>
      <c r="U979" s="104"/>
      <c r="V979" s="104"/>
      <c r="W979" s="104"/>
      <c r="X979" s="104"/>
      <c r="Y979" s="104"/>
      <c r="Z979" s="104"/>
      <c r="AA979" s="104"/>
      <c r="AB979" s="104">
        <f t="shared" si="534"/>
        <v>146720</v>
      </c>
      <c r="AC979" s="104">
        <f t="shared" si="536"/>
        <v>118720</v>
      </c>
      <c r="AD979" s="104">
        <f t="shared" si="535"/>
        <v>0</v>
      </c>
      <c r="AE979" s="5" t="e">
        <v>#N/A</v>
      </c>
    </row>
    <row r="980" spans="1:31" x14ac:dyDescent="0.25">
      <c r="A980" s="1" t="e">
        <v>#N/A</v>
      </c>
      <c r="B980" s="50" t="s">
        <v>80</v>
      </c>
      <c r="C980" s="48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  <c r="AB980" s="104">
        <f t="shared" si="534"/>
        <v>0</v>
      </c>
      <c r="AC980" s="104">
        <f t="shared" si="536"/>
        <v>0</v>
      </c>
      <c r="AD980" s="104">
        <f t="shared" si="535"/>
        <v>0</v>
      </c>
      <c r="AE980" s="5" t="e">
        <v>#N/A</v>
      </c>
    </row>
    <row r="981" spans="1:31" ht="30" x14ac:dyDescent="0.25">
      <c r="A981" s="1" t="e">
        <v>#N/A</v>
      </c>
      <c r="B981" s="101" t="s">
        <v>81</v>
      </c>
      <c r="C981" s="102"/>
      <c r="D981" s="103">
        <f>SUM(D982:D987)</f>
        <v>0</v>
      </c>
      <c r="E981" s="103">
        <f t="shared" ref="E981:H981" si="546">SUM(E982:E987)</f>
        <v>115256.48</v>
      </c>
      <c r="F981" s="103">
        <f t="shared" si="546"/>
        <v>0</v>
      </c>
      <c r="G981" s="103">
        <f t="shared" si="546"/>
        <v>0</v>
      </c>
      <c r="H981" s="103">
        <f t="shared" si="546"/>
        <v>0</v>
      </c>
      <c r="I981" s="103"/>
      <c r="J981" s="103"/>
      <c r="K981" s="103"/>
      <c r="L981" s="103"/>
      <c r="M981" s="103"/>
      <c r="N981" s="103"/>
      <c r="O981" s="103"/>
      <c r="P981" s="103">
        <f>SUM(P982:P987)</f>
        <v>0</v>
      </c>
      <c r="Q981" s="103">
        <f t="shared" ref="Q981:S981" si="547">SUM(Q982:Q987)</f>
        <v>0</v>
      </c>
      <c r="R981" s="103">
        <f t="shared" si="547"/>
        <v>0</v>
      </c>
      <c r="S981" s="103">
        <f t="shared" si="547"/>
        <v>0</v>
      </c>
      <c r="T981" s="103"/>
      <c r="U981" s="103"/>
      <c r="V981" s="103"/>
      <c r="W981" s="103"/>
      <c r="X981" s="103"/>
      <c r="Y981" s="103"/>
      <c r="Z981" s="103"/>
      <c r="AA981" s="103"/>
      <c r="AB981" s="103">
        <f t="shared" si="534"/>
        <v>115256.48</v>
      </c>
      <c r="AC981" s="103">
        <f t="shared" si="536"/>
        <v>115256.48</v>
      </c>
      <c r="AD981" s="103">
        <f t="shared" si="535"/>
        <v>0</v>
      </c>
      <c r="AE981" s="5" t="e">
        <v>#N/A</v>
      </c>
    </row>
    <row r="982" spans="1:31" ht="30" x14ac:dyDescent="0.25">
      <c r="A982" s="1" t="e">
        <v>#N/A</v>
      </c>
      <c r="B982" s="50" t="s">
        <v>82</v>
      </c>
      <c r="C982" s="48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  <c r="AB982" s="104">
        <f t="shared" si="534"/>
        <v>0</v>
      </c>
      <c r="AC982" s="104">
        <f t="shared" si="536"/>
        <v>0</v>
      </c>
      <c r="AD982" s="104">
        <f t="shared" si="535"/>
        <v>0</v>
      </c>
      <c r="AE982" s="5" t="e">
        <v>#N/A</v>
      </c>
    </row>
    <row r="983" spans="1:31" x14ac:dyDescent="0.25">
      <c r="A983" s="1" t="e">
        <v>#N/A</v>
      </c>
      <c r="B983" s="50" t="s">
        <v>83</v>
      </c>
      <c r="C983" s="48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  <c r="AB983" s="104">
        <f t="shared" si="534"/>
        <v>0</v>
      </c>
      <c r="AC983" s="104">
        <f t="shared" si="536"/>
        <v>0</v>
      </c>
      <c r="AD983" s="104">
        <f t="shared" si="535"/>
        <v>0</v>
      </c>
      <c r="AE983" s="5" t="e">
        <v>#N/A</v>
      </c>
    </row>
    <row r="984" spans="1:31" ht="30" x14ac:dyDescent="0.25">
      <c r="A984" s="1" t="e">
        <v>#N/A</v>
      </c>
      <c r="B984" s="50" t="s">
        <v>84</v>
      </c>
      <c r="C984" s="48"/>
      <c r="D984" s="104"/>
      <c r="E984" s="104">
        <v>115256.48</v>
      </c>
      <c r="F984" s="104">
        <v>0</v>
      </c>
      <c r="G984" s="104">
        <v>0</v>
      </c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  <c r="AB984" s="104">
        <f t="shared" si="534"/>
        <v>115256.48</v>
      </c>
      <c r="AC984" s="104">
        <f t="shared" si="536"/>
        <v>115256.48</v>
      </c>
      <c r="AD984" s="104">
        <f t="shared" si="535"/>
        <v>0</v>
      </c>
      <c r="AE984" s="5" t="e">
        <v>#N/A</v>
      </c>
    </row>
    <row r="985" spans="1:31" x14ac:dyDescent="0.25">
      <c r="A985" s="1" t="e">
        <v>#N/A</v>
      </c>
      <c r="B985" s="50" t="s">
        <v>80</v>
      </c>
      <c r="C985" s="48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  <c r="AB985" s="104">
        <f t="shared" si="534"/>
        <v>0</v>
      </c>
      <c r="AC985" s="104">
        <f t="shared" si="536"/>
        <v>0</v>
      </c>
      <c r="AD985" s="104">
        <f t="shared" si="535"/>
        <v>0</v>
      </c>
      <c r="AE985" s="5" t="e">
        <v>#N/A</v>
      </c>
    </row>
    <row r="986" spans="1:31" x14ac:dyDescent="0.25">
      <c r="A986" s="1" t="e">
        <v>#N/A</v>
      </c>
      <c r="B986" s="50" t="s">
        <v>85</v>
      </c>
      <c r="C986" s="48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  <c r="AB986" s="104">
        <f t="shared" si="534"/>
        <v>0</v>
      </c>
      <c r="AC986" s="104">
        <f t="shared" si="536"/>
        <v>0</v>
      </c>
      <c r="AD986" s="104">
        <f t="shared" si="535"/>
        <v>0</v>
      </c>
      <c r="AE986" s="5" t="e">
        <v>#N/A</v>
      </c>
    </row>
    <row r="987" spans="1:31" x14ac:dyDescent="0.25">
      <c r="A987" s="1" t="e">
        <v>#N/A</v>
      </c>
      <c r="B987" s="50" t="s">
        <v>86</v>
      </c>
      <c r="C987" s="48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  <c r="AB987" s="104">
        <f t="shared" si="534"/>
        <v>0</v>
      </c>
      <c r="AC987" s="104">
        <f t="shared" si="536"/>
        <v>0</v>
      </c>
      <c r="AD987" s="104">
        <f t="shared" si="535"/>
        <v>0</v>
      </c>
      <c r="AE987" s="5" t="e">
        <v>#N/A</v>
      </c>
    </row>
    <row r="988" spans="1:31" x14ac:dyDescent="0.25">
      <c r="A988" s="1" t="e">
        <v>#N/A</v>
      </c>
      <c r="B988" s="101" t="s">
        <v>87</v>
      </c>
      <c r="C988" s="102"/>
      <c r="D988" s="103">
        <f>SUM(D989:D992)</f>
        <v>0</v>
      </c>
      <c r="E988" s="103">
        <f t="shared" ref="E988:H988" si="548">SUM(E989:E992)</f>
        <v>213693.23</v>
      </c>
      <c r="F988" s="103">
        <f t="shared" si="548"/>
        <v>120000</v>
      </c>
      <c r="G988" s="103">
        <f t="shared" si="548"/>
        <v>185600</v>
      </c>
      <c r="H988" s="103">
        <f t="shared" si="548"/>
        <v>366972.82999999996</v>
      </c>
      <c r="I988" s="103"/>
      <c r="J988" s="103"/>
      <c r="K988" s="103"/>
      <c r="L988" s="103"/>
      <c r="M988" s="103"/>
      <c r="N988" s="103"/>
      <c r="O988" s="103"/>
      <c r="P988" s="103">
        <f>SUM(P989:P992)</f>
        <v>0</v>
      </c>
      <c r="Q988" s="103">
        <f t="shared" ref="Q988:S988" si="549">SUM(Q989:Q992)</f>
        <v>0</v>
      </c>
      <c r="R988" s="103">
        <f t="shared" si="549"/>
        <v>0</v>
      </c>
      <c r="S988" s="103">
        <f t="shared" si="549"/>
        <v>0</v>
      </c>
      <c r="T988" s="103"/>
      <c r="U988" s="103"/>
      <c r="V988" s="103"/>
      <c r="W988" s="103"/>
      <c r="X988" s="103"/>
      <c r="Y988" s="103"/>
      <c r="Z988" s="103"/>
      <c r="AA988" s="103"/>
      <c r="AB988" s="103">
        <f t="shared" si="534"/>
        <v>886266.05999999994</v>
      </c>
      <c r="AC988" s="103">
        <f t="shared" si="536"/>
        <v>886266.05999999994</v>
      </c>
      <c r="AD988" s="103">
        <f t="shared" si="535"/>
        <v>0</v>
      </c>
      <c r="AE988" s="5" t="e">
        <v>#N/A</v>
      </c>
    </row>
    <row r="989" spans="1:31" ht="30" x14ac:dyDescent="0.25">
      <c r="A989" s="1" t="e">
        <v>#N/A</v>
      </c>
      <c r="B989" s="50" t="s">
        <v>88</v>
      </c>
      <c r="C989" s="48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  <c r="AB989" s="104">
        <f t="shared" si="534"/>
        <v>0</v>
      </c>
      <c r="AC989" s="104">
        <f t="shared" si="536"/>
        <v>0</v>
      </c>
      <c r="AD989" s="104">
        <f t="shared" si="535"/>
        <v>0</v>
      </c>
      <c r="AE989" s="5" t="e">
        <v>#N/A</v>
      </c>
    </row>
    <row r="990" spans="1:31" ht="45" x14ac:dyDescent="0.25">
      <c r="A990" s="1" t="e">
        <v>#N/A</v>
      </c>
      <c r="B990" s="50" t="s">
        <v>89</v>
      </c>
      <c r="C990" s="48"/>
      <c r="D990" s="104"/>
      <c r="E990" s="104">
        <v>213693.23</v>
      </c>
      <c r="F990" s="104">
        <v>120000</v>
      </c>
      <c r="G990" s="104">
        <v>139200</v>
      </c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13"/>
      <c r="T990" s="104"/>
      <c r="U990" s="104"/>
      <c r="V990" s="104"/>
      <c r="W990" s="104"/>
      <c r="X990" s="104"/>
      <c r="Y990" s="104"/>
      <c r="Z990" s="104"/>
      <c r="AA990" s="104"/>
      <c r="AB990" s="104">
        <f t="shared" si="534"/>
        <v>472893.23</v>
      </c>
      <c r="AC990" s="104">
        <f t="shared" si="536"/>
        <v>472893.23</v>
      </c>
      <c r="AD990" s="104">
        <f t="shared" si="535"/>
        <v>0</v>
      </c>
      <c r="AE990" s="5" t="e">
        <v>#N/A</v>
      </c>
    </row>
    <row r="991" spans="1:31" ht="30" x14ac:dyDescent="0.25">
      <c r="A991" s="1" t="e">
        <v>#N/A</v>
      </c>
      <c r="B991" s="50" t="s">
        <v>90</v>
      </c>
      <c r="C991" s="48"/>
      <c r="D991" s="104"/>
      <c r="E991" s="104"/>
      <c r="F991" s="104"/>
      <c r="G991" s="104">
        <v>46400</v>
      </c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13"/>
      <c r="T991" s="104"/>
      <c r="U991" s="104"/>
      <c r="V991" s="104"/>
      <c r="W991" s="104"/>
      <c r="X991" s="104"/>
      <c r="Y991" s="104"/>
      <c r="Z991" s="104"/>
      <c r="AA991" s="104"/>
      <c r="AB991" s="104">
        <f t="shared" si="534"/>
        <v>46400</v>
      </c>
      <c r="AC991" s="104">
        <f t="shared" si="536"/>
        <v>46400</v>
      </c>
      <c r="AD991" s="104">
        <f t="shared" si="535"/>
        <v>0</v>
      </c>
      <c r="AE991" s="5" t="e">
        <v>#N/A</v>
      </c>
    </row>
    <row r="992" spans="1:31" ht="30" x14ac:dyDescent="0.25">
      <c r="A992" s="1" t="e">
        <v>#N/A</v>
      </c>
      <c r="B992" s="50" t="s">
        <v>91</v>
      </c>
      <c r="C992" s="48"/>
      <c r="D992" s="104"/>
      <c r="E992" s="104"/>
      <c r="F992" s="104"/>
      <c r="G992" s="104"/>
      <c r="H992" s="104">
        <v>366972.82999999996</v>
      </c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  <c r="AB992" s="104">
        <f t="shared" si="534"/>
        <v>366972.82999999996</v>
      </c>
      <c r="AC992" s="104">
        <f t="shared" si="536"/>
        <v>366972.82999999996</v>
      </c>
      <c r="AD992" s="104">
        <f t="shared" si="535"/>
        <v>0</v>
      </c>
      <c r="AE992" s="5" t="e">
        <v>#N/A</v>
      </c>
    </row>
    <row r="993" spans="1:31" ht="30" x14ac:dyDescent="0.25">
      <c r="A993" s="1" t="e">
        <v>#N/A</v>
      </c>
      <c r="B993" s="101" t="s">
        <v>92</v>
      </c>
      <c r="C993" s="102"/>
      <c r="D993" s="103">
        <f>SUM(D994:D996)</f>
        <v>174299.77000000002</v>
      </c>
      <c r="E993" s="103">
        <f t="shared" ref="E993:H993" si="550">SUM(E994:E996)</f>
        <v>0</v>
      </c>
      <c r="F993" s="103">
        <f t="shared" si="550"/>
        <v>156750</v>
      </c>
      <c r="G993" s="103">
        <f t="shared" si="550"/>
        <v>434092.1</v>
      </c>
      <c r="H993" s="103">
        <f t="shared" si="550"/>
        <v>594513.28999999992</v>
      </c>
      <c r="I993" s="103"/>
      <c r="J993" s="103"/>
      <c r="K993" s="103"/>
      <c r="L993" s="103"/>
      <c r="M993" s="103"/>
      <c r="N993" s="103"/>
      <c r="O993" s="103"/>
      <c r="P993" s="103">
        <f>SUM(P994:P996)</f>
        <v>0</v>
      </c>
      <c r="Q993" s="103">
        <f t="shared" ref="Q993:S993" si="551">SUM(Q994:Q996)</f>
        <v>0</v>
      </c>
      <c r="R993" s="103">
        <f t="shared" si="551"/>
        <v>0</v>
      </c>
      <c r="S993" s="103">
        <f t="shared" si="551"/>
        <v>0</v>
      </c>
      <c r="T993" s="103"/>
      <c r="U993" s="103"/>
      <c r="V993" s="103"/>
      <c r="W993" s="103"/>
      <c r="X993" s="103"/>
      <c r="Y993" s="103"/>
      <c r="Z993" s="103"/>
      <c r="AA993" s="103"/>
      <c r="AB993" s="103">
        <f t="shared" si="534"/>
        <v>1359655.16</v>
      </c>
      <c r="AC993" s="103">
        <f t="shared" si="536"/>
        <v>1185355.3899999999</v>
      </c>
      <c r="AD993" s="103">
        <f t="shared" si="535"/>
        <v>0</v>
      </c>
      <c r="AE993" s="5" t="e">
        <v>#N/A</v>
      </c>
    </row>
    <row r="994" spans="1:31" x14ac:dyDescent="0.25">
      <c r="A994" s="1" t="e">
        <v>#N/A</v>
      </c>
      <c r="B994" s="50" t="s">
        <v>93</v>
      </c>
      <c r="C994" s="48"/>
      <c r="D994" s="104">
        <f>190440.2-150132.91</f>
        <v>40307.290000000008</v>
      </c>
      <c r="E994" s="104"/>
      <c r="F994" s="104">
        <v>156750</v>
      </c>
      <c r="G994" s="104">
        <f>149429.77+162500.41+24721.92</f>
        <v>336652.1</v>
      </c>
      <c r="H994" s="104">
        <v>594513.28999999992</v>
      </c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13"/>
      <c r="T994" s="104"/>
      <c r="U994" s="104"/>
      <c r="V994" s="104"/>
      <c r="W994" s="104"/>
      <c r="X994" s="104"/>
      <c r="Y994" s="104"/>
      <c r="Z994" s="104"/>
      <c r="AA994" s="104"/>
      <c r="AB994" s="104">
        <f t="shared" si="534"/>
        <v>1128222.68</v>
      </c>
      <c r="AC994" s="104">
        <f t="shared" si="536"/>
        <v>1087915.3899999999</v>
      </c>
      <c r="AD994" s="104">
        <f t="shared" si="535"/>
        <v>0</v>
      </c>
      <c r="AE994" s="5" t="e">
        <v>#N/A</v>
      </c>
    </row>
    <row r="995" spans="1:31" x14ac:dyDescent="0.25">
      <c r="A995" s="1" t="e">
        <v>#N/A</v>
      </c>
      <c r="B995" s="50" t="s">
        <v>94</v>
      </c>
      <c r="C995" s="48"/>
      <c r="D995" s="104">
        <v>0</v>
      </c>
      <c r="E995" s="104">
        <v>0</v>
      </c>
      <c r="F995" s="104">
        <v>0</v>
      </c>
      <c r="G995" s="104">
        <v>97440</v>
      </c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13"/>
      <c r="T995" s="104"/>
      <c r="U995" s="104"/>
      <c r="V995" s="104"/>
      <c r="W995" s="104"/>
      <c r="X995" s="104"/>
      <c r="Y995" s="104"/>
      <c r="Z995" s="104"/>
      <c r="AA995" s="104"/>
      <c r="AB995" s="104">
        <f t="shared" si="534"/>
        <v>97440</v>
      </c>
      <c r="AC995" s="104">
        <f t="shared" si="536"/>
        <v>97440</v>
      </c>
      <c r="AD995" s="104">
        <f t="shared" si="535"/>
        <v>0</v>
      </c>
      <c r="AE995" s="5" t="e">
        <v>#N/A</v>
      </c>
    </row>
    <row r="996" spans="1:31" x14ac:dyDescent="0.25">
      <c r="A996" s="1" t="e">
        <v>#N/A</v>
      </c>
      <c r="B996" s="50" t="s">
        <v>95</v>
      </c>
      <c r="C996" s="48"/>
      <c r="D996" s="104">
        <v>133992.48000000001</v>
      </c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  <c r="AB996" s="104">
        <f t="shared" si="534"/>
        <v>133992.48000000001</v>
      </c>
      <c r="AC996" s="104">
        <f t="shared" si="536"/>
        <v>0</v>
      </c>
      <c r="AD996" s="104">
        <f t="shared" si="535"/>
        <v>0</v>
      </c>
      <c r="AE996" s="5" t="e">
        <v>#N/A</v>
      </c>
    </row>
    <row r="997" spans="1:31" ht="30" x14ac:dyDescent="0.25">
      <c r="A997" s="1" t="e">
        <v>#N/A</v>
      </c>
      <c r="B997" s="101" t="s">
        <v>96</v>
      </c>
      <c r="C997" s="102"/>
      <c r="D997" s="103">
        <f>SUM(D998:D1000)</f>
        <v>0</v>
      </c>
      <c r="E997" s="103">
        <f t="shared" ref="E997:H997" si="552">SUM(E998:E1000)</f>
        <v>0</v>
      </c>
      <c r="F997" s="103">
        <f t="shared" si="552"/>
        <v>0</v>
      </c>
      <c r="G997" s="103">
        <f t="shared" si="552"/>
        <v>0</v>
      </c>
      <c r="H997" s="103">
        <f t="shared" si="552"/>
        <v>0</v>
      </c>
      <c r="I997" s="103"/>
      <c r="J997" s="103"/>
      <c r="K997" s="103"/>
      <c r="L997" s="103"/>
      <c r="M997" s="103"/>
      <c r="N997" s="103"/>
      <c r="O997" s="103"/>
      <c r="P997" s="103">
        <f>SUM(P998:P1000)</f>
        <v>0</v>
      </c>
      <c r="Q997" s="103">
        <f t="shared" ref="Q997:S997" si="553">SUM(Q998:Q1000)</f>
        <v>0</v>
      </c>
      <c r="R997" s="103">
        <f t="shared" si="553"/>
        <v>0</v>
      </c>
      <c r="S997" s="103">
        <f t="shared" si="553"/>
        <v>0</v>
      </c>
      <c r="T997" s="103"/>
      <c r="U997" s="103"/>
      <c r="V997" s="103"/>
      <c r="W997" s="103"/>
      <c r="X997" s="103"/>
      <c r="Y997" s="103"/>
      <c r="Z997" s="103"/>
      <c r="AA997" s="103"/>
      <c r="AB997" s="103">
        <f t="shared" si="534"/>
        <v>0</v>
      </c>
      <c r="AC997" s="103">
        <f t="shared" si="536"/>
        <v>0</v>
      </c>
      <c r="AD997" s="103">
        <f t="shared" si="535"/>
        <v>0</v>
      </c>
      <c r="AE997" s="5" t="e">
        <v>#N/A</v>
      </c>
    </row>
    <row r="998" spans="1:31" ht="60" x14ac:dyDescent="0.25">
      <c r="A998" s="1" t="e">
        <v>#N/A</v>
      </c>
      <c r="B998" s="50" t="s">
        <v>97</v>
      </c>
      <c r="C998" s="48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  <c r="AB998" s="104">
        <f t="shared" si="534"/>
        <v>0</v>
      </c>
      <c r="AC998" s="104">
        <f t="shared" si="536"/>
        <v>0</v>
      </c>
      <c r="AD998" s="104">
        <f t="shared" si="535"/>
        <v>0</v>
      </c>
      <c r="AE998" s="5" t="e">
        <v>#N/A</v>
      </c>
    </row>
    <row r="999" spans="1:31" ht="60" x14ac:dyDescent="0.25">
      <c r="A999" s="1" t="e">
        <v>#N/A</v>
      </c>
      <c r="B999" s="50" t="s">
        <v>98</v>
      </c>
      <c r="C999" s="48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>
        <v>60000</v>
      </c>
      <c r="AB999" s="104">
        <f t="shared" si="534"/>
        <v>60000</v>
      </c>
      <c r="AC999" s="104">
        <f t="shared" si="536"/>
        <v>0</v>
      </c>
      <c r="AD999" s="104">
        <f t="shared" si="535"/>
        <v>60000</v>
      </c>
      <c r="AE999" s="5" t="e">
        <v>#N/A</v>
      </c>
    </row>
    <row r="1000" spans="1:31" ht="30" x14ac:dyDescent="0.25">
      <c r="A1000" s="1" t="e">
        <v>#N/A</v>
      </c>
      <c r="B1000" s="50" t="s">
        <v>99</v>
      </c>
      <c r="C1000" s="48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>
        <v>8000</v>
      </c>
      <c r="AB1000" s="104">
        <f t="shared" si="534"/>
        <v>8000</v>
      </c>
      <c r="AC1000" s="104">
        <f t="shared" si="536"/>
        <v>0</v>
      </c>
      <c r="AD1000" s="104">
        <f t="shared" si="535"/>
        <v>8000</v>
      </c>
      <c r="AE1000" s="5" t="e">
        <v>#N/A</v>
      </c>
    </row>
    <row r="1001" spans="1:31" x14ac:dyDescent="0.25">
      <c r="A1001" s="1" t="e">
        <v>#N/A</v>
      </c>
      <c r="B1001" s="105" t="s">
        <v>100</v>
      </c>
      <c r="C1001" s="106"/>
      <c r="D1001" s="107"/>
      <c r="E1001" s="107"/>
      <c r="F1001" s="107"/>
      <c r="G1001" s="107"/>
      <c r="H1001" s="107"/>
      <c r="I1001" s="107"/>
      <c r="J1001" s="107"/>
      <c r="K1001" s="107"/>
      <c r="L1001" s="107"/>
      <c r="M1001" s="107"/>
      <c r="N1001" s="107"/>
      <c r="O1001" s="107"/>
      <c r="P1001" s="107"/>
      <c r="Q1001" s="107"/>
      <c r="R1001" s="107"/>
      <c r="S1001" s="107"/>
      <c r="T1001" s="107"/>
      <c r="U1001" s="107"/>
      <c r="V1001" s="107"/>
      <c r="W1001" s="107"/>
      <c r="X1001" s="107"/>
      <c r="Y1001" s="107"/>
      <c r="Z1001" s="107"/>
      <c r="AA1001" s="107"/>
      <c r="AB1001" s="107">
        <f t="shared" si="534"/>
        <v>0</v>
      </c>
      <c r="AC1001" s="107">
        <f t="shared" si="536"/>
        <v>0</v>
      </c>
      <c r="AD1001" s="107">
        <f t="shared" si="535"/>
        <v>0</v>
      </c>
      <c r="AE1001" s="5" t="e">
        <v>#N/A</v>
      </c>
    </row>
    <row r="1002" spans="1:31" x14ac:dyDescent="0.25">
      <c r="A1002" s="1" t="e">
        <v>#N/A</v>
      </c>
      <c r="B1002" s="101" t="s">
        <v>101</v>
      </c>
      <c r="C1002" s="102"/>
      <c r="D1002" s="103">
        <f>SUM(D1003:D1006)</f>
        <v>0</v>
      </c>
      <c r="E1002" s="103">
        <f t="shared" ref="E1002:O1002" si="554">SUM(E1003:E1006)</f>
        <v>0</v>
      </c>
      <c r="F1002" s="103">
        <f t="shared" si="554"/>
        <v>0</v>
      </c>
      <c r="G1002" s="103">
        <f t="shared" si="554"/>
        <v>0</v>
      </c>
      <c r="H1002" s="103">
        <f t="shared" si="554"/>
        <v>0</v>
      </c>
      <c r="I1002" s="103">
        <f t="shared" si="554"/>
        <v>0</v>
      </c>
      <c r="J1002" s="103">
        <f t="shared" si="554"/>
        <v>0</v>
      </c>
      <c r="K1002" s="103">
        <f t="shared" si="554"/>
        <v>0</v>
      </c>
      <c r="L1002" s="103">
        <f t="shared" si="554"/>
        <v>0</v>
      </c>
      <c r="M1002" s="103">
        <f t="shared" si="554"/>
        <v>0</v>
      </c>
      <c r="N1002" s="103">
        <f t="shared" si="554"/>
        <v>0</v>
      </c>
      <c r="O1002" s="103">
        <f t="shared" si="554"/>
        <v>0</v>
      </c>
      <c r="P1002" s="103">
        <f>SUM(P1003:P1006)</f>
        <v>0</v>
      </c>
      <c r="Q1002" s="103">
        <f t="shared" ref="Q1002:AA1002" si="555">SUM(Q1003:Q1006)</f>
        <v>0</v>
      </c>
      <c r="R1002" s="103">
        <f t="shared" si="555"/>
        <v>0</v>
      </c>
      <c r="S1002" s="103">
        <f t="shared" si="555"/>
        <v>0</v>
      </c>
      <c r="T1002" s="103">
        <f t="shared" si="555"/>
        <v>0</v>
      </c>
      <c r="U1002" s="103">
        <f t="shared" si="555"/>
        <v>0</v>
      </c>
      <c r="V1002" s="103">
        <f t="shared" si="555"/>
        <v>0</v>
      </c>
      <c r="W1002" s="103">
        <f t="shared" si="555"/>
        <v>0</v>
      </c>
      <c r="X1002" s="103">
        <f t="shared" si="555"/>
        <v>0</v>
      </c>
      <c r="Y1002" s="103">
        <f t="shared" si="555"/>
        <v>0</v>
      </c>
      <c r="Z1002" s="103">
        <f t="shared" si="555"/>
        <v>0</v>
      </c>
      <c r="AA1002" s="103">
        <f t="shared" si="555"/>
        <v>0</v>
      </c>
      <c r="AB1002" s="103">
        <f t="shared" si="534"/>
        <v>0</v>
      </c>
      <c r="AC1002" s="103">
        <f t="shared" si="536"/>
        <v>0</v>
      </c>
      <c r="AD1002" s="103">
        <f t="shared" si="535"/>
        <v>0</v>
      </c>
      <c r="AE1002" s="5" t="e">
        <v>#N/A</v>
      </c>
    </row>
    <row r="1003" spans="1:31" x14ac:dyDescent="0.25">
      <c r="A1003" s="1" t="e">
        <v>#N/A</v>
      </c>
      <c r="B1003" s="50" t="s">
        <v>102</v>
      </c>
      <c r="C1003" s="48"/>
      <c r="D1003" s="104"/>
      <c r="E1003" s="104"/>
      <c r="F1003" s="104"/>
      <c r="G1003" s="104"/>
      <c r="H1003" s="104"/>
      <c r="I1003" s="104"/>
      <c r="J1003" s="104"/>
      <c r="K1003" s="104"/>
      <c r="L1003" s="104"/>
      <c r="M1003" s="104"/>
      <c r="N1003" s="104"/>
      <c r="O1003" s="104"/>
      <c r="P1003" s="104"/>
      <c r="Q1003" s="104"/>
      <c r="R1003" s="104"/>
      <c r="S1003" s="104"/>
      <c r="T1003" s="104"/>
      <c r="U1003" s="104"/>
      <c r="V1003" s="104"/>
      <c r="W1003" s="104"/>
      <c r="X1003" s="104"/>
      <c r="Y1003" s="104"/>
      <c r="Z1003" s="104"/>
      <c r="AA1003" s="104"/>
      <c r="AB1003" s="104">
        <f t="shared" si="534"/>
        <v>0</v>
      </c>
      <c r="AC1003" s="104">
        <f t="shared" si="536"/>
        <v>0</v>
      </c>
      <c r="AD1003" s="104">
        <f t="shared" si="535"/>
        <v>0</v>
      </c>
      <c r="AE1003" s="5" t="e">
        <v>#N/A</v>
      </c>
    </row>
    <row r="1004" spans="1:31" ht="30" x14ac:dyDescent="0.25">
      <c r="A1004" s="1" t="e">
        <v>#N/A</v>
      </c>
      <c r="B1004" s="50" t="s">
        <v>103</v>
      </c>
      <c r="C1004" s="48"/>
      <c r="D1004" s="104"/>
      <c r="E1004" s="104"/>
      <c r="F1004" s="104"/>
      <c r="G1004" s="104"/>
      <c r="H1004" s="104"/>
      <c r="I1004" s="104"/>
      <c r="J1004" s="104"/>
      <c r="K1004" s="104"/>
      <c r="L1004" s="104"/>
      <c r="M1004" s="104"/>
      <c r="N1004" s="104"/>
      <c r="O1004" s="104"/>
      <c r="P1004" s="104"/>
      <c r="Q1004" s="104"/>
      <c r="R1004" s="104"/>
      <c r="S1004" s="104"/>
      <c r="T1004" s="104"/>
      <c r="U1004" s="104"/>
      <c r="V1004" s="104"/>
      <c r="W1004" s="104"/>
      <c r="X1004" s="104"/>
      <c r="Y1004" s="104"/>
      <c r="Z1004" s="104"/>
      <c r="AA1004" s="104"/>
      <c r="AB1004" s="104">
        <f t="shared" si="534"/>
        <v>0</v>
      </c>
      <c r="AC1004" s="104">
        <f t="shared" si="536"/>
        <v>0</v>
      </c>
      <c r="AD1004" s="104">
        <f t="shared" si="535"/>
        <v>0</v>
      </c>
      <c r="AE1004" s="5" t="e">
        <v>#N/A</v>
      </c>
    </row>
    <row r="1005" spans="1:31" ht="75" x14ac:dyDescent="0.25">
      <c r="A1005" s="1" t="e">
        <v>#N/A</v>
      </c>
      <c r="B1005" s="50" t="s">
        <v>104</v>
      </c>
      <c r="C1005" s="48"/>
      <c r="D1005" s="104"/>
      <c r="E1005" s="104"/>
      <c r="F1005" s="104"/>
      <c r="G1005" s="104"/>
      <c r="H1005" s="104"/>
      <c r="I1005" s="104"/>
      <c r="J1005" s="104"/>
      <c r="K1005" s="104"/>
      <c r="L1005" s="104"/>
      <c r="M1005" s="104"/>
      <c r="N1005" s="104"/>
      <c r="O1005" s="104"/>
      <c r="P1005" s="104"/>
      <c r="Q1005" s="104"/>
      <c r="R1005" s="104"/>
      <c r="S1005" s="104"/>
      <c r="T1005" s="104"/>
      <c r="U1005" s="104"/>
      <c r="V1005" s="104"/>
      <c r="W1005" s="104"/>
      <c r="X1005" s="104"/>
      <c r="Y1005" s="104"/>
      <c r="Z1005" s="104"/>
      <c r="AA1005" s="104"/>
      <c r="AB1005" s="104">
        <f t="shared" si="534"/>
        <v>0</v>
      </c>
      <c r="AC1005" s="104">
        <f t="shared" si="536"/>
        <v>0</v>
      </c>
      <c r="AD1005" s="104">
        <f t="shared" si="535"/>
        <v>0</v>
      </c>
      <c r="AE1005" s="5" t="e">
        <v>#N/A</v>
      </c>
    </row>
    <row r="1006" spans="1:31" ht="60" x14ac:dyDescent="0.25">
      <c r="A1006" s="1" t="e">
        <v>#N/A</v>
      </c>
      <c r="B1006" s="50" t="s">
        <v>105</v>
      </c>
      <c r="C1006" s="48"/>
      <c r="D1006" s="104"/>
      <c r="E1006" s="104"/>
      <c r="F1006" s="104"/>
      <c r="G1006" s="104"/>
      <c r="H1006" s="104"/>
      <c r="I1006" s="104"/>
      <c r="J1006" s="104"/>
      <c r="K1006" s="104"/>
      <c r="L1006" s="104"/>
      <c r="M1006" s="104"/>
      <c r="N1006" s="104"/>
      <c r="O1006" s="104"/>
      <c r="P1006" s="104"/>
      <c r="Q1006" s="104"/>
      <c r="R1006" s="104"/>
      <c r="S1006" s="104"/>
      <c r="T1006" s="104"/>
      <c r="U1006" s="104"/>
      <c r="V1006" s="104"/>
      <c r="W1006" s="104"/>
      <c r="X1006" s="104"/>
      <c r="Y1006" s="104"/>
      <c r="Z1006" s="104"/>
      <c r="AA1006" s="104"/>
      <c r="AB1006" s="104">
        <f t="shared" si="534"/>
        <v>0</v>
      </c>
      <c r="AC1006" s="104">
        <f t="shared" si="536"/>
        <v>0</v>
      </c>
      <c r="AD1006" s="104">
        <f t="shared" si="535"/>
        <v>0</v>
      </c>
      <c r="AE1006" s="5" t="e">
        <v>#N/A</v>
      </c>
    </row>
    <row r="1007" spans="1:31" ht="15.75" x14ac:dyDescent="0.25">
      <c r="A1007" s="1" t="e">
        <v>#N/A</v>
      </c>
      <c r="B1007" s="99" t="s">
        <v>106</v>
      </c>
      <c r="C1007" s="57"/>
      <c r="D1007" s="100">
        <f>SUM(D1008,D1010,D1014,D1016,D1018,D1021,D1023,D1026)</f>
        <v>88851.62000000001</v>
      </c>
      <c r="E1007" s="100">
        <f t="shared" ref="E1007:O1007" si="556">SUM(E1008,E1010,E1014,E1016,E1018,E1021,E1023,E1026)</f>
        <v>266034.73</v>
      </c>
      <c r="F1007" s="100">
        <f t="shared" si="556"/>
        <v>412187.38999999996</v>
      </c>
      <c r="G1007" s="100">
        <f t="shared" si="556"/>
        <v>108207.8216</v>
      </c>
      <c r="H1007" s="100">
        <f t="shared" si="556"/>
        <v>33759.810000000005</v>
      </c>
      <c r="I1007" s="100">
        <f t="shared" si="556"/>
        <v>154334.17480000001</v>
      </c>
      <c r="J1007" s="100">
        <f t="shared" si="556"/>
        <v>0</v>
      </c>
      <c r="K1007" s="100">
        <f t="shared" si="556"/>
        <v>0</v>
      </c>
      <c r="L1007" s="100">
        <f t="shared" si="556"/>
        <v>0</v>
      </c>
      <c r="M1007" s="100">
        <f t="shared" si="556"/>
        <v>0</v>
      </c>
      <c r="N1007" s="100">
        <f t="shared" si="556"/>
        <v>0</v>
      </c>
      <c r="O1007" s="100">
        <f t="shared" si="556"/>
        <v>0</v>
      </c>
      <c r="P1007" s="100">
        <f>SUM(P1008,P1010,P1014,P1016,P1018,P1021,P1023,P1026)</f>
        <v>0</v>
      </c>
      <c r="Q1007" s="100">
        <f t="shared" ref="Q1007:AA1007" si="557">SUM(Q1008,Q1010,Q1014,Q1016,Q1018,Q1021,Q1023,Q1026)</f>
        <v>0</v>
      </c>
      <c r="R1007" s="100">
        <f t="shared" si="557"/>
        <v>0</v>
      </c>
      <c r="S1007" s="100">
        <f t="shared" si="557"/>
        <v>0</v>
      </c>
      <c r="T1007" s="100">
        <f t="shared" si="557"/>
        <v>0</v>
      </c>
      <c r="U1007" s="100">
        <f t="shared" si="557"/>
        <v>0</v>
      </c>
      <c r="V1007" s="100">
        <f t="shared" si="557"/>
        <v>0</v>
      </c>
      <c r="W1007" s="100">
        <f t="shared" si="557"/>
        <v>0</v>
      </c>
      <c r="X1007" s="100">
        <f t="shared" si="557"/>
        <v>0</v>
      </c>
      <c r="Y1007" s="100">
        <f t="shared" si="557"/>
        <v>0</v>
      </c>
      <c r="Z1007" s="100">
        <f t="shared" si="557"/>
        <v>0</v>
      </c>
      <c r="AA1007" s="100">
        <f t="shared" si="557"/>
        <v>0</v>
      </c>
      <c r="AB1007" s="100">
        <f t="shared" si="534"/>
        <v>1063375.5464000001</v>
      </c>
      <c r="AC1007" s="100">
        <f t="shared" si="536"/>
        <v>974523.9264</v>
      </c>
      <c r="AD1007" s="100">
        <f t="shared" si="535"/>
        <v>0</v>
      </c>
      <c r="AE1007" s="5" t="e">
        <v>#N/A</v>
      </c>
    </row>
    <row r="1008" spans="1:31" ht="30" x14ac:dyDescent="0.25">
      <c r="A1008" s="1" t="e">
        <v>#N/A</v>
      </c>
      <c r="B1008" s="101" t="s">
        <v>107</v>
      </c>
      <c r="C1008" s="102"/>
      <c r="D1008" s="103">
        <f>SUM(D1009)</f>
        <v>0</v>
      </c>
      <c r="E1008" s="103">
        <f t="shared" ref="E1008:AA1008" si="558">SUM(E1009)</f>
        <v>0</v>
      </c>
      <c r="F1008" s="103">
        <f t="shared" si="558"/>
        <v>0</v>
      </c>
      <c r="G1008" s="103">
        <f t="shared" si="558"/>
        <v>0</v>
      </c>
      <c r="H1008" s="103">
        <f t="shared" si="558"/>
        <v>0</v>
      </c>
      <c r="I1008" s="103">
        <f t="shared" si="558"/>
        <v>0</v>
      </c>
      <c r="J1008" s="103">
        <f t="shared" si="558"/>
        <v>0</v>
      </c>
      <c r="K1008" s="103">
        <f t="shared" si="558"/>
        <v>0</v>
      </c>
      <c r="L1008" s="103">
        <f t="shared" si="558"/>
        <v>0</v>
      </c>
      <c r="M1008" s="103">
        <f t="shared" si="558"/>
        <v>0</v>
      </c>
      <c r="N1008" s="103">
        <f t="shared" si="558"/>
        <v>0</v>
      </c>
      <c r="O1008" s="103">
        <f t="shared" si="558"/>
        <v>0</v>
      </c>
      <c r="P1008" s="103">
        <f>SUM(P1009)</f>
        <v>0</v>
      </c>
      <c r="Q1008" s="103">
        <f t="shared" si="558"/>
        <v>0</v>
      </c>
      <c r="R1008" s="103">
        <f t="shared" si="558"/>
        <v>0</v>
      </c>
      <c r="S1008" s="103">
        <f t="shared" si="558"/>
        <v>0</v>
      </c>
      <c r="T1008" s="103">
        <f t="shared" si="558"/>
        <v>0</v>
      </c>
      <c r="U1008" s="103">
        <f t="shared" si="558"/>
        <v>0</v>
      </c>
      <c r="V1008" s="103">
        <f t="shared" si="558"/>
        <v>0</v>
      </c>
      <c r="W1008" s="103">
        <f t="shared" si="558"/>
        <v>0</v>
      </c>
      <c r="X1008" s="103">
        <f t="shared" si="558"/>
        <v>0</v>
      </c>
      <c r="Y1008" s="103">
        <f t="shared" si="558"/>
        <v>0</v>
      </c>
      <c r="Z1008" s="103">
        <f t="shared" si="558"/>
        <v>0</v>
      </c>
      <c r="AA1008" s="103">
        <f t="shared" si="558"/>
        <v>0</v>
      </c>
      <c r="AB1008" s="103">
        <f t="shared" si="534"/>
        <v>0</v>
      </c>
      <c r="AC1008" s="103">
        <f t="shared" si="536"/>
        <v>0</v>
      </c>
      <c r="AD1008" s="103">
        <f t="shared" si="535"/>
        <v>0</v>
      </c>
      <c r="AE1008" s="5" t="e">
        <v>#N/A</v>
      </c>
    </row>
    <row r="1009" spans="1:31" x14ac:dyDescent="0.25">
      <c r="A1009" s="1" t="e">
        <v>#N/A</v>
      </c>
      <c r="B1009" s="50" t="s">
        <v>108</v>
      </c>
      <c r="C1009" s="48"/>
      <c r="D1009" s="104"/>
      <c r="E1009" s="104"/>
      <c r="F1009" s="104"/>
      <c r="G1009" s="104"/>
      <c r="H1009" s="104"/>
      <c r="I1009" s="104"/>
      <c r="J1009" s="104"/>
      <c r="K1009" s="104"/>
      <c r="L1009" s="104"/>
      <c r="M1009" s="104"/>
      <c r="N1009" s="104"/>
      <c r="O1009" s="104"/>
      <c r="P1009" s="104"/>
      <c r="Q1009" s="104"/>
      <c r="R1009" s="104"/>
      <c r="S1009" s="104"/>
      <c r="T1009" s="104"/>
      <c r="U1009" s="104"/>
      <c r="V1009" s="104"/>
      <c r="W1009" s="104"/>
      <c r="X1009" s="104"/>
      <c r="Y1009" s="104"/>
      <c r="Z1009" s="104"/>
      <c r="AA1009" s="104"/>
      <c r="AB1009" s="104">
        <f t="shared" si="534"/>
        <v>0</v>
      </c>
      <c r="AC1009" s="104">
        <f t="shared" si="536"/>
        <v>0</v>
      </c>
      <c r="AD1009" s="104">
        <f t="shared" si="535"/>
        <v>0</v>
      </c>
      <c r="AE1009" s="5" t="e">
        <v>#N/A</v>
      </c>
    </row>
    <row r="1010" spans="1:31" x14ac:dyDescent="0.25">
      <c r="A1010" s="1" t="e">
        <v>#N/A</v>
      </c>
      <c r="B1010" s="101" t="s">
        <v>109</v>
      </c>
      <c r="C1010" s="102"/>
      <c r="D1010" s="103">
        <f>SUM(D1011:D1013)</f>
        <v>0</v>
      </c>
      <c r="E1010" s="103">
        <f t="shared" ref="E1010:O1010" si="559">SUM(E1011:E1013)</f>
        <v>0</v>
      </c>
      <c r="F1010" s="103">
        <f t="shared" si="559"/>
        <v>0</v>
      </c>
      <c r="G1010" s="103">
        <f t="shared" si="559"/>
        <v>0</v>
      </c>
      <c r="H1010" s="103">
        <f t="shared" si="559"/>
        <v>0</v>
      </c>
      <c r="I1010" s="103">
        <f t="shared" si="559"/>
        <v>0</v>
      </c>
      <c r="J1010" s="103">
        <f t="shared" si="559"/>
        <v>0</v>
      </c>
      <c r="K1010" s="103">
        <f t="shared" si="559"/>
        <v>0</v>
      </c>
      <c r="L1010" s="103">
        <f t="shared" si="559"/>
        <v>0</v>
      </c>
      <c r="M1010" s="103">
        <f t="shared" si="559"/>
        <v>0</v>
      </c>
      <c r="N1010" s="103">
        <f t="shared" si="559"/>
        <v>0</v>
      </c>
      <c r="O1010" s="103">
        <f t="shared" si="559"/>
        <v>0</v>
      </c>
      <c r="P1010" s="103">
        <f>SUM(P1011:P1013)</f>
        <v>0</v>
      </c>
      <c r="Q1010" s="103">
        <f t="shared" ref="Q1010:AA1010" si="560">SUM(Q1011:Q1013)</f>
        <v>0</v>
      </c>
      <c r="R1010" s="103">
        <f t="shared" si="560"/>
        <v>0</v>
      </c>
      <c r="S1010" s="103">
        <f t="shared" si="560"/>
        <v>0</v>
      </c>
      <c r="T1010" s="103">
        <f t="shared" si="560"/>
        <v>0</v>
      </c>
      <c r="U1010" s="103">
        <f t="shared" si="560"/>
        <v>0</v>
      </c>
      <c r="V1010" s="103">
        <f t="shared" si="560"/>
        <v>0</v>
      </c>
      <c r="W1010" s="103">
        <f t="shared" si="560"/>
        <v>0</v>
      </c>
      <c r="X1010" s="103">
        <f t="shared" si="560"/>
        <v>0</v>
      </c>
      <c r="Y1010" s="103">
        <f t="shared" si="560"/>
        <v>0</v>
      </c>
      <c r="Z1010" s="103">
        <f t="shared" si="560"/>
        <v>0</v>
      </c>
      <c r="AA1010" s="103">
        <f t="shared" si="560"/>
        <v>0</v>
      </c>
      <c r="AB1010" s="103">
        <f t="shared" si="534"/>
        <v>0</v>
      </c>
      <c r="AC1010" s="103">
        <f t="shared" si="536"/>
        <v>0</v>
      </c>
      <c r="AD1010" s="103">
        <f t="shared" si="535"/>
        <v>0</v>
      </c>
      <c r="AE1010" s="5" t="e">
        <v>#N/A</v>
      </c>
    </row>
    <row r="1011" spans="1:31" x14ac:dyDescent="0.25">
      <c r="A1011" s="1" t="e">
        <v>#N/A</v>
      </c>
      <c r="B1011" s="50" t="s">
        <v>110</v>
      </c>
      <c r="C1011" s="48"/>
      <c r="D1011" s="104"/>
      <c r="E1011" s="104"/>
      <c r="F1011" s="104"/>
      <c r="G1011" s="104"/>
      <c r="H1011" s="104"/>
      <c r="I1011" s="104"/>
      <c r="J1011" s="104"/>
      <c r="K1011" s="104"/>
      <c r="L1011" s="104"/>
      <c r="M1011" s="104"/>
      <c r="N1011" s="104"/>
      <c r="O1011" s="104"/>
      <c r="P1011" s="104"/>
      <c r="Q1011" s="104"/>
      <c r="R1011" s="104"/>
      <c r="S1011" s="104"/>
      <c r="T1011" s="104"/>
      <c r="U1011" s="104"/>
      <c r="V1011" s="104"/>
      <c r="W1011" s="104"/>
      <c r="X1011" s="104"/>
      <c r="Y1011" s="104"/>
      <c r="Z1011" s="104"/>
      <c r="AA1011" s="104"/>
      <c r="AB1011" s="104">
        <f t="shared" si="534"/>
        <v>0</v>
      </c>
      <c r="AC1011" s="104">
        <f t="shared" si="536"/>
        <v>0</v>
      </c>
      <c r="AD1011" s="104">
        <f t="shared" si="535"/>
        <v>0</v>
      </c>
      <c r="AE1011" s="5" t="e">
        <v>#N/A</v>
      </c>
    </row>
    <row r="1012" spans="1:31" x14ac:dyDescent="0.25">
      <c r="A1012" s="1" t="e">
        <v>#N/A</v>
      </c>
      <c r="B1012" s="50" t="s">
        <v>111</v>
      </c>
      <c r="C1012" s="48"/>
      <c r="D1012" s="104"/>
      <c r="E1012" s="104"/>
      <c r="F1012" s="104"/>
      <c r="G1012" s="104"/>
      <c r="H1012" s="104"/>
      <c r="I1012" s="104"/>
      <c r="J1012" s="104"/>
      <c r="K1012" s="104"/>
      <c r="L1012" s="104"/>
      <c r="M1012" s="104"/>
      <c r="N1012" s="104"/>
      <c r="O1012" s="104"/>
      <c r="P1012" s="104"/>
      <c r="Q1012" s="104"/>
      <c r="R1012" s="104"/>
      <c r="S1012" s="104"/>
      <c r="T1012" s="104"/>
      <c r="U1012" s="104"/>
      <c r="V1012" s="104"/>
      <c r="W1012" s="104"/>
      <c r="X1012" s="104"/>
      <c r="Y1012" s="104"/>
      <c r="Z1012" s="104"/>
      <c r="AA1012" s="104"/>
      <c r="AB1012" s="104">
        <f t="shared" si="534"/>
        <v>0</v>
      </c>
      <c r="AC1012" s="104">
        <f t="shared" si="536"/>
        <v>0</v>
      </c>
      <c r="AD1012" s="104">
        <f t="shared" si="535"/>
        <v>0</v>
      </c>
      <c r="AE1012" s="5" t="e">
        <v>#N/A</v>
      </c>
    </row>
    <row r="1013" spans="1:31" ht="30" x14ac:dyDescent="0.25">
      <c r="A1013" s="1" t="e">
        <v>#N/A</v>
      </c>
      <c r="B1013" s="50" t="s">
        <v>112</v>
      </c>
      <c r="C1013" s="48"/>
      <c r="D1013" s="104"/>
      <c r="E1013" s="104"/>
      <c r="F1013" s="104"/>
      <c r="G1013" s="104"/>
      <c r="H1013" s="104"/>
      <c r="I1013" s="104"/>
      <c r="J1013" s="104"/>
      <c r="K1013" s="104"/>
      <c r="L1013" s="104"/>
      <c r="M1013" s="104"/>
      <c r="N1013" s="104"/>
      <c r="O1013" s="104"/>
      <c r="P1013" s="104"/>
      <c r="Q1013" s="104"/>
      <c r="R1013" s="104"/>
      <c r="S1013" s="104"/>
      <c r="T1013" s="104"/>
      <c r="U1013" s="104"/>
      <c r="V1013" s="104"/>
      <c r="W1013" s="104"/>
      <c r="X1013" s="104"/>
      <c r="Y1013" s="104"/>
      <c r="Z1013" s="104"/>
      <c r="AA1013" s="104"/>
      <c r="AB1013" s="104">
        <f t="shared" si="534"/>
        <v>0</v>
      </c>
      <c r="AC1013" s="104">
        <f t="shared" si="536"/>
        <v>0</v>
      </c>
      <c r="AD1013" s="104">
        <f t="shared" si="535"/>
        <v>0</v>
      </c>
      <c r="AE1013" s="5" t="e">
        <v>#N/A</v>
      </c>
    </row>
    <row r="1014" spans="1:31" ht="30" x14ac:dyDescent="0.25">
      <c r="A1014" s="1" t="e">
        <v>#N/A</v>
      </c>
      <c r="B1014" s="101" t="s">
        <v>113</v>
      </c>
      <c r="C1014" s="102"/>
      <c r="D1014" s="103">
        <f>SUM(D1015)</f>
        <v>0</v>
      </c>
      <c r="E1014" s="103">
        <f t="shared" ref="E1014:AA1014" si="561">SUM(E1015)</f>
        <v>0</v>
      </c>
      <c r="F1014" s="103">
        <f t="shared" si="561"/>
        <v>0</v>
      </c>
      <c r="G1014" s="103">
        <f t="shared" si="561"/>
        <v>0</v>
      </c>
      <c r="H1014" s="103">
        <f t="shared" si="561"/>
        <v>0</v>
      </c>
      <c r="I1014" s="103">
        <f t="shared" si="561"/>
        <v>0</v>
      </c>
      <c r="J1014" s="103">
        <f t="shared" si="561"/>
        <v>0</v>
      </c>
      <c r="K1014" s="103">
        <f t="shared" si="561"/>
        <v>0</v>
      </c>
      <c r="L1014" s="103">
        <f t="shared" si="561"/>
        <v>0</v>
      </c>
      <c r="M1014" s="103">
        <f t="shared" si="561"/>
        <v>0</v>
      </c>
      <c r="N1014" s="103">
        <f t="shared" si="561"/>
        <v>0</v>
      </c>
      <c r="O1014" s="103">
        <f t="shared" si="561"/>
        <v>0</v>
      </c>
      <c r="P1014" s="103">
        <f>SUM(P1015)</f>
        <v>0</v>
      </c>
      <c r="Q1014" s="103">
        <f t="shared" si="561"/>
        <v>0</v>
      </c>
      <c r="R1014" s="103">
        <f t="shared" si="561"/>
        <v>0</v>
      </c>
      <c r="S1014" s="103">
        <f t="shared" si="561"/>
        <v>0</v>
      </c>
      <c r="T1014" s="103">
        <f t="shared" si="561"/>
        <v>0</v>
      </c>
      <c r="U1014" s="103">
        <f t="shared" si="561"/>
        <v>0</v>
      </c>
      <c r="V1014" s="103">
        <f t="shared" si="561"/>
        <v>0</v>
      </c>
      <c r="W1014" s="103">
        <f t="shared" si="561"/>
        <v>0</v>
      </c>
      <c r="X1014" s="103">
        <f t="shared" si="561"/>
        <v>0</v>
      </c>
      <c r="Y1014" s="103">
        <f t="shared" si="561"/>
        <v>0</v>
      </c>
      <c r="Z1014" s="103">
        <f t="shared" si="561"/>
        <v>0</v>
      </c>
      <c r="AA1014" s="103">
        <f t="shared" si="561"/>
        <v>0</v>
      </c>
      <c r="AB1014" s="103">
        <f t="shared" si="534"/>
        <v>0</v>
      </c>
      <c r="AC1014" s="103">
        <f t="shared" si="536"/>
        <v>0</v>
      </c>
      <c r="AD1014" s="103">
        <f t="shared" si="535"/>
        <v>0</v>
      </c>
      <c r="AE1014" s="5" t="e">
        <v>#N/A</v>
      </c>
    </row>
    <row r="1015" spans="1:31" x14ac:dyDescent="0.25">
      <c r="A1015" s="1" t="e">
        <v>#N/A</v>
      </c>
      <c r="B1015" s="50" t="s">
        <v>114</v>
      </c>
      <c r="C1015" s="48"/>
      <c r="D1015" s="104"/>
      <c r="E1015" s="104"/>
      <c r="F1015" s="104"/>
      <c r="G1015" s="104"/>
      <c r="H1015" s="104"/>
      <c r="I1015" s="104"/>
      <c r="J1015" s="104"/>
      <c r="K1015" s="104"/>
      <c r="L1015" s="104"/>
      <c r="M1015" s="104"/>
      <c r="N1015" s="104"/>
      <c r="O1015" s="104"/>
      <c r="P1015" s="104"/>
      <c r="Q1015" s="104"/>
      <c r="R1015" s="104"/>
      <c r="S1015" s="104"/>
      <c r="T1015" s="104"/>
      <c r="U1015" s="104"/>
      <c r="V1015" s="104"/>
      <c r="W1015" s="104"/>
      <c r="X1015" s="104"/>
      <c r="Y1015" s="104"/>
      <c r="Z1015" s="104"/>
      <c r="AA1015" s="104"/>
      <c r="AB1015" s="104">
        <f t="shared" si="534"/>
        <v>0</v>
      </c>
      <c r="AC1015" s="104">
        <f t="shared" si="536"/>
        <v>0</v>
      </c>
      <c r="AD1015" s="104">
        <f t="shared" si="535"/>
        <v>0</v>
      </c>
      <c r="AE1015" s="5" t="e">
        <v>#N/A</v>
      </c>
    </row>
    <row r="1016" spans="1:31" ht="30" x14ac:dyDescent="0.25">
      <c r="A1016" s="1" t="e">
        <v>#N/A</v>
      </c>
      <c r="B1016" s="101" t="s">
        <v>115</v>
      </c>
      <c r="C1016" s="102"/>
      <c r="D1016" s="103">
        <f>SUM(D1017)</f>
        <v>0</v>
      </c>
      <c r="E1016" s="103">
        <f t="shared" ref="E1016:AA1016" si="562">SUM(E1017)</f>
        <v>1132.31</v>
      </c>
      <c r="F1016" s="103">
        <f t="shared" si="562"/>
        <v>236703.79</v>
      </c>
      <c r="G1016" s="103">
        <f t="shared" si="562"/>
        <v>7676.95</v>
      </c>
      <c r="H1016" s="103">
        <f t="shared" si="562"/>
        <v>0</v>
      </c>
      <c r="I1016" s="103">
        <f t="shared" si="562"/>
        <v>130704.36</v>
      </c>
      <c r="J1016" s="103">
        <f t="shared" si="562"/>
        <v>0</v>
      </c>
      <c r="K1016" s="103">
        <f t="shared" si="562"/>
        <v>0</v>
      </c>
      <c r="L1016" s="103">
        <f t="shared" si="562"/>
        <v>0</v>
      </c>
      <c r="M1016" s="103">
        <f t="shared" si="562"/>
        <v>0</v>
      </c>
      <c r="N1016" s="103">
        <f t="shared" si="562"/>
        <v>0</v>
      </c>
      <c r="O1016" s="103">
        <f t="shared" si="562"/>
        <v>0</v>
      </c>
      <c r="P1016" s="103">
        <f>SUM(P1017)</f>
        <v>0</v>
      </c>
      <c r="Q1016" s="103">
        <f t="shared" si="562"/>
        <v>0</v>
      </c>
      <c r="R1016" s="103">
        <f t="shared" si="562"/>
        <v>0</v>
      </c>
      <c r="S1016" s="103">
        <f t="shared" si="562"/>
        <v>0</v>
      </c>
      <c r="T1016" s="103">
        <f t="shared" si="562"/>
        <v>0</v>
      </c>
      <c r="U1016" s="103">
        <f t="shared" si="562"/>
        <v>0</v>
      </c>
      <c r="V1016" s="103">
        <f t="shared" si="562"/>
        <v>0</v>
      </c>
      <c r="W1016" s="103">
        <f t="shared" si="562"/>
        <v>0</v>
      </c>
      <c r="X1016" s="103">
        <f t="shared" si="562"/>
        <v>0</v>
      </c>
      <c r="Y1016" s="103">
        <f t="shared" si="562"/>
        <v>0</v>
      </c>
      <c r="Z1016" s="103">
        <f t="shared" si="562"/>
        <v>0</v>
      </c>
      <c r="AA1016" s="103">
        <f t="shared" si="562"/>
        <v>0</v>
      </c>
      <c r="AB1016" s="103">
        <f t="shared" si="534"/>
        <v>376217.41000000003</v>
      </c>
      <c r="AC1016" s="103">
        <f t="shared" si="536"/>
        <v>376217.41000000003</v>
      </c>
      <c r="AD1016" s="103">
        <f t="shared" si="535"/>
        <v>0</v>
      </c>
      <c r="AE1016" s="5" t="e">
        <v>#N/A</v>
      </c>
    </row>
    <row r="1017" spans="1:31" x14ac:dyDescent="0.25">
      <c r="A1017" s="1" t="e">
        <v>#N/A</v>
      </c>
      <c r="B1017" s="50" t="s">
        <v>116</v>
      </c>
      <c r="C1017" s="48"/>
      <c r="D1017" s="104"/>
      <c r="E1017" s="104">
        <v>1132.31</v>
      </c>
      <c r="F1017" s="104">
        <v>236703.79</v>
      </c>
      <c r="G1017" s="113">
        <v>7676.95</v>
      </c>
      <c r="H1017" s="104">
        <v>0</v>
      </c>
      <c r="I1017" s="104">
        <v>130704.36</v>
      </c>
      <c r="J1017" s="104">
        <v>0</v>
      </c>
      <c r="K1017" s="104">
        <v>0</v>
      </c>
      <c r="L1017" s="104"/>
      <c r="M1017" s="104"/>
      <c r="N1017" s="104"/>
      <c r="O1017" s="104"/>
      <c r="P1017" s="104"/>
      <c r="Q1017" s="104"/>
      <c r="R1017" s="104"/>
      <c r="S1017" s="113"/>
      <c r="T1017" s="104"/>
      <c r="U1017" s="104"/>
      <c r="V1017" s="104"/>
      <c r="W1017" s="104"/>
      <c r="X1017" s="104"/>
      <c r="Y1017" s="104"/>
      <c r="Z1017" s="104"/>
      <c r="AA1017" s="104"/>
      <c r="AB1017" s="104">
        <f t="shared" si="534"/>
        <v>376217.41000000003</v>
      </c>
      <c r="AC1017" s="104">
        <f t="shared" si="536"/>
        <v>376217.41000000003</v>
      </c>
      <c r="AD1017" s="104">
        <f t="shared" si="535"/>
        <v>0</v>
      </c>
      <c r="AE1017" s="5" t="e">
        <v>#N/A</v>
      </c>
    </row>
    <row r="1018" spans="1:31" ht="30" x14ac:dyDescent="0.25">
      <c r="A1018" s="1" t="e">
        <v>#N/A</v>
      </c>
      <c r="B1018" s="101" t="s">
        <v>117</v>
      </c>
      <c r="C1018" s="102"/>
      <c r="D1018" s="103">
        <f>SUM(D1019:D1020)</f>
        <v>0</v>
      </c>
      <c r="E1018" s="103">
        <f t="shared" ref="E1018:O1018" si="563">SUM(E1019:E1020)</f>
        <v>0</v>
      </c>
      <c r="F1018" s="103">
        <f t="shared" si="563"/>
        <v>0</v>
      </c>
      <c r="G1018" s="103">
        <f t="shared" si="563"/>
        <v>0</v>
      </c>
      <c r="H1018" s="103">
        <f t="shared" si="563"/>
        <v>0</v>
      </c>
      <c r="I1018" s="103">
        <f t="shared" si="563"/>
        <v>0</v>
      </c>
      <c r="J1018" s="103">
        <f t="shared" si="563"/>
        <v>0</v>
      </c>
      <c r="K1018" s="103">
        <f t="shared" si="563"/>
        <v>0</v>
      </c>
      <c r="L1018" s="103">
        <f t="shared" si="563"/>
        <v>0</v>
      </c>
      <c r="M1018" s="103">
        <f t="shared" si="563"/>
        <v>0</v>
      </c>
      <c r="N1018" s="103">
        <f t="shared" si="563"/>
        <v>0</v>
      </c>
      <c r="O1018" s="103">
        <f t="shared" si="563"/>
        <v>0</v>
      </c>
      <c r="P1018" s="103">
        <f>SUM(P1019:P1020)</f>
        <v>0</v>
      </c>
      <c r="Q1018" s="103">
        <f t="shared" ref="Q1018:AA1018" si="564">SUM(Q1019:Q1020)</f>
        <v>0</v>
      </c>
      <c r="R1018" s="103">
        <f t="shared" si="564"/>
        <v>0</v>
      </c>
      <c r="S1018" s="103">
        <f t="shared" si="564"/>
        <v>0</v>
      </c>
      <c r="T1018" s="103">
        <f t="shared" si="564"/>
        <v>0</v>
      </c>
      <c r="U1018" s="103">
        <f t="shared" si="564"/>
        <v>0</v>
      </c>
      <c r="V1018" s="103">
        <f t="shared" si="564"/>
        <v>0</v>
      </c>
      <c r="W1018" s="103">
        <f t="shared" si="564"/>
        <v>0</v>
      </c>
      <c r="X1018" s="103">
        <f t="shared" si="564"/>
        <v>0</v>
      </c>
      <c r="Y1018" s="103">
        <f t="shared" si="564"/>
        <v>0</v>
      </c>
      <c r="Z1018" s="103">
        <f t="shared" si="564"/>
        <v>0</v>
      </c>
      <c r="AA1018" s="103">
        <f t="shared" si="564"/>
        <v>0</v>
      </c>
      <c r="AB1018" s="103">
        <f t="shared" si="534"/>
        <v>0</v>
      </c>
      <c r="AC1018" s="103">
        <f t="shared" si="536"/>
        <v>0</v>
      </c>
      <c r="AD1018" s="103">
        <f t="shared" si="535"/>
        <v>0</v>
      </c>
      <c r="AE1018" s="5" t="e">
        <v>#N/A</v>
      </c>
    </row>
    <row r="1019" spans="1:31" x14ac:dyDescent="0.25">
      <c r="A1019" s="1" t="e">
        <v>#N/A</v>
      </c>
      <c r="B1019" s="50" t="s">
        <v>118</v>
      </c>
      <c r="C1019" s="48"/>
      <c r="D1019" s="104"/>
      <c r="E1019" s="104"/>
      <c r="F1019" s="104"/>
      <c r="G1019" s="104"/>
      <c r="H1019" s="104"/>
      <c r="I1019" s="104"/>
      <c r="J1019" s="104"/>
      <c r="K1019" s="104"/>
      <c r="L1019" s="104"/>
      <c r="M1019" s="104"/>
      <c r="N1019" s="104"/>
      <c r="O1019" s="104"/>
      <c r="P1019" s="104"/>
      <c r="Q1019" s="104"/>
      <c r="R1019" s="104"/>
      <c r="S1019" s="104"/>
      <c r="T1019" s="104"/>
      <c r="U1019" s="104"/>
      <c r="V1019" s="104"/>
      <c r="W1019" s="104"/>
      <c r="X1019" s="104"/>
      <c r="Y1019" s="104"/>
      <c r="Z1019" s="104"/>
      <c r="AA1019" s="104"/>
      <c r="AB1019" s="104">
        <f t="shared" si="534"/>
        <v>0</v>
      </c>
      <c r="AC1019" s="104">
        <f t="shared" si="536"/>
        <v>0</v>
      </c>
      <c r="AD1019" s="104">
        <f t="shared" si="535"/>
        <v>0</v>
      </c>
      <c r="AE1019" s="5" t="e">
        <v>#N/A</v>
      </c>
    </row>
    <row r="1020" spans="1:31" ht="60" x14ac:dyDescent="0.25">
      <c r="A1020" s="1" t="e">
        <v>#N/A</v>
      </c>
      <c r="B1020" s="50" t="s">
        <v>119</v>
      </c>
      <c r="C1020" s="48"/>
      <c r="D1020" s="104"/>
      <c r="E1020" s="104"/>
      <c r="F1020" s="104"/>
      <c r="G1020" s="104"/>
      <c r="H1020" s="104"/>
      <c r="I1020" s="104"/>
      <c r="J1020" s="104"/>
      <c r="K1020" s="104"/>
      <c r="L1020" s="104"/>
      <c r="M1020" s="104"/>
      <c r="N1020" s="104"/>
      <c r="O1020" s="104"/>
      <c r="P1020" s="104"/>
      <c r="Q1020" s="104"/>
      <c r="R1020" s="104"/>
      <c r="S1020" s="104"/>
      <c r="T1020" s="104"/>
      <c r="U1020" s="104"/>
      <c r="V1020" s="104"/>
      <c r="W1020" s="104"/>
      <c r="X1020" s="104"/>
      <c r="Y1020" s="104"/>
      <c r="Z1020" s="104"/>
      <c r="AA1020" s="104"/>
      <c r="AB1020" s="104">
        <f t="shared" si="534"/>
        <v>0</v>
      </c>
      <c r="AC1020" s="104">
        <f t="shared" si="536"/>
        <v>0</v>
      </c>
      <c r="AD1020" s="104">
        <f t="shared" si="535"/>
        <v>0</v>
      </c>
      <c r="AE1020" s="5" t="e">
        <v>#N/A</v>
      </c>
    </row>
    <row r="1021" spans="1:31" x14ac:dyDescent="0.25">
      <c r="A1021" s="1" t="e">
        <v>#N/A</v>
      </c>
      <c r="B1021" s="101" t="s">
        <v>120</v>
      </c>
      <c r="C1021" s="102"/>
      <c r="D1021" s="103">
        <f>SUM(D1022)</f>
        <v>0</v>
      </c>
      <c r="E1021" s="103">
        <f t="shared" ref="E1021:AA1021" si="565">SUM(E1022)</f>
        <v>56333.06</v>
      </c>
      <c r="F1021" s="103">
        <f t="shared" si="565"/>
        <v>50317.63</v>
      </c>
      <c r="G1021" s="103">
        <f t="shared" si="565"/>
        <v>68917.546000000002</v>
      </c>
      <c r="H1021" s="103">
        <f t="shared" si="565"/>
        <v>5536.63</v>
      </c>
      <c r="I1021" s="103">
        <f t="shared" si="565"/>
        <v>0</v>
      </c>
      <c r="J1021" s="103">
        <f t="shared" si="565"/>
        <v>0</v>
      </c>
      <c r="K1021" s="103">
        <f t="shared" si="565"/>
        <v>0</v>
      </c>
      <c r="L1021" s="103">
        <f t="shared" si="565"/>
        <v>0</v>
      </c>
      <c r="M1021" s="103">
        <f t="shared" si="565"/>
        <v>0</v>
      </c>
      <c r="N1021" s="103">
        <f t="shared" si="565"/>
        <v>0</v>
      </c>
      <c r="O1021" s="103">
        <f t="shared" si="565"/>
        <v>0</v>
      </c>
      <c r="P1021" s="103">
        <f>SUM(P1022)</f>
        <v>0</v>
      </c>
      <c r="Q1021" s="103">
        <f t="shared" si="565"/>
        <v>0</v>
      </c>
      <c r="R1021" s="103">
        <f t="shared" si="565"/>
        <v>0</v>
      </c>
      <c r="S1021" s="103">
        <f t="shared" si="565"/>
        <v>0</v>
      </c>
      <c r="T1021" s="103">
        <f t="shared" si="565"/>
        <v>0</v>
      </c>
      <c r="U1021" s="103">
        <f t="shared" si="565"/>
        <v>0</v>
      </c>
      <c r="V1021" s="103">
        <f t="shared" si="565"/>
        <v>0</v>
      </c>
      <c r="W1021" s="103">
        <f t="shared" si="565"/>
        <v>0</v>
      </c>
      <c r="X1021" s="103">
        <f t="shared" si="565"/>
        <v>0</v>
      </c>
      <c r="Y1021" s="103">
        <f t="shared" si="565"/>
        <v>0</v>
      </c>
      <c r="Z1021" s="103">
        <f t="shared" si="565"/>
        <v>0</v>
      </c>
      <c r="AA1021" s="103">
        <f t="shared" si="565"/>
        <v>0</v>
      </c>
      <c r="AB1021" s="103">
        <f t="shared" si="534"/>
        <v>181104.86600000001</v>
      </c>
      <c r="AC1021" s="103">
        <f t="shared" si="536"/>
        <v>181104.86600000001</v>
      </c>
      <c r="AD1021" s="103">
        <f t="shared" si="535"/>
        <v>0</v>
      </c>
      <c r="AE1021" s="5" t="e">
        <v>#N/A</v>
      </c>
    </row>
    <row r="1022" spans="1:31" x14ac:dyDescent="0.25">
      <c r="A1022" s="1" t="e">
        <v>#N/A</v>
      </c>
      <c r="B1022" s="50" t="s">
        <v>121</v>
      </c>
      <c r="C1022" s="48"/>
      <c r="D1022" s="104"/>
      <c r="E1022" s="104">
        <v>56333.06</v>
      </c>
      <c r="F1022" s="104">
        <v>50317.63</v>
      </c>
      <c r="G1022" s="113">
        <f>78435.546-9518</f>
        <v>68917.546000000002</v>
      </c>
      <c r="H1022" s="104">
        <v>5536.63</v>
      </c>
      <c r="I1022" s="104"/>
      <c r="J1022" s="104"/>
      <c r="K1022" s="104"/>
      <c r="L1022" s="104"/>
      <c r="M1022" s="104"/>
      <c r="N1022" s="104"/>
      <c r="O1022" s="104"/>
      <c r="P1022" s="104"/>
      <c r="Q1022" s="104"/>
      <c r="R1022" s="104"/>
      <c r="S1022" s="113"/>
      <c r="T1022" s="104"/>
      <c r="U1022" s="104"/>
      <c r="V1022" s="104"/>
      <c r="W1022" s="104"/>
      <c r="X1022" s="104"/>
      <c r="Y1022" s="104"/>
      <c r="Z1022" s="104"/>
      <c r="AA1022" s="104"/>
      <c r="AB1022" s="104">
        <f t="shared" si="534"/>
        <v>181104.86600000001</v>
      </c>
      <c r="AC1022" s="104">
        <f t="shared" si="536"/>
        <v>181104.86600000001</v>
      </c>
      <c r="AD1022" s="104">
        <f t="shared" si="535"/>
        <v>0</v>
      </c>
      <c r="AE1022" s="5" t="e">
        <v>#N/A</v>
      </c>
    </row>
    <row r="1023" spans="1:31" x14ac:dyDescent="0.25">
      <c r="A1023" s="1" t="e">
        <v>#N/A</v>
      </c>
      <c r="B1023" s="101" t="s">
        <v>122</v>
      </c>
      <c r="C1023" s="102"/>
      <c r="D1023" s="103">
        <f>SUM(D1024:D1025)</f>
        <v>17719.16</v>
      </c>
      <c r="E1023" s="103">
        <f t="shared" ref="E1023:O1023" si="566">SUM(E1024:E1025)</f>
        <v>17676.939999999999</v>
      </c>
      <c r="F1023" s="103">
        <f t="shared" si="566"/>
        <v>8713.2199999999993</v>
      </c>
      <c r="G1023" s="103">
        <f t="shared" si="566"/>
        <v>12450.4656</v>
      </c>
      <c r="H1023" s="103">
        <f t="shared" si="566"/>
        <v>25080.010000000002</v>
      </c>
      <c r="I1023" s="103">
        <f t="shared" si="566"/>
        <v>7480.4223999999995</v>
      </c>
      <c r="J1023" s="103">
        <f t="shared" si="566"/>
        <v>0</v>
      </c>
      <c r="K1023" s="103">
        <f t="shared" si="566"/>
        <v>0</v>
      </c>
      <c r="L1023" s="103">
        <f t="shared" si="566"/>
        <v>0</v>
      </c>
      <c r="M1023" s="103">
        <f t="shared" si="566"/>
        <v>0</v>
      </c>
      <c r="N1023" s="103">
        <f t="shared" si="566"/>
        <v>0</v>
      </c>
      <c r="O1023" s="103">
        <f t="shared" si="566"/>
        <v>0</v>
      </c>
      <c r="P1023" s="103">
        <f>SUM(P1024:P1025)</f>
        <v>0</v>
      </c>
      <c r="Q1023" s="103">
        <f t="shared" ref="Q1023:AA1023" si="567">SUM(Q1024:Q1025)</f>
        <v>0</v>
      </c>
      <c r="R1023" s="103">
        <f t="shared" si="567"/>
        <v>0</v>
      </c>
      <c r="S1023" s="103">
        <f t="shared" si="567"/>
        <v>0</v>
      </c>
      <c r="T1023" s="103">
        <f t="shared" si="567"/>
        <v>0</v>
      </c>
      <c r="U1023" s="103">
        <f t="shared" si="567"/>
        <v>0</v>
      </c>
      <c r="V1023" s="103">
        <f t="shared" si="567"/>
        <v>0</v>
      </c>
      <c r="W1023" s="103">
        <f t="shared" si="567"/>
        <v>0</v>
      </c>
      <c r="X1023" s="103">
        <f t="shared" si="567"/>
        <v>0</v>
      </c>
      <c r="Y1023" s="103">
        <f t="shared" si="567"/>
        <v>0</v>
      </c>
      <c r="Z1023" s="103">
        <f t="shared" si="567"/>
        <v>0</v>
      </c>
      <c r="AA1023" s="103">
        <f t="shared" si="567"/>
        <v>0</v>
      </c>
      <c r="AB1023" s="103">
        <f t="shared" si="534"/>
        <v>89120.218000000008</v>
      </c>
      <c r="AC1023" s="103">
        <f t="shared" si="536"/>
        <v>71401.058000000005</v>
      </c>
      <c r="AD1023" s="103">
        <f t="shared" si="535"/>
        <v>0</v>
      </c>
      <c r="AE1023" s="5" t="e">
        <v>#N/A</v>
      </c>
    </row>
    <row r="1024" spans="1:31" ht="30" x14ac:dyDescent="0.25">
      <c r="A1024" s="1" t="e">
        <v>#N/A</v>
      </c>
      <c r="B1024" s="50" t="s">
        <v>123</v>
      </c>
      <c r="C1024" s="48"/>
      <c r="D1024" s="104">
        <v>4130.9399999999996</v>
      </c>
      <c r="E1024" s="104">
        <v>6838.7199999999993</v>
      </c>
      <c r="F1024" s="104"/>
      <c r="G1024" s="104"/>
      <c r="H1024" s="104"/>
      <c r="I1024" s="104"/>
      <c r="J1024" s="104"/>
      <c r="K1024" s="104"/>
      <c r="L1024" s="104"/>
      <c r="M1024" s="104"/>
      <c r="N1024" s="104"/>
      <c r="O1024" s="104"/>
      <c r="P1024" s="104"/>
      <c r="Q1024" s="104"/>
      <c r="R1024" s="104"/>
      <c r="S1024" s="104"/>
      <c r="T1024" s="104"/>
      <c r="U1024" s="104"/>
      <c r="V1024" s="104"/>
      <c r="W1024" s="104"/>
      <c r="X1024" s="104"/>
      <c r="Y1024" s="104"/>
      <c r="Z1024" s="104"/>
      <c r="AA1024" s="104"/>
      <c r="AB1024" s="104">
        <f t="shared" si="534"/>
        <v>10969.66</v>
      </c>
      <c r="AC1024" s="104">
        <f t="shared" si="536"/>
        <v>6838.7199999999993</v>
      </c>
      <c r="AD1024" s="104">
        <f t="shared" si="535"/>
        <v>0</v>
      </c>
      <c r="AE1024" s="5" t="e">
        <v>#N/A</v>
      </c>
    </row>
    <row r="1025" spans="1:31" x14ac:dyDescent="0.25">
      <c r="A1025" s="1" t="e">
        <v>#N/A</v>
      </c>
      <c r="B1025" s="50" t="s">
        <v>124</v>
      </c>
      <c r="C1025" s="48"/>
      <c r="D1025" s="104">
        <v>13588.22</v>
      </c>
      <c r="E1025" s="104">
        <v>10838.22</v>
      </c>
      <c r="F1025" s="104">
        <v>8713.2199999999993</v>
      </c>
      <c r="G1025" s="113">
        <v>12450.4656</v>
      </c>
      <c r="H1025" s="104">
        <v>25080.010000000002</v>
      </c>
      <c r="I1025" s="104">
        <v>7480.4223999999995</v>
      </c>
      <c r="J1025" s="104"/>
      <c r="K1025" s="104"/>
      <c r="L1025" s="104"/>
      <c r="M1025" s="104"/>
      <c r="N1025" s="104"/>
      <c r="O1025" s="104"/>
      <c r="P1025" s="104"/>
      <c r="Q1025" s="104"/>
      <c r="R1025" s="104"/>
      <c r="S1025" s="113"/>
      <c r="T1025" s="104"/>
      <c r="U1025" s="104"/>
      <c r="V1025" s="104"/>
      <c r="W1025" s="104"/>
      <c r="X1025" s="104"/>
      <c r="Y1025" s="104"/>
      <c r="Z1025" s="104"/>
      <c r="AA1025" s="104"/>
      <c r="AB1025" s="104">
        <f t="shared" si="534"/>
        <v>78150.558000000005</v>
      </c>
      <c r="AC1025" s="104">
        <f t="shared" si="536"/>
        <v>64562.338000000003</v>
      </c>
      <c r="AD1025" s="104">
        <f t="shared" si="535"/>
        <v>0</v>
      </c>
      <c r="AE1025" s="5" t="e">
        <v>#N/A</v>
      </c>
    </row>
    <row r="1026" spans="1:31" ht="30" x14ac:dyDescent="0.25">
      <c r="A1026" s="1" t="e">
        <v>#N/A</v>
      </c>
      <c r="B1026" s="101" t="s">
        <v>125</v>
      </c>
      <c r="C1026" s="102"/>
      <c r="D1026" s="103">
        <v>71132.460000000006</v>
      </c>
      <c r="E1026" s="103">
        <f>75227.88+115664.54</f>
        <v>190892.41999999998</v>
      </c>
      <c r="F1026" s="103">
        <f>87180.36+29272.39</f>
        <v>116452.75</v>
      </c>
      <c r="G1026" s="103">
        <v>19162.86</v>
      </c>
      <c r="H1026" s="103">
        <v>3143.17</v>
      </c>
      <c r="I1026" s="103">
        <v>16149.392399999999</v>
      </c>
      <c r="J1026" s="103"/>
      <c r="K1026" s="103"/>
      <c r="L1026" s="103"/>
      <c r="M1026" s="103"/>
      <c r="N1026" s="103"/>
      <c r="O1026" s="103"/>
      <c r="P1026" s="103"/>
      <c r="Q1026" s="103"/>
      <c r="R1026" s="103"/>
      <c r="S1026" s="103"/>
      <c r="T1026" s="103"/>
      <c r="U1026" s="103"/>
      <c r="V1026" s="103"/>
      <c r="W1026" s="103"/>
      <c r="X1026" s="103"/>
      <c r="Y1026" s="103"/>
      <c r="Z1026" s="103"/>
      <c r="AA1026" s="103"/>
      <c r="AB1026" s="103">
        <f t="shared" si="534"/>
        <v>416933.05239999999</v>
      </c>
      <c r="AC1026" s="103">
        <f t="shared" si="536"/>
        <v>345800.59239999996</v>
      </c>
      <c r="AD1026" s="103">
        <f t="shared" si="535"/>
        <v>0</v>
      </c>
      <c r="AE1026" s="5" t="e">
        <v>#N/A</v>
      </c>
    </row>
    <row r="1027" spans="1:31" ht="31.5" x14ac:dyDescent="0.25">
      <c r="A1027" s="1" t="e">
        <v>#N/A</v>
      </c>
      <c r="B1027" s="108" t="s">
        <v>126</v>
      </c>
      <c r="C1027" s="56"/>
      <c r="D1027" s="109"/>
      <c r="E1027" s="109"/>
      <c r="F1027" s="109"/>
      <c r="G1027" s="109"/>
      <c r="H1027" s="109"/>
      <c r="I1027" s="109"/>
      <c r="J1027" s="109"/>
      <c r="K1027" s="109"/>
      <c r="L1027" s="109"/>
      <c r="M1027" s="109"/>
      <c r="N1027" s="109"/>
      <c r="O1027" s="109"/>
      <c r="P1027" s="109"/>
      <c r="Q1027" s="109"/>
      <c r="R1027" s="109"/>
      <c r="S1027" s="109"/>
      <c r="T1027" s="109"/>
      <c r="U1027" s="109"/>
      <c r="V1027" s="109"/>
      <c r="W1027" s="109"/>
      <c r="X1027" s="109"/>
      <c r="Y1027" s="109"/>
      <c r="Z1027" s="109"/>
      <c r="AA1027" s="109"/>
      <c r="AB1027" s="109">
        <f t="shared" si="534"/>
        <v>0</v>
      </c>
      <c r="AC1027" s="109">
        <f t="shared" si="536"/>
        <v>0</v>
      </c>
      <c r="AD1027" s="109">
        <f t="shared" si="535"/>
        <v>0</v>
      </c>
      <c r="AE1027" s="5" t="e">
        <v>#N/A</v>
      </c>
    </row>
    <row r="1028" spans="1:31" ht="31.5" x14ac:dyDescent="0.25">
      <c r="A1028" s="1">
        <v>10</v>
      </c>
      <c r="B1028" s="51" t="s">
        <v>37</v>
      </c>
      <c r="C1028" s="57"/>
      <c r="D1028" s="100">
        <f>SUM(D1172,D1152,D1116,D1070,D1029,D1036)</f>
        <v>0</v>
      </c>
      <c r="E1028" s="100">
        <f t="shared" ref="E1028:G1028" si="568">SUM(E1172,E1152,E1116,E1070,E1029,E1036)</f>
        <v>148414</v>
      </c>
      <c r="F1028" s="100">
        <f t="shared" si="568"/>
        <v>0</v>
      </c>
      <c r="G1028" s="100">
        <f t="shared" si="568"/>
        <v>278631.5</v>
      </c>
      <c r="H1028" s="100">
        <f>SUM(H1172,H1152,H1116,H1070,H1029,H1036)</f>
        <v>0</v>
      </c>
      <c r="I1028" s="100">
        <f>SUM(I1172,I1152,I1116,I1070,I1029,I1036)</f>
        <v>0</v>
      </c>
      <c r="J1028" s="100">
        <f t="shared" ref="J1028:O1028" si="569">SUM(J1172,J1152,J1116,J1070,J1029,J1036)</f>
        <v>930000</v>
      </c>
      <c r="K1028" s="100">
        <f t="shared" si="569"/>
        <v>0</v>
      </c>
      <c r="L1028" s="100">
        <f t="shared" si="569"/>
        <v>930000</v>
      </c>
      <c r="M1028" s="100">
        <f t="shared" si="569"/>
        <v>0</v>
      </c>
      <c r="N1028" s="100">
        <f t="shared" si="569"/>
        <v>465000</v>
      </c>
      <c r="O1028" s="100">
        <f t="shared" si="569"/>
        <v>0</v>
      </c>
      <c r="P1028" s="100">
        <v>0</v>
      </c>
      <c r="Q1028" s="100">
        <v>0</v>
      </c>
      <c r="R1028" s="100">
        <v>0</v>
      </c>
      <c r="S1028" s="100">
        <v>0</v>
      </c>
      <c r="T1028" s="100">
        <v>0</v>
      </c>
      <c r="U1028" s="100">
        <v>0</v>
      </c>
      <c r="V1028" s="100">
        <v>0</v>
      </c>
      <c r="W1028" s="100">
        <v>0</v>
      </c>
      <c r="X1028" s="100">
        <v>0</v>
      </c>
      <c r="Y1028" s="100">
        <v>0</v>
      </c>
      <c r="Z1028" s="100">
        <v>0</v>
      </c>
      <c r="AA1028" s="100">
        <v>0</v>
      </c>
      <c r="AB1028" s="100">
        <f t="shared" si="534"/>
        <v>2752045.5</v>
      </c>
      <c r="AC1028" s="100">
        <f t="shared" si="536"/>
        <v>2752045.5</v>
      </c>
      <c r="AD1028" s="100">
        <f t="shared" si="535"/>
        <v>0</v>
      </c>
      <c r="AE1028" s="5">
        <v>10</v>
      </c>
    </row>
    <row r="1029" spans="1:31" ht="31.5" x14ac:dyDescent="0.25">
      <c r="A1029" s="1" t="e">
        <v>#N/A</v>
      </c>
      <c r="B1029" s="99" t="s">
        <v>128</v>
      </c>
      <c r="C1029" s="112"/>
      <c r="D1029" s="100">
        <f>SUM(D1030:D1035)</f>
        <v>0</v>
      </c>
      <c r="E1029" s="100">
        <f t="shared" ref="E1029:O1029" si="570">SUM(E1030:E1035)</f>
        <v>0</v>
      </c>
      <c r="F1029" s="100">
        <f t="shared" si="570"/>
        <v>0</v>
      </c>
      <c r="G1029" s="100">
        <f t="shared" si="570"/>
        <v>0</v>
      </c>
      <c r="H1029" s="100">
        <f t="shared" si="570"/>
        <v>0</v>
      </c>
      <c r="I1029" s="100">
        <f t="shared" si="570"/>
        <v>0</v>
      </c>
      <c r="J1029" s="100">
        <f t="shared" si="570"/>
        <v>0</v>
      </c>
      <c r="K1029" s="100">
        <f t="shared" si="570"/>
        <v>0</v>
      </c>
      <c r="L1029" s="100">
        <f t="shared" si="570"/>
        <v>0</v>
      </c>
      <c r="M1029" s="100">
        <f t="shared" si="570"/>
        <v>0</v>
      </c>
      <c r="N1029" s="100">
        <f t="shared" si="570"/>
        <v>0</v>
      </c>
      <c r="O1029" s="100">
        <f t="shared" si="570"/>
        <v>0</v>
      </c>
      <c r="P1029" s="100">
        <f>SUM(P1030:P1035)</f>
        <v>0</v>
      </c>
      <c r="Q1029" s="100">
        <f t="shared" ref="Q1029:AA1029" si="571">SUM(Q1030:Q1035)</f>
        <v>0</v>
      </c>
      <c r="R1029" s="100">
        <f t="shared" si="571"/>
        <v>0</v>
      </c>
      <c r="S1029" s="100">
        <f t="shared" si="571"/>
        <v>0</v>
      </c>
      <c r="T1029" s="100">
        <f t="shared" si="571"/>
        <v>0</v>
      </c>
      <c r="U1029" s="100">
        <f t="shared" si="571"/>
        <v>0</v>
      </c>
      <c r="V1029" s="100">
        <f t="shared" si="571"/>
        <v>0</v>
      </c>
      <c r="W1029" s="100">
        <f t="shared" si="571"/>
        <v>0</v>
      </c>
      <c r="X1029" s="100">
        <f t="shared" si="571"/>
        <v>0</v>
      </c>
      <c r="Y1029" s="100">
        <f t="shared" si="571"/>
        <v>0</v>
      </c>
      <c r="Z1029" s="100">
        <f t="shared" si="571"/>
        <v>0</v>
      </c>
      <c r="AA1029" s="100">
        <f t="shared" si="571"/>
        <v>0</v>
      </c>
      <c r="AB1029" s="100">
        <f t="shared" si="534"/>
        <v>0</v>
      </c>
      <c r="AC1029" s="100">
        <f t="shared" si="536"/>
        <v>0</v>
      </c>
      <c r="AD1029" s="100">
        <f t="shared" si="535"/>
        <v>0</v>
      </c>
      <c r="AE1029" s="5" t="e">
        <v>#N/A</v>
      </c>
    </row>
    <row r="1030" spans="1:31" x14ac:dyDescent="0.25">
      <c r="A1030" s="1" t="e">
        <v>#N/A</v>
      </c>
      <c r="B1030" s="50" t="s">
        <v>129</v>
      </c>
      <c r="C1030" s="48"/>
      <c r="D1030" s="104"/>
      <c r="E1030" s="104"/>
      <c r="F1030" s="104"/>
      <c r="G1030" s="104"/>
      <c r="H1030" s="104"/>
      <c r="I1030" s="104"/>
      <c r="J1030" s="104"/>
      <c r="K1030" s="104"/>
      <c r="L1030" s="104"/>
      <c r="M1030" s="104"/>
      <c r="N1030" s="104"/>
      <c r="O1030" s="104"/>
      <c r="P1030" s="104"/>
      <c r="Q1030" s="104"/>
      <c r="R1030" s="104"/>
      <c r="S1030" s="104"/>
      <c r="T1030" s="104"/>
      <c r="U1030" s="104"/>
      <c r="V1030" s="104"/>
      <c r="W1030" s="104"/>
      <c r="X1030" s="104"/>
      <c r="Y1030" s="104"/>
      <c r="Z1030" s="104"/>
      <c r="AA1030" s="104"/>
      <c r="AB1030" s="104">
        <f t="shared" si="534"/>
        <v>0</v>
      </c>
      <c r="AC1030" s="104">
        <f t="shared" si="536"/>
        <v>0</v>
      </c>
      <c r="AD1030" s="104">
        <f t="shared" si="535"/>
        <v>0</v>
      </c>
      <c r="AE1030" s="5" t="e">
        <v>#N/A</v>
      </c>
    </row>
    <row r="1031" spans="1:31" ht="30" x14ac:dyDescent="0.25">
      <c r="A1031" s="1" t="e">
        <v>#N/A</v>
      </c>
      <c r="B1031" s="50" t="s">
        <v>130</v>
      </c>
      <c r="C1031" s="48"/>
      <c r="D1031" s="104"/>
      <c r="E1031" s="104"/>
      <c r="F1031" s="104"/>
      <c r="G1031" s="104"/>
      <c r="H1031" s="104"/>
      <c r="I1031" s="104"/>
      <c r="J1031" s="104"/>
      <c r="K1031" s="104"/>
      <c r="L1031" s="104"/>
      <c r="M1031" s="104"/>
      <c r="N1031" s="104"/>
      <c r="O1031" s="104"/>
      <c r="P1031" s="104"/>
      <c r="Q1031" s="104"/>
      <c r="R1031" s="104"/>
      <c r="S1031" s="104"/>
      <c r="T1031" s="104"/>
      <c r="U1031" s="104"/>
      <c r="V1031" s="104"/>
      <c r="W1031" s="104"/>
      <c r="X1031" s="104"/>
      <c r="Y1031" s="104"/>
      <c r="Z1031" s="104"/>
      <c r="AA1031" s="104"/>
      <c r="AB1031" s="104">
        <f t="shared" si="534"/>
        <v>0</v>
      </c>
      <c r="AC1031" s="104">
        <f t="shared" si="536"/>
        <v>0</v>
      </c>
      <c r="AD1031" s="104">
        <f t="shared" si="535"/>
        <v>0</v>
      </c>
      <c r="AE1031" s="5" t="e">
        <v>#N/A</v>
      </c>
    </row>
    <row r="1032" spans="1:31" x14ac:dyDescent="0.25">
      <c r="A1032" s="1" t="e">
        <v>#N/A</v>
      </c>
      <c r="B1032" s="50" t="s">
        <v>131</v>
      </c>
      <c r="C1032" s="48"/>
      <c r="D1032" s="104"/>
      <c r="E1032" s="104"/>
      <c r="F1032" s="104"/>
      <c r="G1032" s="104"/>
      <c r="H1032" s="104"/>
      <c r="I1032" s="104"/>
      <c r="J1032" s="104"/>
      <c r="K1032" s="104"/>
      <c r="L1032" s="104"/>
      <c r="M1032" s="104"/>
      <c r="N1032" s="104"/>
      <c r="O1032" s="104"/>
      <c r="P1032" s="104"/>
      <c r="Q1032" s="104"/>
      <c r="R1032" s="104"/>
      <c r="S1032" s="104"/>
      <c r="T1032" s="104"/>
      <c r="U1032" s="104"/>
      <c r="V1032" s="104"/>
      <c r="W1032" s="104"/>
      <c r="X1032" s="104"/>
      <c r="Y1032" s="104"/>
      <c r="Z1032" s="104"/>
      <c r="AA1032" s="104"/>
      <c r="AB1032" s="104">
        <f t="shared" si="534"/>
        <v>0</v>
      </c>
      <c r="AC1032" s="104">
        <f t="shared" si="536"/>
        <v>0</v>
      </c>
      <c r="AD1032" s="104">
        <f t="shared" si="535"/>
        <v>0</v>
      </c>
      <c r="AE1032" s="5" t="e">
        <v>#N/A</v>
      </c>
    </row>
    <row r="1033" spans="1:31" ht="30" x14ac:dyDescent="0.25">
      <c r="A1033" s="1" t="e">
        <v>#N/A</v>
      </c>
      <c r="B1033" s="50" t="s">
        <v>132</v>
      </c>
      <c r="C1033" s="48"/>
      <c r="D1033" s="104"/>
      <c r="E1033" s="104"/>
      <c r="F1033" s="104"/>
      <c r="G1033" s="104"/>
      <c r="H1033" s="104"/>
      <c r="I1033" s="104"/>
      <c r="J1033" s="104"/>
      <c r="K1033" s="104"/>
      <c r="L1033" s="104"/>
      <c r="M1033" s="104"/>
      <c r="N1033" s="104"/>
      <c r="O1033" s="104"/>
      <c r="P1033" s="104"/>
      <c r="Q1033" s="104"/>
      <c r="R1033" s="104"/>
      <c r="S1033" s="104"/>
      <c r="T1033" s="104"/>
      <c r="U1033" s="104"/>
      <c r="V1033" s="104"/>
      <c r="W1033" s="104"/>
      <c r="X1033" s="104"/>
      <c r="Y1033" s="104"/>
      <c r="Z1033" s="104"/>
      <c r="AA1033" s="104"/>
      <c r="AB1033" s="104">
        <f t="shared" si="534"/>
        <v>0</v>
      </c>
      <c r="AC1033" s="104">
        <f t="shared" si="536"/>
        <v>0</v>
      </c>
      <c r="AD1033" s="104">
        <f t="shared" si="535"/>
        <v>0</v>
      </c>
      <c r="AE1033" s="5" t="e">
        <v>#N/A</v>
      </c>
    </row>
    <row r="1034" spans="1:31" x14ac:dyDescent="0.25">
      <c r="A1034" s="1" t="e">
        <v>#N/A</v>
      </c>
      <c r="B1034" s="50" t="s">
        <v>133</v>
      </c>
      <c r="C1034" s="48"/>
      <c r="D1034" s="104"/>
      <c r="E1034" s="104"/>
      <c r="F1034" s="104"/>
      <c r="G1034" s="104"/>
      <c r="H1034" s="104"/>
      <c r="I1034" s="104"/>
      <c r="J1034" s="104"/>
      <c r="K1034" s="104"/>
      <c r="L1034" s="104"/>
      <c r="M1034" s="104"/>
      <c r="N1034" s="104"/>
      <c r="O1034" s="104"/>
      <c r="P1034" s="104"/>
      <c r="Q1034" s="104"/>
      <c r="R1034" s="104"/>
      <c r="S1034" s="104"/>
      <c r="T1034" s="104"/>
      <c r="U1034" s="104"/>
      <c r="V1034" s="104"/>
      <c r="W1034" s="104"/>
      <c r="X1034" s="104"/>
      <c r="Y1034" s="104"/>
      <c r="Z1034" s="104"/>
      <c r="AA1034" s="104"/>
      <c r="AB1034" s="104">
        <f t="shared" si="534"/>
        <v>0</v>
      </c>
      <c r="AC1034" s="104">
        <f t="shared" si="536"/>
        <v>0</v>
      </c>
      <c r="AD1034" s="104">
        <f t="shared" si="535"/>
        <v>0</v>
      </c>
      <c r="AE1034" s="5" t="e">
        <v>#N/A</v>
      </c>
    </row>
    <row r="1035" spans="1:31" ht="30" x14ac:dyDescent="0.25">
      <c r="A1035" s="1" t="e">
        <v>#N/A</v>
      </c>
      <c r="B1035" s="50" t="s">
        <v>134</v>
      </c>
      <c r="C1035" s="48"/>
      <c r="D1035" s="104"/>
      <c r="E1035" s="104"/>
      <c r="F1035" s="104"/>
      <c r="G1035" s="104"/>
      <c r="H1035" s="104"/>
      <c r="I1035" s="104"/>
      <c r="J1035" s="104"/>
      <c r="K1035" s="104"/>
      <c r="L1035" s="104"/>
      <c r="M1035" s="104"/>
      <c r="N1035" s="104"/>
      <c r="O1035" s="104"/>
      <c r="P1035" s="104"/>
      <c r="Q1035" s="104"/>
      <c r="R1035" s="104"/>
      <c r="S1035" s="104"/>
      <c r="T1035" s="104"/>
      <c r="U1035" s="104"/>
      <c r="V1035" s="104"/>
      <c r="W1035" s="104"/>
      <c r="X1035" s="104"/>
      <c r="Y1035" s="104"/>
      <c r="Z1035" s="104"/>
      <c r="AA1035" s="104"/>
      <c r="AB1035" s="104">
        <f t="shared" si="534"/>
        <v>0</v>
      </c>
      <c r="AC1035" s="104">
        <f t="shared" si="536"/>
        <v>0</v>
      </c>
      <c r="AD1035" s="104">
        <f t="shared" si="535"/>
        <v>0</v>
      </c>
      <c r="AE1035" s="5" t="e">
        <v>#N/A</v>
      </c>
    </row>
    <row r="1036" spans="1:31" ht="31.5" x14ac:dyDescent="0.25">
      <c r="A1036" s="1" t="e">
        <v>#N/A</v>
      </c>
      <c r="B1036" s="99" t="s">
        <v>135</v>
      </c>
      <c r="C1036" s="112"/>
      <c r="D1036" s="100">
        <f>SUM(D1037,D1042,D1047,D1053,D1056,D1058,D1061,D1064,D1067)</f>
        <v>0</v>
      </c>
      <c r="E1036" s="100">
        <f t="shared" ref="E1036:O1036" si="572">SUM(E1037,E1042,E1047,E1053,E1056,E1058,E1061,E1064,E1067)</f>
        <v>148414</v>
      </c>
      <c r="F1036" s="100">
        <f t="shared" si="572"/>
        <v>0</v>
      </c>
      <c r="G1036" s="100">
        <f t="shared" si="572"/>
        <v>278631.5</v>
      </c>
      <c r="H1036" s="100">
        <f t="shared" si="572"/>
        <v>0</v>
      </c>
      <c r="I1036" s="100">
        <f t="shared" si="572"/>
        <v>0</v>
      </c>
      <c r="J1036" s="100">
        <f t="shared" si="572"/>
        <v>930000</v>
      </c>
      <c r="K1036" s="100">
        <f t="shared" si="572"/>
        <v>0</v>
      </c>
      <c r="L1036" s="100">
        <f t="shared" si="572"/>
        <v>930000</v>
      </c>
      <c r="M1036" s="100">
        <f t="shared" si="572"/>
        <v>0</v>
      </c>
      <c r="N1036" s="100">
        <f t="shared" si="572"/>
        <v>465000</v>
      </c>
      <c r="O1036" s="100">
        <f t="shared" si="572"/>
        <v>0</v>
      </c>
      <c r="P1036" s="100">
        <f>SUM(P1037,P1042,P1047,P1053,P1056,P1058,P1061,P1064,P1067)</f>
        <v>0</v>
      </c>
      <c r="Q1036" s="100">
        <f t="shared" ref="Q1036:AA1036" si="573">SUM(Q1037,Q1042,Q1047,Q1053,Q1056,Q1058,Q1061,Q1064,Q1067)</f>
        <v>148414</v>
      </c>
      <c r="R1036" s="100">
        <f t="shared" si="573"/>
        <v>0</v>
      </c>
      <c r="S1036" s="100">
        <f t="shared" si="573"/>
        <v>278631.5</v>
      </c>
      <c r="T1036" s="100">
        <f t="shared" si="573"/>
        <v>0</v>
      </c>
      <c r="U1036" s="100">
        <f t="shared" si="573"/>
        <v>155000</v>
      </c>
      <c r="V1036" s="100">
        <f t="shared" si="573"/>
        <v>930000</v>
      </c>
      <c r="W1036" s="100">
        <f t="shared" si="573"/>
        <v>0</v>
      </c>
      <c r="X1036" s="100">
        <f t="shared" si="573"/>
        <v>930000</v>
      </c>
      <c r="Y1036" s="100">
        <f t="shared" si="573"/>
        <v>0</v>
      </c>
      <c r="Z1036" s="100">
        <f t="shared" si="573"/>
        <v>465000</v>
      </c>
      <c r="AA1036" s="100">
        <f t="shared" si="573"/>
        <v>0</v>
      </c>
      <c r="AB1036" s="100">
        <f t="shared" si="534"/>
        <v>5659091</v>
      </c>
      <c r="AC1036" s="100">
        <f t="shared" si="536"/>
        <v>2752045.5</v>
      </c>
      <c r="AD1036" s="100">
        <f t="shared" si="535"/>
        <v>2907045.5</v>
      </c>
      <c r="AE1036" s="5" t="e">
        <v>#N/A</v>
      </c>
    </row>
    <row r="1037" spans="1:31" ht="75" x14ac:dyDescent="0.25">
      <c r="A1037" s="1" t="e">
        <v>#N/A</v>
      </c>
      <c r="B1037" s="101" t="s">
        <v>136</v>
      </c>
      <c r="C1037" s="102"/>
      <c r="D1037" s="103">
        <f>SUM(D1038:D1041)</f>
        <v>0</v>
      </c>
      <c r="E1037" s="103">
        <f t="shared" ref="E1037:O1037" si="574">SUM(E1038:E1041)</f>
        <v>148414</v>
      </c>
      <c r="F1037" s="103">
        <f t="shared" si="574"/>
        <v>0</v>
      </c>
      <c r="G1037" s="103">
        <f t="shared" si="574"/>
        <v>278631.5</v>
      </c>
      <c r="H1037" s="103">
        <f t="shared" si="574"/>
        <v>0</v>
      </c>
      <c r="I1037" s="103">
        <f t="shared" si="574"/>
        <v>0</v>
      </c>
      <c r="J1037" s="103">
        <f t="shared" si="574"/>
        <v>930000</v>
      </c>
      <c r="K1037" s="103">
        <f t="shared" si="574"/>
        <v>0</v>
      </c>
      <c r="L1037" s="103">
        <f t="shared" si="574"/>
        <v>930000</v>
      </c>
      <c r="M1037" s="103">
        <f t="shared" si="574"/>
        <v>0</v>
      </c>
      <c r="N1037" s="103">
        <f t="shared" si="574"/>
        <v>465000</v>
      </c>
      <c r="O1037" s="103">
        <f t="shared" si="574"/>
        <v>0</v>
      </c>
      <c r="P1037" s="103">
        <f>SUM(P1038:P1041)</f>
        <v>0</v>
      </c>
      <c r="Q1037" s="103">
        <f t="shared" ref="Q1037:AA1037" si="575">SUM(Q1038:Q1041)</f>
        <v>148414</v>
      </c>
      <c r="R1037" s="103">
        <f t="shared" si="575"/>
        <v>0</v>
      </c>
      <c r="S1037" s="103">
        <f t="shared" si="575"/>
        <v>278631.5</v>
      </c>
      <c r="T1037" s="103">
        <f t="shared" si="575"/>
        <v>0</v>
      </c>
      <c r="U1037" s="103">
        <f t="shared" si="575"/>
        <v>155000</v>
      </c>
      <c r="V1037" s="103">
        <f t="shared" si="575"/>
        <v>930000</v>
      </c>
      <c r="W1037" s="103">
        <f t="shared" si="575"/>
        <v>0</v>
      </c>
      <c r="X1037" s="103">
        <f t="shared" si="575"/>
        <v>930000</v>
      </c>
      <c r="Y1037" s="103">
        <f t="shared" si="575"/>
        <v>0</v>
      </c>
      <c r="Z1037" s="103">
        <f t="shared" si="575"/>
        <v>465000</v>
      </c>
      <c r="AA1037" s="103">
        <f t="shared" si="575"/>
        <v>0</v>
      </c>
      <c r="AB1037" s="103">
        <f t="shared" si="534"/>
        <v>5659091</v>
      </c>
      <c r="AC1037" s="103">
        <f t="shared" si="536"/>
        <v>2752045.5</v>
      </c>
      <c r="AD1037" s="103">
        <f t="shared" si="535"/>
        <v>2907045.5</v>
      </c>
      <c r="AE1037" s="5" t="e">
        <v>#N/A</v>
      </c>
    </row>
    <row r="1038" spans="1:31" x14ac:dyDescent="0.25">
      <c r="A1038" s="1" t="e">
        <v>#N/A</v>
      </c>
      <c r="B1038" s="50" t="s">
        <v>137</v>
      </c>
      <c r="C1038" s="48"/>
      <c r="D1038" s="104"/>
      <c r="E1038" s="104"/>
      <c r="F1038" s="104"/>
      <c r="G1038" s="104"/>
      <c r="H1038" s="104"/>
      <c r="I1038" s="104"/>
      <c r="J1038" s="104">
        <f>(60000*15.5)</f>
        <v>930000</v>
      </c>
      <c r="K1038" s="104"/>
      <c r="L1038" s="104">
        <f>60000*15.5</f>
        <v>930000</v>
      </c>
      <c r="M1038" s="104"/>
      <c r="N1038" s="104">
        <f>30000*15.5</f>
        <v>465000</v>
      </c>
      <c r="O1038" s="104"/>
      <c r="P1038" s="104"/>
      <c r="Q1038" s="104"/>
      <c r="R1038" s="104"/>
      <c r="S1038" s="104"/>
      <c r="T1038" s="104"/>
      <c r="U1038" s="104">
        <f>(10000*15.5)</f>
        <v>155000</v>
      </c>
      <c r="V1038" s="104">
        <f>(60000*15.5)</f>
        <v>930000</v>
      </c>
      <c r="W1038" s="104"/>
      <c r="X1038" s="104">
        <f>60000*15.5</f>
        <v>930000</v>
      </c>
      <c r="Y1038" s="104"/>
      <c r="Z1038" s="104">
        <f>30000*15.5</f>
        <v>465000</v>
      </c>
      <c r="AA1038" s="104"/>
      <c r="AB1038" s="104">
        <f t="shared" si="534"/>
        <v>4805000</v>
      </c>
      <c r="AC1038" s="104">
        <f t="shared" si="536"/>
        <v>2325000</v>
      </c>
      <c r="AD1038" s="104">
        <f t="shared" si="535"/>
        <v>2480000</v>
      </c>
      <c r="AE1038" s="5" t="e">
        <v>#N/A</v>
      </c>
    </row>
    <row r="1039" spans="1:31" ht="30" x14ac:dyDescent="0.25">
      <c r="A1039" s="1" t="e">
        <v>#N/A</v>
      </c>
      <c r="B1039" s="50" t="s">
        <v>138</v>
      </c>
      <c r="C1039" s="48"/>
      <c r="D1039" s="104"/>
      <c r="E1039" s="104">
        <v>148414</v>
      </c>
      <c r="F1039" s="104"/>
      <c r="G1039" s="104">
        <v>278631.5</v>
      </c>
      <c r="H1039" s="104"/>
      <c r="I1039" s="104"/>
      <c r="J1039" s="104"/>
      <c r="K1039" s="104"/>
      <c r="L1039" s="104"/>
      <c r="M1039" s="104"/>
      <c r="N1039" s="104"/>
      <c r="O1039" s="104"/>
      <c r="P1039" s="104"/>
      <c r="Q1039" s="104">
        <v>148414</v>
      </c>
      <c r="R1039" s="104"/>
      <c r="S1039" s="104">
        <v>278631.5</v>
      </c>
      <c r="T1039" s="104"/>
      <c r="U1039" s="104"/>
      <c r="V1039" s="104"/>
      <c r="W1039" s="104"/>
      <c r="X1039" s="104"/>
      <c r="Y1039" s="104"/>
      <c r="Z1039" s="104"/>
      <c r="AA1039" s="104"/>
      <c r="AB1039" s="104">
        <f t="shared" si="534"/>
        <v>854091</v>
      </c>
      <c r="AC1039" s="104">
        <f t="shared" si="536"/>
        <v>427045.5</v>
      </c>
      <c r="AD1039" s="104">
        <f t="shared" si="535"/>
        <v>427045.5</v>
      </c>
      <c r="AE1039" s="5" t="e">
        <v>#N/A</v>
      </c>
    </row>
    <row r="1040" spans="1:31" ht="30" x14ac:dyDescent="0.25">
      <c r="A1040" s="1" t="e">
        <v>#N/A</v>
      </c>
      <c r="B1040" s="50" t="s">
        <v>139</v>
      </c>
      <c r="C1040" s="48"/>
      <c r="D1040" s="104"/>
      <c r="E1040" s="104"/>
      <c r="F1040" s="104"/>
      <c r="G1040" s="104"/>
      <c r="H1040" s="104"/>
      <c r="I1040" s="104"/>
      <c r="J1040" s="104"/>
      <c r="K1040" s="104"/>
      <c r="L1040" s="104"/>
      <c r="M1040" s="104"/>
      <c r="N1040" s="104"/>
      <c r="O1040" s="104"/>
      <c r="P1040" s="104"/>
      <c r="Q1040" s="104"/>
      <c r="R1040" s="104"/>
      <c r="S1040" s="104"/>
      <c r="T1040" s="104"/>
      <c r="U1040" s="104"/>
      <c r="V1040" s="104"/>
      <c r="W1040" s="104"/>
      <c r="X1040" s="104"/>
      <c r="Y1040" s="104"/>
      <c r="Z1040" s="104"/>
      <c r="AA1040" s="104"/>
      <c r="AB1040" s="104">
        <f t="shared" si="534"/>
        <v>0</v>
      </c>
      <c r="AC1040" s="104">
        <f t="shared" si="536"/>
        <v>0</v>
      </c>
      <c r="AD1040" s="104">
        <f t="shared" si="535"/>
        <v>0</v>
      </c>
      <c r="AE1040" s="5" t="e">
        <v>#N/A</v>
      </c>
    </row>
    <row r="1041" spans="1:31" ht="45" x14ac:dyDescent="0.25">
      <c r="A1041" s="1" t="e">
        <v>#N/A</v>
      </c>
      <c r="B1041" s="50" t="s">
        <v>140</v>
      </c>
      <c r="C1041" s="48"/>
      <c r="D1041" s="104"/>
      <c r="E1041" s="104"/>
      <c r="F1041" s="104"/>
      <c r="G1041" s="104"/>
      <c r="H1041" s="104"/>
      <c r="I1041" s="104"/>
      <c r="J1041" s="104"/>
      <c r="K1041" s="104"/>
      <c r="L1041" s="104"/>
      <c r="M1041" s="104"/>
      <c r="N1041" s="104"/>
      <c r="O1041" s="104"/>
      <c r="P1041" s="104"/>
      <c r="Q1041" s="104"/>
      <c r="R1041" s="104"/>
      <c r="S1041" s="104"/>
      <c r="T1041" s="104"/>
      <c r="U1041" s="104"/>
      <c r="V1041" s="104"/>
      <c r="W1041" s="104"/>
      <c r="X1041" s="104"/>
      <c r="Y1041" s="104"/>
      <c r="Z1041" s="104"/>
      <c r="AA1041" s="104"/>
      <c r="AB1041" s="104">
        <f t="shared" si="534"/>
        <v>0</v>
      </c>
      <c r="AC1041" s="104">
        <f t="shared" si="536"/>
        <v>0</v>
      </c>
      <c r="AD1041" s="104">
        <f t="shared" si="535"/>
        <v>0</v>
      </c>
      <c r="AE1041" s="5" t="e">
        <v>#N/A</v>
      </c>
    </row>
    <row r="1042" spans="1:31" x14ac:dyDescent="0.25">
      <c r="A1042" s="1" t="e">
        <v>#N/A</v>
      </c>
      <c r="B1042" s="101" t="s">
        <v>141</v>
      </c>
      <c r="C1042" s="102"/>
      <c r="D1042" s="103">
        <f>SUM(D1043:D1046)</f>
        <v>0</v>
      </c>
      <c r="E1042" s="103">
        <f t="shared" ref="E1042:O1042" si="576">SUM(E1043:E1046)</f>
        <v>0</v>
      </c>
      <c r="F1042" s="103">
        <f t="shared" si="576"/>
        <v>0</v>
      </c>
      <c r="G1042" s="103">
        <f t="shared" si="576"/>
        <v>0</v>
      </c>
      <c r="H1042" s="103">
        <f t="shared" si="576"/>
        <v>0</v>
      </c>
      <c r="I1042" s="103">
        <f t="shared" si="576"/>
        <v>0</v>
      </c>
      <c r="J1042" s="103">
        <f t="shared" si="576"/>
        <v>0</v>
      </c>
      <c r="K1042" s="103">
        <f t="shared" si="576"/>
        <v>0</v>
      </c>
      <c r="L1042" s="103">
        <f t="shared" si="576"/>
        <v>0</v>
      </c>
      <c r="M1042" s="103">
        <f t="shared" si="576"/>
        <v>0</v>
      </c>
      <c r="N1042" s="103">
        <f t="shared" si="576"/>
        <v>0</v>
      </c>
      <c r="O1042" s="103">
        <f t="shared" si="576"/>
        <v>0</v>
      </c>
      <c r="P1042" s="103">
        <f>SUM(P1043:P1046)</f>
        <v>0</v>
      </c>
      <c r="Q1042" s="103">
        <f t="shared" ref="Q1042:AA1042" si="577">SUM(Q1043:Q1046)</f>
        <v>0</v>
      </c>
      <c r="R1042" s="103">
        <f t="shared" si="577"/>
        <v>0</v>
      </c>
      <c r="S1042" s="103">
        <f t="shared" si="577"/>
        <v>0</v>
      </c>
      <c r="T1042" s="103">
        <f t="shared" si="577"/>
        <v>0</v>
      </c>
      <c r="U1042" s="103">
        <f t="shared" si="577"/>
        <v>0</v>
      </c>
      <c r="V1042" s="103">
        <f t="shared" si="577"/>
        <v>0</v>
      </c>
      <c r="W1042" s="103">
        <f t="shared" si="577"/>
        <v>0</v>
      </c>
      <c r="X1042" s="103">
        <f t="shared" si="577"/>
        <v>0</v>
      </c>
      <c r="Y1042" s="103">
        <f t="shared" si="577"/>
        <v>0</v>
      </c>
      <c r="Z1042" s="103">
        <f t="shared" si="577"/>
        <v>0</v>
      </c>
      <c r="AA1042" s="103">
        <f t="shared" si="577"/>
        <v>0</v>
      </c>
      <c r="AB1042" s="103">
        <f t="shared" si="534"/>
        <v>0</v>
      </c>
      <c r="AC1042" s="103">
        <f t="shared" si="536"/>
        <v>0</v>
      </c>
      <c r="AD1042" s="103">
        <f t="shared" si="535"/>
        <v>0</v>
      </c>
      <c r="AE1042" s="5" t="e">
        <v>#N/A</v>
      </c>
    </row>
    <row r="1043" spans="1:31" ht="30" x14ac:dyDescent="0.25">
      <c r="A1043" s="1" t="e">
        <v>#N/A</v>
      </c>
      <c r="B1043" s="50" t="s">
        <v>142</v>
      </c>
      <c r="C1043" s="48"/>
      <c r="D1043" s="104"/>
      <c r="E1043" s="104"/>
      <c r="F1043" s="104"/>
      <c r="G1043" s="104"/>
      <c r="H1043" s="104"/>
      <c r="I1043" s="104"/>
      <c r="J1043" s="104"/>
      <c r="K1043" s="104"/>
      <c r="L1043" s="104"/>
      <c r="M1043" s="104"/>
      <c r="N1043" s="104"/>
      <c r="O1043" s="104"/>
      <c r="P1043" s="104"/>
      <c r="Q1043" s="104"/>
      <c r="R1043" s="104"/>
      <c r="S1043" s="104"/>
      <c r="T1043" s="104"/>
      <c r="U1043" s="104"/>
      <c r="V1043" s="104"/>
      <c r="W1043" s="104"/>
      <c r="X1043" s="104"/>
      <c r="Y1043" s="104"/>
      <c r="Z1043" s="104"/>
      <c r="AA1043" s="104"/>
      <c r="AB1043" s="104">
        <f t="shared" si="534"/>
        <v>0</v>
      </c>
      <c r="AC1043" s="104">
        <f t="shared" si="536"/>
        <v>0</v>
      </c>
      <c r="AD1043" s="104">
        <f t="shared" si="535"/>
        <v>0</v>
      </c>
      <c r="AE1043" s="5" t="e">
        <v>#N/A</v>
      </c>
    </row>
    <row r="1044" spans="1:31" ht="30" x14ac:dyDescent="0.25">
      <c r="A1044" s="1" t="e">
        <v>#N/A</v>
      </c>
      <c r="B1044" s="50" t="s">
        <v>143</v>
      </c>
      <c r="C1044" s="48"/>
      <c r="D1044" s="104"/>
      <c r="E1044" s="104"/>
      <c r="F1044" s="104"/>
      <c r="G1044" s="104"/>
      <c r="H1044" s="104"/>
      <c r="I1044" s="104"/>
      <c r="J1044" s="104"/>
      <c r="K1044" s="104"/>
      <c r="L1044" s="104"/>
      <c r="M1044" s="104"/>
      <c r="N1044" s="104"/>
      <c r="O1044" s="104"/>
      <c r="P1044" s="104"/>
      <c r="Q1044" s="104"/>
      <c r="R1044" s="104"/>
      <c r="S1044" s="104"/>
      <c r="T1044" s="104"/>
      <c r="U1044" s="104"/>
      <c r="V1044" s="104"/>
      <c r="W1044" s="104"/>
      <c r="X1044" s="104"/>
      <c r="Y1044" s="104"/>
      <c r="Z1044" s="104"/>
      <c r="AA1044" s="104"/>
      <c r="AB1044" s="104">
        <f t="shared" si="534"/>
        <v>0</v>
      </c>
      <c r="AC1044" s="104">
        <f t="shared" si="536"/>
        <v>0</v>
      </c>
      <c r="AD1044" s="104">
        <f t="shared" si="535"/>
        <v>0</v>
      </c>
      <c r="AE1044" s="5" t="e">
        <v>#N/A</v>
      </c>
    </row>
    <row r="1045" spans="1:31" x14ac:dyDescent="0.25">
      <c r="A1045" s="1" t="e">
        <v>#N/A</v>
      </c>
      <c r="B1045" s="50" t="s">
        <v>144</v>
      </c>
      <c r="C1045" s="48"/>
      <c r="D1045" s="104"/>
      <c r="E1045" s="104"/>
      <c r="F1045" s="104"/>
      <c r="G1045" s="104"/>
      <c r="H1045" s="104"/>
      <c r="I1045" s="104"/>
      <c r="J1045" s="104"/>
      <c r="K1045" s="104"/>
      <c r="L1045" s="104"/>
      <c r="M1045" s="104"/>
      <c r="N1045" s="104"/>
      <c r="O1045" s="104"/>
      <c r="P1045" s="104"/>
      <c r="Q1045" s="104"/>
      <c r="R1045" s="104"/>
      <c r="S1045" s="104"/>
      <c r="T1045" s="104"/>
      <c r="U1045" s="104"/>
      <c r="V1045" s="104"/>
      <c r="W1045" s="104"/>
      <c r="X1045" s="104"/>
      <c r="Y1045" s="104"/>
      <c r="Z1045" s="104"/>
      <c r="AA1045" s="104"/>
      <c r="AB1045" s="104">
        <f t="shared" si="534"/>
        <v>0</v>
      </c>
      <c r="AC1045" s="104">
        <f t="shared" si="536"/>
        <v>0</v>
      </c>
      <c r="AD1045" s="104">
        <f t="shared" si="535"/>
        <v>0</v>
      </c>
      <c r="AE1045" s="5" t="e">
        <v>#N/A</v>
      </c>
    </row>
    <row r="1046" spans="1:31" x14ac:dyDescent="0.25">
      <c r="A1046" s="1" t="e">
        <v>#N/A</v>
      </c>
      <c r="B1046" s="50" t="s">
        <v>145</v>
      </c>
      <c r="C1046" s="48"/>
      <c r="D1046" s="104"/>
      <c r="E1046" s="104"/>
      <c r="F1046" s="104"/>
      <c r="G1046" s="104"/>
      <c r="H1046" s="104"/>
      <c r="I1046" s="104"/>
      <c r="J1046" s="104"/>
      <c r="K1046" s="104"/>
      <c r="L1046" s="104"/>
      <c r="M1046" s="104"/>
      <c r="N1046" s="104"/>
      <c r="O1046" s="104"/>
      <c r="P1046" s="104"/>
      <c r="Q1046" s="104"/>
      <c r="R1046" s="104"/>
      <c r="S1046" s="104"/>
      <c r="T1046" s="104"/>
      <c r="U1046" s="104"/>
      <c r="V1046" s="104"/>
      <c r="W1046" s="104"/>
      <c r="X1046" s="104"/>
      <c r="Y1046" s="104"/>
      <c r="Z1046" s="104"/>
      <c r="AA1046" s="104"/>
      <c r="AB1046" s="104">
        <f t="shared" si="534"/>
        <v>0</v>
      </c>
      <c r="AC1046" s="104">
        <f t="shared" si="536"/>
        <v>0</v>
      </c>
      <c r="AD1046" s="104">
        <f t="shared" si="535"/>
        <v>0</v>
      </c>
      <c r="AE1046" s="5" t="e">
        <v>#N/A</v>
      </c>
    </row>
    <row r="1047" spans="1:31" ht="45" x14ac:dyDescent="0.25">
      <c r="A1047" s="1" t="e">
        <v>#N/A</v>
      </c>
      <c r="B1047" s="101" t="s">
        <v>146</v>
      </c>
      <c r="C1047" s="102"/>
      <c r="D1047" s="103">
        <f>SUM(D1048:D1052)</f>
        <v>0</v>
      </c>
      <c r="E1047" s="103">
        <f t="shared" ref="E1047:O1047" si="578">SUM(E1048:E1052)</f>
        <v>0</v>
      </c>
      <c r="F1047" s="103">
        <f t="shared" si="578"/>
        <v>0</v>
      </c>
      <c r="G1047" s="103">
        <f t="shared" si="578"/>
        <v>0</v>
      </c>
      <c r="H1047" s="103">
        <f t="shared" si="578"/>
        <v>0</v>
      </c>
      <c r="I1047" s="103">
        <f t="shared" si="578"/>
        <v>0</v>
      </c>
      <c r="J1047" s="103">
        <f t="shared" si="578"/>
        <v>0</v>
      </c>
      <c r="K1047" s="103">
        <f t="shared" si="578"/>
        <v>0</v>
      </c>
      <c r="L1047" s="103">
        <f t="shared" si="578"/>
        <v>0</v>
      </c>
      <c r="M1047" s="103">
        <f t="shared" si="578"/>
        <v>0</v>
      </c>
      <c r="N1047" s="103">
        <f t="shared" si="578"/>
        <v>0</v>
      </c>
      <c r="O1047" s="103">
        <f t="shared" si="578"/>
        <v>0</v>
      </c>
      <c r="P1047" s="103">
        <f>SUM(P1048:P1052)</f>
        <v>0</v>
      </c>
      <c r="Q1047" s="103">
        <f t="shared" ref="Q1047:AA1047" si="579">SUM(Q1048:Q1052)</f>
        <v>0</v>
      </c>
      <c r="R1047" s="103">
        <f t="shared" si="579"/>
        <v>0</v>
      </c>
      <c r="S1047" s="103">
        <f t="shared" si="579"/>
        <v>0</v>
      </c>
      <c r="T1047" s="103">
        <f t="shared" si="579"/>
        <v>0</v>
      </c>
      <c r="U1047" s="103">
        <f t="shared" si="579"/>
        <v>0</v>
      </c>
      <c r="V1047" s="103">
        <f t="shared" si="579"/>
        <v>0</v>
      </c>
      <c r="W1047" s="103">
        <f t="shared" si="579"/>
        <v>0</v>
      </c>
      <c r="X1047" s="103">
        <f t="shared" si="579"/>
        <v>0</v>
      </c>
      <c r="Y1047" s="103">
        <f t="shared" si="579"/>
        <v>0</v>
      </c>
      <c r="Z1047" s="103">
        <f t="shared" si="579"/>
        <v>0</v>
      </c>
      <c r="AA1047" s="103">
        <f t="shared" si="579"/>
        <v>0</v>
      </c>
      <c r="AB1047" s="103">
        <f t="shared" si="534"/>
        <v>0</v>
      </c>
      <c r="AC1047" s="103">
        <f t="shared" si="536"/>
        <v>0</v>
      </c>
      <c r="AD1047" s="103">
        <f t="shared" si="535"/>
        <v>0</v>
      </c>
      <c r="AE1047" s="5" t="e">
        <v>#N/A</v>
      </c>
    </row>
    <row r="1048" spans="1:31" x14ac:dyDescent="0.25">
      <c r="A1048" s="1" t="e">
        <v>#N/A</v>
      </c>
      <c r="B1048" s="50" t="s">
        <v>147</v>
      </c>
      <c r="C1048" s="48"/>
      <c r="D1048" s="104"/>
      <c r="E1048" s="104"/>
      <c r="F1048" s="104"/>
      <c r="G1048" s="104"/>
      <c r="H1048" s="104"/>
      <c r="I1048" s="104"/>
      <c r="J1048" s="104"/>
      <c r="K1048" s="104"/>
      <c r="L1048" s="104"/>
      <c r="M1048" s="104"/>
      <c r="N1048" s="104"/>
      <c r="O1048" s="104"/>
      <c r="P1048" s="104"/>
      <c r="Q1048" s="104"/>
      <c r="R1048" s="104"/>
      <c r="S1048" s="104"/>
      <c r="T1048" s="104"/>
      <c r="U1048" s="104"/>
      <c r="V1048" s="104"/>
      <c r="W1048" s="104"/>
      <c r="X1048" s="104"/>
      <c r="Y1048" s="104"/>
      <c r="Z1048" s="104"/>
      <c r="AA1048" s="104"/>
      <c r="AB1048" s="104">
        <f t="shared" si="534"/>
        <v>0</v>
      </c>
      <c r="AC1048" s="104">
        <f t="shared" si="536"/>
        <v>0</v>
      </c>
      <c r="AD1048" s="104">
        <f t="shared" si="535"/>
        <v>0</v>
      </c>
      <c r="AE1048" s="5" t="e">
        <v>#N/A</v>
      </c>
    </row>
    <row r="1049" spans="1:31" x14ac:dyDescent="0.25">
      <c r="A1049" s="1" t="e">
        <v>#N/A</v>
      </c>
      <c r="B1049" s="50" t="s">
        <v>148</v>
      </c>
      <c r="C1049" s="48"/>
      <c r="D1049" s="104"/>
      <c r="E1049" s="104"/>
      <c r="F1049" s="104"/>
      <c r="G1049" s="104"/>
      <c r="H1049" s="104"/>
      <c r="I1049" s="104"/>
      <c r="J1049" s="104"/>
      <c r="K1049" s="104"/>
      <c r="L1049" s="104"/>
      <c r="M1049" s="104"/>
      <c r="N1049" s="104"/>
      <c r="O1049" s="104"/>
      <c r="P1049" s="104"/>
      <c r="Q1049" s="104"/>
      <c r="R1049" s="104"/>
      <c r="S1049" s="104"/>
      <c r="T1049" s="104"/>
      <c r="U1049" s="104"/>
      <c r="V1049" s="104"/>
      <c r="W1049" s="104"/>
      <c r="X1049" s="104"/>
      <c r="Y1049" s="104"/>
      <c r="Z1049" s="104"/>
      <c r="AA1049" s="104"/>
      <c r="AB1049" s="104">
        <f t="shared" si="534"/>
        <v>0</v>
      </c>
      <c r="AC1049" s="104">
        <f t="shared" si="536"/>
        <v>0</v>
      </c>
      <c r="AD1049" s="104">
        <f t="shared" si="535"/>
        <v>0</v>
      </c>
      <c r="AE1049" s="5" t="e">
        <v>#N/A</v>
      </c>
    </row>
    <row r="1050" spans="1:31" ht="60" x14ac:dyDescent="0.25">
      <c r="A1050" s="1" t="e">
        <v>#N/A</v>
      </c>
      <c r="B1050" s="50" t="s">
        <v>149</v>
      </c>
      <c r="C1050" s="48"/>
      <c r="D1050" s="104"/>
      <c r="E1050" s="104"/>
      <c r="F1050" s="104"/>
      <c r="G1050" s="104"/>
      <c r="H1050" s="104"/>
      <c r="I1050" s="104"/>
      <c r="J1050" s="104"/>
      <c r="K1050" s="104"/>
      <c r="L1050" s="104"/>
      <c r="M1050" s="104"/>
      <c r="N1050" s="104"/>
      <c r="O1050" s="104"/>
      <c r="P1050" s="104"/>
      <c r="Q1050" s="104"/>
      <c r="R1050" s="104"/>
      <c r="S1050" s="104"/>
      <c r="T1050" s="104"/>
      <c r="U1050" s="104"/>
      <c r="V1050" s="104"/>
      <c r="W1050" s="104"/>
      <c r="X1050" s="104"/>
      <c r="Y1050" s="104"/>
      <c r="Z1050" s="104"/>
      <c r="AA1050" s="104"/>
      <c r="AB1050" s="104">
        <f t="shared" si="534"/>
        <v>0</v>
      </c>
      <c r="AC1050" s="104">
        <f t="shared" si="536"/>
        <v>0</v>
      </c>
      <c r="AD1050" s="104">
        <f t="shared" si="535"/>
        <v>0</v>
      </c>
      <c r="AE1050" s="5" t="e">
        <v>#N/A</v>
      </c>
    </row>
    <row r="1051" spans="1:31" ht="30" x14ac:dyDescent="0.25">
      <c r="A1051" s="1" t="e">
        <v>#N/A</v>
      </c>
      <c r="B1051" s="50" t="s">
        <v>150</v>
      </c>
      <c r="C1051" s="48"/>
      <c r="D1051" s="104"/>
      <c r="E1051" s="104"/>
      <c r="F1051" s="104"/>
      <c r="G1051" s="104"/>
      <c r="H1051" s="104"/>
      <c r="I1051" s="104"/>
      <c r="J1051" s="104"/>
      <c r="K1051" s="104"/>
      <c r="L1051" s="104"/>
      <c r="M1051" s="104"/>
      <c r="N1051" s="104"/>
      <c r="O1051" s="104"/>
      <c r="P1051" s="104"/>
      <c r="Q1051" s="104"/>
      <c r="R1051" s="104"/>
      <c r="S1051" s="104"/>
      <c r="T1051" s="104"/>
      <c r="U1051" s="104"/>
      <c r="V1051" s="104"/>
      <c r="W1051" s="104"/>
      <c r="X1051" s="104"/>
      <c r="Y1051" s="104"/>
      <c r="Z1051" s="104"/>
      <c r="AA1051" s="104"/>
      <c r="AB1051" s="104">
        <f t="shared" si="534"/>
        <v>0</v>
      </c>
      <c r="AC1051" s="104">
        <f t="shared" si="536"/>
        <v>0</v>
      </c>
      <c r="AD1051" s="104">
        <f t="shared" si="535"/>
        <v>0</v>
      </c>
      <c r="AE1051" s="5" t="e">
        <v>#N/A</v>
      </c>
    </row>
    <row r="1052" spans="1:31" x14ac:dyDescent="0.25">
      <c r="A1052" s="1" t="e">
        <v>#N/A</v>
      </c>
      <c r="B1052" s="50" t="s">
        <v>151</v>
      </c>
      <c r="C1052" s="48"/>
      <c r="D1052" s="104"/>
      <c r="E1052" s="104"/>
      <c r="F1052" s="104"/>
      <c r="G1052" s="104"/>
      <c r="H1052" s="104"/>
      <c r="I1052" s="104"/>
      <c r="J1052" s="104"/>
      <c r="K1052" s="104"/>
      <c r="L1052" s="104"/>
      <c r="M1052" s="104"/>
      <c r="N1052" s="104"/>
      <c r="O1052" s="104"/>
      <c r="P1052" s="104"/>
      <c r="Q1052" s="104"/>
      <c r="R1052" s="104"/>
      <c r="S1052" s="104"/>
      <c r="T1052" s="104"/>
      <c r="U1052" s="104"/>
      <c r="V1052" s="104"/>
      <c r="W1052" s="104"/>
      <c r="X1052" s="104"/>
      <c r="Y1052" s="104"/>
      <c r="Z1052" s="104"/>
      <c r="AA1052" s="104"/>
      <c r="AB1052" s="104">
        <f t="shared" si="534"/>
        <v>0</v>
      </c>
      <c r="AC1052" s="104">
        <f t="shared" si="536"/>
        <v>0</v>
      </c>
      <c r="AD1052" s="104">
        <f t="shared" si="535"/>
        <v>0</v>
      </c>
      <c r="AE1052" s="5" t="e">
        <v>#N/A</v>
      </c>
    </row>
    <row r="1053" spans="1:31" x14ac:dyDescent="0.25">
      <c r="A1053" s="1" t="e">
        <v>#N/A</v>
      </c>
      <c r="B1053" s="101" t="s">
        <v>152</v>
      </c>
      <c r="C1053" s="102"/>
      <c r="D1053" s="103">
        <f>SUM(D1054:D1057)</f>
        <v>0</v>
      </c>
      <c r="E1053" s="103">
        <f t="shared" ref="E1053:O1053" si="580">SUM(E1054:E1057)</f>
        <v>0</v>
      </c>
      <c r="F1053" s="103">
        <f t="shared" si="580"/>
        <v>0</v>
      </c>
      <c r="G1053" s="103">
        <f t="shared" si="580"/>
        <v>0</v>
      </c>
      <c r="H1053" s="103">
        <f t="shared" si="580"/>
        <v>0</v>
      </c>
      <c r="I1053" s="103">
        <f t="shared" si="580"/>
        <v>0</v>
      </c>
      <c r="J1053" s="103">
        <f t="shared" si="580"/>
        <v>0</v>
      </c>
      <c r="K1053" s="103">
        <f t="shared" si="580"/>
        <v>0</v>
      </c>
      <c r="L1053" s="103">
        <f t="shared" si="580"/>
        <v>0</v>
      </c>
      <c r="M1053" s="103">
        <f t="shared" si="580"/>
        <v>0</v>
      </c>
      <c r="N1053" s="103">
        <f t="shared" si="580"/>
        <v>0</v>
      </c>
      <c r="O1053" s="103">
        <f t="shared" si="580"/>
        <v>0</v>
      </c>
      <c r="P1053" s="103">
        <f>SUM(P1054:P1057)</f>
        <v>0</v>
      </c>
      <c r="Q1053" s="103">
        <f t="shared" ref="Q1053:AA1053" si="581">SUM(Q1054:Q1057)</f>
        <v>0</v>
      </c>
      <c r="R1053" s="103">
        <f t="shared" si="581"/>
        <v>0</v>
      </c>
      <c r="S1053" s="103">
        <f t="shared" si="581"/>
        <v>0</v>
      </c>
      <c r="T1053" s="103">
        <f t="shared" si="581"/>
        <v>0</v>
      </c>
      <c r="U1053" s="103">
        <f t="shared" si="581"/>
        <v>0</v>
      </c>
      <c r="V1053" s="103">
        <f t="shared" si="581"/>
        <v>0</v>
      </c>
      <c r="W1053" s="103">
        <f t="shared" si="581"/>
        <v>0</v>
      </c>
      <c r="X1053" s="103">
        <f t="shared" si="581"/>
        <v>0</v>
      </c>
      <c r="Y1053" s="103">
        <f t="shared" si="581"/>
        <v>0</v>
      </c>
      <c r="Z1053" s="103">
        <f t="shared" si="581"/>
        <v>0</v>
      </c>
      <c r="AA1053" s="103">
        <f t="shared" si="581"/>
        <v>0</v>
      </c>
      <c r="AB1053" s="103">
        <f t="shared" si="534"/>
        <v>0</v>
      </c>
      <c r="AC1053" s="103">
        <f t="shared" si="536"/>
        <v>0</v>
      </c>
      <c r="AD1053" s="103">
        <f t="shared" si="535"/>
        <v>0</v>
      </c>
      <c r="AE1053" s="5" t="e">
        <v>#N/A</v>
      </c>
    </row>
    <row r="1054" spans="1:31" ht="30" x14ac:dyDescent="0.25">
      <c r="A1054" s="1" t="e">
        <v>#N/A</v>
      </c>
      <c r="B1054" s="50" t="s">
        <v>153</v>
      </c>
      <c r="C1054" s="48"/>
      <c r="D1054" s="104"/>
      <c r="E1054" s="104"/>
      <c r="F1054" s="104"/>
      <c r="G1054" s="104"/>
      <c r="H1054" s="104"/>
      <c r="I1054" s="104"/>
      <c r="J1054" s="104"/>
      <c r="K1054" s="104"/>
      <c r="L1054" s="104"/>
      <c r="M1054" s="104"/>
      <c r="N1054" s="104"/>
      <c r="O1054" s="104"/>
      <c r="P1054" s="104"/>
      <c r="Q1054" s="104"/>
      <c r="R1054" s="104"/>
      <c r="S1054" s="104"/>
      <c r="T1054" s="104"/>
      <c r="U1054" s="104"/>
      <c r="V1054" s="104"/>
      <c r="W1054" s="104"/>
      <c r="X1054" s="104"/>
      <c r="Y1054" s="104"/>
      <c r="Z1054" s="104"/>
      <c r="AA1054" s="104"/>
      <c r="AB1054" s="104">
        <f t="shared" si="534"/>
        <v>0</v>
      </c>
      <c r="AC1054" s="104">
        <f t="shared" si="536"/>
        <v>0</v>
      </c>
      <c r="AD1054" s="104">
        <f t="shared" si="535"/>
        <v>0</v>
      </c>
      <c r="AE1054" s="5" t="e">
        <v>#N/A</v>
      </c>
    </row>
    <row r="1055" spans="1:31" x14ac:dyDescent="0.25">
      <c r="A1055" s="1" t="e">
        <v>#N/A</v>
      </c>
      <c r="B1055" s="50" t="s">
        <v>154</v>
      </c>
      <c r="C1055" s="48"/>
      <c r="D1055" s="104"/>
      <c r="E1055" s="104"/>
      <c r="F1055" s="104"/>
      <c r="G1055" s="104"/>
      <c r="H1055" s="104"/>
      <c r="I1055" s="104"/>
      <c r="J1055" s="104"/>
      <c r="K1055" s="104"/>
      <c r="L1055" s="104"/>
      <c r="M1055" s="104"/>
      <c r="N1055" s="104"/>
      <c r="O1055" s="104"/>
      <c r="P1055" s="104"/>
      <c r="Q1055" s="104"/>
      <c r="R1055" s="104"/>
      <c r="S1055" s="104"/>
      <c r="T1055" s="104"/>
      <c r="U1055" s="104"/>
      <c r="V1055" s="104"/>
      <c r="W1055" s="104"/>
      <c r="X1055" s="104"/>
      <c r="Y1055" s="104"/>
      <c r="Z1055" s="104"/>
      <c r="AA1055" s="104"/>
      <c r="AB1055" s="104">
        <f t="shared" si="534"/>
        <v>0</v>
      </c>
      <c r="AC1055" s="104">
        <f t="shared" si="536"/>
        <v>0</v>
      </c>
      <c r="AD1055" s="104">
        <f t="shared" si="535"/>
        <v>0</v>
      </c>
      <c r="AE1055" s="5" t="e">
        <v>#N/A</v>
      </c>
    </row>
    <row r="1056" spans="1:31" x14ac:dyDescent="0.25">
      <c r="A1056" s="1" t="e">
        <v>#N/A</v>
      </c>
      <c r="B1056" s="101" t="s">
        <v>155</v>
      </c>
      <c r="C1056" s="102"/>
      <c r="D1056" s="103"/>
      <c r="E1056" s="103"/>
      <c r="F1056" s="103"/>
      <c r="G1056" s="103"/>
      <c r="H1056" s="103"/>
      <c r="I1056" s="103"/>
      <c r="J1056" s="103"/>
      <c r="K1056" s="103"/>
      <c r="L1056" s="103"/>
      <c r="M1056" s="103"/>
      <c r="N1056" s="103"/>
      <c r="O1056" s="103"/>
      <c r="P1056" s="103"/>
      <c r="Q1056" s="103"/>
      <c r="R1056" s="103"/>
      <c r="S1056" s="103"/>
      <c r="T1056" s="103"/>
      <c r="U1056" s="103"/>
      <c r="V1056" s="103"/>
      <c r="W1056" s="103"/>
      <c r="X1056" s="103"/>
      <c r="Y1056" s="103"/>
      <c r="Z1056" s="103"/>
      <c r="AA1056" s="103"/>
      <c r="AB1056" s="103">
        <f t="shared" si="534"/>
        <v>0</v>
      </c>
      <c r="AC1056" s="103">
        <f t="shared" si="536"/>
        <v>0</v>
      </c>
      <c r="AD1056" s="103">
        <f t="shared" si="535"/>
        <v>0</v>
      </c>
      <c r="AE1056" s="5" t="e">
        <v>#N/A</v>
      </c>
    </row>
    <row r="1057" spans="1:31" x14ac:dyDescent="0.25">
      <c r="A1057" s="1" t="e">
        <v>#N/A</v>
      </c>
      <c r="B1057" s="50" t="s">
        <v>156</v>
      </c>
      <c r="C1057" s="48"/>
      <c r="D1057" s="104"/>
      <c r="E1057" s="104"/>
      <c r="F1057" s="104"/>
      <c r="G1057" s="104"/>
      <c r="H1057" s="104"/>
      <c r="I1057" s="104"/>
      <c r="J1057" s="104"/>
      <c r="K1057" s="104"/>
      <c r="L1057" s="104"/>
      <c r="M1057" s="104"/>
      <c r="N1057" s="104"/>
      <c r="O1057" s="104"/>
      <c r="P1057" s="104"/>
      <c r="Q1057" s="104"/>
      <c r="R1057" s="104"/>
      <c r="S1057" s="104"/>
      <c r="T1057" s="104"/>
      <c r="U1057" s="104"/>
      <c r="V1057" s="104"/>
      <c r="W1057" s="104"/>
      <c r="X1057" s="104"/>
      <c r="Y1057" s="104"/>
      <c r="Z1057" s="104"/>
      <c r="AA1057" s="104"/>
      <c r="AB1057" s="104">
        <f t="shared" si="534"/>
        <v>0</v>
      </c>
      <c r="AC1057" s="104">
        <f t="shared" si="536"/>
        <v>0</v>
      </c>
      <c r="AD1057" s="104">
        <f t="shared" si="535"/>
        <v>0</v>
      </c>
      <c r="AE1057" s="5" t="e">
        <v>#N/A</v>
      </c>
    </row>
    <row r="1058" spans="1:31" ht="30" x14ac:dyDescent="0.25">
      <c r="A1058" s="1" t="e">
        <v>#N/A</v>
      </c>
      <c r="B1058" s="101" t="s">
        <v>157</v>
      </c>
      <c r="C1058" s="102"/>
      <c r="D1058" s="103">
        <f>SUM(D1059:D1060)</f>
        <v>0</v>
      </c>
      <c r="E1058" s="103">
        <f t="shared" ref="E1058:O1058" si="582">SUM(E1059:E1060)</f>
        <v>0</v>
      </c>
      <c r="F1058" s="103">
        <f t="shared" si="582"/>
        <v>0</v>
      </c>
      <c r="G1058" s="103">
        <f t="shared" si="582"/>
        <v>0</v>
      </c>
      <c r="H1058" s="103">
        <f t="shared" si="582"/>
        <v>0</v>
      </c>
      <c r="I1058" s="103">
        <f t="shared" si="582"/>
        <v>0</v>
      </c>
      <c r="J1058" s="103">
        <f t="shared" si="582"/>
        <v>0</v>
      </c>
      <c r="K1058" s="103">
        <f t="shared" si="582"/>
        <v>0</v>
      </c>
      <c r="L1058" s="103">
        <f t="shared" si="582"/>
        <v>0</v>
      </c>
      <c r="M1058" s="103">
        <f t="shared" si="582"/>
        <v>0</v>
      </c>
      <c r="N1058" s="103">
        <f t="shared" si="582"/>
        <v>0</v>
      </c>
      <c r="O1058" s="103">
        <f t="shared" si="582"/>
        <v>0</v>
      </c>
      <c r="P1058" s="103">
        <f>SUM(P1059:P1060)</f>
        <v>0</v>
      </c>
      <c r="Q1058" s="103">
        <f t="shared" ref="Q1058:AA1058" si="583">SUM(Q1059:Q1060)</f>
        <v>0</v>
      </c>
      <c r="R1058" s="103">
        <f t="shared" si="583"/>
        <v>0</v>
      </c>
      <c r="S1058" s="103">
        <f t="shared" si="583"/>
        <v>0</v>
      </c>
      <c r="T1058" s="103">
        <f t="shared" si="583"/>
        <v>0</v>
      </c>
      <c r="U1058" s="103">
        <f t="shared" si="583"/>
        <v>0</v>
      </c>
      <c r="V1058" s="103">
        <f t="shared" si="583"/>
        <v>0</v>
      </c>
      <c r="W1058" s="103">
        <f t="shared" si="583"/>
        <v>0</v>
      </c>
      <c r="X1058" s="103">
        <f t="shared" si="583"/>
        <v>0</v>
      </c>
      <c r="Y1058" s="103">
        <f t="shared" si="583"/>
        <v>0</v>
      </c>
      <c r="Z1058" s="103">
        <f t="shared" si="583"/>
        <v>0</v>
      </c>
      <c r="AA1058" s="103">
        <f t="shared" si="583"/>
        <v>0</v>
      </c>
      <c r="AB1058" s="103">
        <f t="shared" si="534"/>
        <v>0</v>
      </c>
      <c r="AC1058" s="103">
        <f t="shared" si="536"/>
        <v>0</v>
      </c>
      <c r="AD1058" s="103">
        <f t="shared" si="535"/>
        <v>0</v>
      </c>
      <c r="AE1058" s="5" t="e">
        <v>#N/A</v>
      </c>
    </row>
    <row r="1059" spans="1:31" ht="30" x14ac:dyDescent="0.25">
      <c r="A1059" s="1" t="e">
        <v>#N/A</v>
      </c>
      <c r="B1059" s="50" t="s">
        <v>158</v>
      </c>
      <c r="C1059" s="48"/>
      <c r="D1059" s="104"/>
      <c r="E1059" s="104"/>
      <c r="F1059" s="104"/>
      <c r="G1059" s="104"/>
      <c r="H1059" s="104"/>
      <c r="I1059" s="104"/>
      <c r="J1059" s="104"/>
      <c r="K1059" s="104"/>
      <c r="L1059" s="104"/>
      <c r="M1059" s="104"/>
      <c r="N1059" s="104"/>
      <c r="O1059" s="104"/>
      <c r="P1059" s="104"/>
      <c r="Q1059" s="104"/>
      <c r="R1059" s="104"/>
      <c r="S1059" s="104"/>
      <c r="T1059" s="104"/>
      <c r="U1059" s="104"/>
      <c r="V1059" s="104"/>
      <c r="W1059" s="104"/>
      <c r="X1059" s="104"/>
      <c r="Y1059" s="104"/>
      <c r="Z1059" s="104"/>
      <c r="AA1059" s="104"/>
      <c r="AB1059" s="104">
        <f t="shared" si="534"/>
        <v>0</v>
      </c>
      <c r="AC1059" s="104">
        <f t="shared" si="536"/>
        <v>0</v>
      </c>
      <c r="AD1059" s="104">
        <f t="shared" si="535"/>
        <v>0</v>
      </c>
      <c r="AE1059" s="5" t="e">
        <v>#N/A</v>
      </c>
    </row>
    <row r="1060" spans="1:31" ht="30" x14ac:dyDescent="0.25">
      <c r="A1060" s="1" t="e">
        <v>#N/A</v>
      </c>
      <c r="B1060" s="50" t="s">
        <v>159</v>
      </c>
      <c r="C1060" s="48"/>
      <c r="D1060" s="104"/>
      <c r="E1060" s="104"/>
      <c r="F1060" s="104"/>
      <c r="G1060" s="104"/>
      <c r="H1060" s="104"/>
      <c r="I1060" s="104"/>
      <c r="J1060" s="104"/>
      <c r="K1060" s="104"/>
      <c r="L1060" s="104"/>
      <c r="M1060" s="104"/>
      <c r="N1060" s="104"/>
      <c r="O1060" s="104"/>
      <c r="P1060" s="104"/>
      <c r="Q1060" s="104"/>
      <c r="R1060" s="104"/>
      <c r="S1060" s="104"/>
      <c r="T1060" s="104"/>
      <c r="U1060" s="104"/>
      <c r="V1060" s="104"/>
      <c r="W1060" s="104"/>
      <c r="X1060" s="104"/>
      <c r="Y1060" s="104"/>
      <c r="Z1060" s="104"/>
      <c r="AA1060" s="104"/>
      <c r="AB1060" s="104">
        <f t="shared" si="534"/>
        <v>0</v>
      </c>
      <c r="AC1060" s="104">
        <f t="shared" si="536"/>
        <v>0</v>
      </c>
      <c r="AD1060" s="104">
        <f t="shared" si="535"/>
        <v>0</v>
      </c>
      <c r="AE1060" s="5" t="e">
        <v>#N/A</v>
      </c>
    </row>
    <row r="1061" spans="1:31" ht="60" x14ac:dyDescent="0.25">
      <c r="A1061" s="1" t="e">
        <v>#N/A</v>
      </c>
      <c r="B1061" s="101" t="s">
        <v>160</v>
      </c>
      <c r="C1061" s="102"/>
      <c r="D1061" s="103">
        <f>SUM(D1062:D1063)</f>
        <v>0</v>
      </c>
      <c r="E1061" s="103">
        <f t="shared" ref="E1061:O1061" si="584">SUM(E1062:E1063)</f>
        <v>0</v>
      </c>
      <c r="F1061" s="103">
        <f t="shared" si="584"/>
        <v>0</v>
      </c>
      <c r="G1061" s="103">
        <f t="shared" si="584"/>
        <v>0</v>
      </c>
      <c r="H1061" s="103">
        <f t="shared" si="584"/>
        <v>0</v>
      </c>
      <c r="I1061" s="103">
        <f t="shared" si="584"/>
        <v>0</v>
      </c>
      <c r="J1061" s="103">
        <f t="shared" si="584"/>
        <v>0</v>
      </c>
      <c r="K1061" s="103">
        <f t="shared" si="584"/>
        <v>0</v>
      </c>
      <c r="L1061" s="103">
        <f t="shared" si="584"/>
        <v>0</v>
      </c>
      <c r="M1061" s="103">
        <f t="shared" si="584"/>
        <v>0</v>
      </c>
      <c r="N1061" s="103">
        <f t="shared" si="584"/>
        <v>0</v>
      </c>
      <c r="O1061" s="103">
        <f t="shared" si="584"/>
        <v>0</v>
      </c>
      <c r="P1061" s="103">
        <f>SUM(P1062:P1063)</f>
        <v>0</v>
      </c>
      <c r="Q1061" s="103">
        <f t="shared" ref="Q1061:AA1061" si="585">SUM(Q1062:Q1063)</f>
        <v>0</v>
      </c>
      <c r="R1061" s="103">
        <f t="shared" si="585"/>
        <v>0</v>
      </c>
      <c r="S1061" s="103">
        <f t="shared" si="585"/>
        <v>0</v>
      </c>
      <c r="T1061" s="103">
        <f t="shared" si="585"/>
        <v>0</v>
      </c>
      <c r="U1061" s="103">
        <f t="shared" si="585"/>
        <v>0</v>
      </c>
      <c r="V1061" s="103">
        <f t="shared" si="585"/>
        <v>0</v>
      </c>
      <c r="W1061" s="103">
        <f t="shared" si="585"/>
        <v>0</v>
      </c>
      <c r="X1061" s="103">
        <f t="shared" si="585"/>
        <v>0</v>
      </c>
      <c r="Y1061" s="103">
        <f t="shared" si="585"/>
        <v>0</v>
      </c>
      <c r="Z1061" s="103">
        <f t="shared" si="585"/>
        <v>0</v>
      </c>
      <c r="AA1061" s="103">
        <f t="shared" si="585"/>
        <v>0</v>
      </c>
      <c r="AB1061" s="103">
        <f t="shared" si="534"/>
        <v>0</v>
      </c>
      <c r="AC1061" s="103">
        <f t="shared" si="536"/>
        <v>0</v>
      </c>
      <c r="AD1061" s="103">
        <f t="shared" si="535"/>
        <v>0</v>
      </c>
      <c r="AE1061" s="5" t="e">
        <v>#N/A</v>
      </c>
    </row>
    <row r="1062" spans="1:31" ht="30" x14ac:dyDescent="0.25">
      <c r="A1062" s="1" t="e">
        <v>#N/A</v>
      </c>
      <c r="B1062" s="50" t="s">
        <v>161</v>
      </c>
      <c r="C1062" s="48"/>
      <c r="D1062" s="104"/>
      <c r="E1062" s="104"/>
      <c r="F1062" s="104"/>
      <c r="G1062" s="104"/>
      <c r="H1062" s="104"/>
      <c r="I1062" s="104"/>
      <c r="J1062" s="104"/>
      <c r="K1062" s="104"/>
      <c r="L1062" s="104"/>
      <c r="M1062" s="104"/>
      <c r="N1062" s="104"/>
      <c r="O1062" s="104"/>
      <c r="P1062" s="104"/>
      <c r="Q1062" s="104"/>
      <c r="R1062" s="104"/>
      <c r="S1062" s="104"/>
      <c r="T1062" s="104"/>
      <c r="U1062" s="104"/>
      <c r="V1062" s="104"/>
      <c r="W1062" s="104"/>
      <c r="X1062" s="104"/>
      <c r="Y1062" s="104"/>
      <c r="Z1062" s="104"/>
      <c r="AA1062" s="104"/>
      <c r="AB1062" s="104">
        <f t="shared" si="534"/>
        <v>0</v>
      </c>
      <c r="AC1062" s="104">
        <f t="shared" si="536"/>
        <v>0</v>
      </c>
      <c r="AD1062" s="104">
        <f t="shared" si="535"/>
        <v>0</v>
      </c>
      <c r="AE1062" s="5" t="e">
        <v>#N/A</v>
      </c>
    </row>
    <row r="1063" spans="1:31" x14ac:dyDescent="0.25">
      <c r="A1063" s="1" t="e">
        <v>#N/A</v>
      </c>
      <c r="B1063" s="50" t="s">
        <v>162</v>
      </c>
      <c r="C1063" s="48"/>
      <c r="D1063" s="104"/>
      <c r="E1063" s="104"/>
      <c r="F1063" s="104"/>
      <c r="G1063" s="104"/>
      <c r="H1063" s="104"/>
      <c r="I1063" s="104"/>
      <c r="J1063" s="104"/>
      <c r="K1063" s="104"/>
      <c r="L1063" s="104"/>
      <c r="M1063" s="104"/>
      <c r="N1063" s="104"/>
      <c r="O1063" s="104"/>
      <c r="P1063" s="104"/>
      <c r="Q1063" s="104"/>
      <c r="R1063" s="104"/>
      <c r="S1063" s="104"/>
      <c r="T1063" s="104"/>
      <c r="U1063" s="104"/>
      <c r="V1063" s="104"/>
      <c r="W1063" s="104"/>
      <c r="X1063" s="104"/>
      <c r="Y1063" s="104"/>
      <c r="Z1063" s="104"/>
      <c r="AA1063" s="104"/>
      <c r="AB1063" s="104">
        <f t="shared" si="534"/>
        <v>0</v>
      </c>
      <c r="AC1063" s="104">
        <f t="shared" si="536"/>
        <v>0</v>
      </c>
      <c r="AD1063" s="104">
        <f t="shared" si="535"/>
        <v>0</v>
      </c>
      <c r="AE1063" s="5" t="e">
        <v>#N/A</v>
      </c>
    </row>
    <row r="1064" spans="1:31" ht="45" x14ac:dyDescent="0.25">
      <c r="A1064" s="1" t="e">
        <v>#N/A</v>
      </c>
      <c r="B1064" s="101" t="s">
        <v>163</v>
      </c>
      <c r="C1064" s="102"/>
      <c r="D1064" s="103">
        <f>SUM(D1065:D1066)</f>
        <v>0</v>
      </c>
      <c r="E1064" s="103">
        <f t="shared" ref="E1064:O1064" si="586">SUM(E1065:E1066)</f>
        <v>0</v>
      </c>
      <c r="F1064" s="103">
        <f t="shared" si="586"/>
        <v>0</v>
      </c>
      <c r="G1064" s="103">
        <f t="shared" si="586"/>
        <v>0</v>
      </c>
      <c r="H1064" s="103">
        <f t="shared" si="586"/>
        <v>0</v>
      </c>
      <c r="I1064" s="103">
        <f t="shared" si="586"/>
        <v>0</v>
      </c>
      <c r="J1064" s="103">
        <f t="shared" si="586"/>
        <v>0</v>
      </c>
      <c r="K1064" s="103">
        <f t="shared" si="586"/>
        <v>0</v>
      </c>
      <c r="L1064" s="103">
        <f t="shared" si="586"/>
        <v>0</v>
      </c>
      <c r="M1064" s="103">
        <f t="shared" si="586"/>
        <v>0</v>
      </c>
      <c r="N1064" s="103">
        <f t="shared" si="586"/>
        <v>0</v>
      </c>
      <c r="O1064" s="103">
        <f t="shared" si="586"/>
        <v>0</v>
      </c>
      <c r="P1064" s="103">
        <f>SUM(P1065:P1066)</f>
        <v>0</v>
      </c>
      <c r="Q1064" s="103">
        <f t="shared" ref="Q1064:AA1064" si="587">SUM(Q1065:Q1066)</f>
        <v>0</v>
      </c>
      <c r="R1064" s="103">
        <f t="shared" si="587"/>
        <v>0</v>
      </c>
      <c r="S1064" s="103">
        <f t="shared" si="587"/>
        <v>0</v>
      </c>
      <c r="T1064" s="103">
        <f t="shared" si="587"/>
        <v>0</v>
      </c>
      <c r="U1064" s="103">
        <f t="shared" si="587"/>
        <v>0</v>
      </c>
      <c r="V1064" s="103">
        <f t="shared" si="587"/>
        <v>0</v>
      </c>
      <c r="W1064" s="103">
        <f t="shared" si="587"/>
        <v>0</v>
      </c>
      <c r="X1064" s="103">
        <f t="shared" si="587"/>
        <v>0</v>
      </c>
      <c r="Y1064" s="103">
        <f t="shared" si="587"/>
        <v>0</v>
      </c>
      <c r="Z1064" s="103">
        <f t="shared" si="587"/>
        <v>0</v>
      </c>
      <c r="AA1064" s="103">
        <f t="shared" si="587"/>
        <v>0</v>
      </c>
      <c r="AB1064" s="103">
        <f t="shared" si="534"/>
        <v>0</v>
      </c>
      <c r="AC1064" s="103">
        <f t="shared" si="536"/>
        <v>0</v>
      </c>
      <c r="AD1064" s="103">
        <f t="shared" si="535"/>
        <v>0</v>
      </c>
      <c r="AE1064" s="5" t="e">
        <v>#N/A</v>
      </c>
    </row>
    <row r="1065" spans="1:31" ht="30" x14ac:dyDescent="0.25">
      <c r="A1065" s="1" t="e">
        <v>#N/A</v>
      </c>
      <c r="B1065" s="50" t="s">
        <v>164</v>
      </c>
      <c r="C1065" s="48"/>
      <c r="D1065" s="104"/>
      <c r="E1065" s="104"/>
      <c r="F1065" s="104"/>
      <c r="G1065" s="104"/>
      <c r="H1065" s="104"/>
      <c r="I1065" s="104"/>
      <c r="J1065" s="104"/>
      <c r="K1065" s="104"/>
      <c r="L1065" s="104"/>
      <c r="M1065" s="104"/>
      <c r="N1065" s="104"/>
      <c r="O1065" s="104"/>
      <c r="P1065" s="104"/>
      <c r="Q1065" s="104"/>
      <c r="R1065" s="104"/>
      <c r="S1065" s="104"/>
      <c r="T1065" s="104"/>
      <c r="U1065" s="104"/>
      <c r="V1065" s="104"/>
      <c r="W1065" s="104"/>
      <c r="X1065" s="104"/>
      <c r="Y1065" s="104"/>
      <c r="Z1065" s="104"/>
      <c r="AA1065" s="104"/>
      <c r="AB1065" s="104">
        <f t="shared" si="534"/>
        <v>0</v>
      </c>
      <c r="AC1065" s="104">
        <f t="shared" si="536"/>
        <v>0</v>
      </c>
      <c r="AD1065" s="104">
        <f t="shared" si="535"/>
        <v>0</v>
      </c>
      <c r="AE1065" s="5" t="e">
        <v>#N/A</v>
      </c>
    </row>
    <row r="1066" spans="1:31" x14ac:dyDescent="0.25">
      <c r="A1066" s="1" t="e">
        <v>#N/A</v>
      </c>
      <c r="B1066" s="50" t="s">
        <v>165</v>
      </c>
      <c r="C1066" s="48"/>
      <c r="D1066" s="104"/>
      <c r="E1066" s="104"/>
      <c r="F1066" s="104"/>
      <c r="G1066" s="104"/>
      <c r="H1066" s="104"/>
      <c r="I1066" s="104"/>
      <c r="J1066" s="104"/>
      <c r="K1066" s="104"/>
      <c r="L1066" s="104"/>
      <c r="M1066" s="104"/>
      <c r="N1066" s="104"/>
      <c r="O1066" s="104"/>
      <c r="P1066" s="104"/>
      <c r="Q1066" s="104"/>
      <c r="R1066" s="104"/>
      <c r="S1066" s="104"/>
      <c r="T1066" s="104"/>
      <c r="U1066" s="104"/>
      <c r="V1066" s="104"/>
      <c r="W1066" s="104"/>
      <c r="X1066" s="104"/>
      <c r="Y1066" s="104"/>
      <c r="Z1066" s="104"/>
      <c r="AA1066" s="104"/>
      <c r="AB1066" s="104">
        <f t="shared" si="534"/>
        <v>0</v>
      </c>
      <c r="AC1066" s="104">
        <f t="shared" si="536"/>
        <v>0</v>
      </c>
      <c r="AD1066" s="104">
        <f t="shared" si="535"/>
        <v>0</v>
      </c>
      <c r="AE1066" s="5" t="e">
        <v>#N/A</v>
      </c>
    </row>
    <row r="1067" spans="1:31" ht="45" x14ac:dyDescent="0.25">
      <c r="A1067" s="1" t="e">
        <v>#N/A</v>
      </c>
      <c r="B1067" s="101" t="s">
        <v>166</v>
      </c>
      <c r="C1067" s="102"/>
      <c r="D1067" s="103">
        <f>SUM(D1068:D1069)</f>
        <v>0</v>
      </c>
      <c r="E1067" s="103">
        <f t="shared" ref="E1067:O1067" si="588">SUM(E1068:E1069)</f>
        <v>0</v>
      </c>
      <c r="F1067" s="103">
        <f t="shared" si="588"/>
        <v>0</v>
      </c>
      <c r="G1067" s="103">
        <f t="shared" si="588"/>
        <v>0</v>
      </c>
      <c r="H1067" s="103">
        <f t="shared" si="588"/>
        <v>0</v>
      </c>
      <c r="I1067" s="103">
        <f t="shared" si="588"/>
        <v>0</v>
      </c>
      <c r="J1067" s="103">
        <f t="shared" si="588"/>
        <v>0</v>
      </c>
      <c r="K1067" s="103">
        <f t="shared" si="588"/>
        <v>0</v>
      </c>
      <c r="L1067" s="103">
        <f t="shared" si="588"/>
        <v>0</v>
      </c>
      <c r="M1067" s="103">
        <f t="shared" si="588"/>
        <v>0</v>
      </c>
      <c r="N1067" s="103">
        <f t="shared" si="588"/>
        <v>0</v>
      </c>
      <c r="O1067" s="103">
        <f t="shared" si="588"/>
        <v>0</v>
      </c>
      <c r="P1067" s="103">
        <f>SUM(P1068:P1069)</f>
        <v>0</v>
      </c>
      <c r="Q1067" s="103">
        <f t="shared" ref="Q1067:AA1067" si="589">SUM(Q1068:Q1069)</f>
        <v>0</v>
      </c>
      <c r="R1067" s="103">
        <f t="shared" si="589"/>
        <v>0</v>
      </c>
      <c r="S1067" s="103">
        <f t="shared" si="589"/>
        <v>0</v>
      </c>
      <c r="T1067" s="103">
        <f t="shared" si="589"/>
        <v>0</v>
      </c>
      <c r="U1067" s="103">
        <f t="shared" si="589"/>
        <v>0</v>
      </c>
      <c r="V1067" s="103">
        <f t="shared" si="589"/>
        <v>0</v>
      </c>
      <c r="W1067" s="103">
        <f t="shared" si="589"/>
        <v>0</v>
      </c>
      <c r="X1067" s="103">
        <f t="shared" si="589"/>
        <v>0</v>
      </c>
      <c r="Y1067" s="103">
        <f t="shared" si="589"/>
        <v>0</v>
      </c>
      <c r="Z1067" s="103">
        <f t="shared" si="589"/>
        <v>0</v>
      </c>
      <c r="AA1067" s="103">
        <f t="shared" si="589"/>
        <v>0</v>
      </c>
      <c r="AB1067" s="103">
        <f t="shared" si="534"/>
        <v>0</v>
      </c>
      <c r="AC1067" s="103">
        <f t="shared" si="536"/>
        <v>0</v>
      </c>
      <c r="AD1067" s="103">
        <f t="shared" si="535"/>
        <v>0</v>
      </c>
      <c r="AE1067" s="5" t="e">
        <v>#N/A</v>
      </c>
    </row>
    <row r="1068" spans="1:31" x14ac:dyDescent="0.25">
      <c r="A1068" s="1" t="e">
        <v>#N/A</v>
      </c>
      <c r="B1068" s="50" t="s">
        <v>167</v>
      </c>
      <c r="C1068" s="48"/>
      <c r="D1068" s="104"/>
      <c r="E1068" s="104"/>
      <c r="F1068" s="104"/>
      <c r="G1068" s="104"/>
      <c r="H1068" s="104"/>
      <c r="I1068" s="104"/>
      <c r="J1068" s="104"/>
      <c r="K1068" s="104"/>
      <c r="L1068" s="104"/>
      <c r="M1068" s="104"/>
      <c r="N1068" s="104"/>
      <c r="O1068" s="104"/>
      <c r="P1068" s="104"/>
      <c r="Q1068" s="104"/>
      <c r="R1068" s="104"/>
      <c r="S1068" s="104"/>
      <c r="T1068" s="104"/>
      <c r="U1068" s="104"/>
      <c r="V1068" s="104"/>
      <c r="W1068" s="104"/>
      <c r="X1068" s="104"/>
      <c r="Y1068" s="104"/>
      <c r="Z1068" s="104"/>
      <c r="AA1068" s="104"/>
      <c r="AB1068" s="104">
        <f t="shared" si="534"/>
        <v>0</v>
      </c>
      <c r="AC1068" s="104">
        <f t="shared" si="536"/>
        <v>0</v>
      </c>
      <c r="AD1068" s="104">
        <f t="shared" si="535"/>
        <v>0</v>
      </c>
      <c r="AE1068" s="5" t="e">
        <v>#N/A</v>
      </c>
    </row>
    <row r="1069" spans="1:31" ht="30" x14ac:dyDescent="0.25">
      <c r="A1069" s="1" t="e">
        <v>#N/A</v>
      </c>
      <c r="B1069" s="50" t="s">
        <v>168</v>
      </c>
      <c r="C1069" s="48"/>
      <c r="D1069" s="104"/>
      <c r="E1069" s="104"/>
      <c r="F1069" s="104"/>
      <c r="G1069" s="104"/>
      <c r="H1069" s="104"/>
      <c r="I1069" s="104"/>
      <c r="J1069" s="104"/>
      <c r="K1069" s="104"/>
      <c r="L1069" s="104"/>
      <c r="M1069" s="104"/>
      <c r="N1069" s="104"/>
      <c r="O1069" s="104"/>
      <c r="P1069" s="104"/>
      <c r="Q1069" s="104"/>
      <c r="R1069" s="104"/>
      <c r="S1069" s="104"/>
      <c r="T1069" s="104"/>
      <c r="U1069" s="104"/>
      <c r="V1069" s="104"/>
      <c r="W1069" s="104"/>
      <c r="X1069" s="104"/>
      <c r="Y1069" s="104"/>
      <c r="Z1069" s="104"/>
      <c r="AA1069" s="104"/>
      <c r="AB1069" s="104">
        <f t="shared" si="534"/>
        <v>0</v>
      </c>
      <c r="AC1069" s="104">
        <f t="shared" si="536"/>
        <v>0</v>
      </c>
      <c r="AD1069" s="104">
        <f t="shared" si="535"/>
        <v>0</v>
      </c>
      <c r="AE1069" s="5" t="e">
        <v>#N/A</v>
      </c>
    </row>
    <row r="1070" spans="1:31" ht="15.75" x14ac:dyDescent="0.25">
      <c r="A1070" s="1" t="e">
        <v>#N/A</v>
      </c>
      <c r="B1070" s="99" t="s">
        <v>169</v>
      </c>
      <c r="C1070" s="57"/>
      <c r="D1070" s="100">
        <f>SUM(D1071,D1076,D1080,D1083,D1092,D1095,D1100,D1105,D1108,D1113)</f>
        <v>0</v>
      </c>
      <c r="E1070" s="100">
        <f t="shared" ref="E1070:O1070" si="590">SUM(E1071,E1076,E1080,E1083,E1092,E1095,E1100,E1105,E1108,E1113)</f>
        <v>0</v>
      </c>
      <c r="F1070" s="100">
        <f t="shared" si="590"/>
        <v>0</v>
      </c>
      <c r="G1070" s="100">
        <f t="shared" si="590"/>
        <v>0</v>
      </c>
      <c r="H1070" s="100">
        <f t="shared" si="590"/>
        <v>0</v>
      </c>
      <c r="I1070" s="100">
        <f t="shared" si="590"/>
        <v>0</v>
      </c>
      <c r="J1070" s="100">
        <f t="shared" si="590"/>
        <v>0</v>
      </c>
      <c r="K1070" s="100">
        <f t="shared" si="590"/>
        <v>0</v>
      </c>
      <c r="L1070" s="100">
        <f t="shared" si="590"/>
        <v>0</v>
      </c>
      <c r="M1070" s="100">
        <f t="shared" si="590"/>
        <v>0</v>
      </c>
      <c r="N1070" s="100">
        <f t="shared" si="590"/>
        <v>0</v>
      </c>
      <c r="O1070" s="100">
        <f t="shared" si="590"/>
        <v>0</v>
      </c>
      <c r="P1070" s="100">
        <f>SUM(P1071,P1076,P1080,P1083,P1092,P1095,P1100,P1105,P1108,P1113)</f>
        <v>0</v>
      </c>
      <c r="Q1070" s="100">
        <f t="shared" ref="Q1070:AA1070" si="591">SUM(Q1071,Q1076,Q1080,Q1083,Q1092,Q1095,Q1100,Q1105,Q1108,Q1113)</f>
        <v>0</v>
      </c>
      <c r="R1070" s="100">
        <f t="shared" si="591"/>
        <v>0</v>
      </c>
      <c r="S1070" s="100">
        <f t="shared" si="591"/>
        <v>0</v>
      </c>
      <c r="T1070" s="100">
        <f t="shared" si="591"/>
        <v>0</v>
      </c>
      <c r="U1070" s="100">
        <f t="shared" si="591"/>
        <v>0</v>
      </c>
      <c r="V1070" s="100">
        <f t="shared" si="591"/>
        <v>0</v>
      </c>
      <c r="W1070" s="100">
        <f t="shared" si="591"/>
        <v>0</v>
      </c>
      <c r="X1070" s="100">
        <f t="shared" si="591"/>
        <v>0</v>
      </c>
      <c r="Y1070" s="100">
        <f t="shared" si="591"/>
        <v>0</v>
      </c>
      <c r="Z1070" s="100">
        <f t="shared" si="591"/>
        <v>0</v>
      </c>
      <c r="AA1070" s="100">
        <f t="shared" si="591"/>
        <v>0</v>
      </c>
      <c r="AB1070" s="100">
        <f t="shared" si="534"/>
        <v>0</v>
      </c>
      <c r="AC1070" s="100">
        <f t="shared" si="536"/>
        <v>0</v>
      </c>
      <c r="AD1070" s="100">
        <f t="shared" si="535"/>
        <v>0</v>
      </c>
      <c r="AE1070" s="5" t="e">
        <v>#N/A</v>
      </c>
    </row>
    <row r="1071" spans="1:31" ht="30" x14ac:dyDescent="0.25">
      <c r="A1071" s="1" t="e">
        <v>#N/A</v>
      </c>
      <c r="B1071" s="101" t="s">
        <v>170</v>
      </c>
      <c r="C1071" s="102"/>
      <c r="D1071" s="103">
        <f>SUM(D1072:D1075)</f>
        <v>0</v>
      </c>
      <c r="E1071" s="103">
        <f t="shared" ref="E1071:O1071" si="592">SUM(E1072:E1075)</f>
        <v>0</v>
      </c>
      <c r="F1071" s="103">
        <f t="shared" si="592"/>
        <v>0</v>
      </c>
      <c r="G1071" s="103">
        <f t="shared" si="592"/>
        <v>0</v>
      </c>
      <c r="H1071" s="103">
        <f t="shared" si="592"/>
        <v>0</v>
      </c>
      <c r="I1071" s="103">
        <f t="shared" si="592"/>
        <v>0</v>
      </c>
      <c r="J1071" s="103">
        <f t="shared" si="592"/>
        <v>0</v>
      </c>
      <c r="K1071" s="103">
        <f t="shared" si="592"/>
        <v>0</v>
      </c>
      <c r="L1071" s="103">
        <f t="shared" si="592"/>
        <v>0</v>
      </c>
      <c r="M1071" s="103">
        <f t="shared" si="592"/>
        <v>0</v>
      </c>
      <c r="N1071" s="103">
        <f t="shared" si="592"/>
        <v>0</v>
      </c>
      <c r="O1071" s="103">
        <f t="shared" si="592"/>
        <v>0</v>
      </c>
      <c r="P1071" s="103">
        <f>SUM(P1072:P1075)</f>
        <v>0</v>
      </c>
      <c r="Q1071" s="103">
        <f t="shared" ref="Q1071:AA1071" si="593">SUM(Q1072:Q1075)</f>
        <v>0</v>
      </c>
      <c r="R1071" s="103">
        <f t="shared" si="593"/>
        <v>0</v>
      </c>
      <c r="S1071" s="103">
        <f t="shared" si="593"/>
        <v>0</v>
      </c>
      <c r="T1071" s="103">
        <f t="shared" si="593"/>
        <v>0</v>
      </c>
      <c r="U1071" s="103">
        <f t="shared" si="593"/>
        <v>0</v>
      </c>
      <c r="V1071" s="103">
        <f t="shared" si="593"/>
        <v>0</v>
      </c>
      <c r="W1071" s="103">
        <f t="shared" si="593"/>
        <v>0</v>
      </c>
      <c r="X1071" s="103">
        <f t="shared" si="593"/>
        <v>0</v>
      </c>
      <c r="Y1071" s="103">
        <f t="shared" si="593"/>
        <v>0</v>
      </c>
      <c r="Z1071" s="103">
        <f t="shared" si="593"/>
        <v>0</v>
      </c>
      <c r="AA1071" s="103">
        <f t="shared" si="593"/>
        <v>0</v>
      </c>
      <c r="AB1071" s="103">
        <f t="shared" si="534"/>
        <v>0</v>
      </c>
      <c r="AC1071" s="103">
        <f t="shared" si="536"/>
        <v>0</v>
      </c>
      <c r="AD1071" s="103">
        <f t="shared" si="535"/>
        <v>0</v>
      </c>
      <c r="AE1071" s="5" t="e">
        <v>#N/A</v>
      </c>
    </row>
    <row r="1072" spans="1:31" ht="30" x14ac:dyDescent="0.25">
      <c r="A1072" s="1" t="e">
        <v>#N/A</v>
      </c>
      <c r="B1072" s="50" t="s">
        <v>171</v>
      </c>
      <c r="C1072" s="48"/>
      <c r="D1072" s="104"/>
      <c r="E1072" s="104"/>
      <c r="F1072" s="104"/>
      <c r="G1072" s="104"/>
      <c r="H1072" s="104"/>
      <c r="I1072" s="104"/>
      <c r="J1072" s="104"/>
      <c r="K1072" s="104"/>
      <c r="L1072" s="104"/>
      <c r="M1072" s="104"/>
      <c r="N1072" s="104"/>
      <c r="O1072" s="104"/>
      <c r="P1072" s="104"/>
      <c r="Q1072" s="104"/>
      <c r="R1072" s="104"/>
      <c r="S1072" s="104"/>
      <c r="T1072" s="104"/>
      <c r="U1072" s="104"/>
      <c r="V1072" s="104"/>
      <c r="W1072" s="104"/>
      <c r="X1072" s="104"/>
      <c r="Y1072" s="104"/>
      <c r="Z1072" s="104"/>
      <c r="AA1072" s="104"/>
      <c r="AB1072" s="104">
        <f t="shared" si="534"/>
        <v>0</v>
      </c>
      <c r="AC1072" s="104">
        <f t="shared" si="536"/>
        <v>0</v>
      </c>
      <c r="AD1072" s="104">
        <f t="shared" si="535"/>
        <v>0</v>
      </c>
      <c r="AE1072" s="5" t="e">
        <v>#N/A</v>
      </c>
    </row>
    <row r="1073" spans="1:31" ht="30" x14ac:dyDescent="0.25">
      <c r="A1073" s="1" t="e">
        <v>#N/A</v>
      </c>
      <c r="B1073" s="50" t="s">
        <v>172</v>
      </c>
      <c r="C1073" s="48"/>
      <c r="D1073" s="104"/>
      <c r="E1073" s="104"/>
      <c r="F1073" s="104"/>
      <c r="G1073" s="104"/>
      <c r="H1073" s="104"/>
      <c r="I1073" s="104"/>
      <c r="J1073" s="104"/>
      <c r="K1073" s="104"/>
      <c r="L1073" s="104"/>
      <c r="M1073" s="104"/>
      <c r="N1073" s="104"/>
      <c r="O1073" s="104"/>
      <c r="P1073" s="104"/>
      <c r="Q1073" s="104"/>
      <c r="R1073" s="104"/>
      <c r="S1073" s="104"/>
      <c r="T1073" s="104"/>
      <c r="U1073" s="104"/>
      <c r="V1073" s="104"/>
      <c r="W1073" s="104"/>
      <c r="X1073" s="104"/>
      <c r="Y1073" s="104"/>
      <c r="Z1073" s="104"/>
      <c r="AA1073" s="104"/>
      <c r="AB1073" s="104">
        <f t="shared" si="534"/>
        <v>0</v>
      </c>
      <c r="AC1073" s="104">
        <f t="shared" si="536"/>
        <v>0</v>
      </c>
      <c r="AD1073" s="104">
        <f t="shared" si="535"/>
        <v>0</v>
      </c>
      <c r="AE1073" s="5" t="e">
        <v>#N/A</v>
      </c>
    </row>
    <row r="1074" spans="1:31" ht="30" x14ac:dyDescent="0.25">
      <c r="A1074" s="1" t="e">
        <v>#N/A</v>
      </c>
      <c r="B1074" s="50" t="s">
        <v>173</v>
      </c>
      <c r="C1074" s="48"/>
      <c r="D1074" s="104"/>
      <c r="E1074" s="104"/>
      <c r="F1074" s="104"/>
      <c r="G1074" s="104"/>
      <c r="H1074" s="104"/>
      <c r="I1074" s="104"/>
      <c r="J1074" s="104"/>
      <c r="K1074" s="104"/>
      <c r="L1074" s="104"/>
      <c r="M1074" s="104"/>
      <c r="N1074" s="104"/>
      <c r="O1074" s="104"/>
      <c r="P1074" s="104"/>
      <c r="Q1074" s="104"/>
      <c r="R1074" s="104"/>
      <c r="S1074" s="104"/>
      <c r="T1074" s="104"/>
      <c r="U1074" s="104"/>
      <c r="V1074" s="104"/>
      <c r="W1074" s="104"/>
      <c r="X1074" s="104"/>
      <c r="Y1074" s="104"/>
      <c r="Z1074" s="104"/>
      <c r="AA1074" s="104"/>
      <c r="AB1074" s="104">
        <f t="shared" si="534"/>
        <v>0</v>
      </c>
      <c r="AC1074" s="104">
        <f t="shared" si="536"/>
        <v>0</v>
      </c>
      <c r="AD1074" s="104">
        <f t="shared" si="535"/>
        <v>0</v>
      </c>
      <c r="AE1074" s="5" t="e">
        <v>#N/A</v>
      </c>
    </row>
    <row r="1075" spans="1:31" ht="30" x14ac:dyDescent="0.25">
      <c r="A1075" s="1" t="e">
        <v>#N/A</v>
      </c>
      <c r="B1075" s="50" t="s">
        <v>174</v>
      </c>
      <c r="C1075" s="48"/>
      <c r="D1075" s="104"/>
      <c r="E1075" s="104"/>
      <c r="F1075" s="104"/>
      <c r="G1075" s="104"/>
      <c r="H1075" s="104"/>
      <c r="I1075" s="104"/>
      <c r="J1075" s="104"/>
      <c r="K1075" s="104"/>
      <c r="L1075" s="104"/>
      <c r="M1075" s="104"/>
      <c r="N1075" s="104"/>
      <c r="O1075" s="104"/>
      <c r="P1075" s="104"/>
      <c r="Q1075" s="104"/>
      <c r="R1075" s="104"/>
      <c r="S1075" s="104"/>
      <c r="T1075" s="104"/>
      <c r="U1075" s="104"/>
      <c r="V1075" s="104"/>
      <c r="W1075" s="104"/>
      <c r="X1075" s="104"/>
      <c r="Y1075" s="104"/>
      <c r="Z1075" s="104"/>
      <c r="AA1075" s="104"/>
      <c r="AB1075" s="104">
        <f t="shared" si="534"/>
        <v>0</v>
      </c>
      <c r="AC1075" s="104">
        <f t="shared" si="536"/>
        <v>0</v>
      </c>
      <c r="AD1075" s="104">
        <f t="shared" si="535"/>
        <v>0</v>
      </c>
      <c r="AE1075" s="5" t="e">
        <v>#N/A</v>
      </c>
    </row>
    <row r="1076" spans="1:31" ht="30" x14ac:dyDescent="0.25">
      <c r="A1076" s="1" t="e">
        <v>#N/A</v>
      </c>
      <c r="B1076" s="101" t="s">
        <v>175</v>
      </c>
      <c r="C1076" s="102"/>
      <c r="D1076" s="103">
        <f>SUM(D1077:D1079)</f>
        <v>0</v>
      </c>
      <c r="E1076" s="103">
        <f t="shared" ref="E1076:O1076" si="594">SUM(E1077:E1079)</f>
        <v>0</v>
      </c>
      <c r="F1076" s="103">
        <f t="shared" si="594"/>
        <v>0</v>
      </c>
      <c r="G1076" s="103">
        <f t="shared" si="594"/>
        <v>0</v>
      </c>
      <c r="H1076" s="103">
        <f t="shared" si="594"/>
        <v>0</v>
      </c>
      <c r="I1076" s="103">
        <f t="shared" si="594"/>
        <v>0</v>
      </c>
      <c r="J1076" s="103">
        <f t="shared" si="594"/>
        <v>0</v>
      </c>
      <c r="K1076" s="103">
        <f t="shared" si="594"/>
        <v>0</v>
      </c>
      <c r="L1076" s="103">
        <f t="shared" si="594"/>
        <v>0</v>
      </c>
      <c r="M1076" s="103">
        <f t="shared" si="594"/>
        <v>0</v>
      </c>
      <c r="N1076" s="103">
        <f t="shared" si="594"/>
        <v>0</v>
      </c>
      <c r="O1076" s="103">
        <f t="shared" si="594"/>
        <v>0</v>
      </c>
      <c r="P1076" s="103">
        <f>SUM(P1077:P1079)</f>
        <v>0</v>
      </c>
      <c r="Q1076" s="103">
        <f t="shared" ref="Q1076:AA1076" si="595">SUM(Q1077:Q1079)</f>
        <v>0</v>
      </c>
      <c r="R1076" s="103">
        <f t="shared" si="595"/>
        <v>0</v>
      </c>
      <c r="S1076" s="103">
        <f t="shared" si="595"/>
        <v>0</v>
      </c>
      <c r="T1076" s="103">
        <f t="shared" si="595"/>
        <v>0</v>
      </c>
      <c r="U1076" s="103">
        <f t="shared" si="595"/>
        <v>0</v>
      </c>
      <c r="V1076" s="103">
        <f t="shared" si="595"/>
        <v>0</v>
      </c>
      <c r="W1076" s="103">
        <f t="shared" si="595"/>
        <v>0</v>
      </c>
      <c r="X1076" s="103">
        <f t="shared" si="595"/>
        <v>0</v>
      </c>
      <c r="Y1076" s="103">
        <f t="shared" si="595"/>
        <v>0</v>
      </c>
      <c r="Z1076" s="103">
        <f t="shared" si="595"/>
        <v>0</v>
      </c>
      <c r="AA1076" s="103">
        <f t="shared" si="595"/>
        <v>0</v>
      </c>
      <c r="AB1076" s="103">
        <f t="shared" si="534"/>
        <v>0</v>
      </c>
      <c r="AC1076" s="103">
        <f t="shared" si="536"/>
        <v>0</v>
      </c>
      <c r="AD1076" s="103">
        <f t="shared" si="535"/>
        <v>0</v>
      </c>
      <c r="AE1076" s="5" t="e">
        <v>#N/A</v>
      </c>
    </row>
    <row r="1077" spans="1:31" ht="30" x14ac:dyDescent="0.25">
      <c r="A1077" s="1" t="e">
        <v>#N/A</v>
      </c>
      <c r="B1077" s="50" t="s">
        <v>161</v>
      </c>
      <c r="C1077" s="48"/>
      <c r="D1077" s="104"/>
      <c r="E1077" s="104"/>
      <c r="F1077" s="104"/>
      <c r="G1077" s="104"/>
      <c r="H1077" s="104"/>
      <c r="I1077" s="104"/>
      <c r="J1077" s="104"/>
      <c r="K1077" s="104"/>
      <c r="L1077" s="104"/>
      <c r="M1077" s="104"/>
      <c r="N1077" s="104"/>
      <c r="O1077" s="104"/>
      <c r="P1077" s="104"/>
      <c r="Q1077" s="104"/>
      <c r="R1077" s="104"/>
      <c r="S1077" s="104"/>
      <c r="T1077" s="104"/>
      <c r="U1077" s="104"/>
      <c r="V1077" s="104"/>
      <c r="W1077" s="104"/>
      <c r="X1077" s="104"/>
      <c r="Y1077" s="104"/>
      <c r="Z1077" s="104"/>
      <c r="AA1077" s="104"/>
      <c r="AB1077" s="104">
        <f t="shared" si="534"/>
        <v>0</v>
      </c>
      <c r="AC1077" s="104">
        <f t="shared" si="536"/>
        <v>0</v>
      </c>
      <c r="AD1077" s="104">
        <f t="shared" si="535"/>
        <v>0</v>
      </c>
      <c r="AE1077" s="5" t="e">
        <v>#N/A</v>
      </c>
    </row>
    <row r="1078" spans="1:31" ht="30" x14ac:dyDescent="0.25">
      <c r="A1078" s="1" t="e">
        <v>#N/A</v>
      </c>
      <c r="B1078" s="50" t="s">
        <v>176</v>
      </c>
      <c r="C1078" s="48"/>
      <c r="D1078" s="104"/>
      <c r="E1078" s="104"/>
      <c r="F1078" s="104"/>
      <c r="G1078" s="104"/>
      <c r="H1078" s="104"/>
      <c r="I1078" s="104"/>
      <c r="J1078" s="104"/>
      <c r="K1078" s="104"/>
      <c r="L1078" s="104"/>
      <c r="M1078" s="104"/>
      <c r="N1078" s="104"/>
      <c r="O1078" s="104"/>
      <c r="P1078" s="104"/>
      <c r="Q1078" s="104"/>
      <c r="R1078" s="104"/>
      <c r="S1078" s="104"/>
      <c r="T1078" s="104"/>
      <c r="U1078" s="104"/>
      <c r="V1078" s="104"/>
      <c r="W1078" s="104"/>
      <c r="X1078" s="104"/>
      <c r="Y1078" s="104"/>
      <c r="Z1078" s="104"/>
      <c r="AA1078" s="104"/>
      <c r="AB1078" s="104">
        <f t="shared" si="534"/>
        <v>0</v>
      </c>
      <c r="AC1078" s="104">
        <f t="shared" si="536"/>
        <v>0</v>
      </c>
      <c r="AD1078" s="104">
        <f t="shared" si="535"/>
        <v>0</v>
      </c>
      <c r="AE1078" s="5" t="e">
        <v>#N/A</v>
      </c>
    </row>
    <row r="1079" spans="1:31" ht="30" x14ac:dyDescent="0.25">
      <c r="A1079" s="1" t="e">
        <v>#N/A</v>
      </c>
      <c r="B1079" s="50" t="s">
        <v>177</v>
      </c>
      <c r="C1079" s="48"/>
      <c r="D1079" s="104"/>
      <c r="E1079" s="104"/>
      <c r="F1079" s="104"/>
      <c r="G1079" s="104"/>
      <c r="H1079" s="104"/>
      <c r="I1079" s="104"/>
      <c r="J1079" s="104"/>
      <c r="K1079" s="104"/>
      <c r="L1079" s="104"/>
      <c r="M1079" s="104"/>
      <c r="N1079" s="104"/>
      <c r="O1079" s="104"/>
      <c r="P1079" s="104"/>
      <c r="Q1079" s="104"/>
      <c r="R1079" s="104"/>
      <c r="S1079" s="104"/>
      <c r="T1079" s="104"/>
      <c r="U1079" s="104"/>
      <c r="V1079" s="104"/>
      <c r="W1079" s="104"/>
      <c r="X1079" s="104"/>
      <c r="Y1079" s="104"/>
      <c r="Z1079" s="104"/>
      <c r="AA1079" s="104"/>
      <c r="AB1079" s="104">
        <f t="shared" si="534"/>
        <v>0</v>
      </c>
      <c r="AC1079" s="104">
        <f t="shared" si="536"/>
        <v>0</v>
      </c>
      <c r="AD1079" s="104">
        <f t="shared" si="535"/>
        <v>0</v>
      </c>
      <c r="AE1079" s="5" t="e">
        <v>#N/A</v>
      </c>
    </row>
    <row r="1080" spans="1:31" x14ac:dyDescent="0.25">
      <c r="A1080" s="1" t="e">
        <v>#N/A</v>
      </c>
      <c r="B1080" s="101" t="s">
        <v>178</v>
      </c>
      <c r="C1080" s="102"/>
      <c r="D1080" s="103">
        <f>SUM(D1081:D1082)</f>
        <v>0</v>
      </c>
      <c r="E1080" s="103">
        <f t="shared" ref="E1080:O1080" si="596">SUM(E1081:E1082)</f>
        <v>0</v>
      </c>
      <c r="F1080" s="103">
        <f t="shared" si="596"/>
        <v>0</v>
      </c>
      <c r="G1080" s="103">
        <f t="shared" si="596"/>
        <v>0</v>
      </c>
      <c r="H1080" s="103">
        <f t="shared" si="596"/>
        <v>0</v>
      </c>
      <c r="I1080" s="103">
        <f t="shared" si="596"/>
        <v>0</v>
      </c>
      <c r="J1080" s="103">
        <f t="shared" si="596"/>
        <v>0</v>
      </c>
      <c r="K1080" s="103">
        <f t="shared" si="596"/>
        <v>0</v>
      </c>
      <c r="L1080" s="103">
        <f t="shared" si="596"/>
        <v>0</v>
      </c>
      <c r="M1080" s="103">
        <f t="shared" si="596"/>
        <v>0</v>
      </c>
      <c r="N1080" s="103">
        <f t="shared" si="596"/>
        <v>0</v>
      </c>
      <c r="O1080" s="103">
        <f t="shared" si="596"/>
        <v>0</v>
      </c>
      <c r="P1080" s="103">
        <f>SUM(P1081:P1082)</f>
        <v>0</v>
      </c>
      <c r="Q1080" s="103">
        <f t="shared" ref="Q1080:AA1080" si="597">SUM(Q1081:Q1082)</f>
        <v>0</v>
      </c>
      <c r="R1080" s="103">
        <f t="shared" si="597"/>
        <v>0</v>
      </c>
      <c r="S1080" s="103">
        <f t="shared" si="597"/>
        <v>0</v>
      </c>
      <c r="T1080" s="103">
        <f t="shared" si="597"/>
        <v>0</v>
      </c>
      <c r="U1080" s="103">
        <f t="shared" si="597"/>
        <v>0</v>
      </c>
      <c r="V1080" s="103">
        <f t="shared" si="597"/>
        <v>0</v>
      </c>
      <c r="W1080" s="103">
        <f t="shared" si="597"/>
        <v>0</v>
      </c>
      <c r="X1080" s="103">
        <f t="shared" si="597"/>
        <v>0</v>
      </c>
      <c r="Y1080" s="103">
        <f t="shared" si="597"/>
        <v>0</v>
      </c>
      <c r="Z1080" s="103">
        <f t="shared" si="597"/>
        <v>0</v>
      </c>
      <c r="AA1080" s="103">
        <f t="shared" si="597"/>
        <v>0</v>
      </c>
      <c r="AB1080" s="103">
        <f t="shared" si="534"/>
        <v>0</v>
      </c>
      <c r="AC1080" s="103">
        <f t="shared" si="536"/>
        <v>0</v>
      </c>
      <c r="AD1080" s="103">
        <f t="shared" si="535"/>
        <v>0</v>
      </c>
      <c r="AE1080" s="5" t="e">
        <v>#N/A</v>
      </c>
    </row>
    <row r="1081" spans="1:31" ht="30" x14ac:dyDescent="0.25">
      <c r="A1081" s="1" t="e">
        <v>#N/A</v>
      </c>
      <c r="B1081" s="50" t="s">
        <v>179</v>
      </c>
      <c r="C1081" s="48"/>
      <c r="D1081" s="104"/>
      <c r="E1081" s="104"/>
      <c r="F1081" s="104"/>
      <c r="G1081" s="104"/>
      <c r="H1081" s="104"/>
      <c r="I1081" s="104"/>
      <c r="J1081" s="104"/>
      <c r="K1081" s="104"/>
      <c r="L1081" s="104"/>
      <c r="M1081" s="104"/>
      <c r="N1081" s="104"/>
      <c r="O1081" s="104"/>
      <c r="P1081" s="104"/>
      <c r="Q1081" s="104"/>
      <c r="R1081" s="104"/>
      <c r="S1081" s="104"/>
      <c r="T1081" s="104"/>
      <c r="U1081" s="104"/>
      <c r="V1081" s="104"/>
      <c r="W1081" s="104"/>
      <c r="X1081" s="104"/>
      <c r="Y1081" s="104"/>
      <c r="Z1081" s="104"/>
      <c r="AA1081" s="104"/>
      <c r="AB1081" s="104">
        <f t="shared" si="534"/>
        <v>0</v>
      </c>
      <c r="AC1081" s="104">
        <f t="shared" si="536"/>
        <v>0</v>
      </c>
      <c r="AD1081" s="104">
        <f t="shared" si="535"/>
        <v>0</v>
      </c>
      <c r="AE1081" s="5" t="e">
        <v>#N/A</v>
      </c>
    </row>
    <row r="1082" spans="1:31" x14ac:dyDescent="0.25">
      <c r="A1082" s="1" t="e">
        <v>#N/A</v>
      </c>
      <c r="B1082" s="50" t="s">
        <v>180</v>
      </c>
      <c r="C1082" s="48"/>
      <c r="D1082" s="104"/>
      <c r="E1082" s="104"/>
      <c r="F1082" s="104"/>
      <c r="G1082" s="104"/>
      <c r="H1082" s="104"/>
      <c r="I1082" s="104"/>
      <c r="J1082" s="104"/>
      <c r="K1082" s="104"/>
      <c r="L1082" s="104"/>
      <c r="M1082" s="104"/>
      <c r="N1082" s="104"/>
      <c r="O1082" s="104"/>
      <c r="P1082" s="104"/>
      <c r="Q1082" s="104"/>
      <c r="R1082" s="104"/>
      <c r="S1082" s="104"/>
      <c r="T1082" s="104"/>
      <c r="U1082" s="104"/>
      <c r="V1082" s="104"/>
      <c r="W1082" s="104"/>
      <c r="X1082" s="104"/>
      <c r="Y1082" s="104"/>
      <c r="Z1082" s="104"/>
      <c r="AA1082" s="104"/>
      <c r="AB1082" s="104">
        <f t="shared" si="534"/>
        <v>0</v>
      </c>
      <c r="AC1082" s="104">
        <f t="shared" si="536"/>
        <v>0</v>
      </c>
      <c r="AD1082" s="104">
        <f t="shared" si="535"/>
        <v>0</v>
      </c>
      <c r="AE1082" s="5" t="e">
        <v>#N/A</v>
      </c>
    </row>
    <row r="1083" spans="1:31" x14ac:dyDescent="0.25">
      <c r="A1083" s="1" t="e">
        <v>#N/A</v>
      </c>
      <c r="B1083" s="101" t="s">
        <v>181</v>
      </c>
      <c r="C1083" s="102"/>
      <c r="D1083" s="103">
        <f>SUM(D1084:D1091)</f>
        <v>0</v>
      </c>
      <c r="E1083" s="103">
        <f t="shared" ref="E1083:O1083" si="598">SUM(E1084:E1091)</f>
        <v>0</v>
      </c>
      <c r="F1083" s="103">
        <f t="shared" si="598"/>
        <v>0</v>
      </c>
      <c r="G1083" s="103">
        <f t="shared" si="598"/>
        <v>0</v>
      </c>
      <c r="H1083" s="103">
        <f t="shared" si="598"/>
        <v>0</v>
      </c>
      <c r="I1083" s="103">
        <f t="shared" si="598"/>
        <v>0</v>
      </c>
      <c r="J1083" s="103">
        <f t="shared" si="598"/>
        <v>0</v>
      </c>
      <c r="K1083" s="103">
        <f t="shared" si="598"/>
        <v>0</v>
      </c>
      <c r="L1083" s="103">
        <f t="shared" si="598"/>
        <v>0</v>
      </c>
      <c r="M1083" s="103">
        <f t="shared" si="598"/>
        <v>0</v>
      </c>
      <c r="N1083" s="103">
        <f t="shared" si="598"/>
        <v>0</v>
      </c>
      <c r="O1083" s="103">
        <f t="shared" si="598"/>
        <v>0</v>
      </c>
      <c r="P1083" s="103">
        <f>SUM(P1084:P1091)</f>
        <v>0</v>
      </c>
      <c r="Q1083" s="103">
        <f t="shared" ref="Q1083:AA1083" si="599">SUM(Q1084:Q1091)</f>
        <v>0</v>
      </c>
      <c r="R1083" s="103">
        <f t="shared" si="599"/>
        <v>0</v>
      </c>
      <c r="S1083" s="103">
        <f t="shared" si="599"/>
        <v>0</v>
      </c>
      <c r="T1083" s="103">
        <f t="shared" si="599"/>
        <v>0</v>
      </c>
      <c r="U1083" s="103">
        <f t="shared" si="599"/>
        <v>0</v>
      </c>
      <c r="V1083" s="103">
        <f t="shared" si="599"/>
        <v>0</v>
      </c>
      <c r="W1083" s="103">
        <f t="shared" si="599"/>
        <v>0</v>
      </c>
      <c r="X1083" s="103">
        <f t="shared" si="599"/>
        <v>0</v>
      </c>
      <c r="Y1083" s="103">
        <f t="shared" si="599"/>
        <v>0</v>
      </c>
      <c r="Z1083" s="103">
        <f t="shared" si="599"/>
        <v>0</v>
      </c>
      <c r="AA1083" s="103">
        <f t="shared" si="599"/>
        <v>0</v>
      </c>
      <c r="AB1083" s="103">
        <f t="shared" si="534"/>
        <v>0</v>
      </c>
      <c r="AC1083" s="103">
        <f t="shared" si="536"/>
        <v>0</v>
      </c>
      <c r="AD1083" s="103">
        <f t="shared" si="535"/>
        <v>0</v>
      </c>
      <c r="AE1083" s="5" t="e">
        <v>#N/A</v>
      </c>
    </row>
    <row r="1084" spans="1:31" ht="30" x14ac:dyDescent="0.25">
      <c r="A1084" s="1" t="e">
        <v>#N/A</v>
      </c>
      <c r="B1084" s="50" t="s">
        <v>182</v>
      </c>
      <c r="C1084" s="48"/>
      <c r="D1084" s="104"/>
      <c r="E1084" s="104"/>
      <c r="F1084" s="104"/>
      <c r="G1084" s="104"/>
      <c r="H1084" s="104"/>
      <c r="I1084" s="104"/>
      <c r="J1084" s="104"/>
      <c r="K1084" s="104"/>
      <c r="L1084" s="104"/>
      <c r="M1084" s="104"/>
      <c r="N1084" s="104"/>
      <c r="O1084" s="104"/>
      <c r="P1084" s="104"/>
      <c r="Q1084" s="104"/>
      <c r="R1084" s="104"/>
      <c r="S1084" s="104"/>
      <c r="T1084" s="104"/>
      <c r="U1084" s="104"/>
      <c r="V1084" s="104"/>
      <c r="W1084" s="104"/>
      <c r="X1084" s="104"/>
      <c r="Y1084" s="104"/>
      <c r="Z1084" s="104"/>
      <c r="AA1084" s="104"/>
      <c r="AB1084" s="104">
        <f t="shared" si="534"/>
        <v>0</v>
      </c>
      <c r="AC1084" s="104">
        <f t="shared" si="536"/>
        <v>0</v>
      </c>
      <c r="AD1084" s="104">
        <f t="shared" si="535"/>
        <v>0</v>
      </c>
      <c r="AE1084" s="5" t="e">
        <v>#N/A</v>
      </c>
    </row>
    <row r="1085" spans="1:31" ht="30" x14ac:dyDescent="0.25">
      <c r="A1085" s="1" t="e">
        <v>#N/A</v>
      </c>
      <c r="B1085" s="50" t="s">
        <v>183</v>
      </c>
      <c r="C1085" s="48"/>
      <c r="D1085" s="104"/>
      <c r="E1085" s="104"/>
      <c r="F1085" s="104"/>
      <c r="G1085" s="104"/>
      <c r="H1085" s="104"/>
      <c r="I1085" s="104"/>
      <c r="J1085" s="104"/>
      <c r="K1085" s="104"/>
      <c r="L1085" s="104"/>
      <c r="M1085" s="104"/>
      <c r="N1085" s="104"/>
      <c r="O1085" s="104"/>
      <c r="P1085" s="104"/>
      <c r="Q1085" s="104"/>
      <c r="R1085" s="104"/>
      <c r="S1085" s="104"/>
      <c r="T1085" s="104"/>
      <c r="U1085" s="104"/>
      <c r="V1085" s="104"/>
      <c r="W1085" s="104"/>
      <c r="X1085" s="104"/>
      <c r="Y1085" s="104"/>
      <c r="Z1085" s="104"/>
      <c r="AA1085" s="104"/>
      <c r="AB1085" s="104">
        <f t="shared" si="534"/>
        <v>0</v>
      </c>
      <c r="AC1085" s="104">
        <f t="shared" si="536"/>
        <v>0</v>
      </c>
      <c r="AD1085" s="104">
        <f t="shared" si="535"/>
        <v>0</v>
      </c>
      <c r="AE1085" s="5" t="e">
        <v>#N/A</v>
      </c>
    </row>
    <row r="1086" spans="1:31" ht="30" x14ac:dyDescent="0.25">
      <c r="A1086" s="1" t="e">
        <v>#N/A</v>
      </c>
      <c r="B1086" s="50" t="s">
        <v>184</v>
      </c>
      <c r="C1086" s="48"/>
      <c r="D1086" s="104"/>
      <c r="E1086" s="104"/>
      <c r="F1086" s="104"/>
      <c r="G1086" s="104"/>
      <c r="H1086" s="104"/>
      <c r="I1086" s="104"/>
      <c r="J1086" s="104"/>
      <c r="K1086" s="104"/>
      <c r="L1086" s="104"/>
      <c r="M1086" s="104"/>
      <c r="N1086" s="104"/>
      <c r="O1086" s="104"/>
      <c r="P1086" s="104"/>
      <c r="Q1086" s="104"/>
      <c r="R1086" s="104"/>
      <c r="S1086" s="104"/>
      <c r="T1086" s="104"/>
      <c r="U1086" s="104"/>
      <c r="V1086" s="104"/>
      <c r="W1086" s="104"/>
      <c r="X1086" s="104"/>
      <c r="Y1086" s="104"/>
      <c r="Z1086" s="104"/>
      <c r="AA1086" s="104"/>
      <c r="AB1086" s="104">
        <f t="shared" si="534"/>
        <v>0</v>
      </c>
      <c r="AC1086" s="104">
        <f t="shared" si="536"/>
        <v>0</v>
      </c>
      <c r="AD1086" s="104">
        <f t="shared" si="535"/>
        <v>0</v>
      </c>
      <c r="AE1086" s="5" t="e">
        <v>#N/A</v>
      </c>
    </row>
    <row r="1087" spans="1:31" x14ac:dyDescent="0.25">
      <c r="A1087" s="1" t="e">
        <v>#N/A</v>
      </c>
      <c r="B1087" s="50" t="s">
        <v>185</v>
      </c>
      <c r="C1087" s="48"/>
      <c r="D1087" s="104"/>
      <c r="E1087" s="104"/>
      <c r="F1087" s="104"/>
      <c r="G1087" s="104"/>
      <c r="H1087" s="104"/>
      <c r="I1087" s="104"/>
      <c r="J1087" s="104"/>
      <c r="K1087" s="104"/>
      <c r="L1087" s="104"/>
      <c r="M1087" s="104"/>
      <c r="N1087" s="104"/>
      <c r="O1087" s="104"/>
      <c r="P1087" s="104"/>
      <c r="Q1087" s="104"/>
      <c r="R1087" s="104"/>
      <c r="S1087" s="104"/>
      <c r="T1087" s="104"/>
      <c r="U1087" s="104"/>
      <c r="V1087" s="104"/>
      <c r="W1087" s="104"/>
      <c r="X1087" s="104"/>
      <c r="Y1087" s="104"/>
      <c r="Z1087" s="104"/>
      <c r="AA1087" s="104"/>
      <c r="AB1087" s="104">
        <f t="shared" si="534"/>
        <v>0</v>
      </c>
      <c r="AC1087" s="104">
        <f t="shared" si="536"/>
        <v>0</v>
      </c>
      <c r="AD1087" s="104">
        <f t="shared" si="535"/>
        <v>0</v>
      </c>
      <c r="AE1087" s="5" t="e">
        <v>#N/A</v>
      </c>
    </row>
    <row r="1088" spans="1:31" ht="30" x14ac:dyDescent="0.25">
      <c r="A1088" s="1" t="e">
        <v>#N/A</v>
      </c>
      <c r="B1088" s="50" t="s">
        <v>186</v>
      </c>
      <c r="C1088" s="48"/>
      <c r="D1088" s="104"/>
      <c r="E1088" s="104"/>
      <c r="F1088" s="104"/>
      <c r="G1088" s="104"/>
      <c r="H1088" s="104"/>
      <c r="I1088" s="104"/>
      <c r="J1088" s="104"/>
      <c r="K1088" s="104"/>
      <c r="L1088" s="104"/>
      <c r="M1088" s="104"/>
      <c r="N1088" s="104"/>
      <c r="O1088" s="104"/>
      <c r="P1088" s="104"/>
      <c r="Q1088" s="104"/>
      <c r="R1088" s="104"/>
      <c r="S1088" s="104"/>
      <c r="T1088" s="104"/>
      <c r="U1088" s="104"/>
      <c r="V1088" s="104"/>
      <c r="W1088" s="104"/>
      <c r="X1088" s="104"/>
      <c r="Y1088" s="104"/>
      <c r="Z1088" s="104"/>
      <c r="AA1088" s="104"/>
      <c r="AB1088" s="104">
        <f t="shared" si="534"/>
        <v>0</v>
      </c>
      <c r="AC1088" s="104">
        <f t="shared" si="536"/>
        <v>0</v>
      </c>
      <c r="AD1088" s="104">
        <f t="shared" si="535"/>
        <v>0</v>
      </c>
      <c r="AE1088" s="5" t="e">
        <v>#N/A</v>
      </c>
    </row>
    <row r="1089" spans="1:31" ht="30" x14ac:dyDescent="0.25">
      <c r="A1089" s="1" t="e">
        <v>#N/A</v>
      </c>
      <c r="B1089" s="50" t="s">
        <v>187</v>
      </c>
      <c r="C1089" s="48"/>
      <c r="D1089" s="104"/>
      <c r="E1089" s="104"/>
      <c r="F1089" s="104"/>
      <c r="G1089" s="104"/>
      <c r="H1089" s="104"/>
      <c r="I1089" s="104"/>
      <c r="J1089" s="104"/>
      <c r="K1089" s="104"/>
      <c r="L1089" s="104"/>
      <c r="M1089" s="104"/>
      <c r="N1089" s="104"/>
      <c r="O1089" s="104"/>
      <c r="P1089" s="104"/>
      <c r="Q1089" s="104"/>
      <c r="R1089" s="104"/>
      <c r="S1089" s="104"/>
      <c r="T1089" s="104"/>
      <c r="U1089" s="104"/>
      <c r="V1089" s="104"/>
      <c r="W1089" s="104"/>
      <c r="X1089" s="104"/>
      <c r="Y1089" s="104"/>
      <c r="Z1089" s="104"/>
      <c r="AA1089" s="104"/>
      <c r="AB1089" s="104">
        <f t="shared" si="534"/>
        <v>0</v>
      </c>
      <c r="AC1089" s="104">
        <f t="shared" si="536"/>
        <v>0</v>
      </c>
      <c r="AD1089" s="104">
        <f t="shared" si="535"/>
        <v>0</v>
      </c>
      <c r="AE1089" s="5" t="e">
        <v>#N/A</v>
      </c>
    </row>
    <row r="1090" spans="1:31" ht="30" x14ac:dyDescent="0.25">
      <c r="A1090" s="1" t="e">
        <v>#N/A</v>
      </c>
      <c r="B1090" s="50" t="s">
        <v>188</v>
      </c>
      <c r="C1090" s="48"/>
      <c r="D1090" s="104"/>
      <c r="E1090" s="104"/>
      <c r="F1090" s="104"/>
      <c r="G1090" s="104"/>
      <c r="H1090" s="104"/>
      <c r="I1090" s="104"/>
      <c r="J1090" s="104"/>
      <c r="K1090" s="104"/>
      <c r="L1090" s="104"/>
      <c r="M1090" s="104"/>
      <c r="N1090" s="104"/>
      <c r="O1090" s="104"/>
      <c r="P1090" s="104"/>
      <c r="Q1090" s="104"/>
      <c r="R1090" s="104"/>
      <c r="S1090" s="104"/>
      <c r="T1090" s="104"/>
      <c r="U1090" s="104"/>
      <c r="V1090" s="104"/>
      <c r="W1090" s="104"/>
      <c r="X1090" s="104"/>
      <c r="Y1090" s="104"/>
      <c r="Z1090" s="104"/>
      <c r="AA1090" s="104"/>
      <c r="AB1090" s="104">
        <f t="shared" si="534"/>
        <v>0</v>
      </c>
      <c r="AC1090" s="104">
        <f t="shared" si="536"/>
        <v>0</v>
      </c>
      <c r="AD1090" s="104">
        <f t="shared" si="535"/>
        <v>0</v>
      </c>
      <c r="AE1090" s="5" t="e">
        <v>#N/A</v>
      </c>
    </row>
    <row r="1091" spans="1:31" x14ac:dyDescent="0.25">
      <c r="A1091" s="1" t="e">
        <v>#N/A</v>
      </c>
      <c r="B1091" s="50" t="s">
        <v>189</v>
      </c>
      <c r="C1091" s="48"/>
      <c r="D1091" s="104"/>
      <c r="E1091" s="104"/>
      <c r="F1091" s="104"/>
      <c r="G1091" s="104"/>
      <c r="H1091" s="104"/>
      <c r="I1091" s="104"/>
      <c r="J1091" s="104"/>
      <c r="K1091" s="104"/>
      <c r="L1091" s="104"/>
      <c r="M1091" s="104"/>
      <c r="N1091" s="104"/>
      <c r="O1091" s="104"/>
      <c r="P1091" s="104"/>
      <c r="Q1091" s="104"/>
      <c r="R1091" s="104"/>
      <c r="S1091" s="104"/>
      <c r="T1091" s="104"/>
      <c r="U1091" s="104"/>
      <c r="V1091" s="104"/>
      <c r="W1091" s="104"/>
      <c r="X1091" s="104"/>
      <c r="Y1091" s="104"/>
      <c r="Z1091" s="104"/>
      <c r="AA1091" s="104"/>
      <c r="AB1091" s="104">
        <f t="shared" si="534"/>
        <v>0</v>
      </c>
      <c r="AC1091" s="104">
        <f t="shared" si="536"/>
        <v>0</v>
      </c>
      <c r="AD1091" s="104">
        <f t="shared" si="535"/>
        <v>0</v>
      </c>
      <c r="AE1091" s="5" t="e">
        <v>#N/A</v>
      </c>
    </row>
    <row r="1092" spans="1:31" x14ac:dyDescent="0.25">
      <c r="A1092" s="1" t="e">
        <v>#N/A</v>
      </c>
      <c r="B1092" s="101" t="s">
        <v>190</v>
      </c>
      <c r="C1092" s="102"/>
      <c r="D1092" s="103">
        <f>SUM(D1093:D1094)</f>
        <v>0</v>
      </c>
      <c r="E1092" s="103">
        <f t="shared" ref="E1092:O1092" si="600">SUM(E1093:E1094)</f>
        <v>0</v>
      </c>
      <c r="F1092" s="103">
        <f t="shared" si="600"/>
        <v>0</v>
      </c>
      <c r="G1092" s="103">
        <f t="shared" si="600"/>
        <v>0</v>
      </c>
      <c r="H1092" s="103">
        <f t="shared" si="600"/>
        <v>0</v>
      </c>
      <c r="I1092" s="103">
        <f t="shared" si="600"/>
        <v>0</v>
      </c>
      <c r="J1092" s="103">
        <f t="shared" si="600"/>
        <v>0</v>
      </c>
      <c r="K1092" s="103">
        <f t="shared" si="600"/>
        <v>0</v>
      </c>
      <c r="L1092" s="103">
        <f t="shared" si="600"/>
        <v>0</v>
      </c>
      <c r="M1092" s="103">
        <f t="shared" si="600"/>
        <v>0</v>
      </c>
      <c r="N1092" s="103">
        <f t="shared" si="600"/>
        <v>0</v>
      </c>
      <c r="O1092" s="103">
        <f t="shared" si="600"/>
        <v>0</v>
      </c>
      <c r="P1092" s="103">
        <f>SUM(P1093:P1094)</f>
        <v>0</v>
      </c>
      <c r="Q1092" s="103">
        <f t="shared" ref="Q1092:AA1092" si="601">SUM(Q1093:Q1094)</f>
        <v>0</v>
      </c>
      <c r="R1092" s="103">
        <f t="shared" si="601"/>
        <v>0</v>
      </c>
      <c r="S1092" s="103">
        <f t="shared" si="601"/>
        <v>0</v>
      </c>
      <c r="T1092" s="103">
        <f t="shared" si="601"/>
        <v>0</v>
      </c>
      <c r="U1092" s="103">
        <f t="shared" si="601"/>
        <v>0</v>
      </c>
      <c r="V1092" s="103">
        <f t="shared" si="601"/>
        <v>0</v>
      </c>
      <c r="W1092" s="103">
        <f t="shared" si="601"/>
        <v>0</v>
      </c>
      <c r="X1092" s="103">
        <f t="shared" si="601"/>
        <v>0</v>
      </c>
      <c r="Y1092" s="103">
        <f t="shared" si="601"/>
        <v>0</v>
      </c>
      <c r="Z1092" s="103">
        <f t="shared" si="601"/>
        <v>0</v>
      </c>
      <c r="AA1092" s="103">
        <f t="shared" si="601"/>
        <v>0</v>
      </c>
      <c r="AB1092" s="103">
        <f t="shared" si="534"/>
        <v>0</v>
      </c>
      <c r="AC1092" s="103">
        <f t="shared" si="536"/>
        <v>0</v>
      </c>
      <c r="AD1092" s="103">
        <f t="shared" si="535"/>
        <v>0</v>
      </c>
      <c r="AE1092" s="5" t="e">
        <v>#N/A</v>
      </c>
    </row>
    <row r="1093" spans="1:31" ht="30" x14ac:dyDescent="0.25">
      <c r="A1093" s="1" t="e">
        <v>#N/A</v>
      </c>
      <c r="B1093" s="50" t="s">
        <v>191</v>
      </c>
      <c r="C1093" s="48"/>
      <c r="D1093" s="104"/>
      <c r="E1093" s="104"/>
      <c r="F1093" s="104"/>
      <c r="G1093" s="104"/>
      <c r="H1093" s="104"/>
      <c r="I1093" s="104"/>
      <c r="J1093" s="104"/>
      <c r="K1093" s="104"/>
      <c r="L1093" s="104"/>
      <c r="M1093" s="104"/>
      <c r="N1093" s="104"/>
      <c r="O1093" s="104"/>
      <c r="P1093" s="104"/>
      <c r="Q1093" s="104"/>
      <c r="R1093" s="104"/>
      <c r="S1093" s="104"/>
      <c r="T1093" s="104"/>
      <c r="U1093" s="104"/>
      <c r="V1093" s="104"/>
      <c r="W1093" s="104"/>
      <c r="X1093" s="104"/>
      <c r="Y1093" s="104"/>
      <c r="Z1093" s="104"/>
      <c r="AA1093" s="104"/>
      <c r="AB1093" s="104">
        <f t="shared" si="534"/>
        <v>0</v>
      </c>
      <c r="AC1093" s="104">
        <f t="shared" si="536"/>
        <v>0</v>
      </c>
      <c r="AD1093" s="104">
        <f t="shared" si="535"/>
        <v>0</v>
      </c>
      <c r="AE1093" s="5" t="e">
        <v>#N/A</v>
      </c>
    </row>
    <row r="1094" spans="1:31" x14ac:dyDescent="0.25">
      <c r="A1094" s="1" t="e">
        <v>#N/A</v>
      </c>
      <c r="B1094" s="50" t="s">
        <v>192</v>
      </c>
      <c r="C1094" s="48"/>
      <c r="D1094" s="104"/>
      <c r="E1094" s="104"/>
      <c r="F1094" s="104"/>
      <c r="G1094" s="104"/>
      <c r="H1094" s="104"/>
      <c r="I1094" s="104"/>
      <c r="J1094" s="104"/>
      <c r="K1094" s="104"/>
      <c r="L1094" s="104"/>
      <c r="M1094" s="104"/>
      <c r="N1094" s="104"/>
      <c r="O1094" s="104"/>
      <c r="P1094" s="104"/>
      <c r="Q1094" s="104"/>
      <c r="R1094" s="104"/>
      <c r="S1094" s="104"/>
      <c r="T1094" s="104"/>
      <c r="U1094" s="104"/>
      <c r="V1094" s="104"/>
      <c r="W1094" s="104"/>
      <c r="X1094" s="104"/>
      <c r="Y1094" s="104"/>
      <c r="Z1094" s="104"/>
      <c r="AA1094" s="104"/>
      <c r="AB1094" s="104">
        <f t="shared" si="534"/>
        <v>0</v>
      </c>
      <c r="AC1094" s="104">
        <f t="shared" si="536"/>
        <v>0</v>
      </c>
      <c r="AD1094" s="104">
        <f t="shared" si="535"/>
        <v>0</v>
      </c>
      <c r="AE1094" s="5" t="e">
        <v>#N/A</v>
      </c>
    </row>
    <row r="1095" spans="1:31" x14ac:dyDescent="0.25">
      <c r="A1095" s="1" t="e">
        <v>#N/A</v>
      </c>
      <c r="B1095" s="101" t="s">
        <v>193</v>
      </c>
      <c r="C1095" s="102"/>
      <c r="D1095" s="103">
        <f>SUM(D1096:D1099)</f>
        <v>0</v>
      </c>
      <c r="E1095" s="103">
        <f t="shared" ref="E1095:O1095" si="602">SUM(E1096:E1099)</f>
        <v>0</v>
      </c>
      <c r="F1095" s="103">
        <f t="shared" si="602"/>
        <v>0</v>
      </c>
      <c r="G1095" s="103">
        <f t="shared" si="602"/>
        <v>0</v>
      </c>
      <c r="H1095" s="103">
        <f t="shared" si="602"/>
        <v>0</v>
      </c>
      <c r="I1095" s="103">
        <f t="shared" si="602"/>
        <v>0</v>
      </c>
      <c r="J1095" s="103">
        <f t="shared" si="602"/>
        <v>0</v>
      </c>
      <c r="K1095" s="103">
        <f t="shared" si="602"/>
        <v>0</v>
      </c>
      <c r="L1095" s="103">
        <f t="shared" si="602"/>
        <v>0</v>
      </c>
      <c r="M1095" s="103">
        <f t="shared" si="602"/>
        <v>0</v>
      </c>
      <c r="N1095" s="103">
        <f t="shared" si="602"/>
        <v>0</v>
      </c>
      <c r="O1095" s="103">
        <f t="shared" si="602"/>
        <v>0</v>
      </c>
      <c r="P1095" s="103">
        <f>SUM(P1096:P1099)</f>
        <v>0</v>
      </c>
      <c r="Q1095" s="103">
        <f t="shared" ref="Q1095:AA1095" si="603">SUM(Q1096:Q1099)</f>
        <v>0</v>
      </c>
      <c r="R1095" s="103">
        <f t="shared" si="603"/>
        <v>0</v>
      </c>
      <c r="S1095" s="103">
        <f t="shared" si="603"/>
        <v>0</v>
      </c>
      <c r="T1095" s="103">
        <f t="shared" si="603"/>
        <v>0</v>
      </c>
      <c r="U1095" s="103">
        <f t="shared" si="603"/>
        <v>0</v>
      </c>
      <c r="V1095" s="103">
        <f t="shared" si="603"/>
        <v>0</v>
      </c>
      <c r="W1095" s="103">
        <f t="shared" si="603"/>
        <v>0</v>
      </c>
      <c r="X1095" s="103">
        <f t="shared" si="603"/>
        <v>0</v>
      </c>
      <c r="Y1095" s="103">
        <f t="shared" si="603"/>
        <v>0</v>
      </c>
      <c r="Z1095" s="103">
        <f t="shared" si="603"/>
        <v>0</v>
      </c>
      <c r="AA1095" s="103">
        <f t="shared" si="603"/>
        <v>0</v>
      </c>
      <c r="AB1095" s="103">
        <f t="shared" si="534"/>
        <v>0</v>
      </c>
      <c r="AC1095" s="103">
        <f t="shared" si="536"/>
        <v>0</v>
      </c>
      <c r="AD1095" s="103">
        <f t="shared" si="535"/>
        <v>0</v>
      </c>
      <c r="AE1095" s="5" t="e">
        <v>#N/A</v>
      </c>
    </row>
    <row r="1096" spans="1:31" ht="30" x14ac:dyDescent="0.25">
      <c r="A1096" s="1" t="e">
        <v>#N/A</v>
      </c>
      <c r="B1096" s="50" t="s">
        <v>194</v>
      </c>
      <c r="C1096" s="48"/>
      <c r="D1096" s="104"/>
      <c r="E1096" s="104"/>
      <c r="F1096" s="104"/>
      <c r="G1096" s="104"/>
      <c r="H1096" s="104"/>
      <c r="I1096" s="104"/>
      <c r="J1096" s="104"/>
      <c r="K1096" s="104"/>
      <c r="L1096" s="104"/>
      <c r="M1096" s="104"/>
      <c r="N1096" s="104"/>
      <c r="O1096" s="104"/>
      <c r="P1096" s="104"/>
      <c r="Q1096" s="104"/>
      <c r="R1096" s="104"/>
      <c r="S1096" s="104"/>
      <c r="T1096" s="104"/>
      <c r="U1096" s="104"/>
      <c r="V1096" s="104"/>
      <c r="W1096" s="104"/>
      <c r="X1096" s="104"/>
      <c r="Y1096" s="104"/>
      <c r="Z1096" s="104"/>
      <c r="AA1096" s="104"/>
      <c r="AB1096" s="104">
        <f t="shared" si="534"/>
        <v>0</v>
      </c>
      <c r="AC1096" s="104">
        <f t="shared" si="536"/>
        <v>0</v>
      </c>
      <c r="AD1096" s="104">
        <f t="shared" si="535"/>
        <v>0</v>
      </c>
      <c r="AE1096" s="5" t="e">
        <v>#N/A</v>
      </c>
    </row>
    <row r="1097" spans="1:31" x14ac:dyDescent="0.25">
      <c r="A1097" s="1" t="e">
        <v>#N/A</v>
      </c>
      <c r="B1097" s="50" t="s">
        <v>195</v>
      </c>
      <c r="C1097" s="48"/>
      <c r="D1097" s="104"/>
      <c r="E1097" s="104"/>
      <c r="F1097" s="104"/>
      <c r="G1097" s="104"/>
      <c r="H1097" s="104"/>
      <c r="I1097" s="104"/>
      <c r="J1097" s="104"/>
      <c r="K1097" s="104"/>
      <c r="L1097" s="104"/>
      <c r="M1097" s="104"/>
      <c r="N1097" s="104"/>
      <c r="O1097" s="104"/>
      <c r="P1097" s="104"/>
      <c r="Q1097" s="104"/>
      <c r="R1097" s="104"/>
      <c r="S1097" s="104"/>
      <c r="T1097" s="104"/>
      <c r="U1097" s="104"/>
      <c r="V1097" s="104"/>
      <c r="W1097" s="104"/>
      <c r="X1097" s="104"/>
      <c r="Y1097" s="104"/>
      <c r="Z1097" s="104"/>
      <c r="AA1097" s="104"/>
      <c r="AB1097" s="104">
        <f t="shared" si="534"/>
        <v>0</v>
      </c>
      <c r="AC1097" s="104">
        <f t="shared" si="536"/>
        <v>0</v>
      </c>
      <c r="AD1097" s="104">
        <f t="shared" si="535"/>
        <v>0</v>
      </c>
      <c r="AE1097" s="5" t="e">
        <v>#N/A</v>
      </c>
    </row>
    <row r="1098" spans="1:31" ht="30" x14ac:dyDescent="0.25">
      <c r="A1098" s="1" t="e">
        <v>#N/A</v>
      </c>
      <c r="B1098" s="50" t="s">
        <v>196</v>
      </c>
      <c r="C1098" s="48"/>
      <c r="D1098" s="104"/>
      <c r="E1098" s="104"/>
      <c r="F1098" s="104"/>
      <c r="G1098" s="104"/>
      <c r="H1098" s="104"/>
      <c r="I1098" s="104"/>
      <c r="J1098" s="104"/>
      <c r="K1098" s="104"/>
      <c r="L1098" s="104"/>
      <c r="M1098" s="104"/>
      <c r="N1098" s="104"/>
      <c r="O1098" s="104"/>
      <c r="P1098" s="104"/>
      <c r="Q1098" s="104"/>
      <c r="R1098" s="104"/>
      <c r="S1098" s="104"/>
      <c r="T1098" s="104"/>
      <c r="U1098" s="104"/>
      <c r="V1098" s="104"/>
      <c r="W1098" s="104"/>
      <c r="X1098" s="104"/>
      <c r="Y1098" s="104"/>
      <c r="Z1098" s="104"/>
      <c r="AA1098" s="104"/>
      <c r="AB1098" s="104">
        <f t="shared" si="534"/>
        <v>0</v>
      </c>
      <c r="AC1098" s="104">
        <f t="shared" si="536"/>
        <v>0</v>
      </c>
      <c r="AD1098" s="104">
        <f t="shared" si="535"/>
        <v>0</v>
      </c>
      <c r="AE1098" s="5" t="e">
        <v>#N/A</v>
      </c>
    </row>
    <row r="1099" spans="1:31" x14ac:dyDescent="0.25">
      <c r="A1099" s="1" t="e">
        <v>#N/A</v>
      </c>
      <c r="B1099" s="50" t="s">
        <v>197</v>
      </c>
      <c r="C1099" s="48"/>
      <c r="D1099" s="104"/>
      <c r="E1099" s="104"/>
      <c r="F1099" s="104"/>
      <c r="G1099" s="104"/>
      <c r="H1099" s="104"/>
      <c r="I1099" s="104"/>
      <c r="J1099" s="104"/>
      <c r="K1099" s="104"/>
      <c r="L1099" s="104"/>
      <c r="M1099" s="104"/>
      <c r="N1099" s="104"/>
      <c r="O1099" s="104"/>
      <c r="P1099" s="104"/>
      <c r="Q1099" s="104"/>
      <c r="R1099" s="104"/>
      <c r="S1099" s="104"/>
      <c r="T1099" s="104"/>
      <c r="U1099" s="104"/>
      <c r="V1099" s="104"/>
      <c r="W1099" s="104"/>
      <c r="X1099" s="104"/>
      <c r="Y1099" s="104"/>
      <c r="Z1099" s="104"/>
      <c r="AA1099" s="104"/>
      <c r="AB1099" s="104">
        <f t="shared" si="534"/>
        <v>0</v>
      </c>
      <c r="AC1099" s="104">
        <f t="shared" si="536"/>
        <v>0</v>
      </c>
      <c r="AD1099" s="104">
        <f t="shared" si="535"/>
        <v>0</v>
      </c>
      <c r="AE1099" s="5" t="e">
        <v>#N/A</v>
      </c>
    </row>
    <row r="1100" spans="1:31" x14ac:dyDescent="0.25">
      <c r="A1100" s="1" t="e">
        <v>#N/A</v>
      </c>
      <c r="B1100" s="101" t="s">
        <v>198</v>
      </c>
      <c r="C1100" s="102"/>
      <c r="D1100" s="103">
        <f>SUM(D1101:D1104)</f>
        <v>0</v>
      </c>
      <c r="E1100" s="103">
        <f t="shared" ref="E1100:O1100" si="604">SUM(E1101:E1104)</f>
        <v>0</v>
      </c>
      <c r="F1100" s="103">
        <f t="shared" si="604"/>
        <v>0</v>
      </c>
      <c r="G1100" s="103">
        <f t="shared" si="604"/>
        <v>0</v>
      </c>
      <c r="H1100" s="103">
        <f t="shared" si="604"/>
        <v>0</v>
      </c>
      <c r="I1100" s="103">
        <f t="shared" si="604"/>
        <v>0</v>
      </c>
      <c r="J1100" s="103">
        <f t="shared" si="604"/>
        <v>0</v>
      </c>
      <c r="K1100" s="103">
        <f t="shared" si="604"/>
        <v>0</v>
      </c>
      <c r="L1100" s="103">
        <f t="shared" si="604"/>
        <v>0</v>
      </c>
      <c r="M1100" s="103">
        <f t="shared" si="604"/>
        <v>0</v>
      </c>
      <c r="N1100" s="103">
        <f t="shared" si="604"/>
        <v>0</v>
      </c>
      <c r="O1100" s="103">
        <f t="shared" si="604"/>
        <v>0</v>
      </c>
      <c r="P1100" s="103">
        <f>SUM(P1101:P1104)</f>
        <v>0</v>
      </c>
      <c r="Q1100" s="103">
        <f t="shared" ref="Q1100:AA1100" si="605">SUM(Q1101:Q1104)</f>
        <v>0</v>
      </c>
      <c r="R1100" s="103">
        <f t="shared" si="605"/>
        <v>0</v>
      </c>
      <c r="S1100" s="103">
        <f t="shared" si="605"/>
        <v>0</v>
      </c>
      <c r="T1100" s="103">
        <f t="shared" si="605"/>
        <v>0</v>
      </c>
      <c r="U1100" s="103">
        <f t="shared" si="605"/>
        <v>0</v>
      </c>
      <c r="V1100" s="103">
        <f t="shared" si="605"/>
        <v>0</v>
      </c>
      <c r="W1100" s="103">
        <f t="shared" si="605"/>
        <v>0</v>
      </c>
      <c r="X1100" s="103">
        <f t="shared" si="605"/>
        <v>0</v>
      </c>
      <c r="Y1100" s="103">
        <f t="shared" si="605"/>
        <v>0</v>
      </c>
      <c r="Z1100" s="103">
        <f t="shared" si="605"/>
        <v>0</v>
      </c>
      <c r="AA1100" s="103">
        <f t="shared" si="605"/>
        <v>0</v>
      </c>
      <c r="AB1100" s="103">
        <f t="shared" si="534"/>
        <v>0</v>
      </c>
      <c r="AC1100" s="103">
        <f t="shared" si="536"/>
        <v>0</v>
      </c>
      <c r="AD1100" s="103">
        <f t="shared" si="535"/>
        <v>0</v>
      </c>
      <c r="AE1100" s="5" t="e">
        <v>#N/A</v>
      </c>
    </row>
    <row r="1101" spans="1:31" ht="30" x14ac:dyDescent="0.25">
      <c r="A1101" s="1" t="e">
        <v>#N/A</v>
      </c>
      <c r="B1101" s="50" t="s">
        <v>199</v>
      </c>
      <c r="C1101" s="48"/>
      <c r="D1101" s="104"/>
      <c r="E1101" s="104"/>
      <c r="F1101" s="104"/>
      <c r="G1101" s="104"/>
      <c r="H1101" s="104"/>
      <c r="I1101" s="104"/>
      <c r="J1101" s="104"/>
      <c r="K1101" s="104"/>
      <c r="L1101" s="104"/>
      <c r="M1101" s="104"/>
      <c r="N1101" s="104"/>
      <c r="O1101" s="104"/>
      <c r="P1101" s="104"/>
      <c r="Q1101" s="104"/>
      <c r="R1101" s="104"/>
      <c r="S1101" s="104"/>
      <c r="T1101" s="104"/>
      <c r="U1101" s="104"/>
      <c r="V1101" s="104"/>
      <c r="W1101" s="104"/>
      <c r="X1101" s="104"/>
      <c r="Y1101" s="104"/>
      <c r="Z1101" s="104"/>
      <c r="AA1101" s="104"/>
      <c r="AB1101" s="104">
        <f t="shared" si="534"/>
        <v>0</v>
      </c>
      <c r="AC1101" s="104">
        <f t="shared" si="536"/>
        <v>0</v>
      </c>
      <c r="AD1101" s="104">
        <f t="shared" si="535"/>
        <v>0</v>
      </c>
      <c r="AE1101" s="5" t="e">
        <v>#N/A</v>
      </c>
    </row>
    <row r="1102" spans="1:31" ht="30" x14ac:dyDescent="0.25">
      <c r="A1102" s="1" t="e">
        <v>#N/A</v>
      </c>
      <c r="B1102" s="50" t="s">
        <v>200</v>
      </c>
      <c r="C1102" s="48"/>
      <c r="D1102" s="104"/>
      <c r="E1102" s="104"/>
      <c r="F1102" s="104"/>
      <c r="G1102" s="104"/>
      <c r="H1102" s="104"/>
      <c r="I1102" s="104"/>
      <c r="J1102" s="104"/>
      <c r="K1102" s="104"/>
      <c r="L1102" s="104"/>
      <c r="M1102" s="104"/>
      <c r="N1102" s="104"/>
      <c r="O1102" s="104"/>
      <c r="P1102" s="104"/>
      <c r="Q1102" s="104"/>
      <c r="R1102" s="104"/>
      <c r="S1102" s="104"/>
      <c r="T1102" s="104"/>
      <c r="U1102" s="104"/>
      <c r="V1102" s="104"/>
      <c r="W1102" s="104"/>
      <c r="X1102" s="104"/>
      <c r="Y1102" s="104"/>
      <c r="Z1102" s="104"/>
      <c r="AA1102" s="104"/>
      <c r="AB1102" s="104">
        <f t="shared" si="534"/>
        <v>0</v>
      </c>
      <c r="AC1102" s="104">
        <f t="shared" si="536"/>
        <v>0</v>
      </c>
      <c r="AD1102" s="104">
        <f t="shared" si="535"/>
        <v>0</v>
      </c>
      <c r="AE1102" s="5" t="e">
        <v>#N/A</v>
      </c>
    </row>
    <row r="1103" spans="1:31" ht="30" x14ac:dyDescent="0.25">
      <c r="A1103" s="1" t="e">
        <v>#N/A</v>
      </c>
      <c r="B1103" s="50" t="s">
        <v>201</v>
      </c>
      <c r="C1103" s="48"/>
      <c r="D1103" s="104"/>
      <c r="E1103" s="104"/>
      <c r="F1103" s="104"/>
      <c r="G1103" s="104"/>
      <c r="H1103" s="104"/>
      <c r="I1103" s="104"/>
      <c r="J1103" s="104"/>
      <c r="K1103" s="104"/>
      <c r="L1103" s="104"/>
      <c r="M1103" s="104"/>
      <c r="N1103" s="104"/>
      <c r="O1103" s="104"/>
      <c r="P1103" s="104"/>
      <c r="Q1103" s="104"/>
      <c r="R1103" s="104"/>
      <c r="S1103" s="104"/>
      <c r="T1103" s="104"/>
      <c r="U1103" s="104"/>
      <c r="V1103" s="104"/>
      <c r="W1103" s="104"/>
      <c r="X1103" s="104"/>
      <c r="Y1103" s="104"/>
      <c r="Z1103" s="104"/>
      <c r="AA1103" s="104"/>
      <c r="AB1103" s="104">
        <f t="shared" si="534"/>
        <v>0</v>
      </c>
      <c r="AC1103" s="104">
        <f t="shared" si="536"/>
        <v>0</v>
      </c>
      <c r="AD1103" s="104">
        <f t="shared" si="535"/>
        <v>0</v>
      </c>
      <c r="AE1103" s="5" t="e">
        <v>#N/A</v>
      </c>
    </row>
    <row r="1104" spans="1:31" ht="30" x14ac:dyDescent="0.25">
      <c r="A1104" s="1" t="e">
        <v>#N/A</v>
      </c>
      <c r="B1104" s="50" t="s">
        <v>202</v>
      </c>
      <c r="C1104" s="48"/>
      <c r="D1104" s="104"/>
      <c r="E1104" s="104"/>
      <c r="F1104" s="104"/>
      <c r="G1104" s="104"/>
      <c r="H1104" s="104"/>
      <c r="I1104" s="104"/>
      <c r="J1104" s="104"/>
      <c r="K1104" s="104"/>
      <c r="L1104" s="104"/>
      <c r="M1104" s="104"/>
      <c r="N1104" s="104"/>
      <c r="O1104" s="104"/>
      <c r="P1104" s="104"/>
      <c r="Q1104" s="104"/>
      <c r="R1104" s="104"/>
      <c r="S1104" s="104"/>
      <c r="T1104" s="104"/>
      <c r="U1104" s="104"/>
      <c r="V1104" s="104"/>
      <c r="W1104" s="104"/>
      <c r="X1104" s="104"/>
      <c r="Y1104" s="104"/>
      <c r="Z1104" s="104"/>
      <c r="AA1104" s="104"/>
      <c r="AB1104" s="104">
        <f t="shared" si="534"/>
        <v>0</v>
      </c>
      <c r="AC1104" s="104">
        <f t="shared" si="536"/>
        <v>0</v>
      </c>
      <c r="AD1104" s="104">
        <f t="shared" si="535"/>
        <v>0</v>
      </c>
      <c r="AE1104" s="5" t="e">
        <v>#N/A</v>
      </c>
    </row>
    <row r="1105" spans="1:31" ht="30" x14ac:dyDescent="0.25">
      <c r="A1105" s="1" t="e">
        <v>#N/A</v>
      </c>
      <c r="B1105" s="101" t="s">
        <v>203</v>
      </c>
      <c r="C1105" s="102"/>
      <c r="D1105" s="103">
        <f>SUM(D1106:D1107)</f>
        <v>0</v>
      </c>
      <c r="E1105" s="103">
        <f t="shared" ref="E1105:O1105" si="606">SUM(E1106:E1107)</f>
        <v>0</v>
      </c>
      <c r="F1105" s="103">
        <f t="shared" si="606"/>
        <v>0</v>
      </c>
      <c r="G1105" s="103">
        <f t="shared" si="606"/>
        <v>0</v>
      </c>
      <c r="H1105" s="103">
        <f t="shared" si="606"/>
        <v>0</v>
      </c>
      <c r="I1105" s="103">
        <f t="shared" si="606"/>
        <v>0</v>
      </c>
      <c r="J1105" s="103">
        <f t="shared" si="606"/>
        <v>0</v>
      </c>
      <c r="K1105" s="103">
        <f t="shared" si="606"/>
        <v>0</v>
      </c>
      <c r="L1105" s="103">
        <f t="shared" si="606"/>
        <v>0</v>
      </c>
      <c r="M1105" s="103">
        <f t="shared" si="606"/>
        <v>0</v>
      </c>
      <c r="N1105" s="103">
        <f t="shared" si="606"/>
        <v>0</v>
      </c>
      <c r="O1105" s="103">
        <f t="shared" si="606"/>
        <v>0</v>
      </c>
      <c r="P1105" s="103">
        <f>SUM(P1106:P1107)</f>
        <v>0</v>
      </c>
      <c r="Q1105" s="103">
        <f t="shared" ref="Q1105:AA1105" si="607">SUM(Q1106:Q1107)</f>
        <v>0</v>
      </c>
      <c r="R1105" s="103">
        <f t="shared" si="607"/>
        <v>0</v>
      </c>
      <c r="S1105" s="103">
        <f t="shared" si="607"/>
        <v>0</v>
      </c>
      <c r="T1105" s="103">
        <f t="shared" si="607"/>
        <v>0</v>
      </c>
      <c r="U1105" s="103">
        <f t="shared" si="607"/>
        <v>0</v>
      </c>
      <c r="V1105" s="103">
        <f t="shared" si="607"/>
        <v>0</v>
      </c>
      <c r="W1105" s="103">
        <f t="shared" si="607"/>
        <v>0</v>
      </c>
      <c r="X1105" s="103">
        <f t="shared" si="607"/>
        <v>0</v>
      </c>
      <c r="Y1105" s="103">
        <f t="shared" si="607"/>
        <v>0</v>
      </c>
      <c r="Z1105" s="103">
        <f t="shared" si="607"/>
        <v>0</v>
      </c>
      <c r="AA1105" s="103">
        <f t="shared" si="607"/>
        <v>0</v>
      </c>
      <c r="AB1105" s="103">
        <f t="shared" si="534"/>
        <v>0</v>
      </c>
      <c r="AC1105" s="103">
        <f t="shared" si="536"/>
        <v>0</v>
      </c>
      <c r="AD1105" s="103">
        <f t="shared" si="535"/>
        <v>0</v>
      </c>
      <c r="AE1105" s="5" t="e">
        <v>#N/A</v>
      </c>
    </row>
    <row r="1106" spans="1:31" ht="30" x14ac:dyDescent="0.25">
      <c r="A1106" s="1" t="e">
        <v>#N/A</v>
      </c>
      <c r="B1106" s="50" t="s">
        <v>204</v>
      </c>
      <c r="C1106" s="48"/>
      <c r="D1106" s="104"/>
      <c r="E1106" s="104"/>
      <c r="F1106" s="104"/>
      <c r="G1106" s="104"/>
      <c r="H1106" s="104"/>
      <c r="I1106" s="104"/>
      <c r="J1106" s="104"/>
      <c r="K1106" s="104"/>
      <c r="L1106" s="104"/>
      <c r="M1106" s="104"/>
      <c r="N1106" s="104"/>
      <c r="O1106" s="104"/>
      <c r="P1106" s="104"/>
      <c r="Q1106" s="104"/>
      <c r="R1106" s="104"/>
      <c r="S1106" s="104"/>
      <c r="T1106" s="104"/>
      <c r="U1106" s="104"/>
      <c r="V1106" s="104"/>
      <c r="W1106" s="104"/>
      <c r="X1106" s="104"/>
      <c r="Y1106" s="104"/>
      <c r="Z1106" s="104"/>
      <c r="AA1106" s="104"/>
      <c r="AB1106" s="104">
        <f t="shared" si="534"/>
        <v>0</v>
      </c>
      <c r="AC1106" s="104">
        <f t="shared" si="536"/>
        <v>0</v>
      </c>
      <c r="AD1106" s="104">
        <f t="shared" si="535"/>
        <v>0</v>
      </c>
      <c r="AE1106" s="5" t="e">
        <v>#N/A</v>
      </c>
    </row>
    <row r="1107" spans="1:31" x14ac:dyDescent="0.25">
      <c r="A1107" s="1" t="e">
        <v>#N/A</v>
      </c>
      <c r="B1107" s="50" t="s">
        <v>205</v>
      </c>
      <c r="C1107" s="48"/>
      <c r="D1107" s="104"/>
      <c r="E1107" s="104"/>
      <c r="F1107" s="104"/>
      <c r="G1107" s="104"/>
      <c r="H1107" s="104"/>
      <c r="I1107" s="104"/>
      <c r="J1107" s="104"/>
      <c r="K1107" s="104"/>
      <c r="L1107" s="104"/>
      <c r="M1107" s="104"/>
      <c r="N1107" s="104"/>
      <c r="O1107" s="104"/>
      <c r="P1107" s="104"/>
      <c r="Q1107" s="104"/>
      <c r="R1107" s="104"/>
      <c r="S1107" s="104"/>
      <c r="T1107" s="104"/>
      <c r="U1107" s="104"/>
      <c r="V1107" s="104"/>
      <c r="W1107" s="104"/>
      <c r="X1107" s="104"/>
      <c r="Y1107" s="104"/>
      <c r="Z1107" s="104"/>
      <c r="AA1107" s="104"/>
      <c r="AB1107" s="104">
        <f t="shared" si="534"/>
        <v>0</v>
      </c>
      <c r="AC1107" s="104">
        <f t="shared" si="536"/>
        <v>0</v>
      </c>
      <c r="AD1107" s="104">
        <f t="shared" si="535"/>
        <v>0</v>
      </c>
      <c r="AE1107" s="5" t="e">
        <v>#N/A</v>
      </c>
    </row>
    <row r="1108" spans="1:31" x14ac:dyDescent="0.25">
      <c r="A1108" s="1" t="e">
        <v>#N/A</v>
      </c>
      <c r="B1108" s="101" t="s">
        <v>206</v>
      </c>
      <c r="C1108" s="102"/>
      <c r="D1108" s="103">
        <f>SUM(D1109:D1112)</f>
        <v>0</v>
      </c>
      <c r="E1108" s="103">
        <f t="shared" ref="E1108:O1108" si="608">SUM(E1109:E1112)</f>
        <v>0</v>
      </c>
      <c r="F1108" s="103">
        <f t="shared" si="608"/>
        <v>0</v>
      </c>
      <c r="G1108" s="103">
        <f t="shared" si="608"/>
        <v>0</v>
      </c>
      <c r="H1108" s="103">
        <f t="shared" si="608"/>
        <v>0</v>
      </c>
      <c r="I1108" s="103">
        <f t="shared" si="608"/>
        <v>0</v>
      </c>
      <c r="J1108" s="103">
        <f t="shared" si="608"/>
        <v>0</v>
      </c>
      <c r="K1108" s="103">
        <f t="shared" si="608"/>
        <v>0</v>
      </c>
      <c r="L1108" s="103">
        <f t="shared" si="608"/>
        <v>0</v>
      </c>
      <c r="M1108" s="103">
        <f t="shared" si="608"/>
        <v>0</v>
      </c>
      <c r="N1108" s="103">
        <f t="shared" si="608"/>
        <v>0</v>
      </c>
      <c r="O1108" s="103">
        <f t="shared" si="608"/>
        <v>0</v>
      </c>
      <c r="P1108" s="103">
        <f>SUM(P1109:P1112)</f>
        <v>0</v>
      </c>
      <c r="Q1108" s="103">
        <f t="shared" ref="Q1108:AA1108" si="609">SUM(Q1109:Q1112)</f>
        <v>0</v>
      </c>
      <c r="R1108" s="103">
        <f t="shared" si="609"/>
        <v>0</v>
      </c>
      <c r="S1108" s="103">
        <f t="shared" si="609"/>
        <v>0</v>
      </c>
      <c r="T1108" s="103">
        <f t="shared" si="609"/>
        <v>0</v>
      </c>
      <c r="U1108" s="103">
        <f t="shared" si="609"/>
        <v>0</v>
      </c>
      <c r="V1108" s="103">
        <f t="shared" si="609"/>
        <v>0</v>
      </c>
      <c r="W1108" s="103">
        <f t="shared" si="609"/>
        <v>0</v>
      </c>
      <c r="X1108" s="103">
        <f t="shared" si="609"/>
        <v>0</v>
      </c>
      <c r="Y1108" s="103">
        <f t="shared" si="609"/>
        <v>0</v>
      </c>
      <c r="Z1108" s="103">
        <f t="shared" si="609"/>
        <v>0</v>
      </c>
      <c r="AA1108" s="103">
        <f t="shared" si="609"/>
        <v>0</v>
      </c>
      <c r="AB1108" s="103">
        <f t="shared" si="534"/>
        <v>0</v>
      </c>
      <c r="AC1108" s="103">
        <f t="shared" si="536"/>
        <v>0</v>
      </c>
      <c r="AD1108" s="103">
        <f t="shared" si="535"/>
        <v>0</v>
      </c>
      <c r="AE1108" s="5" t="e">
        <v>#N/A</v>
      </c>
    </row>
    <row r="1109" spans="1:31" ht="30" x14ac:dyDescent="0.25">
      <c r="A1109" s="1" t="e">
        <v>#N/A</v>
      </c>
      <c r="B1109" s="50" t="s">
        <v>207</v>
      </c>
      <c r="C1109" s="48"/>
      <c r="D1109" s="104"/>
      <c r="E1109" s="104"/>
      <c r="F1109" s="104"/>
      <c r="G1109" s="104"/>
      <c r="H1109" s="104"/>
      <c r="I1109" s="104"/>
      <c r="J1109" s="104"/>
      <c r="K1109" s="104"/>
      <c r="L1109" s="104"/>
      <c r="M1109" s="104"/>
      <c r="N1109" s="104"/>
      <c r="O1109" s="104"/>
      <c r="P1109" s="104"/>
      <c r="Q1109" s="104"/>
      <c r="R1109" s="104"/>
      <c r="S1109" s="104"/>
      <c r="T1109" s="104"/>
      <c r="U1109" s="104"/>
      <c r="V1109" s="104"/>
      <c r="W1109" s="104"/>
      <c r="X1109" s="104"/>
      <c r="Y1109" s="104"/>
      <c r="Z1109" s="104"/>
      <c r="AA1109" s="104"/>
      <c r="AB1109" s="104">
        <f t="shared" si="534"/>
        <v>0</v>
      </c>
      <c r="AC1109" s="104">
        <f t="shared" si="536"/>
        <v>0</v>
      </c>
      <c r="AD1109" s="104">
        <f t="shared" si="535"/>
        <v>0</v>
      </c>
      <c r="AE1109" s="5" t="e">
        <v>#N/A</v>
      </c>
    </row>
    <row r="1110" spans="1:31" x14ac:dyDescent="0.25">
      <c r="A1110" s="1" t="e">
        <v>#N/A</v>
      </c>
      <c r="B1110" s="50" t="s">
        <v>189</v>
      </c>
      <c r="C1110" s="48"/>
      <c r="D1110" s="104"/>
      <c r="E1110" s="104"/>
      <c r="F1110" s="104"/>
      <c r="G1110" s="104"/>
      <c r="H1110" s="104"/>
      <c r="I1110" s="104"/>
      <c r="J1110" s="104"/>
      <c r="K1110" s="104"/>
      <c r="L1110" s="104"/>
      <c r="M1110" s="104"/>
      <c r="N1110" s="104"/>
      <c r="O1110" s="104"/>
      <c r="P1110" s="104"/>
      <c r="Q1110" s="104"/>
      <c r="R1110" s="104"/>
      <c r="S1110" s="104"/>
      <c r="T1110" s="104"/>
      <c r="U1110" s="104"/>
      <c r="V1110" s="104"/>
      <c r="W1110" s="104"/>
      <c r="X1110" s="104"/>
      <c r="Y1110" s="104"/>
      <c r="Z1110" s="104"/>
      <c r="AA1110" s="104"/>
      <c r="AB1110" s="104">
        <f t="shared" si="534"/>
        <v>0</v>
      </c>
      <c r="AC1110" s="104">
        <f t="shared" si="536"/>
        <v>0</v>
      </c>
      <c r="AD1110" s="104">
        <f t="shared" si="535"/>
        <v>0</v>
      </c>
      <c r="AE1110" s="5" t="e">
        <v>#N/A</v>
      </c>
    </row>
    <row r="1111" spans="1:31" x14ac:dyDescent="0.25">
      <c r="A1111" s="1" t="e">
        <v>#N/A</v>
      </c>
      <c r="B1111" s="50" t="s">
        <v>208</v>
      </c>
      <c r="C1111" s="48"/>
      <c r="D1111" s="104"/>
      <c r="E1111" s="104"/>
      <c r="F1111" s="104"/>
      <c r="G1111" s="104"/>
      <c r="H1111" s="104"/>
      <c r="I1111" s="104"/>
      <c r="J1111" s="104"/>
      <c r="K1111" s="104"/>
      <c r="L1111" s="104"/>
      <c r="M1111" s="104"/>
      <c r="N1111" s="104"/>
      <c r="O1111" s="104"/>
      <c r="P1111" s="104"/>
      <c r="Q1111" s="104"/>
      <c r="R1111" s="104"/>
      <c r="S1111" s="104"/>
      <c r="T1111" s="104"/>
      <c r="U1111" s="104"/>
      <c r="V1111" s="104"/>
      <c r="W1111" s="104"/>
      <c r="X1111" s="104"/>
      <c r="Y1111" s="104"/>
      <c r="Z1111" s="104"/>
      <c r="AA1111" s="104"/>
      <c r="AB1111" s="104">
        <f t="shared" si="534"/>
        <v>0</v>
      </c>
      <c r="AC1111" s="104">
        <f t="shared" si="536"/>
        <v>0</v>
      </c>
      <c r="AD1111" s="104">
        <f t="shared" si="535"/>
        <v>0</v>
      </c>
      <c r="AE1111" s="5" t="e">
        <v>#N/A</v>
      </c>
    </row>
    <row r="1112" spans="1:31" x14ac:dyDescent="0.25">
      <c r="A1112" s="1" t="e">
        <v>#N/A</v>
      </c>
      <c r="B1112" s="50" t="s">
        <v>209</v>
      </c>
      <c r="C1112" s="48"/>
      <c r="D1112" s="104"/>
      <c r="E1112" s="104"/>
      <c r="F1112" s="104"/>
      <c r="G1112" s="104"/>
      <c r="H1112" s="104"/>
      <c r="I1112" s="104"/>
      <c r="J1112" s="104"/>
      <c r="K1112" s="104"/>
      <c r="L1112" s="104"/>
      <c r="M1112" s="104"/>
      <c r="N1112" s="104"/>
      <c r="O1112" s="104"/>
      <c r="P1112" s="104"/>
      <c r="Q1112" s="104"/>
      <c r="R1112" s="104"/>
      <c r="S1112" s="104"/>
      <c r="T1112" s="104"/>
      <c r="U1112" s="104"/>
      <c r="V1112" s="104"/>
      <c r="W1112" s="104"/>
      <c r="X1112" s="104"/>
      <c r="Y1112" s="104"/>
      <c r="Z1112" s="104"/>
      <c r="AA1112" s="104"/>
      <c r="AB1112" s="104">
        <f t="shared" si="534"/>
        <v>0</v>
      </c>
      <c r="AC1112" s="104">
        <f t="shared" si="536"/>
        <v>0</v>
      </c>
      <c r="AD1112" s="104">
        <f t="shared" si="535"/>
        <v>0</v>
      </c>
      <c r="AE1112" s="5" t="e">
        <v>#N/A</v>
      </c>
    </row>
    <row r="1113" spans="1:31" ht="30" x14ac:dyDescent="0.25">
      <c r="A1113" s="1" t="e">
        <v>#N/A</v>
      </c>
      <c r="B1113" s="101" t="s">
        <v>210</v>
      </c>
      <c r="C1113" s="102"/>
      <c r="D1113" s="103">
        <f>SUM(D1114:D1115)</f>
        <v>0</v>
      </c>
      <c r="E1113" s="103">
        <f t="shared" ref="E1113:O1113" si="610">SUM(E1114:E1115)</f>
        <v>0</v>
      </c>
      <c r="F1113" s="103">
        <f t="shared" si="610"/>
        <v>0</v>
      </c>
      <c r="G1113" s="103">
        <f t="shared" si="610"/>
        <v>0</v>
      </c>
      <c r="H1113" s="103">
        <f t="shared" si="610"/>
        <v>0</v>
      </c>
      <c r="I1113" s="103">
        <f t="shared" si="610"/>
        <v>0</v>
      </c>
      <c r="J1113" s="103">
        <f t="shared" si="610"/>
        <v>0</v>
      </c>
      <c r="K1113" s="103">
        <f t="shared" si="610"/>
        <v>0</v>
      </c>
      <c r="L1113" s="103">
        <f t="shared" si="610"/>
        <v>0</v>
      </c>
      <c r="M1113" s="103">
        <f t="shared" si="610"/>
        <v>0</v>
      </c>
      <c r="N1113" s="103">
        <f t="shared" si="610"/>
        <v>0</v>
      </c>
      <c r="O1113" s="103">
        <f t="shared" si="610"/>
        <v>0</v>
      </c>
      <c r="P1113" s="103">
        <f>SUM(P1114:P1115)</f>
        <v>0</v>
      </c>
      <c r="Q1113" s="103">
        <f t="shared" ref="Q1113:AA1113" si="611">SUM(Q1114:Q1115)</f>
        <v>0</v>
      </c>
      <c r="R1113" s="103">
        <f t="shared" si="611"/>
        <v>0</v>
      </c>
      <c r="S1113" s="103">
        <f t="shared" si="611"/>
        <v>0</v>
      </c>
      <c r="T1113" s="103">
        <f t="shared" si="611"/>
        <v>0</v>
      </c>
      <c r="U1113" s="103">
        <f t="shared" si="611"/>
        <v>0</v>
      </c>
      <c r="V1113" s="103">
        <f t="shared" si="611"/>
        <v>0</v>
      </c>
      <c r="W1113" s="103">
        <f t="shared" si="611"/>
        <v>0</v>
      </c>
      <c r="X1113" s="103">
        <f t="shared" si="611"/>
        <v>0</v>
      </c>
      <c r="Y1113" s="103">
        <f t="shared" si="611"/>
        <v>0</v>
      </c>
      <c r="Z1113" s="103">
        <f t="shared" si="611"/>
        <v>0</v>
      </c>
      <c r="AA1113" s="103">
        <f t="shared" si="611"/>
        <v>0</v>
      </c>
      <c r="AB1113" s="103">
        <f t="shared" si="534"/>
        <v>0</v>
      </c>
      <c r="AC1113" s="103">
        <f t="shared" si="536"/>
        <v>0</v>
      </c>
      <c r="AD1113" s="103">
        <f t="shared" si="535"/>
        <v>0</v>
      </c>
      <c r="AE1113" s="5" t="e">
        <v>#N/A</v>
      </c>
    </row>
    <row r="1114" spans="1:31" x14ac:dyDescent="0.25">
      <c r="A1114" s="1" t="e">
        <v>#N/A</v>
      </c>
      <c r="B1114" s="50" t="s">
        <v>211</v>
      </c>
      <c r="C1114" s="48"/>
      <c r="D1114" s="104"/>
      <c r="E1114" s="104"/>
      <c r="F1114" s="104"/>
      <c r="G1114" s="104"/>
      <c r="H1114" s="104"/>
      <c r="I1114" s="104"/>
      <c r="J1114" s="104"/>
      <c r="K1114" s="104"/>
      <c r="L1114" s="104"/>
      <c r="M1114" s="104"/>
      <c r="N1114" s="104"/>
      <c r="O1114" s="104"/>
      <c r="P1114" s="104"/>
      <c r="Q1114" s="104"/>
      <c r="R1114" s="104"/>
      <c r="S1114" s="104"/>
      <c r="T1114" s="104"/>
      <c r="U1114" s="104"/>
      <c r="V1114" s="104"/>
      <c r="W1114" s="104"/>
      <c r="X1114" s="104"/>
      <c r="Y1114" s="104"/>
      <c r="Z1114" s="104"/>
      <c r="AA1114" s="104"/>
      <c r="AB1114" s="104">
        <f t="shared" si="534"/>
        <v>0</v>
      </c>
      <c r="AC1114" s="104">
        <f t="shared" si="536"/>
        <v>0</v>
      </c>
      <c r="AD1114" s="104">
        <f t="shared" si="535"/>
        <v>0</v>
      </c>
      <c r="AE1114" s="5" t="e">
        <v>#N/A</v>
      </c>
    </row>
    <row r="1115" spans="1:31" x14ac:dyDescent="0.25">
      <c r="A1115" s="1" t="e">
        <v>#N/A</v>
      </c>
      <c r="B1115" s="50" t="s">
        <v>212</v>
      </c>
      <c r="C1115" s="48"/>
      <c r="D1115" s="104"/>
      <c r="E1115" s="104"/>
      <c r="F1115" s="104"/>
      <c r="G1115" s="104"/>
      <c r="H1115" s="104"/>
      <c r="I1115" s="104"/>
      <c r="J1115" s="104"/>
      <c r="K1115" s="104"/>
      <c r="L1115" s="104"/>
      <c r="M1115" s="104"/>
      <c r="N1115" s="104"/>
      <c r="O1115" s="104"/>
      <c r="P1115" s="104"/>
      <c r="Q1115" s="104"/>
      <c r="R1115" s="104"/>
      <c r="S1115" s="104"/>
      <c r="T1115" s="104"/>
      <c r="U1115" s="104"/>
      <c r="V1115" s="104"/>
      <c r="W1115" s="104"/>
      <c r="X1115" s="104"/>
      <c r="Y1115" s="104"/>
      <c r="Z1115" s="104"/>
      <c r="AA1115" s="104"/>
      <c r="AB1115" s="104">
        <f t="shared" si="534"/>
        <v>0</v>
      </c>
      <c r="AC1115" s="104">
        <f t="shared" si="536"/>
        <v>0</v>
      </c>
      <c r="AD1115" s="104">
        <f t="shared" si="535"/>
        <v>0</v>
      </c>
      <c r="AE1115" s="5" t="e">
        <v>#N/A</v>
      </c>
    </row>
    <row r="1116" spans="1:31" ht="31.5" x14ac:dyDescent="0.25">
      <c r="A1116" s="1" t="e">
        <v>#N/A</v>
      </c>
      <c r="B1116" s="99" t="s">
        <v>71</v>
      </c>
      <c r="C1116" s="57"/>
      <c r="D1116" s="100">
        <f>SUM(D1117,D1119,D1121,D1126,D1133,D1138,D1142,D1146,D1147)</f>
        <v>0</v>
      </c>
      <c r="E1116" s="100">
        <f t="shared" ref="E1116:O1116" si="612">SUM(E1117,E1119,E1121,E1126,E1133,E1138,E1142,E1146,E1147)</f>
        <v>0</v>
      </c>
      <c r="F1116" s="100">
        <f t="shared" si="612"/>
        <v>0</v>
      </c>
      <c r="G1116" s="100">
        <f t="shared" si="612"/>
        <v>0</v>
      </c>
      <c r="H1116" s="100">
        <f t="shared" si="612"/>
        <v>0</v>
      </c>
      <c r="I1116" s="100">
        <f t="shared" si="612"/>
        <v>0</v>
      </c>
      <c r="J1116" s="100">
        <f t="shared" si="612"/>
        <v>0</v>
      </c>
      <c r="K1116" s="100">
        <f t="shared" si="612"/>
        <v>0</v>
      </c>
      <c r="L1116" s="100">
        <f t="shared" si="612"/>
        <v>0</v>
      </c>
      <c r="M1116" s="100">
        <f t="shared" si="612"/>
        <v>0</v>
      </c>
      <c r="N1116" s="100">
        <f t="shared" si="612"/>
        <v>0</v>
      </c>
      <c r="O1116" s="100">
        <f t="shared" si="612"/>
        <v>0</v>
      </c>
      <c r="P1116" s="100">
        <f>SUM(P1117,P1119,P1121,P1126,P1133,P1138,P1142,P1146,P1147)</f>
        <v>0</v>
      </c>
      <c r="Q1116" s="100">
        <f t="shared" ref="Q1116:AA1116" si="613">SUM(Q1117,Q1119,Q1121,Q1126,Q1133,Q1138,Q1142,Q1146,Q1147)</f>
        <v>0</v>
      </c>
      <c r="R1116" s="100">
        <f t="shared" si="613"/>
        <v>0</v>
      </c>
      <c r="S1116" s="100">
        <f t="shared" si="613"/>
        <v>0</v>
      </c>
      <c r="T1116" s="100">
        <f t="shared" si="613"/>
        <v>0</v>
      </c>
      <c r="U1116" s="100">
        <f t="shared" si="613"/>
        <v>0</v>
      </c>
      <c r="V1116" s="100">
        <f t="shared" si="613"/>
        <v>0</v>
      </c>
      <c r="W1116" s="100">
        <f t="shared" si="613"/>
        <v>0</v>
      </c>
      <c r="X1116" s="100">
        <f t="shared" si="613"/>
        <v>0</v>
      </c>
      <c r="Y1116" s="100">
        <f t="shared" si="613"/>
        <v>0</v>
      </c>
      <c r="Z1116" s="100">
        <f t="shared" si="613"/>
        <v>0</v>
      </c>
      <c r="AA1116" s="100">
        <f t="shared" si="613"/>
        <v>0</v>
      </c>
      <c r="AB1116" s="100">
        <f t="shared" si="534"/>
        <v>0</v>
      </c>
      <c r="AC1116" s="100">
        <f t="shared" si="536"/>
        <v>0</v>
      </c>
      <c r="AD1116" s="100">
        <f t="shared" si="535"/>
        <v>0</v>
      </c>
      <c r="AE1116" s="5" t="e">
        <v>#N/A</v>
      </c>
    </row>
    <row r="1117" spans="1:31" ht="30" x14ac:dyDescent="0.25">
      <c r="A1117" s="1" t="e">
        <v>#N/A</v>
      </c>
      <c r="B1117" s="101" t="s">
        <v>72</v>
      </c>
      <c r="C1117" s="102"/>
      <c r="D1117" s="103">
        <f>SUM(D1118:D1120)</f>
        <v>0</v>
      </c>
      <c r="E1117" s="103">
        <f t="shared" ref="E1117:O1117" si="614">SUM(E1118:E1120)</f>
        <v>0</v>
      </c>
      <c r="F1117" s="103">
        <f t="shared" si="614"/>
        <v>0</v>
      </c>
      <c r="G1117" s="103">
        <f t="shared" si="614"/>
        <v>0</v>
      </c>
      <c r="H1117" s="103">
        <f t="shared" si="614"/>
        <v>0</v>
      </c>
      <c r="I1117" s="103">
        <f t="shared" si="614"/>
        <v>0</v>
      </c>
      <c r="J1117" s="103">
        <f t="shared" si="614"/>
        <v>0</v>
      </c>
      <c r="K1117" s="103">
        <f t="shared" si="614"/>
        <v>0</v>
      </c>
      <c r="L1117" s="103">
        <f t="shared" si="614"/>
        <v>0</v>
      </c>
      <c r="M1117" s="103">
        <f t="shared" si="614"/>
        <v>0</v>
      </c>
      <c r="N1117" s="103">
        <f t="shared" si="614"/>
        <v>0</v>
      </c>
      <c r="O1117" s="103">
        <f t="shared" si="614"/>
        <v>0</v>
      </c>
      <c r="P1117" s="103">
        <f>SUM(P1118:P1120)</f>
        <v>0</v>
      </c>
      <c r="Q1117" s="103">
        <f t="shared" ref="Q1117:AA1117" si="615">SUM(Q1118:Q1120)</f>
        <v>0</v>
      </c>
      <c r="R1117" s="103">
        <f t="shared" si="615"/>
        <v>0</v>
      </c>
      <c r="S1117" s="103">
        <f t="shared" si="615"/>
        <v>0</v>
      </c>
      <c r="T1117" s="103">
        <f t="shared" si="615"/>
        <v>0</v>
      </c>
      <c r="U1117" s="103">
        <f t="shared" si="615"/>
        <v>0</v>
      </c>
      <c r="V1117" s="103">
        <f t="shared" si="615"/>
        <v>0</v>
      </c>
      <c r="W1117" s="103">
        <f t="shared" si="615"/>
        <v>0</v>
      </c>
      <c r="X1117" s="103">
        <f t="shared" si="615"/>
        <v>0</v>
      </c>
      <c r="Y1117" s="103">
        <f t="shared" si="615"/>
        <v>0</v>
      </c>
      <c r="Z1117" s="103">
        <f t="shared" si="615"/>
        <v>0</v>
      </c>
      <c r="AA1117" s="103">
        <f t="shared" si="615"/>
        <v>0</v>
      </c>
      <c r="AB1117" s="103">
        <f t="shared" si="534"/>
        <v>0</v>
      </c>
      <c r="AC1117" s="103">
        <f t="shared" si="536"/>
        <v>0</v>
      </c>
      <c r="AD1117" s="103">
        <f t="shared" si="535"/>
        <v>0</v>
      </c>
      <c r="AE1117" s="5" t="e">
        <v>#N/A</v>
      </c>
    </row>
    <row r="1118" spans="1:31" x14ac:dyDescent="0.25">
      <c r="A1118" s="1" t="e">
        <v>#N/A</v>
      </c>
      <c r="B1118" s="50" t="s">
        <v>73</v>
      </c>
      <c r="C1118" s="48"/>
      <c r="D1118" s="104"/>
      <c r="E1118" s="104"/>
      <c r="F1118" s="104"/>
      <c r="G1118" s="104"/>
      <c r="H1118" s="104"/>
      <c r="I1118" s="104"/>
      <c r="J1118" s="104"/>
      <c r="K1118" s="104"/>
      <c r="L1118" s="104"/>
      <c r="M1118" s="104"/>
      <c r="N1118" s="104"/>
      <c r="O1118" s="104"/>
      <c r="P1118" s="104"/>
      <c r="Q1118" s="104"/>
      <c r="R1118" s="104"/>
      <c r="S1118" s="104"/>
      <c r="T1118" s="104"/>
      <c r="U1118" s="104"/>
      <c r="V1118" s="104"/>
      <c r="W1118" s="104"/>
      <c r="X1118" s="104"/>
      <c r="Y1118" s="104"/>
      <c r="Z1118" s="104"/>
      <c r="AA1118" s="104"/>
      <c r="AB1118" s="104">
        <f t="shared" si="534"/>
        <v>0</v>
      </c>
      <c r="AC1118" s="104">
        <f t="shared" si="536"/>
        <v>0</v>
      </c>
      <c r="AD1118" s="104">
        <f t="shared" si="535"/>
        <v>0</v>
      </c>
      <c r="AE1118" s="5" t="e">
        <v>#N/A</v>
      </c>
    </row>
    <row r="1119" spans="1:31" x14ac:dyDescent="0.25">
      <c r="A1119" s="1" t="e">
        <v>#N/A</v>
      </c>
      <c r="B1119" s="101" t="s">
        <v>74</v>
      </c>
      <c r="C1119" s="102"/>
      <c r="D1119" s="103">
        <f t="shared" ref="D1119:AA1119" si="616">+D1120</f>
        <v>0</v>
      </c>
      <c r="E1119" s="103">
        <f t="shared" si="616"/>
        <v>0</v>
      </c>
      <c r="F1119" s="103">
        <f t="shared" si="616"/>
        <v>0</v>
      </c>
      <c r="G1119" s="103">
        <f t="shared" si="616"/>
        <v>0</v>
      </c>
      <c r="H1119" s="103">
        <f t="shared" si="616"/>
        <v>0</v>
      </c>
      <c r="I1119" s="103">
        <f t="shared" si="616"/>
        <v>0</v>
      </c>
      <c r="J1119" s="103">
        <f t="shared" si="616"/>
        <v>0</v>
      </c>
      <c r="K1119" s="103">
        <f t="shared" si="616"/>
        <v>0</v>
      </c>
      <c r="L1119" s="103">
        <f t="shared" si="616"/>
        <v>0</v>
      </c>
      <c r="M1119" s="103">
        <f t="shared" si="616"/>
        <v>0</v>
      </c>
      <c r="N1119" s="103">
        <f t="shared" si="616"/>
        <v>0</v>
      </c>
      <c r="O1119" s="103">
        <f t="shared" si="616"/>
        <v>0</v>
      </c>
      <c r="P1119" s="103">
        <f t="shared" si="616"/>
        <v>0</v>
      </c>
      <c r="Q1119" s="103">
        <f t="shared" si="616"/>
        <v>0</v>
      </c>
      <c r="R1119" s="103">
        <f t="shared" si="616"/>
        <v>0</v>
      </c>
      <c r="S1119" s="103">
        <f t="shared" si="616"/>
        <v>0</v>
      </c>
      <c r="T1119" s="103">
        <f t="shared" si="616"/>
        <v>0</v>
      </c>
      <c r="U1119" s="103">
        <f t="shared" si="616"/>
        <v>0</v>
      </c>
      <c r="V1119" s="103">
        <f t="shared" si="616"/>
        <v>0</v>
      </c>
      <c r="W1119" s="103">
        <f t="shared" si="616"/>
        <v>0</v>
      </c>
      <c r="X1119" s="103">
        <f t="shared" si="616"/>
        <v>0</v>
      </c>
      <c r="Y1119" s="103">
        <f t="shared" si="616"/>
        <v>0</v>
      </c>
      <c r="Z1119" s="103">
        <f t="shared" si="616"/>
        <v>0</v>
      </c>
      <c r="AA1119" s="103">
        <f t="shared" si="616"/>
        <v>0</v>
      </c>
      <c r="AB1119" s="103">
        <f t="shared" si="534"/>
        <v>0</v>
      </c>
      <c r="AC1119" s="103">
        <f t="shared" si="536"/>
        <v>0</v>
      </c>
      <c r="AD1119" s="103">
        <f t="shared" si="535"/>
        <v>0</v>
      </c>
      <c r="AE1119" s="5" t="e">
        <v>#N/A</v>
      </c>
    </row>
    <row r="1120" spans="1:31" x14ac:dyDescent="0.25">
      <c r="A1120" s="1" t="e">
        <v>#N/A</v>
      </c>
      <c r="B1120" s="50" t="s">
        <v>75</v>
      </c>
      <c r="C1120" s="48"/>
      <c r="D1120" s="104"/>
      <c r="E1120" s="104"/>
      <c r="F1120" s="104"/>
      <c r="G1120" s="104"/>
      <c r="H1120" s="104"/>
      <c r="I1120" s="104"/>
      <c r="J1120" s="104"/>
      <c r="K1120" s="104"/>
      <c r="L1120" s="104"/>
      <c r="M1120" s="104"/>
      <c r="N1120" s="104"/>
      <c r="O1120" s="104"/>
      <c r="P1120" s="104"/>
      <c r="Q1120" s="104"/>
      <c r="R1120" s="104"/>
      <c r="S1120" s="104"/>
      <c r="T1120" s="104"/>
      <c r="U1120" s="104"/>
      <c r="V1120" s="104"/>
      <c r="W1120" s="104"/>
      <c r="X1120" s="104"/>
      <c r="Y1120" s="104"/>
      <c r="Z1120" s="104"/>
      <c r="AA1120" s="104"/>
      <c r="AB1120" s="104">
        <f t="shared" si="534"/>
        <v>0</v>
      </c>
      <c r="AC1120" s="104">
        <f t="shared" si="536"/>
        <v>0</v>
      </c>
      <c r="AD1120" s="104">
        <f t="shared" si="535"/>
        <v>0</v>
      </c>
      <c r="AE1120" s="5" t="e">
        <v>#N/A</v>
      </c>
    </row>
    <row r="1121" spans="1:31" ht="45" x14ac:dyDescent="0.25">
      <c r="A1121" s="1" t="e">
        <v>#N/A</v>
      </c>
      <c r="B1121" s="101" t="s">
        <v>76</v>
      </c>
      <c r="C1121" s="102"/>
      <c r="D1121" s="103">
        <f>SUM(D1122:D1125)</f>
        <v>0</v>
      </c>
      <c r="E1121" s="103">
        <f t="shared" ref="E1121:O1121" si="617">SUM(E1122:E1125)</f>
        <v>0</v>
      </c>
      <c r="F1121" s="103">
        <f t="shared" si="617"/>
        <v>0</v>
      </c>
      <c r="G1121" s="103">
        <f t="shared" si="617"/>
        <v>0</v>
      </c>
      <c r="H1121" s="103">
        <f t="shared" si="617"/>
        <v>0</v>
      </c>
      <c r="I1121" s="103">
        <f t="shared" si="617"/>
        <v>0</v>
      </c>
      <c r="J1121" s="103">
        <f t="shared" si="617"/>
        <v>0</v>
      </c>
      <c r="K1121" s="103">
        <f t="shared" si="617"/>
        <v>0</v>
      </c>
      <c r="L1121" s="103">
        <f t="shared" si="617"/>
        <v>0</v>
      </c>
      <c r="M1121" s="103">
        <f t="shared" si="617"/>
        <v>0</v>
      </c>
      <c r="N1121" s="103">
        <f t="shared" si="617"/>
        <v>0</v>
      </c>
      <c r="O1121" s="103">
        <f t="shared" si="617"/>
        <v>0</v>
      </c>
      <c r="P1121" s="103">
        <f>SUM(P1122:P1125)</f>
        <v>0</v>
      </c>
      <c r="Q1121" s="103">
        <f t="shared" ref="Q1121:AA1121" si="618">SUM(Q1122:Q1125)</f>
        <v>0</v>
      </c>
      <c r="R1121" s="103">
        <f t="shared" si="618"/>
        <v>0</v>
      </c>
      <c r="S1121" s="103">
        <f t="shared" si="618"/>
        <v>0</v>
      </c>
      <c r="T1121" s="103">
        <f t="shared" si="618"/>
        <v>0</v>
      </c>
      <c r="U1121" s="103">
        <f t="shared" si="618"/>
        <v>0</v>
      </c>
      <c r="V1121" s="103">
        <f t="shared" si="618"/>
        <v>0</v>
      </c>
      <c r="W1121" s="103">
        <f t="shared" si="618"/>
        <v>0</v>
      </c>
      <c r="X1121" s="103">
        <f t="shared" si="618"/>
        <v>0</v>
      </c>
      <c r="Y1121" s="103">
        <f t="shared" si="618"/>
        <v>0</v>
      </c>
      <c r="Z1121" s="103">
        <f t="shared" si="618"/>
        <v>0</v>
      </c>
      <c r="AA1121" s="103">
        <f t="shared" si="618"/>
        <v>0</v>
      </c>
      <c r="AB1121" s="103">
        <f t="shared" si="534"/>
        <v>0</v>
      </c>
      <c r="AC1121" s="103">
        <f t="shared" si="536"/>
        <v>0</v>
      </c>
      <c r="AD1121" s="103">
        <f t="shared" si="535"/>
        <v>0</v>
      </c>
      <c r="AE1121" s="5" t="e">
        <v>#N/A</v>
      </c>
    </row>
    <row r="1122" spans="1:31" ht="60" x14ac:dyDescent="0.25">
      <c r="A1122" s="1" t="e">
        <v>#N/A</v>
      </c>
      <c r="B1122" s="50" t="s">
        <v>77</v>
      </c>
      <c r="C1122" s="48"/>
      <c r="D1122" s="104"/>
      <c r="E1122" s="104"/>
      <c r="F1122" s="104"/>
      <c r="G1122" s="104"/>
      <c r="H1122" s="104"/>
      <c r="I1122" s="104"/>
      <c r="J1122" s="104"/>
      <c r="K1122" s="104"/>
      <c r="L1122" s="104"/>
      <c r="M1122" s="104"/>
      <c r="N1122" s="104"/>
      <c r="O1122" s="104"/>
      <c r="P1122" s="104"/>
      <c r="Q1122" s="104"/>
      <c r="R1122" s="104"/>
      <c r="S1122" s="104"/>
      <c r="T1122" s="104"/>
      <c r="U1122" s="104"/>
      <c r="V1122" s="104"/>
      <c r="W1122" s="104"/>
      <c r="X1122" s="104"/>
      <c r="Y1122" s="104"/>
      <c r="Z1122" s="104"/>
      <c r="AA1122" s="104"/>
      <c r="AB1122" s="104">
        <f t="shared" si="534"/>
        <v>0</v>
      </c>
      <c r="AC1122" s="104">
        <f t="shared" si="536"/>
        <v>0</v>
      </c>
      <c r="AD1122" s="104">
        <f t="shared" si="535"/>
        <v>0</v>
      </c>
      <c r="AE1122" s="5" t="e">
        <v>#N/A</v>
      </c>
    </row>
    <row r="1123" spans="1:31" ht="30" x14ac:dyDescent="0.25">
      <c r="A1123" s="1" t="e">
        <v>#N/A</v>
      </c>
      <c r="B1123" s="50" t="s">
        <v>78</v>
      </c>
      <c r="C1123" s="48"/>
      <c r="D1123" s="104"/>
      <c r="E1123" s="104"/>
      <c r="F1123" s="104"/>
      <c r="G1123" s="104"/>
      <c r="H1123" s="104"/>
      <c r="I1123" s="104"/>
      <c r="J1123" s="104"/>
      <c r="K1123" s="104"/>
      <c r="L1123" s="104"/>
      <c r="M1123" s="104"/>
      <c r="N1123" s="104"/>
      <c r="O1123" s="104"/>
      <c r="P1123" s="104"/>
      <c r="Q1123" s="104"/>
      <c r="R1123" s="104"/>
      <c r="S1123" s="104"/>
      <c r="T1123" s="104"/>
      <c r="U1123" s="104"/>
      <c r="V1123" s="104"/>
      <c r="W1123" s="104"/>
      <c r="X1123" s="104"/>
      <c r="Y1123" s="104"/>
      <c r="Z1123" s="104"/>
      <c r="AA1123" s="104"/>
      <c r="AB1123" s="104">
        <f t="shared" si="534"/>
        <v>0</v>
      </c>
      <c r="AC1123" s="104">
        <f t="shared" si="536"/>
        <v>0</v>
      </c>
      <c r="AD1123" s="104">
        <f t="shared" si="535"/>
        <v>0</v>
      </c>
      <c r="AE1123" s="5" t="e">
        <v>#N/A</v>
      </c>
    </row>
    <row r="1124" spans="1:31" x14ac:dyDescent="0.25">
      <c r="A1124" s="1" t="e">
        <v>#N/A</v>
      </c>
      <c r="B1124" s="50" t="s">
        <v>79</v>
      </c>
      <c r="C1124" s="48"/>
      <c r="D1124" s="104"/>
      <c r="E1124" s="104"/>
      <c r="F1124" s="104"/>
      <c r="G1124" s="104"/>
      <c r="H1124" s="104"/>
      <c r="I1124" s="104"/>
      <c r="J1124" s="104"/>
      <c r="K1124" s="104"/>
      <c r="L1124" s="104"/>
      <c r="M1124" s="104"/>
      <c r="N1124" s="104"/>
      <c r="O1124" s="104"/>
      <c r="P1124" s="104"/>
      <c r="Q1124" s="104"/>
      <c r="R1124" s="104"/>
      <c r="S1124" s="104"/>
      <c r="T1124" s="104"/>
      <c r="U1124" s="104"/>
      <c r="V1124" s="104"/>
      <c r="W1124" s="104"/>
      <c r="X1124" s="104"/>
      <c r="Y1124" s="104"/>
      <c r="Z1124" s="104"/>
      <c r="AA1124" s="104"/>
      <c r="AB1124" s="104">
        <f t="shared" si="534"/>
        <v>0</v>
      </c>
      <c r="AC1124" s="104">
        <f t="shared" si="536"/>
        <v>0</v>
      </c>
      <c r="AD1124" s="104">
        <f t="shared" si="535"/>
        <v>0</v>
      </c>
      <c r="AE1124" s="5" t="e">
        <v>#N/A</v>
      </c>
    </row>
    <row r="1125" spans="1:31" x14ac:dyDescent="0.25">
      <c r="A1125" s="1" t="e">
        <v>#N/A</v>
      </c>
      <c r="B1125" s="50" t="s">
        <v>80</v>
      </c>
      <c r="C1125" s="48"/>
      <c r="D1125" s="104"/>
      <c r="E1125" s="104"/>
      <c r="F1125" s="104"/>
      <c r="G1125" s="104"/>
      <c r="H1125" s="104"/>
      <c r="I1125" s="104"/>
      <c r="J1125" s="104"/>
      <c r="K1125" s="104"/>
      <c r="L1125" s="104"/>
      <c r="M1125" s="104"/>
      <c r="N1125" s="104"/>
      <c r="O1125" s="104"/>
      <c r="P1125" s="104"/>
      <c r="Q1125" s="104"/>
      <c r="R1125" s="104"/>
      <c r="S1125" s="104"/>
      <c r="T1125" s="104"/>
      <c r="U1125" s="104"/>
      <c r="V1125" s="104"/>
      <c r="W1125" s="104"/>
      <c r="X1125" s="104"/>
      <c r="Y1125" s="104"/>
      <c r="Z1125" s="104"/>
      <c r="AA1125" s="104"/>
      <c r="AB1125" s="104">
        <f t="shared" si="534"/>
        <v>0</v>
      </c>
      <c r="AC1125" s="104">
        <f t="shared" si="536"/>
        <v>0</v>
      </c>
      <c r="AD1125" s="104">
        <f t="shared" si="535"/>
        <v>0</v>
      </c>
      <c r="AE1125" s="5" t="e">
        <v>#N/A</v>
      </c>
    </row>
    <row r="1126" spans="1:31" ht="30" x14ac:dyDescent="0.25">
      <c r="A1126" s="1" t="e">
        <v>#N/A</v>
      </c>
      <c r="B1126" s="101" t="s">
        <v>81</v>
      </c>
      <c r="C1126" s="102"/>
      <c r="D1126" s="103">
        <f>SUM(D1127:D1132)</f>
        <v>0</v>
      </c>
      <c r="E1126" s="103">
        <f t="shared" ref="E1126:O1126" si="619">SUM(E1127:E1132)</f>
        <v>0</v>
      </c>
      <c r="F1126" s="103">
        <f t="shared" si="619"/>
        <v>0</v>
      </c>
      <c r="G1126" s="103">
        <f t="shared" si="619"/>
        <v>0</v>
      </c>
      <c r="H1126" s="103">
        <f t="shared" si="619"/>
        <v>0</v>
      </c>
      <c r="I1126" s="103">
        <f t="shared" si="619"/>
        <v>0</v>
      </c>
      <c r="J1126" s="103">
        <f t="shared" si="619"/>
        <v>0</v>
      </c>
      <c r="K1126" s="103">
        <f t="shared" si="619"/>
        <v>0</v>
      </c>
      <c r="L1126" s="103">
        <f t="shared" si="619"/>
        <v>0</v>
      </c>
      <c r="M1126" s="103">
        <f t="shared" si="619"/>
        <v>0</v>
      </c>
      <c r="N1126" s="103">
        <f t="shared" si="619"/>
        <v>0</v>
      </c>
      <c r="O1126" s="103">
        <f t="shared" si="619"/>
        <v>0</v>
      </c>
      <c r="P1126" s="103">
        <f>SUM(P1127:P1132)</f>
        <v>0</v>
      </c>
      <c r="Q1126" s="103">
        <f t="shared" ref="Q1126:AA1126" si="620">SUM(Q1127:Q1132)</f>
        <v>0</v>
      </c>
      <c r="R1126" s="103">
        <f t="shared" si="620"/>
        <v>0</v>
      </c>
      <c r="S1126" s="103">
        <f t="shared" si="620"/>
        <v>0</v>
      </c>
      <c r="T1126" s="103">
        <f t="shared" si="620"/>
        <v>0</v>
      </c>
      <c r="U1126" s="103">
        <f t="shared" si="620"/>
        <v>0</v>
      </c>
      <c r="V1126" s="103">
        <f t="shared" si="620"/>
        <v>0</v>
      </c>
      <c r="W1126" s="103">
        <f t="shared" si="620"/>
        <v>0</v>
      </c>
      <c r="X1126" s="103">
        <f t="shared" si="620"/>
        <v>0</v>
      </c>
      <c r="Y1126" s="103">
        <f t="shared" si="620"/>
        <v>0</v>
      </c>
      <c r="Z1126" s="103">
        <f t="shared" si="620"/>
        <v>0</v>
      </c>
      <c r="AA1126" s="103">
        <f t="shared" si="620"/>
        <v>0</v>
      </c>
      <c r="AB1126" s="103">
        <f t="shared" si="534"/>
        <v>0</v>
      </c>
      <c r="AC1126" s="103">
        <f t="shared" si="536"/>
        <v>0</v>
      </c>
      <c r="AD1126" s="103">
        <f t="shared" si="535"/>
        <v>0</v>
      </c>
      <c r="AE1126" s="5" t="e">
        <v>#N/A</v>
      </c>
    </row>
    <row r="1127" spans="1:31" ht="30" x14ac:dyDescent="0.25">
      <c r="A1127" s="1" t="e">
        <v>#N/A</v>
      </c>
      <c r="B1127" s="50" t="s">
        <v>82</v>
      </c>
      <c r="C1127" s="48"/>
      <c r="D1127" s="104"/>
      <c r="E1127" s="104"/>
      <c r="F1127" s="104"/>
      <c r="G1127" s="104"/>
      <c r="H1127" s="104"/>
      <c r="I1127" s="104"/>
      <c r="J1127" s="104"/>
      <c r="K1127" s="104"/>
      <c r="L1127" s="104"/>
      <c r="M1127" s="104"/>
      <c r="N1127" s="104"/>
      <c r="O1127" s="104"/>
      <c r="P1127" s="104"/>
      <c r="Q1127" s="104"/>
      <c r="R1127" s="104"/>
      <c r="S1127" s="104"/>
      <c r="T1127" s="104"/>
      <c r="U1127" s="104"/>
      <c r="V1127" s="104"/>
      <c r="W1127" s="104"/>
      <c r="X1127" s="104"/>
      <c r="Y1127" s="104"/>
      <c r="Z1127" s="104"/>
      <c r="AA1127" s="104"/>
      <c r="AB1127" s="104">
        <f t="shared" si="534"/>
        <v>0</v>
      </c>
      <c r="AC1127" s="104">
        <f t="shared" si="536"/>
        <v>0</v>
      </c>
      <c r="AD1127" s="104">
        <f t="shared" si="535"/>
        <v>0</v>
      </c>
      <c r="AE1127" s="5" t="e">
        <v>#N/A</v>
      </c>
    </row>
    <row r="1128" spans="1:31" x14ac:dyDescent="0.25">
      <c r="A1128" s="1" t="e">
        <v>#N/A</v>
      </c>
      <c r="B1128" s="50" t="s">
        <v>83</v>
      </c>
      <c r="C1128" s="48"/>
      <c r="D1128" s="104"/>
      <c r="E1128" s="104"/>
      <c r="F1128" s="104"/>
      <c r="G1128" s="104"/>
      <c r="H1128" s="104"/>
      <c r="I1128" s="104"/>
      <c r="J1128" s="104"/>
      <c r="K1128" s="104"/>
      <c r="L1128" s="104"/>
      <c r="M1128" s="104"/>
      <c r="N1128" s="104"/>
      <c r="O1128" s="104"/>
      <c r="P1128" s="104"/>
      <c r="Q1128" s="104"/>
      <c r="R1128" s="104"/>
      <c r="S1128" s="104"/>
      <c r="T1128" s="104"/>
      <c r="U1128" s="104"/>
      <c r="V1128" s="104"/>
      <c r="W1128" s="104"/>
      <c r="X1128" s="104"/>
      <c r="Y1128" s="104"/>
      <c r="Z1128" s="104"/>
      <c r="AA1128" s="104"/>
      <c r="AB1128" s="104">
        <f t="shared" si="534"/>
        <v>0</v>
      </c>
      <c r="AC1128" s="104">
        <f t="shared" si="536"/>
        <v>0</v>
      </c>
      <c r="AD1128" s="104">
        <f t="shared" si="535"/>
        <v>0</v>
      </c>
      <c r="AE1128" s="5" t="e">
        <v>#N/A</v>
      </c>
    </row>
    <row r="1129" spans="1:31" ht="30" x14ac:dyDescent="0.25">
      <c r="A1129" s="1" t="e">
        <v>#N/A</v>
      </c>
      <c r="B1129" s="50" t="s">
        <v>84</v>
      </c>
      <c r="C1129" s="48"/>
      <c r="D1129" s="104">
        <v>0</v>
      </c>
      <c r="E1129" s="104">
        <v>0</v>
      </c>
      <c r="F1129" s="104">
        <v>0</v>
      </c>
      <c r="G1129" s="104">
        <v>0</v>
      </c>
      <c r="H1129" s="104">
        <v>0</v>
      </c>
      <c r="I1129" s="104">
        <v>0</v>
      </c>
      <c r="J1129" s="104">
        <v>0</v>
      </c>
      <c r="K1129" s="104">
        <v>0</v>
      </c>
      <c r="L1129" s="104">
        <v>0</v>
      </c>
      <c r="M1129" s="104">
        <v>0</v>
      </c>
      <c r="N1129" s="104">
        <v>0</v>
      </c>
      <c r="O1129" s="104">
        <v>0</v>
      </c>
      <c r="P1129" s="104">
        <v>0</v>
      </c>
      <c r="Q1129" s="104">
        <v>0</v>
      </c>
      <c r="R1129" s="104">
        <v>0</v>
      </c>
      <c r="S1129" s="104">
        <v>0</v>
      </c>
      <c r="T1129" s="104">
        <v>0</v>
      </c>
      <c r="U1129" s="104">
        <v>0</v>
      </c>
      <c r="V1129" s="104">
        <v>0</v>
      </c>
      <c r="W1129" s="104">
        <v>0</v>
      </c>
      <c r="X1129" s="104">
        <v>0</v>
      </c>
      <c r="Y1129" s="104">
        <v>0</v>
      </c>
      <c r="Z1129" s="104">
        <v>0</v>
      </c>
      <c r="AA1129" s="104">
        <v>0</v>
      </c>
      <c r="AB1129" s="104">
        <f t="shared" si="534"/>
        <v>0</v>
      </c>
      <c r="AC1129" s="104">
        <f t="shared" si="536"/>
        <v>0</v>
      </c>
      <c r="AD1129" s="104">
        <f t="shared" si="535"/>
        <v>0</v>
      </c>
      <c r="AE1129" s="5" t="e">
        <v>#N/A</v>
      </c>
    </row>
    <row r="1130" spans="1:31" x14ac:dyDescent="0.25">
      <c r="A1130" s="1" t="e">
        <v>#N/A</v>
      </c>
      <c r="B1130" s="50" t="s">
        <v>80</v>
      </c>
      <c r="C1130" s="48"/>
      <c r="D1130" s="104"/>
      <c r="E1130" s="104"/>
      <c r="F1130" s="104"/>
      <c r="G1130" s="104"/>
      <c r="H1130" s="104"/>
      <c r="I1130" s="104"/>
      <c r="J1130" s="104"/>
      <c r="K1130" s="104"/>
      <c r="L1130" s="104"/>
      <c r="M1130" s="104"/>
      <c r="N1130" s="104"/>
      <c r="O1130" s="104"/>
      <c r="P1130" s="104"/>
      <c r="Q1130" s="104"/>
      <c r="R1130" s="104"/>
      <c r="S1130" s="104"/>
      <c r="T1130" s="104"/>
      <c r="U1130" s="104"/>
      <c r="V1130" s="104"/>
      <c r="W1130" s="104"/>
      <c r="X1130" s="104"/>
      <c r="Y1130" s="104"/>
      <c r="Z1130" s="104"/>
      <c r="AA1130" s="104"/>
      <c r="AB1130" s="104">
        <f t="shared" si="534"/>
        <v>0</v>
      </c>
      <c r="AC1130" s="104">
        <f t="shared" si="536"/>
        <v>0</v>
      </c>
      <c r="AD1130" s="104">
        <f t="shared" si="535"/>
        <v>0</v>
      </c>
      <c r="AE1130" s="5" t="e">
        <v>#N/A</v>
      </c>
    </row>
    <row r="1131" spans="1:31" x14ac:dyDescent="0.25">
      <c r="A1131" s="1" t="e">
        <v>#N/A</v>
      </c>
      <c r="B1131" s="50" t="s">
        <v>85</v>
      </c>
      <c r="C1131" s="48"/>
      <c r="D1131" s="104"/>
      <c r="E1131" s="104"/>
      <c r="F1131" s="104"/>
      <c r="G1131" s="104"/>
      <c r="H1131" s="104"/>
      <c r="I1131" s="104"/>
      <c r="J1131" s="104"/>
      <c r="K1131" s="104"/>
      <c r="L1131" s="104"/>
      <c r="M1131" s="104"/>
      <c r="N1131" s="104"/>
      <c r="O1131" s="104"/>
      <c r="P1131" s="104"/>
      <c r="Q1131" s="104"/>
      <c r="R1131" s="104"/>
      <c r="S1131" s="104"/>
      <c r="T1131" s="104"/>
      <c r="U1131" s="104"/>
      <c r="V1131" s="104"/>
      <c r="W1131" s="104"/>
      <c r="X1131" s="104"/>
      <c r="Y1131" s="104"/>
      <c r="Z1131" s="104"/>
      <c r="AA1131" s="104"/>
      <c r="AB1131" s="104">
        <f t="shared" si="534"/>
        <v>0</v>
      </c>
      <c r="AC1131" s="104">
        <f t="shared" si="536"/>
        <v>0</v>
      </c>
      <c r="AD1131" s="104">
        <f t="shared" si="535"/>
        <v>0</v>
      </c>
      <c r="AE1131" s="5" t="e">
        <v>#N/A</v>
      </c>
    </row>
    <row r="1132" spans="1:31" x14ac:dyDescent="0.25">
      <c r="A1132" s="1" t="e">
        <v>#N/A</v>
      </c>
      <c r="B1132" s="50" t="s">
        <v>86</v>
      </c>
      <c r="C1132" s="48"/>
      <c r="D1132" s="104"/>
      <c r="E1132" s="104"/>
      <c r="F1132" s="104"/>
      <c r="G1132" s="104"/>
      <c r="H1132" s="104"/>
      <c r="I1132" s="104"/>
      <c r="J1132" s="104"/>
      <c r="K1132" s="104"/>
      <c r="L1132" s="104"/>
      <c r="M1132" s="104"/>
      <c r="N1132" s="104"/>
      <c r="O1132" s="104"/>
      <c r="P1132" s="104"/>
      <c r="Q1132" s="104"/>
      <c r="R1132" s="104"/>
      <c r="S1132" s="104"/>
      <c r="T1132" s="104"/>
      <c r="U1132" s="104"/>
      <c r="V1132" s="104"/>
      <c r="W1132" s="104"/>
      <c r="X1132" s="104"/>
      <c r="Y1132" s="104"/>
      <c r="Z1132" s="104"/>
      <c r="AA1132" s="104"/>
      <c r="AB1132" s="104">
        <f t="shared" si="534"/>
        <v>0</v>
      </c>
      <c r="AC1132" s="104">
        <f t="shared" si="536"/>
        <v>0</v>
      </c>
      <c r="AD1132" s="104">
        <f t="shared" si="535"/>
        <v>0</v>
      </c>
      <c r="AE1132" s="5" t="e">
        <v>#N/A</v>
      </c>
    </row>
    <row r="1133" spans="1:31" x14ac:dyDescent="0.25">
      <c r="A1133" s="1" t="e">
        <v>#N/A</v>
      </c>
      <c r="B1133" s="101" t="s">
        <v>87</v>
      </c>
      <c r="C1133" s="102"/>
      <c r="D1133" s="103">
        <f>SUM(D1134:D1137)</f>
        <v>0</v>
      </c>
      <c r="E1133" s="103">
        <f t="shared" ref="E1133:O1133" si="621">SUM(E1134:E1137)</f>
        <v>0</v>
      </c>
      <c r="F1133" s="103">
        <f t="shared" si="621"/>
        <v>0</v>
      </c>
      <c r="G1133" s="103">
        <f t="shared" si="621"/>
        <v>0</v>
      </c>
      <c r="H1133" s="103">
        <f t="shared" si="621"/>
        <v>0</v>
      </c>
      <c r="I1133" s="103">
        <f t="shared" si="621"/>
        <v>0</v>
      </c>
      <c r="J1133" s="103">
        <f t="shared" si="621"/>
        <v>0</v>
      </c>
      <c r="K1133" s="103">
        <f t="shared" si="621"/>
        <v>0</v>
      </c>
      <c r="L1133" s="103">
        <f t="shared" si="621"/>
        <v>0</v>
      </c>
      <c r="M1133" s="103">
        <f t="shared" si="621"/>
        <v>0</v>
      </c>
      <c r="N1133" s="103">
        <f t="shared" si="621"/>
        <v>0</v>
      </c>
      <c r="O1133" s="103">
        <f t="shared" si="621"/>
        <v>0</v>
      </c>
      <c r="P1133" s="103">
        <f>SUM(P1134:P1137)</f>
        <v>0</v>
      </c>
      <c r="Q1133" s="103">
        <f t="shared" ref="Q1133:AA1133" si="622">SUM(Q1134:Q1137)</f>
        <v>0</v>
      </c>
      <c r="R1133" s="103">
        <f t="shared" si="622"/>
        <v>0</v>
      </c>
      <c r="S1133" s="103">
        <f t="shared" si="622"/>
        <v>0</v>
      </c>
      <c r="T1133" s="103">
        <f t="shared" si="622"/>
        <v>0</v>
      </c>
      <c r="U1133" s="103">
        <f t="shared" si="622"/>
        <v>0</v>
      </c>
      <c r="V1133" s="103">
        <f t="shared" si="622"/>
        <v>0</v>
      </c>
      <c r="W1133" s="103">
        <f t="shared" si="622"/>
        <v>0</v>
      </c>
      <c r="X1133" s="103">
        <f t="shared" si="622"/>
        <v>0</v>
      </c>
      <c r="Y1133" s="103">
        <f t="shared" si="622"/>
        <v>0</v>
      </c>
      <c r="Z1133" s="103">
        <f t="shared" si="622"/>
        <v>0</v>
      </c>
      <c r="AA1133" s="103">
        <f t="shared" si="622"/>
        <v>0</v>
      </c>
      <c r="AB1133" s="103">
        <f t="shared" si="534"/>
        <v>0</v>
      </c>
      <c r="AC1133" s="103">
        <f t="shared" si="536"/>
        <v>0</v>
      </c>
      <c r="AD1133" s="103">
        <f t="shared" si="535"/>
        <v>0</v>
      </c>
      <c r="AE1133" s="5" t="e">
        <v>#N/A</v>
      </c>
    </row>
    <row r="1134" spans="1:31" ht="30" x14ac:dyDescent="0.25">
      <c r="A1134" s="1" t="e">
        <v>#N/A</v>
      </c>
      <c r="B1134" s="50" t="s">
        <v>88</v>
      </c>
      <c r="C1134" s="48"/>
      <c r="D1134" s="104"/>
      <c r="E1134" s="104"/>
      <c r="F1134" s="104"/>
      <c r="G1134" s="104"/>
      <c r="H1134" s="104"/>
      <c r="I1134" s="104"/>
      <c r="J1134" s="104"/>
      <c r="K1134" s="104"/>
      <c r="L1134" s="104"/>
      <c r="M1134" s="104"/>
      <c r="N1134" s="104"/>
      <c r="O1134" s="104"/>
      <c r="P1134" s="104"/>
      <c r="Q1134" s="104"/>
      <c r="R1134" s="104"/>
      <c r="S1134" s="104"/>
      <c r="T1134" s="104"/>
      <c r="U1134" s="104"/>
      <c r="V1134" s="104"/>
      <c r="W1134" s="104"/>
      <c r="X1134" s="104"/>
      <c r="Y1134" s="104"/>
      <c r="Z1134" s="104"/>
      <c r="AA1134" s="104"/>
      <c r="AB1134" s="104">
        <f t="shared" si="534"/>
        <v>0</v>
      </c>
      <c r="AC1134" s="104">
        <f t="shared" si="536"/>
        <v>0</v>
      </c>
      <c r="AD1134" s="104">
        <f t="shared" si="535"/>
        <v>0</v>
      </c>
      <c r="AE1134" s="5" t="e">
        <v>#N/A</v>
      </c>
    </row>
    <row r="1135" spans="1:31" ht="45" x14ac:dyDescent="0.25">
      <c r="A1135" s="1" t="e">
        <v>#N/A</v>
      </c>
      <c r="B1135" s="50" t="s">
        <v>89</v>
      </c>
      <c r="C1135" s="48"/>
      <c r="D1135" s="104"/>
      <c r="E1135" s="104"/>
      <c r="F1135" s="104"/>
      <c r="G1135" s="104"/>
      <c r="H1135" s="104"/>
      <c r="I1135" s="104"/>
      <c r="J1135" s="104"/>
      <c r="K1135" s="104"/>
      <c r="L1135" s="104"/>
      <c r="M1135" s="104"/>
      <c r="N1135" s="104"/>
      <c r="O1135" s="104"/>
      <c r="P1135" s="104"/>
      <c r="Q1135" s="104"/>
      <c r="R1135" s="104"/>
      <c r="S1135" s="104"/>
      <c r="T1135" s="104"/>
      <c r="U1135" s="104"/>
      <c r="V1135" s="104"/>
      <c r="W1135" s="104"/>
      <c r="X1135" s="104"/>
      <c r="Y1135" s="104"/>
      <c r="Z1135" s="104"/>
      <c r="AA1135" s="104"/>
      <c r="AB1135" s="104">
        <f t="shared" si="534"/>
        <v>0</v>
      </c>
      <c r="AC1135" s="104">
        <f t="shared" si="536"/>
        <v>0</v>
      </c>
      <c r="AD1135" s="104">
        <f t="shared" si="535"/>
        <v>0</v>
      </c>
      <c r="AE1135" s="5" t="e">
        <v>#N/A</v>
      </c>
    </row>
    <row r="1136" spans="1:31" ht="30" x14ac:dyDescent="0.25">
      <c r="A1136" s="1" t="e">
        <v>#N/A</v>
      </c>
      <c r="B1136" s="50" t="s">
        <v>90</v>
      </c>
      <c r="C1136" s="48"/>
      <c r="D1136" s="104"/>
      <c r="E1136" s="104"/>
      <c r="F1136" s="104"/>
      <c r="G1136" s="104"/>
      <c r="H1136" s="104"/>
      <c r="I1136" s="104"/>
      <c r="J1136" s="104"/>
      <c r="K1136" s="104"/>
      <c r="L1136" s="104"/>
      <c r="M1136" s="104"/>
      <c r="N1136" s="104"/>
      <c r="O1136" s="104"/>
      <c r="P1136" s="104"/>
      <c r="Q1136" s="104"/>
      <c r="R1136" s="104"/>
      <c r="S1136" s="104"/>
      <c r="T1136" s="104"/>
      <c r="U1136" s="104"/>
      <c r="V1136" s="104"/>
      <c r="W1136" s="104"/>
      <c r="X1136" s="104"/>
      <c r="Y1136" s="104"/>
      <c r="Z1136" s="104"/>
      <c r="AA1136" s="104"/>
      <c r="AB1136" s="104">
        <f t="shared" si="534"/>
        <v>0</v>
      </c>
      <c r="AC1136" s="104">
        <f t="shared" si="536"/>
        <v>0</v>
      </c>
      <c r="AD1136" s="104">
        <f t="shared" si="535"/>
        <v>0</v>
      </c>
      <c r="AE1136" s="5" t="e">
        <v>#N/A</v>
      </c>
    </row>
    <row r="1137" spans="1:31" ht="30" x14ac:dyDescent="0.25">
      <c r="A1137" s="1" t="e">
        <v>#N/A</v>
      </c>
      <c r="B1137" s="50" t="s">
        <v>91</v>
      </c>
      <c r="C1137" s="48"/>
      <c r="D1137" s="104"/>
      <c r="E1137" s="104"/>
      <c r="F1137" s="104"/>
      <c r="G1137" s="104"/>
      <c r="H1137" s="104"/>
      <c r="I1137" s="104"/>
      <c r="J1137" s="104"/>
      <c r="K1137" s="104"/>
      <c r="L1137" s="104"/>
      <c r="M1137" s="104"/>
      <c r="N1137" s="104"/>
      <c r="O1137" s="104"/>
      <c r="P1137" s="104"/>
      <c r="Q1137" s="104"/>
      <c r="R1137" s="104"/>
      <c r="S1137" s="104"/>
      <c r="T1137" s="104"/>
      <c r="U1137" s="104"/>
      <c r="V1137" s="104"/>
      <c r="W1137" s="104"/>
      <c r="X1137" s="104"/>
      <c r="Y1137" s="104"/>
      <c r="Z1137" s="104"/>
      <c r="AA1137" s="104"/>
      <c r="AB1137" s="104">
        <f t="shared" si="534"/>
        <v>0</v>
      </c>
      <c r="AC1137" s="104">
        <f t="shared" si="536"/>
        <v>0</v>
      </c>
      <c r="AD1137" s="104">
        <f t="shared" si="535"/>
        <v>0</v>
      </c>
      <c r="AE1137" s="5" t="e">
        <v>#N/A</v>
      </c>
    </row>
    <row r="1138" spans="1:31" ht="30" x14ac:dyDescent="0.25">
      <c r="A1138" s="1" t="e">
        <v>#N/A</v>
      </c>
      <c r="B1138" s="101" t="s">
        <v>92</v>
      </c>
      <c r="C1138" s="102"/>
      <c r="D1138" s="103">
        <f>SUM(D1139:D1141)</f>
        <v>0</v>
      </c>
      <c r="E1138" s="103">
        <f t="shared" ref="E1138:O1138" si="623">SUM(E1139:E1141)</f>
        <v>0</v>
      </c>
      <c r="F1138" s="103">
        <f t="shared" si="623"/>
        <v>0</v>
      </c>
      <c r="G1138" s="103">
        <f t="shared" si="623"/>
        <v>0</v>
      </c>
      <c r="H1138" s="103">
        <f t="shared" si="623"/>
        <v>0</v>
      </c>
      <c r="I1138" s="103">
        <f t="shared" si="623"/>
        <v>0</v>
      </c>
      <c r="J1138" s="103">
        <f t="shared" si="623"/>
        <v>0</v>
      </c>
      <c r="K1138" s="103">
        <f t="shared" si="623"/>
        <v>0</v>
      </c>
      <c r="L1138" s="103">
        <f t="shared" si="623"/>
        <v>0</v>
      </c>
      <c r="M1138" s="103">
        <f t="shared" si="623"/>
        <v>0</v>
      </c>
      <c r="N1138" s="103">
        <f t="shared" si="623"/>
        <v>0</v>
      </c>
      <c r="O1138" s="103">
        <f t="shared" si="623"/>
        <v>0</v>
      </c>
      <c r="P1138" s="103">
        <f>SUM(P1139:P1141)</f>
        <v>0</v>
      </c>
      <c r="Q1138" s="103">
        <f t="shared" ref="Q1138:AA1138" si="624">SUM(Q1139:Q1141)</f>
        <v>0</v>
      </c>
      <c r="R1138" s="103">
        <f t="shared" si="624"/>
        <v>0</v>
      </c>
      <c r="S1138" s="103">
        <f t="shared" si="624"/>
        <v>0</v>
      </c>
      <c r="T1138" s="103">
        <f t="shared" si="624"/>
        <v>0</v>
      </c>
      <c r="U1138" s="103">
        <f t="shared" si="624"/>
        <v>0</v>
      </c>
      <c r="V1138" s="103">
        <f t="shared" si="624"/>
        <v>0</v>
      </c>
      <c r="W1138" s="103">
        <f t="shared" si="624"/>
        <v>0</v>
      </c>
      <c r="X1138" s="103">
        <f t="shared" si="624"/>
        <v>0</v>
      </c>
      <c r="Y1138" s="103">
        <f t="shared" si="624"/>
        <v>0</v>
      </c>
      <c r="Z1138" s="103">
        <f t="shared" si="624"/>
        <v>0</v>
      </c>
      <c r="AA1138" s="103">
        <f t="shared" si="624"/>
        <v>0</v>
      </c>
      <c r="AB1138" s="103">
        <f t="shared" si="534"/>
        <v>0</v>
      </c>
      <c r="AC1138" s="103">
        <f t="shared" si="536"/>
        <v>0</v>
      </c>
      <c r="AD1138" s="103">
        <f t="shared" si="535"/>
        <v>0</v>
      </c>
      <c r="AE1138" s="5" t="e">
        <v>#N/A</v>
      </c>
    </row>
    <row r="1139" spans="1:31" x14ac:dyDescent="0.25">
      <c r="A1139" s="1" t="e">
        <v>#N/A</v>
      </c>
      <c r="B1139" s="50" t="s">
        <v>93</v>
      </c>
      <c r="C1139" s="48"/>
      <c r="D1139" s="104">
        <v>0</v>
      </c>
      <c r="E1139" s="104">
        <v>0</v>
      </c>
      <c r="F1139" s="104">
        <v>0</v>
      </c>
      <c r="G1139" s="104">
        <v>0</v>
      </c>
      <c r="H1139" s="104">
        <v>0</v>
      </c>
      <c r="I1139" s="104">
        <v>0</v>
      </c>
      <c r="J1139" s="104">
        <v>0</v>
      </c>
      <c r="K1139" s="104">
        <v>0</v>
      </c>
      <c r="L1139" s="104">
        <v>0</v>
      </c>
      <c r="M1139" s="104">
        <v>0</v>
      </c>
      <c r="N1139" s="104">
        <v>0</v>
      </c>
      <c r="O1139" s="104">
        <v>0</v>
      </c>
      <c r="P1139" s="104">
        <v>0</v>
      </c>
      <c r="Q1139" s="104">
        <v>0</v>
      </c>
      <c r="R1139" s="104">
        <v>0</v>
      </c>
      <c r="S1139" s="104">
        <v>0</v>
      </c>
      <c r="T1139" s="104">
        <v>0</v>
      </c>
      <c r="U1139" s="104">
        <v>0</v>
      </c>
      <c r="V1139" s="104">
        <v>0</v>
      </c>
      <c r="W1139" s="104">
        <v>0</v>
      </c>
      <c r="X1139" s="104">
        <v>0</v>
      </c>
      <c r="Y1139" s="104">
        <v>0</v>
      </c>
      <c r="Z1139" s="104">
        <v>0</v>
      </c>
      <c r="AA1139" s="104">
        <v>0</v>
      </c>
      <c r="AB1139" s="104">
        <f t="shared" si="534"/>
        <v>0</v>
      </c>
      <c r="AC1139" s="104">
        <f t="shared" si="536"/>
        <v>0</v>
      </c>
      <c r="AD1139" s="104">
        <f t="shared" si="535"/>
        <v>0</v>
      </c>
      <c r="AE1139" s="5" t="e">
        <v>#N/A</v>
      </c>
    </row>
    <row r="1140" spans="1:31" x14ac:dyDescent="0.25">
      <c r="A1140" s="1" t="e">
        <v>#N/A</v>
      </c>
      <c r="B1140" s="50" t="s">
        <v>94</v>
      </c>
      <c r="C1140" s="48"/>
      <c r="D1140" s="104">
        <v>0</v>
      </c>
      <c r="E1140" s="104">
        <v>0</v>
      </c>
      <c r="F1140" s="104">
        <v>0</v>
      </c>
      <c r="G1140" s="104">
        <v>0</v>
      </c>
      <c r="H1140" s="104">
        <v>0</v>
      </c>
      <c r="I1140" s="104">
        <v>0</v>
      </c>
      <c r="J1140" s="104">
        <v>0</v>
      </c>
      <c r="K1140" s="104">
        <v>0</v>
      </c>
      <c r="L1140" s="104">
        <v>0</v>
      </c>
      <c r="M1140" s="104">
        <v>0</v>
      </c>
      <c r="N1140" s="104">
        <v>0</v>
      </c>
      <c r="O1140" s="104">
        <v>0</v>
      </c>
      <c r="P1140" s="104">
        <v>0</v>
      </c>
      <c r="Q1140" s="104">
        <v>0</v>
      </c>
      <c r="R1140" s="104">
        <v>0</v>
      </c>
      <c r="S1140" s="104">
        <v>0</v>
      </c>
      <c r="T1140" s="104">
        <v>0</v>
      </c>
      <c r="U1140" s="104">
        <v>0</v>
      </c>
      <c r="V1140" s="104">
        <v>0</v>
      </c>
      <c r="W1140" s="104">
        <v>0</v>
      </c>
      <c r="X1140" s="104">
        <v>0</v>
      </c>
      <c r="Y1140" s="104">
        <v>0</v>
      </c>
      <c r="Z1140" s="104">
        <v>0</v>
      </c>
      <c r="AA1140" s="104">
        <v>0</v>
      </c>
      <c r="AB1140" s="104">
        <f t="shared" si="534"/>
        <v>0</v>
      </c>
      <c r="AC1140" s="104">
        <f t="shared" si="536"/>
        <v>0</v>
      </c>
      <c r="AD1140" s="104">
        <f t="shared" si="535"/>
        <v>0</v>
      </c>
      <c r="AE1140" s="5" t="e">
        <v>#N/A</v>
      </c>
    </row>
    <row r="1141" spans="1:31" x14ac:dyDescent="0.25">
      <c r="A1141" s="1" t="e">
        <v>#N/A</v>
      </c>
      <c r="B1141" s="50" t="s">
        <v>95</v>
      </c>
      <c r="C1141" s="48"/>
      <c r="D1141" s="104"/>
      <c r="E1141" s="104"/>
      <c r="F1141" s="104"/>
      <c r="G1141" s="104"/>
      <c r="H1141" s="104"/>
      <c r="I1141" s="104"/>
      <c r="J1141" s="104"/>
      <c r="K1141" s="104"/>
      <c r="L1141" s="104"/>
      <c r="M1141" s="104"/>
      <c r="N1141" s="104"/>
      <c r="O1141" s="104"/>
      <c r="P1141" s="104"/>
      <c r="Q1141" s="104"/>
      <c r="R1141" s="104"/>
      <c r="S1141" s="104"/>
      <c r="T1141" s="104"/>
      <c r="U1141" s="104"/>
      <c r="V1141" s="104"/>
      <c r="W1141" s="104"/>
      <c r="X1141" s="104"/>
      <c r="Y1141" s="104"/>
      <c r="Z1141" s="104"/>
      <c r="AA1141" s="104"/>
      <c r="AB1141" s="104">
        <f t="shared" si="534"/>
        <v>0</v>
      </c>
      <c r="AC1141" s="104">
        <f t="shared" si="536"/>
        <v>0</v>
      </c>
      <c r="AD1141" s="104">
        <f t="shared" si="535"/>
        <v>0</v>
      </c>
      <c r="AE1141" s="5" t="e">
        <v>#N/A</v>
      </c>
    </row>
    <row r="1142" spans="1:31" ht="30" x14ac:dyDescent="0.25">
      <c r="A1142" s="1" t="e">
        <v>#N/A</v>
      </c>
      <c r="B1142" s="101" t="s">
        <v>96</v>
      </c>
      <c r="C1142" s="102"/>
      <c r="D1142" s="103">
        <f>SUM(D1143:D1145)</f>
        <v>0</v>
      </c>
      <c r="E1142" s="103">
        <f t="shared" ref="E1142:O1142" si="625">SUM(E1143:E1145)</f>
        <v>0</v>
      </c>
      <c r="F1142" s="103">
        <f t="shared" si="625"/>
        <v>0</v>
      </c>
      <c r="G1142" s="103">
        <f t="shared" si="625"/>
        <v>0</v>
      </c>
      <c r="H1142" s="103">
        <f t="shared" si="625"/>
        <v>0</v>
      </c>
      <c r="I1142" s="103">
        <f t="shared" si="625"/>
        <v>0</v>
      </c>
      <c r="J1142" s="103">
        <f t="shared" si="625"/>
        <v>0</v>
      </c>
      <c r="K1142" s="103">
        <f t="shared" si="625"/>
        <v>0</v>
      </c>
      <c r="L1142" s="103">
        <f t="shared" si="625"/>
        <v>0</v>
      </c>
      <c r="M1142" s="103">
        <f t="shared" si="625"/>
        <v>0</v>
      </c>
      <c r="N1142" s="103">
        <f t="shared" si="625"/>
        <v>0</v>
      </c>
      <c r="O1142" s="103">
        <f t="shared" si="625"/>
        <v>0</v>
      </c>
      <c r="P1142" s="103">
        <f>SUM(P1143:P1145)</f>
        <v>0</v>
      </c>
      <c r="Q1142" s="103">
        <f t="shared" ref="Q1142:AA1142" si="626">SUM(Q1143:Q1145)</f>
        <v>0</v>
      </c>
      <c r="R1142" s="103">
        <f t="shared" si="626"/>
        <v>0</v>
      </c>
      <c r="S1142" s="103">
        <f t="shared" si="626"/>
        <v>0</v>
      </c>
      <c r="T1142" s="103">
        <f t="shared" si="626"/>
        <v>0</v>
      </c>
      <c r="U1142" s="103">
        <f t="shared" si="626"/>
        <v>0</v>
      </c>
      <c r="V1142" s="103">
        <f t="shared" si="626"/>
        <v>0</v>
      </c>
      <c r="W1142" s="103">
        <f t="shared" si="626"/>
        <v>0</v>
      </c>
      <c r="X1142" s="103">
        <f t="shared" si="626"/>
        <v>0</v>
      </c>
      <c r="Y1142" s="103">
        <f t="shared" si="626"/>
        <v>0</v>
      </c>
      <c r="Z1142" s="103">
        <f t="shared" si="626"/>
        <v>0</v>
      </c>
      <c r="AA1142" s="103">
        <f t="shared" si="626"/>
        <v>0</v>
      </c>
      <c r="AB1142" s="103">
        <f t="shared" si="534"/>
        <v>0</v>
      </c>
      <c r="AC1142" s="103">
        <f t="shared" si="536"/>
        <v>0</v>
      </c>
      <c r="AD1142" s="103">
        <f t="shared" si="535"/>
        <v>0</v>
      </c>
      <c r="AE1142" s="5" t="e">
        <v>#N/A</v>
      </c>
    </row>
    <row r="1143" spans="1:31" ht="60" x14ac:dyDescent="0.25">
      <c r="A1143" s="1" t="e">
        <v>#N/A</v>
      </c>
      <c r="B1143" s="50" t="s">
        <v>97</v>
      </c>
      <c r="C1143" s="48"/>
      <c r="D1143" s="104"/>
      <c r="E1143" s="104"/>
      <c r="F1143" s="104"/>
      <c r="G1143" s="104"/>
      <c r="H1143" s="104"/>
      <c r="I1143" s="104"/>
      <c r="J1143" s="104"/>
      <c r="K1143" s="104"/>
      <c r="L1143" s="104"/>
      <c r="M1143" s="104"/>
      <c r="N1143" s="104"/>
      <c r="O1143" s="104"/>
      <c r="P1143" s="104"/>
      <c r="Q1143" s="104"/>
      <c r="R1143" s="104"/>
      <c r="S1143" s="104"/>
      <c r="T1143" s="104"/>
      <c r="U1143" s="104"/>
      <c r="V1143" s="104"/>
      <c r="W1143" s="104"/>
      <c r="X1143" s="104"/>
      <c r="Y1143" s="104"/>
      <c r="Z1143" s="104"/>
      <c r="AA1143" s="104"/>
      <c r="AB1143" s="104">
        <f t="shared" si="534"/>
        <v>0</v>
      </c>
      <c r="AC1143" s="104">
        <f t="shared" si="536"/>
        <v>0</v>
      </c>
      <c r="AD1143" s="104">
        <f t="shared" si="535"/>
        <v>0</v>
      </c>
      <c r="AE1143" s="5" t="e">
        <v>#N/A</v>
      </c>
    </row>
    <row r="1144" spans="1:31" ht="60" x14ac:dyDescent="0.25">
      <c r="A1144" s="1" t="e">
        <v>#N/A</v>
      </c>
      <c r="B1144" s="50" t="s">
        <v>98</v>
      </c>
      <c r="C1144" s="48"/>
      <c r="D1144" s="104"/>
      <c r="E1144" s="104"/>
      <c r="F1144" s="104"/>
      <c r="G1144" s="104"/>
      <c r="H1144" s="104"/>
      <c r="I1144" s="104"/>
      <c r="J1144" s="104"/>
      <c r="K1144" s="104"/>
      <c r="L1144" s="104"/>
      <c r="M1144" s="104"/>
      <c r="N1144" s="104"/>
      <c r="O1144" s="104"/>
      <c r="P1144" s="104"/>
      <c r="Q1144" s="104"/>
      <c r="R1144" s="104"/>
      <c r="S1144" s="104"/>
      <c r="T1144" s="104"/>
      <c r="U1144" s="104"/>
      <c r="V1144" s="104"/>
      <c r="W1144" s="104"/>
      <c r="X1144" s="104"/>
      <c r="Y1144" s="104"/>
      <c r="Z1144" s="104"/>
      <c r="AA1144" s="104"/>
      <c r="AB1144" s="104">
        <f t="shared" si="534"/>
        <v>0</v>
      </c>
      <c r="AC1144" s="104">
        <f t="shared" si="536"/>
        <v>0</v>
      </c>
      <c r="AD1144" s="104">
        <f t="shared" si="535"/>
        <v>0</v>
      </c>
      <c r="AE1144" s="5" t="e">
        <v>#N/A</v>
      </c>
    </row>
    <row r="1145" spans="1:31" ht="30" x14ac:dyDescent="0.25">
      <c r="A1145" s="1" t="e">
        <v>#N/A</v>
      </c>
      <c r="B1145" s="50" t="s">
        <v>99</v>
      </c>
      <c r="C1145" s="48"/>
      <c r="D1145" s="104"/>
      <c r="E1145" s="104"/>
      <c r="F1145" s="104"/>
      <c r="G1145" s="104"/>
      <c r="H1145" s="104"/>
      <c r="I1145" s="104"/>
      <c r="J1145" s="104"/>
      <c r="K1145" s="104"/>
      <c r="L1145" s="104"/>
      <c r="M1145" s="104"/>
      <c r="N1145" s="104"/>
      <c r="O1145" s="104"/>
      <c r="P1145" s="104"/>
      <c r="Q1145" s="104"/>
      <c r="R1145" s="104"/>
      <c r="S1145" s="104"/>
      <c r="T1145" s="104"/>
      <c r="U1145" s="104"/>
      <c r="V1145" s="104"/>
      <c r="W1145" s="104"/>
      <c r="X1145" s="104"/>
      <c r="Y1145" s="104"/>
      <c r="Z1145" s="104"/>
      <c r="AA1145" s="104"/>
      <c r="AB1145" s="104">
        <f t="shared" si="534"/>
        <v>0</v>
      </c>
      <c r="AC1145" s="104">
        <f t="shared" si="536"/>
        <v>0</v>
      </c>
      <c r="AD1145" s="104">
        <f t="shared" si="535"/>
        <v>0</v>
      </c>
      <c r="AE1145" s="5" t="e">
        <v>#N/A</v>
      </c>
    </row>
    <row r="1146" spans="1:31" x14ac:dyDescent="0.25">
      <c r="A1146" s="1" t="e">
        <v>#N/A</v>
      </c>
      <c r="B1146" s="105" t="s">
        <v>100</v>
      </c>
      <c r="C1146" s="106"/>
      <c r="D1146" s="107"/>
      <c r="E1146" s="107"/>
      <c r="F1146" s="107"/>
      <c r="G1146" s="107"/>
      <c r="H1146" s="107"/>
      <c r="I1146" s="107"/>
      <c r="J1146" s="107"/>
      <c r="K1146" s="107"/>
      <c r="L1146" s="107"/>
      <c r="M1146" s="107"/>
      <c r="N1146" s="107"/>
      <c r="O1146" s="107"/>
      <c r="P1146" s="107"/>
      <c r="Q1146" s="107"/>
      <c r="R1146" s="107"/>
      <c r="S1146" s="107"/>
      <c r="T1146" s="107"/>
      <c r="U1146" s="107"/>
      <c r="V1146" s="107"/>
      <c r="W1146" s="107"/>
      <c r="X1146" s="107"/>
      <c r="Y1146" s="107"/>
      <c r="Z1146" s="107"/>
      <c r="AA1146" s="107"/>
      <c r="AB1146" s="107">
        <f t="shared" si="534"/>
        <v>0</v>
      </c>
      <c r="AC1146" s="107">
        <f t="shared" si="536"/>
        <v>0</v>
      </c>
      <c r="AD1146" s="107">
        <f t="shared" si="535"/>
        <v>0</v>
      </c>
      <c r="AE1146" s="5" t="e">
        <v>#N/A</v>
      </c>
    </row>
    <row r="1147" spans="1:31" x14ac:dyDescent="0.25">
      <c r="A1147" s="1" t="e">
        <v>#N/A</v>
      </c>
      <c r="B1147" s="101" t="s">
        <v>101</v>
      </c>
      <c r="C1147" s="102"/>
      <c r="D1147" s="103">
        <f>SUM(D1148:D1151)</f>
        <v>0</v>
      </c>
      <c r="E1147" s="103">
        <f t="shared" ref="E1147:O1147" si="627">SUM(E1148:E1151)</f>
        <v>0</v>
      </c>
      <c r="F1147" s="103">
        <f t="shared" si="627"/>
        <v>0</v>
      </c>
      <c r="G1147" s="103">
        <f t="shared" si="627"/>
        <v>0</v>
      </c>
      <c r="H1147" s="103">
        <f t="shared" si="627"/>
        <v>0</v>
      </c>
      <c r="I1147" s="103">
        <f t="shared" si="627"/>
        <v>0</v>
      </c>
      <c r="J1147" s="103">
        <f t="shared" si="627"/>
        <v>0</v>
      </c>
      <c r="K1147" s="103">
        <f t="shared" si="627"/>
        <v>0</v>
      </c>
      <c r="L1147" s="103">
        <f t="shared" si="627"/>
        <v>0</v>
      </c>
      <c r="M1147" s="103">
        <f t="shared" si="627"/>
        <v>0</v>
      </c>
      <c r="N1147" s="103">
        <f t="shared" si="627"/>
        <v>0</v>
      </c>
      <c r="O1147" s="103">
        <f t="shared" si="627"/>
        <v>0</v>
      </c>
      <c r="P1147" s="103">
        <f>SUM(P1148:P1151)</f>
        <v>0</v>
      </c>
      <c r="Q1147" s="103">
        <f t="shared" ref="Q1147:AA1147" si="628">SUM(Q1148:Q1151)</f>
        <v>0</v>
      </c>
      <c r="R1147" s="103">
        <f t="shared" si="628"/>
        <v>0</v>
      </c>
      <c r="S1147" s="103">
        <f t="shared" si="628"/>
        <v>0</v>
      </c>
      <c r="T1147" s="103">
        <f t="shared" si="628"/>
        <v>0</v>
      </c>
      <c r="U1147" s="103">
        <f t="shared" si="628"/>
        <v>0</v>
      </c>
      <c r="V1147" s="103">
        <f t="shared" si="628"/>
        <v>0</v>
      </c>
      <c r="W1147" s="103">
        <f t="shared" si="628"/>
        <v>0</v>
      </c>
      <c r="X1147" s="103">
        <f t="shared" si="628"/>
        <v>0</v>
      </c>
      <c r="Y1147" s="103">
        <f t="shared" si="628"/>
        <v>0</v>
      </c>
      <c r="Z1147" s="103">
        <f t="shared" si="628"/>
        <v>0</v>
      </c>
      <c r="AA1147" s="103">
        <f t="shared" si="628"/>
        <v>0</v>
      </c>
      <c r="AB1147" s="103">
        <f t="shared" si="534"/>
        <v>0</v>
      </c>
      <c r="AC1147" s="103">
        <f t="shared" si="536"/>
        <v>0</v>
      </c>
      <c r="AD1147" s="103">
        <f t="shared" si="535"/>
        <v>0</v>
      </c>
      <c r="AE1147" s="5" t="e">
        <v>#N/A</v>
      </c>
    </row>
    <row r="1148" spans="1:31" x14ac:dyDescent="0.25">
      <c r="A1148" s="1" t="e">
        <v>#N/A</v>
      </c>
      <c r="B1148" s="50" t="s">
        <v>102</v>
      </c>
      <c r="C1148" s="48"/>
      <c r="D1148" s="104"/>
      <c r="E1148" s="104"/>
      <c r="F1148" s="104"/>
      <c r="G1148" s="104"/>
      <c r="H1148" s="104"/>
      <c r="I1148" s="104"/>
      <c r="J1148" s="104"/>
      <c r="K1148" s="104"/>
      <c r="L1148" s="104"/>
      <c r="M1148" s="104"/>
      <c r="N1148" s="104"/>
      <c r="O1148" s="104"/>
      <c r="P1148" s="104"/>
      <c r="Q1148" s="104"/>
      <c r="R1148" s="104"/>
      <c r="S1148" s="104"/>
      <c r="T1148" s="104"/>
      <c r="U1148" s="104"/>
      <c r="V1148" s="104"/>
      <c r="W1148" s="104"/>
      <c r="X1148" s="104"/>
      <c r="Y1148" s="104"/>
      <c r="Z1148" s="104"/>
      <c r="AA1148" s="104"/>
      <c r="AB1148" s="104">
        <f t="shared" si="534"/>
        <v>0</v>
      </c>
      <c r="AC1148" s="104">
        <f t="shared" si="536"/>
        <v>0</v>
      </c>
      <c r="AD1148" s="104">
        <f t="shared" si="535"/>
        <v>0</v>
      </c>
      <c r="AE1148" s="5" t="e">
        <v>#N/A</v>
      </c>
    </row>
    <row r="1149" spans="1:31" ht="30" x14ac:dyDescent="0.25">
      <c r="A1149" s="1" t="e">
        <v>#N/A</v>
      </c>
      <c r="B1149" s="50" t="s">
        <v>103</v>
      </c>
      <c r="C1149" s="48"/>
      <c r="D1149" s="104"/>
      <c r="E1149" s="104"/>
      <c r="F1149" s="104"/>
      <c r="G1149" s="104"/>
      <c r="H1149" s="104"/>
      <c r="I1149" s="104"/>
      <c r="J1149" s="104"/>
      <c r="K1149" s="104"/>
      <c r="L1149" s="104"/>
      <c r="M1149" s="104"/>
      <c r="N1149" s="104"/>
      <c r="O1149" s="104"/>
      <c r="P1149" s="104"/>
      <c r="Q1149" s="104"/>
      <c r="R1149" s="104"/>
      <c r="S1149" s="104"/>
      <c r="T1149" s="104"/>
      <c r="U1149" s="104"/>
      <c r="V1149" s="104"/>
      <c r="W1149" s="104"/>
      <c r="X1149" s="104"/>
      <c r="Y1149" s="104"/>
      <c r="Z1149" s="104"/>
      <c r="AA1149" s="104"/>
      <c r="AB1149" s="104">
        <f t="shared" si="534"/>
        <v>0</v>
      </c>
      <c r="AC1149" s="104">
        <f t="shared" si="536"/>
        <v>0</v>
      </c>
      <c r="AD1149" s="104">
        <f t="shared" si="535"/>
        <v>0</v>
      </c>
      <c r="AE1149" s="5" t="e">
        <v>#N/A</v>
      </c>
    </row>
    <row r="1150" spans="1:31" ht="75" x14ac:dyDescent="0.25">
      <c r="A1150" s="1" t="e">
        <v>#N/A</v>
      </c>
      <c r="B1150" s="50" t="s">
        <v>104</v>
      </c>
      <c r="C1150" s="48"/>
      <c r="D1150" s="104"/>
      <c r="E1150" s="104"/>
      <c r="F1150" s="104"/>
      <c r="G1150" s="104"/>
      <c r="H1150" s="104"/>
      <c r="I1150" s="104"/>
      <c r="J1150" s="104"/>
      <c r="K1150" s="104"/>
      <c r="L1150" s="104"/>
      <c r="M1150" s="104"/>
      <c r="N1150" s="104"/>
      <c r="O1150" s="104"/>
      <c r="P1150" s="104"/>
      <c r="Q1150" s="104"/>
      <c r="R1150" s="104"/>
      <c r="S1150" s="104"/>
      <c r="T1150" s="104"/>
      <c r="U1150" s="104"/>
      <c r="V1150" s="104"/>
      <c r="W1150" s="104"/>
      <c r="X1150" s="104"/>
      <c r="Y1150" s="104"/>
      <c r="Z1150" s="104"/>
      <c r="AA1150" s="104"/>
      <c r="AB1150" s="104">
        <f t="shared" si="534"/>
        <v>0</v>
      </c>
      <c r="AC1150" s="104">
        <f t="shared" si="536"/>
        <v>0</v>
      </c>
      <c r="AD1150" s="104">
        <f t="shared" si="535"/>
        <v>0</v>
      </c>
      <c r="AE1150" s="5" t="e">
        <v>#N/A</v>
      </c>
    </row>
    <row r="1151" spans="1:31" ht="60" x14ac:dyDescent="0.25">
      <c r="A1151" s="1" t="e">
        <v>#N/A</v>
      </c>
      <c r="B1151" s="50" t="s">
        <v>105</v>
      </c>
      <c r="C1151" s="48"/>
      <c r="D1151" s="104"/>
      <c r="E1151" s="104"/>
      <c r="F1151" s="104"/>
      <c r="G1151" s="104"/>
      <c r="H1151" s="104"/>
      <c r="I1151" s="104"/>
      <c r="J1151" s="104"/>
      <c r="K1151" s="104"/>
      <c r="L1151" s="104"/>
      <c r="M1151" s="104"/>
      <c r="N1151" s="104"/>
      <c r="O1151" s="104"/>
      <c r="P1151" s="104"/>
      <c r="Q1151" s="104"/>
      <c r="R1151" s="104"/>
      <c r="S1151" s="104"/>
      <c r="T1151" s="104"/>
      <c r="U1151" s="104"/>
      <c r="V1151" s="104"/>
      <c r="W1151" s="104"/>
      <c r="X1151" s="104"/>
      <c r="Y1151" s="104"/>
      <c r="Z1151" s="104"/>
      <c r="AA1151" s="104"/>
      <c r="AB1151" s="104">
        <f t="shared" si="534"/>
        <v>0</v>
      </c>
      <c r="AC1151" s="104">
        <f t="shared" si="536"/>
        <v>0</v>
      </c>
      <c r="AD1151" s="104">
        <f t="shared" si="535"/>
        <v>0</v>
      </c>
      <c r="AE1151" s="5" t="e">
        <v>#N/A</v>
      </c>
    </row>
    <row r="1152" spans="1:31" ht="15.75" x14ac:dyDescent="0.25">
      <c r="A1152" s="1" t="e">
        <v>#N/A</v>
      </c>
      <c r="B1152" s="99" t="s">
        <v>106</v>
      </c>
      <c r="C1152" s="57"/>
      <c r="D1152" s="100">
        <f>SUM(D1168,D1166,D1163,D1161,D1159,D1155,D1153)</f>
        <v>0</v>
      </c>
      <c r="E1152" s="100">
        <f t="shared" ref="E1152:O1152" si="629">SUM(E1168,E1166,E1163,E1161,E1159,E1155,E1153)</f>
        <v>0</v>
      </c>
      <c r="F1152" s="100">
        <f t="shared" si="629"/>
        <v>0</v>
      </c>
      <c r="G1152" s="100">
        <f t="shared" si="629"/>
        <v>0</v>
      </c>
      <c r="H1152" s="100">
        <f t="shared" si="629"/>
        <v>0</v>
      </c>
      <c r="I1152" s="100">
        <f t="shared" si="629"/>
        <v>0</v>
      </c>
      <c r="J1152" s="100">
        <f t="shared" si="629"/>
        <v>0</v>
      </c>
      <c r="K1152" s="100">
        <f t="shared" si="629"/>
        <v>0</v>
      </c>
      <c r="L1152" s="100">
        <f t="shared" si="629"/>
        <v>0</v>
      </c>
      <c r="M1152" s="100">
        <f t="shared" si="629"/>
        <v>0</v>
      </c>
      <c r="N1152" s="100">
        <f t="shared" si="629"/>
        <v>0</v>
      </c>
      <c r="O1152" s="100">
        <f t="shared" si="629"/>
        <v>0</v>
      </c>
      <c r="P1152" s="100">
        <f>SUM(P1168,P1166,P1163,P1161,P1159,P1155,P1153)</f>
        <v>0</v>
      </c>
      <c r="Q1152" s="100">
        <f t="shared" ref="Q1152:AA1152" si="630">SUM(Q1168,Q1166,Q1163,Q1161,Q1159,Q1155,Q1153)</f>
        <v>0</v>
      </c>
      <c r="R1152" s="100">
        <f t="shared" si="630"/>
        <v>0</v>
      </c>
      <c r="S1152" s="100">
        <f t="shared" si="630"/>
        <v>0</v>
      </c>
      <c r="T1152" s="100">
        <f t="shared" si="630"/>
        <v>0</v>
      </c>
      <c r="U1152" s="100">
        <f t="shared" si="630"/>
        <v>0</v>
      </c>
      <c r="V1152" s="100">
        <f t="shared" si="630"/>
        <v>0</v>
      </c>
      <c r="W1152" s="100">
        <f t="shared" si="630"/>
        <v>0</v>
      </c>
      <c r="X1152" s="100">
        <f t="shared" si="630"/>
        <v>0</v>
      </c>
      <c r="Y1152" s="100">
        <f t="shared" si="630"/>
        <v>0</v>
      </c>
      <c r="Z1152" s="100">
        <f t="shared" si="630"/>
        <v>0</v>
      </c>
      <c r="AA1152" s="100">
        <f t="shared" si="630"/>
        <v>0</v>
      </c>
      <c r="AB1152" s="100">
        <f t="shared" si="534"/>
        <v>0</v>
      </c>
      <c r="AC1152" s="100">
        <f t="shared" si="536"/>
        <v>0</v>
      </c>
      <c r="AD1152" s="100">
        <f t="shared" si="535"/>
        <v>0</v>
      </c>
      <c r="AE1152" s="5" t="e">
        <v>#N/A</v>
      </c>
    </row>
    <row r="1153" spans="1:31" ht="30" x14ac:dyDescent="0.25">
      <c r="A1153" s="1" t="e">
        <v>#N/A</v>
      </c>
      <c r="B1153" s="101" t="s">
        <v>107</v>
      </c>
      <c r="C1153" s="102"/>
      <c r="D1153" s="103">
        <f>SUM(D1154)</f>
        <v>0</v>
      </c>
      <c r="E1153" s="103">
        <f t="shared" ref="E1153:AA1153" si="631">SUM(E1154)</f>
        <v>0</v>
      </c>
      <c r="F1153" s="103">
        <f t="shared" si="631"/>
        <v>0</v>
      </c>
      <c r="G1153" s="103">
        <f t="shared" si="631"/>
        <v>0</v>
      </c>
      <c r="H1153" s="103">
        <f t="shared" si="631"/>
        <v>0</v>
      </c>
      <c r="I1153" s="103">
        <f t="shared" si="631"/>
        <v>0</v>
      </c>
      <c r="J1153" s="103">
        <f t="shared" si="631"/>
        <v>0</v>
      </c>
      <c r="K1153" s="103">
        <f t="shared" si="631"/>
        <v>0</v>
      </c>
      <c r="L1153" s="103">
        <f t="shared" si="631"/>
        <v>0</v>
      </c>
      <c r="M1153" s="103">
        <f t="shared" si="631"/>
        <v>0</v>
      </c>
      <c r="N1153" s="103">
        <f t="shared" si="631"/>
        <v>0</v>
      </c>
      <c r="O1153" s="103">
        <f t="shared" si="631"/>
        <v>0</v>
      </c>
      <c r="P1153" s="103">
        <f>SUM(P1154)</f>
        <v>0</v>
      </c>
      <c r="Q1153" s="103">
        <f t="shared" si="631"/>
        <v>0</v>
      </c>
      <c r="R1153" s="103">
        <f t="shared" si="631"/>
        <v>0</v>
      </c>
      <c r="S1153" s="103">
        <f t="shared" si="631"/>
        <v>0</v>
      </c>
      <c r="T1153" s="103">
        <f t="shared" si="631"/>
        <v>0</v>
      </c>
      <c r="U1153" s="103">
        <f t="shared" si="631"/>
        <v>0</v>
      </c>
      <c r="V1153" s="103">
        <f t="shared" si="631"/>
        <v>0</v>
      </c>
      <c r="W1153" s="103">
        <f t="shared" si="631"/>
        <v>0</v>
      </c>
      <c r="X1153" s="103">
        <f t="shared" si="631"/>
        <v>0</v>
      </c>
      <c r="Y1153" s="103">
        <f t="shared" si="631"/>
        <v>0</v>
      </c>
      <c r="Z1153" s="103">
        <f t="shared" si="631"/>
        <v>0</v>
      </c>
      <c r="AA1153" s="103">
        <f t="shared" si="631"/>
        <v>0</v>
      </c>
      <c r="AB1153" s="103">
        <f t="shared" si="534"/>
        <v>0</v>
      </c>
      <c r="AC1153" s="103">
        <f t="shared" si="536"/>
        <v>0</v>
      </c>
      <c r="AD1153" s="103">
        <f t="shared" si="535"/>
        <v>0</v>
      </c>
      <c r="AE1153" s="5" t="e">
        <v>#N/A</v>
      </c>
    </row>
    <row r="1154" spans="1:31" x14ac:dyDescent="0.25">
      <c r="A1154" s="1" t="e">
        <v>#N/A</v>
      </c>
      <c r="B1154" s="50" t="s">
        <v>108</v>
      </c>
      <c r="C1154" s="48"/>
      <c r="D1154" s="104"/>
      <c r="E1154" s="104"/>
      <c r="F1154" s="104"/>
      <c r="G1154" s="104"/>
      <c r="H1154" s="104"/>
      <c r="I1154" s="104"/>
      <c r="J1154" s="104"/>
      <c r="K1154" s="104"/>
      <c r="L1154" s="104"/>
      <c r="M1154" s="104"/>
      <c r="N1154" s="104"/>
      <c r="O1154" s="104"/>
      <c r="P1154" s="104"/>
      <c r="Q1154" s="104"/>
      <c r="R1154" s="104"/>
      <c r="S1154" s="104"/>
      <c r="T1154" s="104"/>
      <c r="U1154" s="104"/>
      <c r="V1154" s="104"/>
      <c r="W1154" s="104"/>
      <c r="X1154" s="104"/>
      <c r="Y1154" s="104"/>
      <c r="Z1154" s="104"/>
      <c r="AA1154" s="104"/>
      <c r="AB1154" s="104">
        <f t="shared" si="534"/>
        <v>0</v>
      </c>
      <c r="AC1154" s="104">
        <f t="shared" si="536"/>
        <v>0</v>
      </c>
      <c r="AD1154" s="104">
        <f t="shared" si="535"/>
        <v>0</v>
      </c>
      <c r="AE1154" s="5" t="e">
        <v>#N/A</v>
      </c>
    </row>
    <row r="1155" spans="1:31" x14ac:dyDescent="0.25">
      <c r="A1155" s="1" t="e">
        <v>#N/A</v>
      </c>
      <c r="B1155" s="101" t="s">
        <v>109</v>
      </c>
      <c r="C1155" s="102"/>
      <c r="D1155" s="103">
        <f>SUM(D1156:D1158)</f>
        <v>0</v>
      </c>
      <c r="E1155" s="103">
        <f t="shared" ref="E1155:O1155" si="632">SUM(E1156:E1158)</f>
        <v>0</v>
      </c>
      <c r="F1155" s="103">
        <f t="shared" si="632"/>
        <v>0</v>
      </c>
      <c r="G1155" s="103">
        <f t="shared" si="632"/>
        <v>0</v>
      </c>
      <c r="H1155" s="103">
        <f t="shared" si="632"/>
        <v>0</v>
      </c>
      <c r="I1155" s="103">
        <f t="shared" si="632"/>
        <v>0</v>
      </c>
      <c r="J1155" s="103">
        <f t="shared" si="632"/>
        <v>0</v>
      </c>
      <c r="K1155" s="103">
        <f t="shared" si="632"/>
        <v>0</v>
      </c>
      <c r="L1155" s="103">
        <f t="shared" si="632"/>
        <v>0</v>
      </c>
      <c r="M1155" s="103">
        <f t="shared" si="632"/>
        <v>0</v>
      </c>
      <c r="N1155" s="103">
        <f t="shared" si="632"/>
        <v>0</v>
      </c>
      <c r="O1155" s="103">
        <f t="shared" si="632"/>
        <v>0</v>
      </c>
      <c r="P1155" s="103">
        <f>SUM(P1156:P1158)</f>
        <v>0</v>
      </c>
      <c r="Q1155" s="103">
        <f t="shared" ref="Q1155:AA1155" si="633">SUM(Q1156:Q1158)</f>
        <v>0</v>
      </c>
      <c r="R1155" s="103">
        <f t="shared" si="633"/>
        <v>0</v>
      </c>
      <c r="S1155" s="103">
        <f t="shared" si="633"/>
        <v>0</v>
      </c>
      <c r="T1155" s="103">
        <f t="shared" si="633"/>
        <v>0</v>
      </c>
      <c r="U1155" s="103">
        <f t="shared" si="633"/>
        <v>0</v>
      </c>
      <c r="V1155" s="103">
        <f t="shared" si="633"/>
        <v>0</v>
      </c>
      <c r="W1155" s="103">
        <f t="shared" si="633"/>
        <v>0</v>
      </c>
      <c r="X1155" s="103">
        <f t="shared" si="633"/>
        <v>0</v>
      </c>
      <c r="Y1155" s="103">
        <f t="shared" si="633"/>
        <v>0</v>
      </c>
      <c r="Z1155" s="103">
        <f t="shared" si="633"/>
        <v>0</v>
      </c>
      <c r="AA1155" s="103">
        <f t="shared" si="633"/>
        <v>0</v>
      </c>
      <c r="AB1155" s="103">
        <f t="shared" si="534"/>
        <v>0</v>
      </c>
      <c r="AC1155" s="103">
        <f t="shared" si="536"/>
        <v>0</v>
      </c>
      <c r="AD1155" s="103">
        <f t="shared" si="535"/>
        <v>0</v>
      </c>
      <c r="AE1155" s="5" t="e">
        <v>#N/A</v>
      </c>
    </row>
    <row r="1156" spans="1:31" x14ac:dyDescent="0.25">
      <c r="A1156" s="1" t="e">
        <v>#N/A</v>
      </c>
      <c r="B1156" s="50" t="s">
        <v>110</v>
      </c>
      <c r="C1156" s="48"/>
      <c r="D1156" s="104"/>
      <c r="E1156" s="104"/>
      <c r="F1156" s="104"/>
      <c r="G1156" s="104"/>
      <c r="H1156" s="104"/>
      <c r="I1156" s="104"/>
      <c r="J1156" s="104"/>
      <c r="K1156" s="104"/>
      <c r="L1156" s="104"/>
      <c r="M1156" s="104"/>
      <c r="N1156" s="104"/>
      <c r="O1156" s="104"/>
      <c r="P1156" s="104"/>
      <c r="Q1156" s="104"/>
      <c r="R1156" s="104"/>
      <c r="S1156" s="104"/>
      <c r="T1156" s="104"/>
      <c r="U1156" s="104"/>
      <c r="V1156" s="104"/>
      <c r="W1156" s="104"/>
      <c r="X1156" s="104"/>
      <c r="Y1156" s="104"/>
      <c r="Z1156" s="104"/>
      <c r="AA1156" s="104"/>
      <c r="AB1156" s="104">
        <f t="shared" si="534"/>
        <v>0</v>
      </c>
      <c r="AC1156" s="104">
        <f t="shared" si="536"/>
        <v>0</v>
      </c>
      <c r="AD1156" s="104">
        <f t="shared" si="535"/>
        <v>0</v>
      </c>
      <c r="AE1156" s="5" t="e">
        <v>#N/A</v>
      </c>
    </row>
    <row r="1157" spans="1:31" x14ac:dyDescent="0.25">
      <c r="A1157" s="1" t="e">
        <v>#N/A</v>
      </c>
      <c r="B1157" s="50" t="s">
        <v>111</v>
      </c>
      <c r="C1157" s="48"/>
      <c r="D1157" s="104"/>
      <c r="E1157" s="104"/>
      <c r="F1157" s="104"/>
      <c r="G1157" s="104"/>
      <c r="H1157" s="104"/>
      <c r="I1157" s="104"/>
      <c r="J1157" s="104"/>
      <c r="K1157" s="104"/>
      <c r="L1157" s="104"/>
      <c r="M1157" s="104"/>
      <c r="N1157" s="104"/>
      <c r="O1157" s="104"/>
      <c r="P1157" s="104"/>
      <c r="Q1157" s="104"/>
      <c r="R1157" s="104"/>
      <c r="S1157" s="104"/>
      <c r="T1157" s="104"/>
      <c r="U1157" s="104"/>
      <c r="V1157" s="104"/>
      <c r="W1157" s="104"/>
      <c r="X1157" s="104"/>
      <c r="Y1157" s="104"/>
      <c r="Z1157" s="104"/>
      <c r="AA1157" s="104"/>
      <c r="AB1157" s="104">
        <f t="shared" si="534"/>
        <v>0</v>
      </c>
      <c r="AC1157" s="104">
        <f t="shared" si="536"/>
        <v>0</v>
      </c>
      <c r="AD1157" s="104">
        <f t="shared" si="535"/>
        <v>0</v>
      </c>
      <c r="AE1157" s="5" t="e">
        <v>#N/A</v>
      </c>
    </row>
    <row r="1158" spans="1:31" ht="30" x14ac:dyDescent="0.25">
      <c r="A1158" s="1" t="e">
        <v>#N/A</v>
      </c>
      <c r="B1158" s="50" t="s">
        <v>112</v>
      </c>
      <c r="C1158" s="48"/>
      <c r="D1158" s="104"/>
      <c r="E1158" s="104"/>
      <c r="F1158" s="104"/>
      <c r="G1158" s="104"/>
      <c r="H1158" s="104"/>
      <c r="I1158" s="104"/>
      <c r="J1158" s="104"/>
      <c r="K1158" s="104"/>
      <c r="L1158" s="104"/>
      <c r="M1158" s="104"/>
      <c r="N1158" s="104"/>
      <c r="O1158" s="104"/>
      <c r="P1158" s="104"/>
      <c r="Q1158" s="104"/>
      <c r="R1158" s="104"/>
      <c r="S1158" s="104"/>
      <c r="T1158" s="104"/>
      <c r="U1158" s="104"/>
      <c r="V1158" s="104"/>
      <c r="W1158" s="104"/>
      <c r="X1158" s="104"/>
      <c r="Y1158" s="104"/>
      <c r="Z1158" s="104"/>
      <c r="AA1158" s="104"/>
      <c r="AB1158" s="104">
        <f t="shared" si="534"/>
        <v>0</v>
      </c>
      <c r="AC1158" s="104">
        <f t="shared" si="536"/>
        <v>0</v>
      </c>
      <c r="AD1158" s="104">
        <f t="shared" si="535"/>
        <v>0</v>
      </c>
      <c r="AE1158" s="5" t="e">
        <v>#N/A</v>
      </c>
    </row>
    <row r="1159" spans="1:31" ht="30" x14ac:dyDescent="0.25">
      <c r="A1159" s="1" t="e">
        <v>#N/A</v>
      </c>
      <c r="B1159" s="101" t="s">
        <v>113</v>
      </c>
      <c r="C1159" s="102"/>
      <c r="D1159" s="103">
        <f>SUM(D1160)</f>
        <v>0</v>
      </c>
      <c r="E1159" s="103">
        <f t="shared" ref="E1159:AA1159" si="634">SUM(E1160)</f>
        <v>0</v>
      </c>
      <c r="F1159" s="103">
        <f t="shared" si="634"/>
        <v>0</v>
      </c>
      <c r="G1159" s="103">
        <f t="shared" si="634"/>
        <v>0</v>
      </c>
      <c r="H1159" s="103">
        <f t="shared" si="634"/>
        <v>0</v>
      </c>
      <c r="I1159" s="103">
        <f t="shared" si="634"/>
        <v>0</v>
      </c>
      <c r="J1159" s="103">
        <f t="shared" si="634"/>
        <v>0</v>
      </c>
      <c r="K1159" s="103">
        <f t="shared" si="634"/>
        <v>0</v>
      </c>
      <c r="L1159" s="103">
        <f t="shared" si="634"/>
        <v>0</v>
      </c>
      <c r="M1159" s="103">
        <f t="shared" si="634"/>
        <v>0</v>
      </c>
      <c r="N1159" s="103">
        <f t="shared" si="634"/>
        <v>0</v>
      </c>
      <c r="O1159" s="103">
        <f t="shared" si="634"/>
        <v>0</v>
      </c>
      <c r="P1159" s="103">
        <f>SUM(P1160)</f>
        <v>0</v>
      </c>
      <c r="Q1159" s="103">
        <f t="shared" si="634"/>
        <v>0</v>
      </c>
      <c r="R1159" s="103">
        <f t="shared" si="634"/>
        <v>0</v>
      </c>
      <c r="S1159" s="103">
        <f t="shared" si="634"/>
        <v>0</v>
      </c>
      <c r="T1159" s="103">
        <f t="shared" si="634"/>
        <v>0</v>
      </c>
      <c r="U1159" s="103">
        <f t="shared" si="634"/>
        <v>0</v>
      </c>
      <c r="V1159" s="103">
        <f t="shared" si="634"/>
        <v>0</v>
      </c>
      <c r="W1159" s="103">
        <f t="shared" si="634"/>
        <v>0</v>
      </c>
      <c r="X1159" s="103">
        <f t="shared" si="634"/>
        <v>0</v>
      </c>
      <c r="Y1159" s="103">
        <f t="shared" si="634"/>
        <v>0</v>
      </c>
      <c r="Z1159" s="103">
        <f t="shared" si="634"/>
        <v>0</v>
      </c>
      <c r="AA1159" s="103">
        <f t="shared" si="634"/>
        <v>0</v>
      </c>
      <c r="AB1159" s="103">
        <f t="shared" si="534"/>
        <v>0</v>
      </c>
      <c r="AC1159" s="103">
        <f t="shared" si="536"/>
        <v>0</v>
      </c>
      <c r="AD1159" s="103">
        <f t="shared" si="535"/>
        <v>0</v>
      </c>
      <c r="AE1159" s="5" t="e">
        <v>#N/A</v>
      </c>
    </row>
    <row r="1160" spans="1:31" x14ac:dyDescent="0.25">
      <c r="A1160" s="1" t="e">
        <v>#N/A</v>
      </c>
      <c r="B1160" s="50" t="s">
        <v>114</v>
      </c>
      <c r="C1160" s="48"/>
      <c r="D1160" s="104"/>
      <c r="E1160" s="104"/>
      <c r="F1160" s="104"/>
      <c r="G1160" s="104"/>
      <c r="H1160" s="104"/>
      <c r="I1160" s="104"/>
      <c r="J1160" s="104"/>
      <c r="K1160" s="104"/>
      <c r="L1160" s="104"/>
      <c r="M1160" s="104"/>
      <c r="N1160" s="104"/>
      <c r="O1160" s="104"/>
      <c r="P1160" s="104"/>
      <c r="Q1160" s="104"/>
      <c r="R1160" s="104"/>
      <c r="S1160" s="104"/>
      <c r="T1160" s="104"/>
      <c r="U1160" s="104"/>
      <c r="V1160" s="104"/>
      <c r="W1160" s="104"/>
      <c r="X1160" s="104"/>
      <c r="Y1160" s="104"/>
      <c r="Z1160" s="104"/>
      <c r="AA1160" s="104"/>
      <c r="AB1160" s="104">
        <f t="shared" si="534"/>
        <v>0</v>
      </c>
      <c r="AC1160" s="104">
        <f t="shared" si="536"/>
        <v>0</v>
      </c>
      <c r="AD1160" s="104">
        <f t="shared" si="535"/>
        <v>0</v>
      </c>
      <c r="AE1160" s="5" t="e">
        <v>#N/A</v>
      </c>
    </row>
    <row r="1161" spans="1:31" ht="30" x14ac:dyDescent="0.25">
      <c r="A1161" s="1" t="e">
        <v>#N/A</v>
      </c>
      <c r="B1161" s="101" t="s">
        <v>115</v>
      </c>
      <c r="C1161" s="102"/>
      <c r="D1161" s="103">
        <f>SUM(D1162)</f>
        <v>0</v>
      </c>
      <c r="E1161" s="103">
        <f t="shared" ref="E1161:AA1161" si="635">SUM(E1162)</f>
        <v>0</v>
      </c>
      <c r="F1161" s="103">
        <f t="shared" si="635"/>
        <v>0</v>
      </c>
      <c r="G1161" s="103">
        <f t="shared" si="635"/>
        <v>0</v>
      </c>
      <c r="H1161" s="103">
        <f t="shared" si="635"/>
        <v>0</v>
      </c>
      <c r="I1161" s="103">
        <f t="shared" si="635"/>
        <v>0</v>
      </c>
      <c r="J1161" s="103">
        <f t="shared" si="635"/>
        <v>0</v>
      </c>
      <c r="K1161" s="103">
        <f t="shared" si="635"/>
        <v>0</v>
      </c>
      <c r="L1161" s="103">
        <f t="shared" si="635"/>
        <v>0</v>
      </c>
      <c r="M1161" s="103">
        <f t="shared" si="635"/>
        <v>0</v>
      </c>
      <c r="N1161" s="103">
        <f t="shared" si="635"/>
        <v>0</v>
      </c>
      <c r="O1161" s="103">
        <f t="shared" si="635"/>
        <v>0</v>
      </c>
      <c r="P1161" s="103">
        <f>SUM(P1162)</f>
        <v>0</v>
      </c>
      <c r="Q1161" s="103">
        <f t="shared" si="635"/>
        <v>0</v>
      </c>
      <c r="R1161" s="103">
        <f t="shared" si="635"/>
        <v>0</v>
      </c>
      <c r="S1161" s="103">
        <f t="shared" si="635"/>
        <v>0</v>
      </c>
      <c r="T1161" s="103">
        <f t="shared" si="635"/>
        <v>0</v>
      </c>
      <c r="U1161" s="103">
        <f t="shared" si="635"/>
        <v>0</v>
      </c>
      <c r="V1161" s="103">
        <f t="shared" si="635"/>
        <v>0</v>
      </c>
      <c r="W1161" s="103">
        <f t="shared" si="635"/>
        <v>0</v>
      </c>
      <c r="X1161" s="103">
        <f t="shared" si="635"/>
        <v>0</v>
      </c>
      <c r="Y1161" s="103">
        <f t="shared" si="635"/>
        <v>0</v>
      </c>
      <c r="Z1161" s="103">
        <f t="shared" si="635"/>
        <v>0</v>
      </c>
      <c r="AA1161" s="103">
        <f t="shared" si="635"/>
        <v>0</v>
      </c>
      <c r="AB1161" s="103">
        <f t="shared" si="534"/>
        <v>0</v>
      </c>
      <c r="AC1161" s="103">
        <f t="shared" si="536"/>
        <v>0</v>
      </c>
      <c r="AD1161" s="103">
        <f t="shared" si="535"/>
        <v>0</v>
      </c>
      <c r="AE1161" s="5" t="e">
        <v>#N/A</v>
      </c>
    </row>
    <row r="1162" spans="1:31" x14ac:dyDescent="0.25">
      <c r="A1162" s="1" t="e">
        <v>#N/A</v>
      </c>
      <c r="B1162" s="50" t="s">
        <v>116</v>
      </c>
      <c r="C1162" s="48"/>
      <c r="D1162" s="104">
        <v>0</v>
      </c>
      <c r="E1162" s="104">
        <v>0</v>
      </c>
      <c r="F1162" s="104">
        <v>0</v>
      </c>
      <c r="G1162" s="104">
        <v>0</v>
      </c>
      <c r="H1162" s="104">
        <v>0</v>
      </c>
      <c r="I1162" s="104">
        <v>0</v>
      </c>
      <c r="J1162" s="104">
        <v>0</v>
      </c>
      <c r="K1162" s="104">
        <v>0</v>
      </c>
      <c r="L1162" s="104">
        <v>0</v>
      </c>
      <c r="M1162" s="104">
        <v>0</v>
      </c>
      <c r="N1162" s="104">
        <v>0</v>
      </c>
      <c r="O1162" s="104">
        <v>0</v>
      </c>
      <c r="P1162" s="104">
        <v>0</v>
      </c>
      <c r="Q1162" s="104">
        <v>0</v>
      </c>
      <c r="R1162" s="104">
        <v>0</v>
      </c>
      <c r="S1162" s="104">
        <v>0</v>
      </c>
      <c r="T1162" s="104">
        <v>0</v>
      </c>
      <c r="U1162" s="104">
        <v>0</v>
      </c>
      <c r="V1162" s="104">
        <v>0</v>
      </c>
      <c r="W1162" s="104">
        <v>0</v>
      </c>
      <c r="X1162" s="104">
        <v>0</v>
      </c>
      <c r="Y1162" s="104">
        <v>0</v>
      </c>
      <c r="Z1162" s="104">
        <v>0</v>
      </c>
      <c r="AA1162" s="104">
        <v>0</v>
      </c>
      <c r="AB1162" s="104">
        <f t="shared" si="534"/>
        <v>0</v>
      </c>
      <c r="AC1162" s="104">
        <f t="shared" si="536"/>
        <v>0</v>
      </c>
      <c r="AD1162" s="104">
        <f t="shared" si="535"/>
        <v>0</v>
      </c>
      <c r="AE1162" s="5" t="e">
        <v>#N/A</v>
      </c>
    </row>
    <row r="1163" spans="1:31" ht="30" x14ac:dyDescent="0.25">
      <c r="A1163" s="1" t="e">
        <v>#N/A</v>
      </c>
      <c r="B1163" s="101" t="s">
        <v>117</v>
      </c>
      <c r="C1163" s="102"/>
      <c r="D1163" s="103">
        <f>SUM(D1164:D1165)</f>
        <v>0</v>
      </c>
      <c r="E1163" s="103">
        <f t="shared" ref="E1163:O1163" si="636">SUM(E1164:E1165)</f>
        <v>0</v>
      </c>
      <c r="F1163" s="103">
        <f t="shared" si="636"/>
        <v>0</v>
      </c>
      <c r="G1163" s="103">
        <f t="shared" si="636"/>
        <v>0</v>
      </c>
      <c r="H1163" s="103">
        <f t="shared" si="636"/>
        <v>0</v>
      </c>
      <c r="I1163" s="103">
        <f t="shared" si="636"/>
        <v>0</v>
      </c>
      <c r="J1163" s="103">
        <f t="shared" si="636"/>
        <v>0</v>
      </c>
      <c r="K1163" s="103">
        <f t="shared" si="636"/>
        <v>0</v>
      </c>
      <c r="L1163" s="103">
        <f t="shared" si="636"/>
        <v>0</v>
      </c>
      <c r="M1163" s="103">
        <f t="shared" si="636"/>
        <v>0</v>
      </c>
      <c r="N1163" s="103">
        <f t="shared" si="636"/>
        <v>0</v>
      </c>
      <c r="O1163" s="103">
        <f t="shared" si="636"/>
        <v>0</v>
      </c>
      <c r="P1163" s="103">
        <f>SUM(P1164:P1165)</f>
        <v>0</v>
      </c>
      <c r="Q1163" s="103">
        <f t="shared" ref="Q1163:AA1163" si="637">SUM(Q1164:Q1165)</f>
        <v>0</v>
      </c>
      <c r="R1163" s="103">
        <f t="shared" si="637"/>
        <v>0</v>
      </c>
      <c r="S1163" s="103">
        <f t="shared" si="637"/>
        <v>0</v>
      </c>
      <c r="T1163" s="103">
        <f t="shared" si="637"/>
        <v>0</v>
      </c>
      <c r="U1163" s="103">
        <f t="shared" si="637"/>
        <v>0</v>
      </c>
      <c r="V1163" s="103">
        <f t="shared" si="637"/>
        <v>0</v>
      </c>
      <c r="W1163" s="103">
        <f t="shared" si="637"/>
        <v>0</v>
      </c>
      <c r="X1163" s="103">
        <f t="shared" si="637"/>
        <v>0</v>
      </c>
      <c r="Y1163" s="103">
        <f t="shared" si="637"/>
        <v>0</v>
      </c>
      <c r="Z1163" s="103">
        <f t="shared" si="637"/>
        <v>0</v>
      </c>
      <c r="AA1163" s="103">
        <f t="shared" si="637"/>
        <v>0</v>
      </c>
      <c r="AB1163" s="103">
        <f t="shared" si="534"/>
        <v>0</v>
      </c>
      <c r="AC1163" s="103">
        <f t="shared" si="536"/>
        <v>0</v>
      </c>
      <c r="AD1163" s="103">
        <f t="shared" si="535"/>
        <v>0</v>
      </c>
      <c r="AE1163" s="5" t="e">
        <v>#N/A</v>
      </c>
    </row>
    <row r="1164" spans="1:31" x14ac:dyDescent="0.25">
      <c r="A1164" s="1" t="e">
        <v>#N/A</v>
      </c>
      <c r="B1164" s="50" t="s">
        <v>118</v>
      </c>
      <c r="C1164" s="48"/>
      <c r="D1164" s="104"/>
      <c r="E1164" s="104"/>
      <c r="F1164" s="104"/>
      <c r="G1164" s="104"/>
      <c r="H1164" s="104"/>
      <c r="I1164" s="104"/>
      <c r="J1164" s="104"/>
      <c r="K1164" s="104"/>
      <c r="L1164" s="104"/>
      <c r="M1164" s="104"/>
      <c r="N1164" s="104"/>
      <c r="O1164" s="104"/>
      <c r="P1164" s="104"/>
      <c r="Q1164" s="104"/>
      <c r="R1164" s="104"/>
      <c r="S1164" s="104"/>
      <c r="T1164" s="104"/>
      <c r="U1164" s="104"/>
      <c r="V1164" s="104"/>
      <c r="W1164" s="104"/>
      <c r="X1164" s="104"/>
      <c r="Y1164" s="104"/>
      <c r="Z1164" s="104"/>
      <c r="AA1164" s="104"/>
      <c r="AB1164" s="104">
        <f t="shared" si="534"/>
        <v>0</v>
      </c>
      <c r="AC1164" s="104">
        <f t="shared" si="536"/>
        <v>0</v>
      </c>
      <c r="AD1164" s="104">
        <f t="shared" si="535"/>
        <v>0</v>
      </c>
      <c r="AE1164" s="5" t="e">
        <v>#N/A</v>
      </c>
    </row>
    <row r="1165" spans="1:31" ht="60" x14ac:dyDescent="0.25">
      <c r="A1165" s="1" t="e">
        <v>#N/A</v>
      </c>
      <c r="B1165" s="50" t="s">
        <v>119</v>
      </c>
      <c r="C1165" s="48"/>
      <c r="D1165" s="104"/>
      <c r="E1165" s="104"/>
      <c r="F1165" s="104"/>
      <c r="G1165" s="104"/>
      <c r="H1165" s="104"/>
      <c r="I1165" s="104"/>
      <c r="J1165" s="104"/>
      <c r="K1165" s="104"/>
      <c r="L1165" s="104"/>
      <c r="M1165" s="104"/>
      <c r="N1165" s="104"/>
      <c r="O1165" s="104"/>
      <c r="P1165" s="104"/>
      <c r="Q1165" s="104"/>
      <c r="R1165" s="104"/>
      <c r="S1165" s="104"/>
      <c r="T1165" s="104"/>
      <c r="U1165" s="104"/>
      <c r="V1165" s="104"/>
      <c r="W1165" s="104"/>
      <c r="X1165" s="104"/>
      <c r="Y1165" s="104"/>
      <c r="Z1165" s="104"/>
      <c r="AA1165" s="104"/>
      <c r="AB1165" s="104">
        <f t="shared" si="534"/>
        <v>0</v>
      </c>
      <c r="AC1165" s="104">
        <f t="shared" si="536"/>
        <v>0</v>
      </c>
      <c r="AD1165" s="104">
        <f t="shared" si="535"/>
        <v>0</v>
      </c>
      <c r="AE1165" s="5" t="e">
        <v>#N/A</v>
      </c>
    </row>
    <row r="1166" spans="1:31" x14ac:dyDescent="0.25">
      <c r="A1166" s="1" t="e">
        <v>#N/A</v>
      </c>
      <c r="B1166" s="101" t="s">
        <v>120</v>
      </c>
      <c r="C1166" s="102"/>
      <c r="D1166" s="103">
        <f>SUM(D1167)</f>
        <v>0</v>
      </c>
      <c r="E1166" s="103">
        <f t="shared" ref="E1166:AA1166" si="638">SUM(E1167)</f>
        <v>0</v>
      </c>
      <c r="F1166" s="103">
        <f t="shared" si="638"/>
        <v>0</v>
      </c>
      <c r="G1166" s="103">
        <f t="shared" si="638"/>
        <v>0</v>
      </c>
      <c r="H1166" s="103">
        <f t="shared" si="638"/>
        <v>0</v>
      </c>
      <c r="I1166" s="103">
        <f t="shared" si="638"/>
        <v>0</v>
      </c>
      <c r="J1166" s="103">
        <f t="shared" si="638"/>
        <v>0</v>
      </c>
      <c r="K1166" s="103">
        <f t="shared" si="638"/>
        <v>0</v>
      </c>
      <c r="L1166" s="103">
        <f t="shared" si="638"/>
        <v>0</v>
      </c>
      <c r="M1166" s="103">
        <f t="shared" si="638"/>
        <v>0</v>
      </c>
      <c r="N1166" s="103">
        <f t="shared" si="638"/>
        <v>0</v>
      </c>
      <c r="O1166" s="103">
        <f t="shared" si="638"/>
        <v>0</v>
      </c>
      <c r="P1166" s="103">
        <f>SUM(P1167)</f>
        <v>0</v>
      </c>
      <c r="Q1166" s="103">
        <f t="shared" si="638"/>
        <v>0</v>
      </c>
      <c r="R1166" s="103">
        <f t="shared" si="638"/>
        <v>0</v>
      </c>
      <c r="S1166" s="103">
        <f t="shared" si="638"/>
        <v>0</v>
      </c>
      <c r="T1166" s="103">
        <f t="shared" si="638"/>
        <v>0</v>
      </c>
      <c r="U1166" s="103">
        <f t="shared" si="638"/>
        <v>0</v>
      </c>
      <c r="V1166" s="103">
        <f t="shared" si="638"/>
        <v>0</v>
      </c>
      <c r="W1166" s="103">
        <f t="shared" si="638"/>
        <v>0</v>
      </c>
      <c r="X1166" s="103">
        <f t="shared" si="638"/>
        <v>0</v>
      </c>
      <c r="Y1166" s="103">
        <f t="shared" si="638"/>
        <v>0</v>
      </c>
      <c r="Z1166" s="103">
        <f t="shared" si="638"/>
        <v>0</v>
      </c>
      <c r="AA1166" s="103">
        <f t="shared" si="638"/>
        <v>0</v>
      </c>
      <c r="AB1166" s="103">
        <f t="shared" si="534"/>
        <v>0</v>
      </c>
      <c r="AC1166" s="103">
        <f t="shared" si="536"/>
        <v>0</v>
      </c>
      <c r="AD1166" s="103">
        <f t="shared" si="535"/>
        <v>0</v>
      </c>
      <c r="AE1166" s="5" t="e">
        <v>#N/A</v>
      </c>
    </row>
    <row r="1167" spans="1:31" x14ac:dyDescent="0.25">
      <c r="A1167" s="1" t="e">
        <v>#N/A</v>
      </c>
      <c r="B1167" s="50" t="s">
        <v>121</v>
      </c>
      <c r="C1167" s="48"/>
      <c r="D1167" s="104"/>
      <c r="E1167" s="104"/>
      <c r="F1167" s="104"/>
      <c r="G1167" s="104"/>
      <c r="H1167" s="104"/>
      <c r="I1167" s="104"/>
      <c r="J1167" s="104"/>
      <c r="K1167" s="104"/>
      <c r="L1167" s="104"/>
      <c r="M1167" s="104"/>
      <c r="N1167" s="104"/>
      <c r="O1167" s="104"/>
      <c r="P1167" s="104"/>
      <c r="Q1167" s="104"/>
      <c r="R1167" s="104"/>
      <c r="S1167" s="104"/>
      <c r="T1167" s="104"/>
      <c r="U1167" s="104"/>
      <c r="V1167" s="104"/>
      <c r="W1167" s="104"/>
      <c r="X1167" s="104"/>
      <c r="Y1167" s="104"/>
      <c r="Z1167" s="104"/>
      <c r="AA1167" s="104"/>
      <c r="AB1167" s="104">
        <f t="shared" si="534"/>
        <v>0</v>
      </c>
      <c r="AC1167" s="104">
        <f t="shared" si="536"/>
        <v>0</v>
      </c>
      <c r="AD1167" s="104">
        <f t="shared" si="535"/>
        <v>0</v>
      </c>
      <c r="AE1167" s="5" t="e">
        <v>#N/A</v>
      </c>
    </row>
    <row r="1168" spans="1:31" x14ac:dyDescent="0.25">
      <c r="A1168" s="1" t="e">
        <v>#N/A</v>
      </c>
      <c r="B1168" s="101" t="s">
        <v>122</v>
      </c>
      <c r="C1168" s="102"/>
      <c r="D1168" s="103">
        <f>SUM(D1169:D1170)</f>
        <v>0</v>
      </c>
      <c r="E1168" s="103">
        <f t="shared" ref="E1168:O1168" si="639">SUM(E1169:E1170)</f>
        <v>0</v>
      </c>
      <c r="F1168" s="103">
        <f t="shared" si="639"/>
        <v>0</v>
      </c>
      <c r="G1168" s="103">
        <f t="shared" si="639"/>
        <v>0</v>
      </c>
      <c r="H1168" s="103">
        <f t="shared" si="639"/>
        <v>0</v>
      </c>
      <c r="I1168" s="103">
        <f t="shared" si="639"/>
        <v>0</v>
      </c>
      <c r="J1168" s="103">
        <f t="shared" si="639"/>
        <v>0</v>
      </c>
      <c r="K1168" s="103">
        <f t="shared" si="639"/>
        <v>0</v>
      </c>
      <c r="L1168" s="103">
        <f t="shared" si="639"/>
        <v>0</v>
      </c>
      <c r="M1168" s="103">
        <f t="shared" si="639"/>
        <v>0</v>
      </c>
      <c r="N1168" s="103">
        <f t="shared" si="639"/>
        <v>0</v>
      </c>
      <c r="O1168" s="103">
        <f t="shared" si="639"/>
        <v>0</v>
      </c>
      <c r="P1168" s="103">
        <f>SUM(P1169:P1170)</f>
        <v>0</v>
      </c>
      <c r="Q1168" s="103">
        <f t="shared" ref="Q1168:AA1168" si="640">SUM(Q1169:Q1170)</f>
        <v>0</v>
      </c>
      <c r="R1168" s="103">
        <f t="shared" si="640"/>
        <v>0</v>
      </c>
      <c r="S1168" s="103">
        <f t="shared" si="640"/>
        <v>0</v>
      </c>
      <c r="T1168" s="103">
        <f t="shared" si="640"/>
        <v>0</v>
      </c>
      <c r="U1168" s="103">
        <f t="shared" si="640"/>
        <v>0</v>
      </c>
      <c r="V1168" s="103">
        <f t="shared" si="640"/>
        <v>0</v>
      </c>
      <c r="W1168" s="103">
        <f t="shared" si="640"/>
        <v>0</v>
      </c>
      <c r="X1168" s="103">
        <f t="shared" si="640"/>
        <v>0</v>
      </c>
      <c r="Y1168" s="103">
        <f t="shared" si="640"/>
        <v>0</v>
      </c>
      <c r="Z1168" s="103">
        <f t="shared" si="640"/>
        <v>0</v>
      </c>
      <c r="AA1168" s="103">
        <f t="shared" si="640"/>
        <v>0</v>
      </c>
      <c r="AB1168" s="103">
        <f t="shared" si="534"/>
        <v>0</v>
      </c>
      <c r="AC1168" s="103">
        <f t="shared" si="536"/>
        <v>0</v>
      </c>
      <c r="AD1168" s="103">
        <f t="shared" si="535"/>
        <v>0</v>
      </c>
      <c r="AE1168" s="5" t="e">
        <v>#N/A</v>
      </c>
    </row>
    <row r="1169" spans="1:31" ht="30" x14ac:dyDescent="0.25">
      <c r="A1169" s="1" t="e">
        <v>#N/A</v>
      </c>
      <c r="B1169" s="50" t="s">
        <v>123</v>
      </c>
      <c r="C1169" s="48"/>
      <c r="D1169" s="104"/>
      <c r="E1169" s="104"/>
      <c r="F1169" s="104"/>
      <c r="G1169" s="104"/>
      <c r="H1169" s="104"/>
      <c r="I1169" s="104"/>
      <c r="J1169" s="104"/>
      <c r="K1169" s="104"/>
      <c r="L1169" s="104"/>
      <c r="M1169" s="104"/>
      <c r="N1169" s="104"/>
      <c r="O1169" s="104"/>
      <c r="P1169" s="104"/>
      <c r="Q1169" s="104"/>
      <c r="R1169" s="104"/>
      <c r="S1169" s="104"/>
      <c r="T1169" s="104"/>
      <c r="U1169" s="104"/>
      <c r="V1169" s="104"/>
      <c r="W1169" s="104"/>
      <c r="X1169" s="104"/>
      <c r="Y1169" s="104"/>
      <c r="Z1169" s="104"/>
      <c r="AA1169" s="104"/>
      <c r="AB1169" s="104">
        <f t="shared" si="534"/>
        <v>0</v>
      </c>
      <c r="AC1169" s="104">
        <f t="shared" si="536"/>
        <v>0</v>
      </c>
      <c r="AD1169" s="104">
        <f t="shared" si="535"/>
        <v>0</v>
      </c>
      <c r="AE1169" s="5" t="e">
        <v>#N/A</v>
      </c>
    </row>
    <row r="1170" spans="1:31" x14ac:dyDescent="0.25">
      <c r="A1170" s="1" t="e">
        <v>#N/A</v>
      </c>
      <c r="B1170" s="50" t="s">
        <v>124</v>
      </c>
      <c r="C1170" s="48"/>
      <c r="D1170" s="104"/>
      <c r="E1170" s="104"/>
      <c r="F1170" s="104"/>
      <c r="G1170" s="104"/>
      <c r="H1170" s="104"/>
      <c r="I1170" s="104"/>
      <c r="J1170" s="104"/>
      <c r="K1170" s="104"/>
      <c r="L1170" s="104"/>
      <c r="M1170" s="104"/>
      <c r="N1170" s="104"/>
      <c r="O1170" s="104"/>
      <c r="P1170" s="104"/>
      <c r="Q1170" s="104"/>
      <c r="R1170" s="104"/>
      <c r="S1170" s="104"/>
      <c r="T1170" s="104"/>
      <c r="U1170" s="104"/>
      <c r="V1170" s="104"/>
      <c r="W1170" s="104"/>
      <c r="X1170" s="104"/>
      <c r="Y1170" s="104"/>
      <c r="Z1170" s="104"/>
      <c r="AA1170" s="104"/>
      <c r="AB1170" s="104">
        <f t="shared" si="534"/>
        <v>0</v>
      </c>
      <c r="AC1170" s="104">
        <f t="shared" si="536"/>
        <v>0</v>
      </c>
      <c r="AD1170" s="104">
        <f t="shared" si="535"/>
        <v>0</v>
      </c>
      <c r="AE1170" s="5" t="e">
        <v>#N/A</v>
      </c>
    </row>
    <row r="1171" spans="1:31" ht="30" x14ac:dyDescent="0.25">
      <c r="A1171" s="1" t="e">
        <v>#N/A</v>
      </c>
      <c r="B1171" s="101" t="s">
        <v>125</v>
      </c>
      <c r="C1171" s="102"/>
      <c r="D1171" s="103"/>
      <c r="E1171" s="103"/>
      <c r="F1171" s="103"/>
      <c r="G1171" s="103"/>
      <c r="H1171" s="103"/>
      <c r="I1171" s="103"/>
      <c r="J1171" s="103"/>
      <c r="K1171" s="103"/>
      <c r="L1171" s="103"/>
      <c r="M1171" s="103"/>
      <c r="N1171" s="103"/>
      <c r="O1171" s="103"/>
      <c r="P1171" s="103"/>
      <c r="Q1171" s="103"/>
      <c r="R1171" s="103"/>
      <c r="S1171" s="103"/>
      <c r="T1171" s="103"/>
      <c r="U1171" s="103"/>
      <c r="V1171" s="103"/>
      <c r="W1171" s="103"/>
      <c r="X1171" s="103"/>
      <c r="Y1171" s="103"/>
      <c r="Z1171" s="103"/>
      <c r="AA1171" s="103"/>
      <c r="AB1171" s="103">
        <f t="shared" si="534"/>
        <v>0</v>
      </c>
      <c r="AC1171" s="103">
        <f t="shared" si="536"/>
        <v>0</v>
      </c>
      <c r="AD1171" s="103">
        <f t="shared" si="535"/>
        <v>0</v>
      </c>
      <c r="AE1171" s="5" t="e">
        <v>#N/A</v>
      </c>
    </row>
    <row r="1172" spans="1:31" ht="31.5" x14ac:dyDescent="0.25">
      <c r="A1172" s="1" t="e">
        <v>#N/A</v>
      </c>
      <c r="B1172" s="108" t="s">
        <v>126</v>
      </c>
      <c r="C1172" s="56"/>
      <c r="D1172" s="109"/>
      <c r="E1172" s="109"/>
      <c r="F1172" s="109"/>
      <c r="G1172" s="109"/>
      <c r="H1172" s="109"/>
      <c r="I1172" s="109"/>
      <c r="J1172" s="109"/>
      <c r="K1172" s="109"/>
      <c r="L1172" s="109"/>
      <c r="M1172" s="109"/>
      <c r="N1172" s="109"/>
      <c r="O1172" s="109"/>
      <c r="P1172" s="109"/>
      <c r="Q1172" s="109"/>
      <c r="R1172" s="109"/>
      <c r="S1172" s="109"/>
      <c r="T1172" s="109"/>
      <c r="U1172" s="109"/>
      <c r="V1172" s="109"/>
      <c r="W1172" s="109"/>
      <c r="X1172" s="109"/>
      <c r="Y1172" s="109"/>
      <c r="Z1172" s="109"/>
      <c r="AA1172" s="109"/>
      <c r="AB1172" s="109">
        <f t="shared" si="534"/>
        <v>0</v>
      </c>
      <c r="AC1172" s="109">
        <f t="shared" si="536"/>
        <v>0</v>
      </c>
      <c r="AD1172" s="109">
        <f t="shared" si="535"/>
        <v>0</v>
      </c>
      <c r="AE1172" s="5" t="e">
        <v>#N/A</v>
      </c>
    </row>
    <row r="1173" spans="1:31" ht="47.25" x14ac:dyDescent="0.25">
      <c r="A1173" s="1">
        <v>11</v>
      </c>
      <c r="B1173" s="54" t="s">
        <v>38</v>
      </c>
      <c r="C1173" s="58"/>
      <c r="D1173" s="111">
        <f>+D1174+D1181+D1215+D1261+D1297+D1317</f>
        <v>0</v>
      </c>
      <c r="E1173" s="111">
        <f t="shared" ref="E1173:O1173" si="641">+E1174+E1181+E1215+E1261+E1317</f>
        <v>0</v>
      </c>
      <c r="F1173" s="111">
        <f t="shared" si="641"/>
        <v>0</v>
      </c>
      <c r="G1173" s="111">
        <f t="shared" si="641"/>
        <v>0</v>
      </c>
      <c r="H1173" s="111">
        <f t="shared" si="641"/>
        <v>0</v>
      </c>
      <c r="I1173" s="111">
        <f t="shared" si="641"/>
        <v>0</v>
      </c>
      <c r="J1173" s="111">
        <f t="shared" si="641"/>
        <v>0</v>
      </c>
      <c r="K1173" s="111">
        <f t="shared" si="641"/>
        <v>0</v>
      </c>
      <c r="L1173" s="111">
        <f t="shared" si="641"/>
        <v>0</v>
      </c>
      <c r="M1173" s="111">
        <f t="shared" si="641"/>
        <v>0</v>
      </c>
      <c r="N1173" s="111">
        <f t="shared" si="641"/>
        <v>0</v>
      </c>
      <c r="O1173" s="111">
        <f t="shared" si="641"/>
        <v>0</v>
      </c>
      <c r="P1173" s="111">
        <f>+P1174+P1181+P1215+P1261+P1297+P1317</f>
        <v>0</v>
      </c>
      <c r="Q1173" s="111">
        <f t="shared" ref="Q1173:AA1173" si="642">+Q1174+Q1181+Q1215+Q1261+Q1317</f>
        <v>225000</v>
      </c>
      <c r="R1173" s="111">
        <f t="shared" si="642"/>
        <v>225000</v>
      </c>
      <c r="S1173" s="111">
        <f t="shared" si="642"/>
        <v>46850.428</v>
      </c>
      <c r="T1173" s="111">
        <f t="shared" si="642"/>
        <v>0</v>
      </c>
      <c r="U1173" s="111">
        <f t="shared" si="642"/>
        <v>0</v>
      </c>
      <c r="V1173" s="111">
        <f t="shared" si="642"/>
        <v>635434.83433333342</v>
      </c>
      <c r="W1173" s="111">
        <f t="shared" si="642"/>
        <v>858650.44433333341</v>
      </c>
      <c r="X1173" s="111">
        <f t="shared" si="642"/>
        <v>966781.77766666666</v>
      </c>
      <c r="Y1173" s="111">
        <f t="shared" si="642"/>
        <v>754165.66766666668</v>
      </c>
      <c r="Z1173" s="111">
        <f t="shared" si="642"/>
        <v>798042.66766666668</v>
      </c>
      <c r="AA1173" s="111">
        <f t="shared" si="642"/>
        <v>841755.3343333333</v>
      </c>
      <c r="AB1173" s="111">
        <f t="shared" si="534"/>
        <v>5351681.1540000001</v>
      </c>
      <c r="AC1173" s="111">
        <f t="shared" si="536"/>
        <v>0</v>
      </c>
      <c r="AD1173" s="111">
        <f t="shared" si="535"/>
        <v>5351681.1540000001</v>
      </c>
      <c r="AE1173" s="5">
        <v>11</v>
      </c>
    </row>
    <row r="1174" spans="1:31" ht="31.5" x14ac:dyDescent="0.25">
      <c r="A1174" s="1" t="e">
        <v>#N/A</v>
      </c>
      <c r="B1174" s="99" t="s">
        <v>128</v>
      </c>
      <c r="C1174" s="112"/>
      <c r="D1174" s="100">
        <f>SUM(D1175:D1180)</f>
        <v>0</v>
      </c>
      <c r="E1174" s="100">
        <f t="shared" ref="E1174:O1174" si="643">SUM(E1175:E1180)</f>
        <v>0</v>
      </c>
      <c r="F1174" s="100">
        <f t="shared" si="643"/>
        <v>0</v>
      </c>
      <c r="G1174" s="100">
        <f t="shared" si="643"/>
        <v>0</v>
      </c>
      <c r="H1174" s="100">
        <f t="shared" si="643"/>
        <v>0</v>
      </c>
      <c r="I1174" s="100">
        <f t="shared" si="643"/>
        <v>0</v>
      </c>
      <c r="J1174" s="100">
        <f t="shared" si="643"/>
        <v>0</v>
      </c>
      <c r="K1174" s="100">
        <f t="shared" si="643"/>
        <v>0</v>
      </c>
      <c r="L1174" s="100">
        <f t="shared" si="643"/>
        <v>0</v>
      </c>
      <c r="M1174" s="100">
        <f t="shared" si="643"/>
        <v>0</v>
      </c>
      <c r="N1174" s="100">
        <f t="shared" si="643"/>
        <v>0</v>
      </c>
      <c r="O1174" s="100">
        <f t="shared" si="643"/>
        <v>0</v>
      </c>
      <c r="P1174" s="100">
        <f>SUM(P1175:P1180)</f>
        <v>0</v>
      </c>
      <c r="Q1174" s="100">
        <f t="shared" ref="Q1174:AA1174" si="644">SUM(Q1175:Q1180)</f>
        <v>0</v>
      </c>
      <c r="R1174" s="100">
        <f t="shared" si="644"/>
        <v>0</v>
      </c>
      <c r="S1174" s="100">
        <f t="shared" si="644"/>
        <v>46850.428</v>
      </c>
      <c r="T1174" s="100">
        <f t="shared" si="644"/>
        <v>0</v>
      </c>
      <c r="U1174" s="100">
        <f t="shared" si="644"/>
        <v>0</v>
      </c>
      <c r="V1174" s="100">
        <f t="shared" si="644"/>
        <v>0</v>
      </c>
      <c r="W1174" s="100">
        <f t="shared" si="644"/>
        <v>0</v>
      </c>
      <c r="X1174" s="100">
        <f t="shared" si="644"/>
        <v>0</v>
      </c>
      <c r="Y1174" s="100">
        <f t="shared" si="644"/>
        <v>0</v>
      </c>
      <c r="Z1174" s="100">
        <f t="shared" si="644"/>
        <v>0</v>
      </c>
      <c r="AA1174" s="100">
        <f t="shared" si="644"/>
        <v>0</v>
      </c>
      <c r="AB1174" s="100">
        <f t="shared" si="534"/>
        <v>46850.428</v>
      </c>
      <c r="AC1174" s="100">
        <f t="shared" si="536"/>
        <v>0</v>
      </c>
      <c r="AD1174" s="100">
        <f t="shared" si="535"/>
        <v>46850.428</v>
      </c>
      <c r="AE1174" s="5" t="e">
        <v>#N/A</v>
      </c>
    </row>
    <row r="1175" spans="1:31" x14ac:dyDescent="0.25">
      <c r="A1175" s="1" t="e">
        <v>#N/A</v>
      </c>
      <c r="B1175" s="50" t="s">
        <v>129</v>
      </c>
      <c r="C1175" s="48"/>
      <c r="D1175" s="104"/>
      <c r="E1175" s="104"/>
      <c r="F1175" s="104"/>
      <c r="G1175" s="104"/>
      <c r="H1175" s="104"/>
      <c r="I1175" s="104"/>
      <c r="J1175" s="104"/>
      <c r="K1175" s="104"/>
      <c r="L1175" s="104"/>
      <c r="M1175" s="104"/>
      <c r="N1175" s="104"/>
      <c r="O1175" s="104"/>
      <c r="P1175" s="104"/>
      <c r="Q1175" s="104"/>
      <c r="R1175" s="104"/>
      <c r="S1175" s="104">
        <v>46850.428</v>
      </c>
      <c r="T1175" s="104"/>
      <c r="U1175" s="104"/>
      <c r="V1175" s="104"/>
      <c r="W1175" s="104"/>
      <c r="X1175" s="104"/>
      <c r="Y1175" s="104"/>
      <c r="Z1175" s="104"/>
      <c r="AA1175" s="104"/>
      <c r="AB1175" s="104">
        <f t="shared" ref="AB1175:AB1238" si="645">SUM(D1175:AA1175)</f>
        <v>46850.428</v>
      </c>
      <c r="AC1175" s="104">
        <f t="shared" si="536"/>
        <v>0</v>
      </c>
      <c r="AD1175" s="104">
        <f t="shared" ref="AD1175:AD1238" si="646">SUM(P1175:AA1175)</f>
        <v>46850.428</v>
      </c>
      <c r="AE1175" s="5" t="e">
        <v>#N/A</v>
      </c>
    </row>
    <row r="1176" spans="1:31" ht="30" x14ac:dyDescent="0.25">
      <c r="A1176" s="1" t="e">
        <v>#N/A</v>
      </c>
      <c r="B1176" s="50" t="s">
        <v>130</v>
      </c>
      <c r="C1176" s="48"/>
      <c r="D1176" s="104"/>
      <c r="E1176" s="104"/>
      <c r="F1176" s="104"/>
      <c r="G1176" s="104"/>
      <c r="H1176" s="104"/>
      <c r="I1176" s="104"/>
      <c r="J1176" s="104"/>
      <c r="K1176" s="104"/>
      <c r="L1176" s="104"/>
      <c r="M1176" s="104"/>
      <c r="N1176" s="104"/>
      <c r="O1176" s="104"/>
      <c r="P1176" s="104"/>
      <c r="Q1176" s="104"/>
      <c r="R1176" s="104"/>
      <c r="S1176" s="104"/>
      <c r="T1176" s="104"/>
      <c r="U1176" s="104"/>
      <c r="V1176" s="104"/>
      <c r="W1176" s="104"/>
      <c r="X1176" s="104"/>
      <c r="Y1176" s="104"/>
      <c r="Z1176" s="104"/>
      <c r="AA1176" s="104"/>
      <c r="AB1176" s="104">
        <f t="shared" si="645"/>
        <v>0</v>
      </c>
      <c r="AC1176" s="104">
        <f t="shared" ref="AC1176:AC1239" si="647">SUM(E1176:O1176)</f>
        <v>0</v>
      </c>
      <c r="AD1176" s="104">
        <f t="shared" si="646"/>
        <v>0</v>
      </c>
      <c r="AE1176" s="5" t="e">
        <v>#N/A</v>
      </c>
    </row>
    <row r="1177" spans="1:31" x14ac:dyDescent="0.25">
      <c r="A1177" s="1" t="e">
        <v>#N/A</v>
      </c>
      <c r="B1177" s="50" t="s">
        <v>131</v>
      </c>
      <c r="C1177" s="48"/>
      <c r="D1177" s="104"/>
      <c r="E1177" s="104"/>
      <c r="F1177" s="104"/>
      <c r="G1177" s="104"/>
      <c r="H1177" s="104"/>
      <c r="I1177" s="104"/>
      <c r="J1177" s="104"/>
      <c r="K1177" s="104"/>
      <c r="L1177" s="104"/>
      <c r="M1177" s="104"/>
      <c r="N1177" s="104"/>
      <c r="O1177" s="104"/>
      <c r="P1177" s="104"/>
      <c r="Q1177" s="104"/>
      <c r="R1177" s="104"/>
      <c r="S1177" s="104"/>
      <c r="T1177" s="104"/>
      <c r="U1177" s="104"/>
      <c r="V1177" s="104"/>
      <c r="W1177" s="104"/>
      <c r="X1177" s="104"/>
      <c r="Y1177" s="104"/>
      <c r="Z1177" s="104"/>
      <c r="AA1177" s="104"/>
      <c r="AB1177" s="104">
        <f t="shared" si="645"/>
        <v>0</v>
      </c>
      <c r="AC1177" s="104">
        <f t="shared" si="647"/>
        <v>0</v>
      </c>
      <c r="AD1177" s="104">
        <f t="shared" si="646"/>
        <v>0</v>
      </c>
      <c r="AE1177" s="5" t="e">
        <v>#N/A</v>
      </c>
    </row>
    <row r="1178" spans="1:31" ht="30" x14ac:dyDescent="0.25">
      <c r="A1178" s="1" t="e">
        <v>#N/A</v>
      </c>
      <c r="B1178" s="50" t="s">
        <v>132</v>
      </c>
      <c r="C1178" s="48"/>
      <c r="D1178" s="104"/>
      <c r="E1178" s="104"/>
      <c r="F1178" s="104"/>
      <c r="G1178" s="104"/>
      <c r="H1178" s="104"/>
      <c r="I1178" s="104"/>
      <c r="J1178" s="104"/>
      <c r="K1178" s="104"/>
      <c r="L1178" s="104"/>
      <c r="M1178" s="104"/>
      <c r="N1178" s="104"/>
      <c r="O1178" s="104"/>
      <c r="P1178" s="104"/>
      <c r="Q1178" s="104"/>
      <c r="R1178" s="104"/>
      <c r="S1178" s="104"/>
      <c r="T1178" s="104"/>
      <c r="U1178" s="104"/>
      <c r="V1178" s="104"/>
      <c r="W1178" s="104"/>
      <c r="X1178" s="104"/>
      <c r="Y1178" s="104"/>
      <c r="Z1178" s="104"/>
      <c r="AA1178" s="104"/>
      <c r="AB1178" s="104">
        <f t="shared" si="645"/>
        <v>0</v>
      </c>
      <c r="AC1178" s="104">
        <f t="shared" si="647"/>
        <v>0</v>
      </c>
      <c r="AD1178" s="104">
        <f t="shared" si="646"/>
        <v>0</v>
      </c>
      <c r="AE1178" s="5" t="e">
        <v>#N/A</v>
      </c>
    </row>
    <row r="1179" spans="1:31" x14ac:dyDescent="0.25">
      <c r="A1179" s="1" t="e">
        <v>#N/A</v>
      </c>
      <c r="B1179" s="50" t="s">
        <v>133</v>
      </c>
      <c r="C1179" s="48"/>
      <c r="D1179" s="104"/>
      <c r="E1179" s="104"/>
      <c r="F1179" s="104"/>
      <c r="G1179" s="104"/>
      <c r="H1179" s="104"/>
      <c r="I1179" s="104"/>
      <c r="J1179" s="104"/>
      <c r="K1179" s="104"/>
      <c r="L1179" s="104"/>
      <c r="M1179" s="104"/>
      <c r="N1179" s="104"/>
      <c r="O1179" s="104"/>
      <c r="P1179" s="104"/>
      <c r="Q1179" s="104"/>
      <c r="R1179" s="104"/>
      <c r="S1179" s="104"/>
      <c r="T1179" s="104"/>
      <c r="U1179" s="104"/>
      <c r="V1179" s="104"/>
      <c r="W1179" s="104"/>
      <c r="X1179" s="104"/>
      <c r="Y1179" s="104"/>
      <c r="Z1179" s="104"/>
      <c r="AA1179" s="104"/>
      <c r="AB1179" s="104">
        <f t="shared" si="645"/>
        <v>0</v>
      </c>
      <c r="AC1179" s="104">
        <f t="shared" si="647"/>
        <v>0</v>
      </c>
      <c r="AD1179" s="104">
        <f t="shared" si="646"/>
        <v>0</v>
      </c>
      <c r="AE1179" s="5" t="e">
        <v>#N/A</v>
      </c>
    </row>
    <row r="1180" spans="1:31" ht="30" x14ac:dyDescent="0.25">
      <c r="A1180" s="1" t="e">
        <v>#N/A</v>
      </c>
      <c r="B1180" s="50" t="s">
        <v>134</v>
      </c>
      <c r="C1180" s="48"/>
      <c r="D1180" s="104"/>
      <c r="E1180" s="104"/>
      <c r="F1180" s="104"/>
      <c r="G1180" s="104"/>
      <c r="H1180" s="104"/>
      <c r="I1180" s="104"/>
      <c r="J1180" s="104"/>
      <c r="K1180" s="104"/>
      <c r="L1180" s="104"/>
      <c r="M1180" s="104"/>
      <c r="N1180" s="104"/>
      <c r="O1180" s="104"/>
      <c r="P1180" s="104"/>
      <c r="Q1180" s="104"/>
      <c r="R1180" s="104"/>
      <c r="S1180" s="104"/>
      <c r="T1180" s="104"/>
      <c r="U1180" s="104"/>
      <c r="V1180" s="104"/>
      <c r="W1180" s="104"/>
      <c r="X1180" s="104"/>
      <c r="Y1180" s="104"/>
      <c r="Z1180" s="104"/>
      <c r="AA1180" s="104"/>
      <c r="AB1180" s="104">
        <f t="shared" si="645"/>
        <v>0</v>
      </c>
      <c r="AC1180" s="104">
        <f t="shared" si="647"/>
        <v>0</v>
      </c>
      <c r="AD1180" s="104">
        <f t="shared" si="646"/>
        <v>0</v>
      </c>
      <c r="AE1180" s="5" t="e">
        <v>#N/A</v>
      </c>
    </row>
    <row r="1181" spans="1:31" ht="31.5" x14ac:dyDescent="0.25">
      <c r="A1181" s="1" t="e">
        <v>#N/A</v>
      </c>
      <c r="B1181" s="99" t="s">
        <v>135</v>
      </c>
      <c r="C1181" s="112"/>
      <c r="D1181" s="100">
        <f>SUM(D1182,D1187,D1192,D1198,D1201,D1203,D1206,D1209,D1212)</f>
        <v>0</v>
      </c>
      <c r="E1181" s="100">
        <f t="shared" ref="E1181:O1181" si="648">SUM(E1182,E1187,E1192,E1198,E1201,E1203,E1206,E1209,E1212)</f>
        <v>0</v>
      </c>
      <c r="F1181" s="100">
        <f t="shared" si="648"/>
        <v>0</v>
      </c>
      <c r="G1181" s="100">
        <f t="shared" si="648"/>
        <v>0</v>
      </c>
      <c r="H1181" s="100">
        <f t="shared" si="648"/>
        <v>0</v>
      </c>
      <c r="I1181" s="100">
        <f t="shared" si="648"/>
        <v>0</v>
      </c>
      <c r="J1181" s="100">
        <f t="shared" si="648"/>
        <v>0</v>
      </c>
      <c r="K1181" s="100">
        <f t="shared" si="648"/>
        <v>0</v>
      </c>
      <c r="L1181" s="100">
        <f t="shared" si="648"/>
        <v>0</v>
      </c>
      <c r="M1181" s="100">
        <f t="shared" si="648"/>
        <v>0</v>
      </c>
      <c r="N1181" s="100">
        <f t="shared" si="648"/>
        <v>0</v>
      </c>
      <c r="O1181" s="100">
        <f t="shared" si="648"/>
        <v>0</v>
      </c>
      <c r="P1181" s="100">
        <f>SUM(P1182,P1187,P1192,P1198,P1201,P1203,P1206,P1209,P1212)</f>
        <v>0</v>
      </c>
      <c r="Q1181" s="100">
        <f t="shared" ref="Q1181:AA1181" si="649">SUM(Q1182,Q1187,Q1192,Q1198,Q1201,Q1203,Q1206,Q1209,Q1212)</f>
        <v>225000</v>
      </c>
      <c r="R1181" s="100">
        <f t="shared" si="649"/>
        <v>225000</v>
      </c>
      <c r="S1181" s="100">
        <f t="shared" si="649"/>
        <v>0</v>
      </c>
      <c r="T1181" s="100">
        <f t="shared" si="649"/>
        <v>0</v>
      </c>
      <c r="U1181" s="100">
        <f t="shared" si="649"/>
        <v>0</v>
      </c>
      <c r="V1181" s="100">
        <f t="shared" si="649"/>
        <v>0</v>
      </c>
      <c r="W1181" s="100">
        <f t="shared" si="649"/>
        <v>0</v>
      </c>
      <c r="X1181" s="100">
        <f t="shared" si="649"/>
        <v>0</v>
      </c>
      <c r="Y1181" s="100">
        <f t="shared" si="649"/>
        <v>0</v>
      </c>
      <c r="Z1181" s="100">
        <f t="shared" si="649"/>
        <v>0</v>
      </c>
      <c r="AA1181" s="100">
        <f t="shared" si="649"/>
        <v>0</v>
      </c>
      <c r="AB1181" s="100">
        <f t="shared" si="645"/>
        <v>450000</v>
      </c>
      <c r="AC1181" s="100">
        <f t="shared" si="647"/>
        <v>0</v>
      </c>
      <c r="AD1181" s="100">
        <f t="shared" si="646"/>
        <v>450000</v>
      </c>
      <c r="AE1181" s="5" t="e">
        <v>#N/A</v>
      </c>
    </row>
    <row r="1182" spans="1:31" ht="75" x14ac:dyDescent="0.25">
      <c r="A1182" s="1" t="e">
        <v>#N/A</v>
      </c>
      <c r="B1182" s="101" t="s">
        <v>136</v>
      </c>
      <c r="C1182" s="102"/>
      <c r="D1182" s="103">
        <f>SUM(D1183:D1186)</f>
        <v>0</v>
      </c>
      <c r="E1182" s="103">
        <f t="shared" ref="E1182:O1182" si="650">SUM(E1183:E1186)</f>
        <v>0</v>
      </c>
      <c r="F1182" s="103">
        <f t="shared" si="650"/>
        <v>0</v>
      </c>
      <c r="G1182" s="103">
        <f t="shared" si="650"/>
        <v>0</v>
      </c>
      <c r="H1182" s="103">
        <f t="shared" si="650"/>
        <v>0</v>
      </c>
      <c r="I1182" s="103">
        <f t="shared" si="650"/>
        <v>0</v>
      </c>
      <c r="J1182" s="103">
        <f t="shared" si="650"/>
        <v>0</v>
      </c>
      <c r="K1182" s="103">
        <f t="shared" si="650"/>
        <v>0</v>
      </c>
      <c r="L1182" s="103">
        <f t="shared" si="650"/>
        <v>0</v>
      </c>
      <c r="M1182" s="103">
        <f t="shared" si="650"/>
        <v>0</v>
      </c>
      <c r="N1182" s="103">
        <f t="shared" si="650"/>
        <v>0</v>
      </c>
      <c r="O1182" s="103">
        <f t="shared" si="650"/>
        <v>0</v>
      </c>
      <c r="P1182" s="103">
        <f>SUM(P1183:P1186)</f>
        <v>0</v>
      </c>
      <c r="Q1182" s="103">
        <f t="shared" ref="Q1182:AA1182" si="651">SUM(Q1183:Q1186)</f>
        <v>225000</v>
      </c>
      <c r="R1182" s="103">
        <f t="shared" si="651"/>
        <v>225000</v>
      </c>
      <c r="S1182" s="103">
        <f t="shared" si="651"/>
        <v>0</v>
      </c>
      <c r="T1182" s="103">
        <f t="shared" si="651"/>
        <v>0</v>
      </c>
      <c r="U1182" s="103">
        <f t="shared" si="651"/>
        <v>0</v>
      </c>
      <c r="V1182" s="103">
        <f t="shared" si="651"/>
        <v>0</v>
      </c>
      <c r="W1182" s="103">
        <f t="shared" si="651"/>
        <v>0</v>
      </c>
      <c r="X1182" s="103">
        <f t="shared" si="651"/>
        <v>0</v>
      </c>
      <c r="Y1182" s="103">
        <f t="shared" si="651"/>
        <v>0</v>
      </c>
      <c r="Z1182" s="103">
        <f t="shared" si="651"/>
        <v>0</v>
      </c>
      <c r="AA1182" s="103">
        <f t="shared" si="651"/>
        <v>0</v>
      </c>
      <c r="AB1182" s="103">
        <f t="shared" si="645"/>
        <v>450000</v>
      </c>
      <c r="AC1182" s="103">
        <f t="shared" si="647"/>
        <v>0</v>
      </c>
      <c r="AD1182" s="103">
        <f t="shared" si="646"/>
        <v>450000</v>
      </c>
      <c r="AE1182" s="5" t="e">
        <v>#N/A</v>
      </c>
    </row>
    <row r="1183" spans="1:31" x14ac:dyDescent="0.25">
      <c r="A1183" s="1" t="e">
        <v>#N/A</v>
      </c>
      <c r="B1183" s="50" t="s">
        <v>137</v>
      </c>
      <c r="C1183" s="48"/>
      <c r="D1183" s="104"/>
      <c r="E1183" s="104"/>
      <c r="F1183" s="104"/>
      <c r="G1183" s="104"/>
      <c r="H1183" s="104"/>
      <c r="I1183" s="104"/>
      <c r="J1183" s="104"/>
      <c r="K1183" s="104"/>
      <c r="L1183" s="104"/>
      <c r="M1183" s="104"/>
      <c r="N1183" s="104"/>
      <c r="O1183" s="104"/>
      <c r="P1183" s="104"/>
      <c r="Q1183" s="104">
        <v>225000</v>
      </c>
      <c r="R1183" s="104">
        <v>225000</v>
      </c>
      <c r="S1183" s="104"/>
      <c r="T1183" s="104"/>
      <c r="U1183" s="104"/>
      <c r="V1183" s="104"/>
      <c r="W1183" s="104"/>
      <c r="X1183" s="104"/>
      <c r="Y1183" s="104"/>
      <c r="Z1183" s="104"/>
      <c r="AA1183" s="104"/>
      <c r="AB1183" s="104">
        <f t="shared" si="645"/>
        <v>450000</v>
      </c>
      <c r="AC1183" s="104">
        <f t="shared" si="647"/>
        <v>0</v>
      </c>
      <c r="AD1183" s="104">
        <f t="shared" si="646"/>
        <v>450000</v>
      </c>
      <c r="AE1183" s="5" t="e">
        <v>#N/A</v>
      </c>
    </row>
    <row r="1184" spans="1:31" ht="30" x14ac:dyDescent="0.25">
      <c r="A1184" s="1" t="e">
        <v>#N/A</v>
      </c>
      <c r="B1184" s="50" t="s">
        <v>138</v>
      </c>
      <c r="C1184" s="48"/>
      <c r="D1184" s="104"/>
      <c r="E1184" s="104"/>
      <c r="F1184" s="104"/>
      <c r="G1184" s="104"/>
      <c r="H1184" s="104"/>
      <c r="I1184" s="104"/>
      <c r="J1184" s="104"/>
      <c r="K1184" s="104"/>
      <c r="L1184" s="104"/>
      <c r="M1184" s="104"/>
      <c r="N1184" s="104"/>
      <c r="O1184" s="104"/>
      <c r="P1184" s="104"/>
      <c r="Q1184" s="104"/>
      <c r="R1184" s="104"/>
      <c r="S1184" s="104"/>
      <c r="T1184" s="104"/>
      <c r="U1184" s="104"/>
      <c r="V1184" s="104"/>
      <c r="W1184" s="104"/>
      <c r="X1184" s="104"/>
      <c r="Y1184" s="104"/>
      <c r="Z1184" s="104"/>
      <c r="AA1184" s="104"/>
      <c r="AB1184" s="104">
        <f t="shared" si="645"/>
        <v>0</v>
      </c>
      <c r="AC1184" s="104">
        <f t="shared" si="647"/>
        <v>0</v>
      </c>
      <c r="AD1184" s="104">
        <f t="shared" si="646"/>
        <v>0</v>
      </c>
      <c r="AE1184" s="5" t="e">
        <v>#N/A</v>
      </c>
    </row>
    <row r="1185" spans="1:31" ht="30" x14ac:dyDescent="0.25">
      <c r="A1185" s="1" t="e">
        <v>#N/A</v>
      </c>
      <c r="B1185" s="50" t="s">
        <v>139</v>
      </c>
      <c r="C1185" s="48"/>
      <c r="D1185" s="104"/>
      <c r="E1185" s="104"/>
      <c r="F1185" s="104"/>
      <c r="G1185" s="104"/>
      <c r="H1185" s="104"/>
      <c r="I1185" s="104"/>
      <c r="J1185" s="104"/>
      <c r="K1185" s="104"/>
      <c r="L1185" s="104"/>
      <c r="M1185" s="104"/>
      <c r="N1185" s="104"/>
      <c r="O1185" s="104"/>
      <c r="P1185" s="104"/>
      <c r="Q1185" s="104"/>
      <c r="R1185" s="104"/>
      <c r="S1185" s="104"/>
      <c r="T1185" s="104"/>
      <c r="U1185" s="104"/>
      <c r="V1185" s="104"/>
      <c r="W1185" s="104"/>
      <c r="X1185" s="104"/>
      <c r="Y1185" s="104"/>
      <c r="Z1185" s="104"/>
      <c r="AA1185" s="104"/>
      <c r="AB1185" s="104">
        <f t="shared" si="645"/>
        <v>0</v>
      </c>
      <c r="AC1185" s="104">
        <f t="shared" si="647"/>
        <v>0</v>
      </c>
      <c r="AD1185" s="104">
        <f t="shared" si="646"/>
        <v>0</v>
      </c>
      <c r="AE1185" s="5" t="e">
        <v>#N/A</v>
      </c>
    </row>
    <row r="1186" spans="1:31" ht="45" x14ac:dyDescent="0.25">
      <c r="A1186" s="1" t="e">
        <v>#N/A</v>
      </c>
      <c r="B1186" s="50" t="s">
        <v>140</v>
      </c>
      <c r="C1186" s="48"/>
      <c r="D1186" s="104"/>
      <c r="E1186" s="104"/>
      <c r="F1186" s="104"/>
      <c r="G1186" s="104"/>
      <c r="H1186" s="104"/>
      <c r="I1186" s="104"/>
      <c r="J1186" s="104"/>
      <c r="K1186" s="104"/>
      <c r="L1186" s="104"/>
      <c r="M1186" s="104"/>
      <c r="N1186" s="104"/>
      <c r="O1186" s="104"/>
      <c r="P1186" s="104"/>
      <c r="Q1186" s="104"/>
      <c r="R1186" s="104"/>
      <c r="S1186" s="104"/>
      <c r="T1186" s="104"/>
      <c r="U1186" s="104"/>
      <c r="V1186" s="104"/>
      <c r="W1186" s="104"/>
      <c r="X1186" s="104"/>
      <c r="Y1186" s="104"/>
      <c r="Z1186" s="104"/>
      <c r="AA1186" s="104"/>
      <c r="AB1186" s="104">
        <f t="shared" si="645"/>
        <v>0</v>
      </c>
      <c r="AC1186" s="104">
        <f t="shared" si="647"/>
        <v>0</v>
      </c>
      <c r="AD1186" s="104">
        <f t="shared" si="646"/>
        <v>0</v>
      </c>
      <c r="AE1186" s="5" t="e">
        <v>#N/A</v>
      </c>
    </row>
    <row r="1187" spans="1:31" x14ac:dyDescent="0.25">
      <c r="A1187" s="1" t="e">
        <v>#N/A</v>
      </c>
      <c r="B1187" s="101" t="s">
        <v>141</v>
      </c>
      <c r="C1187" s="102"/>
      <c r="D1187" s="103">
        <f>SUM(D1188:D1191)</f>
        <v>0</v>
      </c>
      <c r="E1187" s="103">
        <f t="shared" ref="E1187:O1187" si="652">SUM(E1188:E1191)</f>
        <v>0</v>
      </c>
      <c r="F1187" s="103">
        <f t="shared" si="652"/>
        <v>0</v>
      </c>
      <c r="G1187" s="103">
        <f t="shared" si="652"/>
        <v>0</v>
      </c>
      <c r="H1187" s="103">
        <f t="shared" si="652"/>
        <v>0</v>
      </c>
      <c r="I1187" s="103">
        <f t="shared" si="652"/>
        <v>0</v>
      </c>
      <c r="J1187" s="103">
        <f t="shared" si="652"/>
        <v>0</v>
      </c>
      <c r="K1187" s="103">
        <f t="shared" si="652"/>
        <v>0</v>
      </c>
      <c r="L1187" s="103">
        <f t="shared" si="652"/>
        <v>0</v>
      </c>
      <c r="M1187" s="103">
        <f t="shared" si="652"/>
        <v>0</v>
      </c>
      <c r="N1187" s="103">
        <f t="shared" si="652"/>
        <v>0</v>
      </c>
      <c r="O1187" s="103">
        <f t="shared" si="652"/>
        <v>0</v>
      </c>
      <c r="P1187" s="103">
        <f>SUM(P1188:P1191)</f>
        <v>0</v>
      </c>
      <c r="Q1187" s="103">
        <f t="shared" ref="Q1187:AA1187" si="653">SUM(Q1188:Q1191)</f>
        <v>0</v>
      </c>
      <c r="R1187" s="103">
        <f t="shared" si="653"/>
        <v>0</v>
      </c>
      <c r="S1187" s="103">
        <f t="shared" si="653"/>
        <v>0</v>
      </c>
      <c r="T1187" s="103">
        <f t="shared" si="653"/>
        <v>0</v>
      </c>
      <c r="U1187" s="103">
        <f t="shared" si="653"/>
        <v>0</v>
      </c>
      <c r="V1187" s="103">
        <f t="shared" si="653"/>
        <v>0</v>
      </c>
      <c r="W1187" s="103">
        <f t="shared" si="653"/>
        <v>0</v>
      </c>
      <c r="X1187" s="103">
        <f t="shared" si="653"/>
        <v>0</v>
      </c>
      <c r="Y1187" s="103">
        <f t="shared" si="653"/>
        <v>0</v>
      </c>
      <c r="Z1187" s="103">
        <f t="shared" si="653"/>
        <v>0</v>
      </c>
      <c r="AA1187" s="103">
        <f t="shared" si="653"/>
        <v>0</v>
      </c>
      <c r="AB1187" s="103">
        <f t="shared" si="645"/>
        <v>0</v>
      </c>
      <c r="AC1187" s="103">
        <f t="shared" si="647"/>
        <v>0</v>
      </c>
      <c r="AD1187" s="103">
        <f t="shared" si="646"/>
        <v>0</v>
      </c>
      <c r="AE1187" s="5" t="e">
        <v>#N/A</v>
      </c>
    </row>
    <row r="1188" spans="1:31" ht="30" x14ac:dyDescent="0.25">
      <c r="A1188" s="1" t="e">
        <v>#N/A</v>
      </c>
      <c r="B1188" s="50" t="s">
        <v>142</v>
      </c>
      <c r="C1188" s="48"/>
      <c r="D1188" s="104"/>
      <c r="E1188" s="104"/>
      <c r="F1188" s="104"/>
      <c r="G1188" s="104"/>
      <c r="H1188" s="104"/>
      <c r="I1188" s="104"/>
      <c r="J1188" s="104"/>
      <c r="K1188" s="104"/>
      <c r="L1188" s="104"/>
      <c r="M1188" s="104"/>
      <c r="N1188" s="104"/>
      <c r="O1188" s="104"/>
      <c r="P1188" s="104"/>
      <c r="Q1188" s="104"/>
      <c r="R1188" s="104"/>
      <c r="S1188" s="104"/>
      <c r="T1188" s="104"/>
      <c r="U1188" s="104"/>
      <c r="V1188" s="104"/>
      <c r="W1188" s="104"/>
      <c r="X1188" s="104"/>
      <c r="Y1188" s="104"/>
      <c r="Z1188" s="104"/>
      <c r="AA1188" s="104"/>
      <c r="AB1188" s="104">
        <f t="shared" si="645"/>
        <v>0</v>
      </c>
      <c r="AC1188" s="104">
        <f t="shared" si="647"/>
        <v>0</v>
      </c>
      <c r="AD1188" s="104">
        <f t="shared" si="646"/>
        <v>0</v>
      </c>
      <c r="AE1188" s="5" t="e">
        <v>#N/A</v>
      </c>
    </row>
    <row r="1189" spans="1:31" ht="30" x14ac:dyDescent="0.25">
      <c r="A1189" s="1" t="e">
        <v>#N/A</v>
      </c>
      <c r="B1189" s="50" t="s">
        <v>143</v>
      </c>
      <c r="C1189" s="48"/>
      <c r="D1189" s="104"/>
      <c r="E1189" s="104"/>
      <c r="F1189" s="104"/>
      <c r="G1189" s="104"/>
      <c r="H1189" s="104"/>
      <c r="I1189" s="104"/>
      <c r="J1189" s="104"/>
      <c r="K1189" s="104"/>
      <c r="L1189" s="104"/>
      <c r="M1189" s="104"/>
      <c r="N1189" s="104"/>
      <c r="O1189" s="104"/>
      <c r="P1189" s="104"/>
      <c r="Q1189" s="104"/>
      <c r="R1189" s="104"/>
      <c r="S1189" s="104"/>
      <c r="T1189" s="104"/>
      <c r="U1189" s="104"/>
      <c r="V1189" s="104"/>
      <c r="W1189" s="104"/>
      <c r="X1189" s="104"/>
      <c r="Y1189" s="104"/>
      <c r="Z1189" s="104"/>
      <c r="AA1189" s="104"/>
      <c r="AB1189" s="104">
        <f t="shared" si="645"/>
        <v>0</v>
      </c>
      <c r="AC1189" s="104">
        <f t="shared" si="647"/>
        <v>0</v>
      </c>
      <c r="AD1189" s="104">
        <f t="shared" si="646"/>
        <v>0</v>
      </c>
      <c r="AE1189" s="5" t="e">
        <v>#N/A</v>
      </c>
    </row>
    <row r="1190" spans="1:31" x14ac:dyDescent="0.25">
      <c r="A1190" s="1" t="e">
        <v>#N/A</v>
      </c>
      <c r="B1190" s="50" t="s">
        <v>144</v>
      </c>
      <c r="C1190" s="48"/>
      <c r="D1190" s="104"/>
      <c r="E1190" s="104"/>
      <c r="F1190" s="104"/>
      <c r="G1190" s="104"/>
      <c r="H1190" s="104"/>
      <c r="I1190" s="104"/>
      <c r="J1190" s="104"/>
      <c r="K1190" s="104"/>
      <c r="L1190" s="104"/>
      <c r="M1190" s="104"/>
      <c r="N1190" s="104"/>
      <c r="O1190" s="104"/>
      <c r="P1190" s="104"/>
      <c r="Q1190" s="104"/>
      <c r="R1190" s="104"/>
      <c r="S1190" s="104"/>
      <c r="T1190" s="104"/>
      <c r="U1190" s="104"/>
      <c r="V1190" s="104"/>
      <c r="W1190" s="104"/>
      <c r="X1190" s="104"/>
      <c r="Y1190" s="104"/>
      <c r="Z1190" s="104"/>
      <c r="AA1190" s="104"/>
      <c r="AB1190" s="104">
        <f t="shared" si="645"/>
        <v>0</v>
      </c>
      <c r="AC1190" s="104">
        <f t="shared" si="647"/>
        <v>0</v>
      </c>
      <c r="AD1190" s="104">
        <f t="shared" si="646"/>
        <v>0</v>
      </c>
      <c r="AE1190" s="5" t="e">
        <v>#N/A</v>
      </c>
    </row>
    <row r="1191" spans="1:31" x14ac:dyDescent="0.25">
      <c r="A1191" s="1" t="e">
        <v>#N/A</v>
      </c>
      <c r="B1191" s="50" t="s">
        <v>145</v>
      </c>
      <c r="C1191" s="48"/>
      <c r="D1191" s="104"/>
      <c r="E1191" s="104"/>
      <c r="F1191" s="104"/>
      <c r="G1191" s="104"/>
      <c r="H1191" s="104"/>
      <c r="I1191" s="104"/>
      <c r="J1191" s="104"/>
      <c r="K1191" s="104"/>
      <c r="L1191" s="104"/>
      <c r="M1191" s="104"/>
      <c r="N1191" s="104"/>
      <c r="O1191" s="104"/>
      <c r="P1191" s="104"/>
      <c r="Q1191" s="104"/>
      <c r="R1191" s="104"/>
      <c r="S1191" s="104"/>
      <c r="T1191" s="104"/>
      <c r="U1191" s="104"/>
      <c r="V1191" s="104"/>
      <c r="W1191" s="104"/>
      <c r="X1191" s="104"/>
      <c r="Y1191" s="104"/>
      <c r="Z1191" s="104"/>
      <c r="AA1191" s="104"/>
      <c r="AB1191" s="104">
        <f t="shared" si="645"/>
        <v>0</v>
      </c>
      <c r="AC1191" s="104">
        <f t="shared" si="647"/>
        <v>0</v>
      </c>
      <c r="AD1191" s="104">
        <f t="shared" si="646"/>
        <v>0</v>
      </c>
      <c r="AE1191" s="5" t="e">
        <v>#N/A</v>
      </c>
    </row>
    <row r="1192" spans="1:31" ht="45" x14ac:dyDescent="0.25">
      <c r="A1192" s="1" t="e">
        <v>#N/A</v>
      </c>
      <c r="B1192" s="101" t="s">
        <v>146</v>
      </c>
      <c r="C1192" s="102"/>
      <c r="D1192" s="103">
        <f>SUM(D1193:D1197)</f>
        <v>0</v>
      </c>
      <c r="E1192" s="103">
        <f t="shared" ref="E1192:O1192" si="654">SUM(E1193:E1197)</f>
        <v>0</v>
      </c>
      <c r="F1192" s="103">
        <f t="shared" si="654"/>
        <v>0</v>
      </c>
      <c r="G1192" s="103">
        <f t="shared" si="654"/>
        <v>0</v>
      </c>
      <c r="H1192" s="103">
        <f t="shared" si="654"/>
        <v>0</v>
      </c>
      <c r="I1192" s="103">
        <f t="shared" si="654"/>
        <v>0</v>
      </c>
      <c r="J1192" s="103">
        <f t="shared" si="654"/>
        <v>0</v>
      </c>
      <c r="K1192" s="103">
        <f t="shared" si="654"/>
        <v>0</v>
      </c>
      <c r="L1192" s="103">
        <f t="shared" si="654"/>
        <v>0</v>
      </c>
      <c r="M1192" s="103">
        <f t="shared" si="654"/>
        <v>0</v>
      </c>
      <c r="N1192" s="103">
        <f t="shared" si="654"/>
        <v>0</v>
      </c>
      <c r="O1192" s="103">
        <f t="shared" si="654"/>
        <v>0</v>
      </c>
      <c r="P1192" s="103">
        <f>SUM(P1193:P1197)</f>
        <v>0</v>
      </c>
      <c r="Q1192" s="103">
        <f t="shared" ref="Q1192:AA1192" si="655">SUM(Q1193:Q1197)</f>
        <v>0</v>
      </c>
      <c r="R1192" s="103">
        <f t="shared" si="655"/>
        <v>0</v>
      </c>
      <c r="S1192" s="103">
        <f t="shared" si="655"/>
        <v>0</v>
      </c>
      <c r="T1192" s="103">
        <f t="shared" si="655"/>
        <v>0</v>
      </c>
      <c r="U1192" s="103">
        <f t="shared" si="655"/>
        <v>0</v>
      </c>
      <c r="V1192" s="103">
        <f t="shared" si="655"/>
        <v>0</v>
      </c>
      <c r="W1192" s="103">
        <f t="shared" si="655"/>
        <v>0</v>
      </c>
      <c r="X1192" s="103">
        <f t="shared" si="655"/>
        <v>0</v>
      </c>
      <c r="Y1192" s="103">
        <f t="shared" si="655"/>
        <v>0</v>
      </c>
      <c r="Z1192" s="103">
        <f t="shared" si="655"/>
        <v>0</v>
      </c>
      <c r="AA1192" s="103">
        <f t="shared" si="655"/>
        <v>0</v>
      </c>
      <c r="AB1192" s="103">
        <f t="shared" si="645"/>
        <v>0</v>
      </c>
      <c r="AC1192" s="103">
        <f t="shared" si="647"/>
        <v>0</v>
      </c>
      <c r="AD1192" s="103">
        <f t="shared" si="646"/>
        <v>0</v>
      </c>
      <c r="AE1192" s="5" t="e">
        <v>#N/A</v>
      </c>
    </row>
    <row r="1193" spans="1:31" x14ac:dyDescent="0.25">
      <c r="A1193" s="1" t="e">
        <v>#N/A</v>
      </c>
      <c r="B1193" s="50" t="s">
        <v>147</v>
      </c>
      <c r="C1193" s="48"/>
      <c r="D1193" s="104"/>
      <c r="E1193" s="104"/>
      <c r="F1193" s="104"/>
      <c r="G1193" s="104"/>
      <c r="H1193" s="104"/>
      <c r="I1193" s="104"/>
      <c r="J1193" s="104"/>
      <c r="K1193" s="104"/>
      <c r="L1193" s="104"/>
      <c r="M1193" s="104"/>
      <c r="N1193" s="104"/>
      <c r="O1193" s="104"/>
      <c r="P1193" s="104"/>
      <c r="Q1193" s="104"/>
      <c r="R1193" s="104"/>
      <c r="S1193" s="104"/>
      <c r="T1193" s="104"/>
      <c r="U1193" s="104"/>
      <c r="V1193" s="104"/>
      <c r="W1193" s="104"/>
      <c r="X1193" s="104"/>
      <c r="Y1193" s="104"/>
      <c r="Z1193" s="104"/>
      <c r="AA1193" s="104"/>
      <c r="AB1193" s="104">
        <f t="shared" si="645"/>
        <v>0</v>
      </c>
      <c r="AC1193" s="104">
        <f t="shared" si="647"/>
        <v>0</v>
      </c>
      <c r="AD1193" s="104">
        <f t="shared" si="646"/>
        <v>0</v>
      </c>
      <c r="AE1193" s="5" t="e">
        <v>#N/A</v>
      </c>
    </row>
    <row r="1194" spans="1:31" x14ac:dyDescent="0.25">
      <c r="A1194" s="1" t="e">
        <v>#N/A</v>
      </c>
      <c r="B1194" s="50" t="s">
        <v>148</v>
      </c>
      <c r="C1194" s="48"/>
      <c r="D1194" s="104"/>
      <c r="E1194" s="104"/>
      <c r="F1194" s="104"/>
      <c r="G1194" s="104"/>
      <c r="H1194" s="104"/>
      <c r="I1194" s="104"/>
      <c r="J1194" s="104"/>
      <c r="K1194" s="104"/>
      <c r="L1194" s="104"/>
      <c r="M1194" s="104"/>
      <c r="N1194" s="104"/>
      <c r="O1194" s="104"/>
      <c r="P1194" s="104"/>
      <c r="Q1194" s="104"/>
      <c r="R1194" s="104"/>
      <c r="S1194" s="104"/>
      <c r="T1194" s="104"/>
      <c r="U1194" s="104"/>
      <c r="V1194" s="104"/>
      <c r="W1194" s="104"/>
      <c r="X1194" s="104"/>
      <c r="Y1194" s="104"/>
      <c r="Z1194" s="104"/>
      <c r="AA1194" s="104"/>
      <c r="AB1194" s="104">
        <f t="shared" si="645"/>
        <v>0</v>
      </c>
      <c r="AC1194" s="104">
        <f t="shared" si="647"/>
        <v>0</v>
      </c>
      <c r="AD1194" s="104">
        <f t="shared" si="646"/>
        <v>0</v>
      </c>
      <c r="AE1194" s="5" t="e">
        <v>#N/A</v>
      </c>
    </row>
    <row r="1195" spans="1:31" ht="60" x14ac:dyDescent="0.25">
      <c r="A1195" s="1" t="e">
        <v>#N/A</v>
      </c>
      <c r="B1195" s="50" t="s">
        <v>149</v>
      </c>
      <c r="C1195" s="48"/>
      <c r="D1195" s="104"/>
      <c r="E1195" s="104"/>
      <c r="F1195" s="104"/>
      <c r="G1195" s="104"/>
      <c r="H1195" s="104"/>
      <c r="I1195" s="104"/>
      <c r="J1195" s="104"/>
      <c r="K1195" s="104"/>
      <c r="L1195" s="104"/>
      <c r="M1195" s="104"/>
      <c r="N1195" s="104"/>
      <c r="O1195" s="104"/>
      <c r="P1195" s="104"/>
      <c r="Q1195" s="104"/>
      <c r="R1195" s="104"/>
      <c r="S1195" s="104"/>
      <c r="T1195" s="104"/>
      <c r="U1195" s="104"/>
      <c r="V1195" s="104"/>
      <c r="W1195" s="104"/>
      <c r="X1195" s="104"/>
      <c r="Y1195" s="104"/>
      <c r="Z1195" s="104"/>
      <c r="AA1195" s="104"/>
      <c r="AB1195" s="104">
        <f t="shared" si="645"/>
        <v>0</v>
      </c>
      <c r="AC1195" s="104">
        <f t="shared" si="647"/>
        <v>0</v>
      </c>
      <c r="AD1195" s="104">
        <f t="shared" si="646"/>
        <v>0</v>
      </c>
      <c r="AE1195" s="5" t="e">
        <v>#N/A</v>
      </c>
    </row>
    <row r="1196" spans="1:31" ht="30" x14ac:dyDescent="0.25">
      <c r="A1196" s="1" t="e">
        <v>#N/A</v>
      </c>
      <c r="B1196" s="50" t="s">
        <v>150</v>
      </c>
      <c r="C1196" s="48"/>
      <c r="D1196" s="104"/>
      <c r="E1196" s="104"/>
      <c r="F1196" s="104"/>
      <c r="G1196" s="104"/>
      <c r="H1196" s="104"/>
      <c r="I1196" s="104"/>
      <c r="J1196" s="104"/>
      <c r="K1196" s="104"/>
      <c r="L1196" s="104"/>
      <c r="M1196" s="104"/>
      <c r="N1196" s="104"/>
      <c r="O1196" s="104"/>
      <c r="P1196" s="104"/>
      <c r="Q1196" s="104"/>
      <c r="R1196" s="104"/>
      <c r="S1196" s="104"/>
      <c r="T1196" s="104"/>
      <c r="U1196" s="104"/>
      <c r="V1196" s="104"/>
      <c r="W1196" s="104"/>
      <c r="X1196" s="104"/>
      <c r="Y1196" s="104"/>
      <c r="Z1196" s="104"/>
      <c r="AA1196" s="104"/>
      <c r="AB1196" s="104">
        <f t="shared" si="645"/>
        <v>0</v>
      </c>
      <c r="AC1196" s="104">
        <f t="shared" si="647"/>
        <v>0</v>
      </c>
      <c r="AD1196" s="104">
        <f t="shared" si="646"/>
        <v>0</v>
      </c>
      <c r="AE1196" s="5" t="e">
        <v>#N/A</v>
      </c>
    </row>
    <row r="1197" spans="1:31" x14ac:dyDescent="0.25">
      <c r="A1197" s="1" t="e">
        <v>#N/A</v>
      </c>
      <c r="B1197" s="50" t="s">
        <v>151</v>
      </c>
      <c r="C1197" s="48"/>
      <c r="D1197" s="104"/>
      <c r="E1197" s="104"/>
      <c r="F1197" s="104"/>
      <c r="G1197" s="104"/>
      <c r="H1197" s="104"/>
      <c r="I1197" s="104"/>
      <c r="J1197" s="104"/>
      <c r="K1197" s="104"/>
      <c r="L1197" s="104"/>
      <c r="M1197" s="104"/>
      <c r="N1197" s="104"/>
      <c r="O1197" s="104"/>
      <c r="P1197" s="104"/>
      <c r="Q1197" s="104"/>
      <c r="R1197" s="104"/>
      <c r="S1197" s="104"/>
      <c r="T1197" s="104"/>
      <c r="U1197" s="104"/>
      <c r="V1197" s="104"/>
      <c r="W1197" s="104"/>
      <c r="X1197" s="104"/>
      <c r="Y1197" s="104"/>
      <c r="Z1197" s="104"/>
      <c r="AA1197" s="104"/>
      <c r="AB1197" s="104">
        <f t="shared" si="645"/>
        <v>0</v>
      </c>
      <c r="AC1197" s="104">
        <f t="shared" si="647"/>
        <v>0</v>
      </c>
      <c r="AD1197" s="104">
        <f t="shared" si="646"/>
        <v>0</v>
      </c>
      <c r="AE1197" s="5" t="e">
        <v>#N/A</v>
      </c>
    </row>
    <row r="1198" spans="1:31" x14ac:dyDescent="0.25">
      <c r="A1198" s="1" t="e">
        <v>#N/A</v>
      </c>
      <c r="B1198" s="101" t="s">
        <v>152</v>
      </c>
      <c r="C1198" s="102"/>
      <c r="D1198" s="103">
        <f>SUM(D1199:D1202)</f>
        <v>0</v>
      </c>
      <c r="E1198" s="103">
        <f t="shared" ref="E1198:O1198" si="656">SUM(E1199:E1202)</f>
        <v>0</v>
      </c>
      <c r="F1198" s="103">
        <f t="shared" si="656"/>
        <v>0</v>
      </c>
      <c r="G1198" s="103">
        <f t="shared" si="656"/>
        <v>0</v>
      </c>
      <c r="H1198" s="103">
        <f t="shared" si="656"/>
        <v>0</v>
      </c>
      <c r="I1198" s="103">
        <f t="shared" si="656"/>
        <v>0</v>
      </c>
      <c r="J1198" s="103">
        <f t="shared" si="656"/>
        <v>0</v>
      </c>
      <c r="K1198" s="103">
        <f t="shared" si="656"/>
        <v>0</v>
      </c>
      <c r="L1198" s="103">
        <f t="shared" si="656"/>
        <v>0</v>
      </c>
      <c r="M1198" s="103">
        <f t="shared" si="656"/>
        <v>0</v>
      </c>
      <c r="N1198" s="103">
        <f t="shared" si="656"/>
        <v>0</v>
      </c>
      <c r="O1198" s="103">
        <f t="shared" si="656"/>
        <v>0</v>
      </c>
      <c r="P1198" s="103">
        <f>SUM(P1199:P1202)</f>
        <v>0</v>
      </c>
      <c r="Q1198" s="103">
        <f t="shared" ref="Q1198:AA1198" si="657">SUM(Q1199:Q1202)</f>
        <v>0</v>
      </c>
      <c r="R1198" s="103">
        <f t="shared" si="657"/>
        <v>0</v>
      </c>
      <c r="S1198" s="103">
        <f t="shared" si="657"/>
        <v>0</v>
      </c>
      <c r="T1198" s="103">
        <f t="shared" si="657"/>
        <v>0</v>
      </c>
      <c r="U1198" s="103">
        <f t="shared" si="657"/>
        <v>0</v>
      </c>
      <c r="V1198" s="103">
        <f t="shared" si="657"/>
        <v>0</v>
      </c>
      <c r="W1198" s="103">
        <f t="shared" si="657"/>
        <v>0</v>
      </c>
      <c r="X1198" s="103">
        <f t="shared" si="657"/>
        <v>0</v>
      </c>
      <c r="Y1198" s="103">
        <f t="shared" si="657"/>
        <v>0</v>
      </c>
      <c r="Z1198" s="103">
        <f t="shared" si="657"/>
        <v>0</v>
      </c>
      <c r="AA1198" s="103">
        <f t="shared" si="657"/>
        <v>0</v>
      </c>
      <c r="AB1198" s="103">
        <f t="shared" si="645"/>
        <v>0</v>
      </c>
      <c r="AC1198" s="103">
        <f t="shared" si="647"/>
        <v>0</v>
      </c>
      <c r="AD1198" s="103">
        <f t="shared" si="646"/>
        <v>0</v>
      </c>
      <c r="AE1198" s="5" t="e">
        <v>#N/A</v>
      </c>
    </row>
    <row r="1199" spans="1:31" ht="30" x14ac:dyDescent="0.25">
      <c r="A1199" s="1" t="e">
        <v>#N/A</v>
      </c>
      <c r="B1199" s="50" t="s">
        <v>153</v>
      </c>
      <c r="C1199" s="48"/>
      <c r="D1199" s="104"/>
      <c r="E1199" s="104"/>
      <c r="F1199" s="104"/>
      <c r="G1199" s="104"/>
      <c r="H1199" s="104"/>
      <c r="I1199" s="104"/>
      <c r="J1199" s="104"/>
      <c r="K1199" s="104"/>
      <c r="L1199" s="104"/>
      <c r="M1199" s="104"/>
      <c r="N1199" s="104"/>
      <c r="O1199" s="104"/>
      <c r="P1199" s="104"/>
      <c r="Q1199" s="104"/>
      <c r="R1199" s="104"/>
      <c r="S1199" s="104"/>
      <c r="T1199" s="104"/>
      <c r="U1199" s="104"/>
      <c r="V1199" s="104"/>
      <c r="W1199" s="104"/>
      <c r="X1199" s="104"/>
      <c r="Y1199" s="104"/>
      <c r="Z1199" s="104"/>
      <c r="AA1199" s="104"/>
      <c r="AB1199" s="104">
        <f t="shared" si="645"/>
        <v>0</v>
      </c>
      <c r="AC1199" s="104">
        <f t="shared" si="647"/>
        <v>0</v>
      </c>
      <c r="AD1199" s="104">
        <f t="shared" si="646"/>
        <v>0</v>
      </c>
      <c r="AE1199" s="5" t="e">
        <v>#N/A</v>
      </c>
    </row>
    <row r="1200" spans="1:31" x14ac:dyDescent="0.25">
      <c r="A1200" s="1" t="e">
        <v>#N/A</v>
      </c>
      <c r="B1200" s="50" t="s">
        <v>154</v>
      </c>
      <c r="C1200" s="48"/>
      <c r="D1200" s="104"/>
      <c r="E1200" s="104"/>
      <c r="F1200" s="104"/>
      <c r="G1200" s="104"/>
      <c r="H1200" s="104"/>
      <c r="I1200" s="104"/>
      <c r="J1200" s="104"/>
      <c r="K1200" s="104"/>
      <c r="L1200" s="104"/>
      <c r="M1200" s="104"/>
      <c r="N1200" s="104"/>
      <c r="O1200" s="104"/>
      <c r="P1200" s="104"/>
      <c r="Q1200" s="104"/>
      <c r="R1200" s="104"/>
      <c r="S1200" s="104"/>
      <c r="T1200" s="104"/>
      <c r="U1200" s="104"/>
      <c r="V1200" s="104"/>
      <c r="W1200" s="104"/>
      <c r="X1200" s="104"/>
      <c r="Y1200" s="104"/>
      <c r="Z1200" s="104"/>
      <c r="AA1200" s="104"/>
      <c r="AB1200" s="104">
        <f t="shared" si="645"/>
        <v>0</v>
      </c>
      <c r="AC1200" s="104">
        <f t="shared" si="647"/>
        <v>0</v>
      </c>
      <c r="AD1200" s="104">
        <f t="shared" si="646"/>
        <v>0</v>
      </c>
      <c r="AE1200" s="5" t="e">
        <v>#N/A</v>
      </c>
    </row>
    <row r="1201" spans="1:31" x14ac:dyDescent="0.25">
      <c r="A1201" s="1" t="e">
        <v>#N/A</v>
      </c>
      <c r="B1201" s="101" t="s">
        <v>155</v>
      </c>
      <c r="C1201" s="102"/>
      <c r="D1201" s="103"/>
      <c r="E1201" s="103"/>
      <c r="F1201" s="103"/>
      <c r="G1201" s="103"/>
      <c r="H1201" s="103"/>
      <c r="I1201" s="103"/>
      <c r="J1201" s="103"/>
      <c r="K1201" s="103"/>
      <c r="L1201" s="103"/>
      <c r="M1201" s="103"/>
      <c r="N1201" s="103"/>
      <c r="O1201" s="103"/>
      <c r="P1201" s="103"/>
      <c r="Q1201" s="103"/>
      <c r="R1201" s="103"/>
      <c r="S1201" s="103"/>
      <c r="T1201" s="103"/>
      <c r="U1201" s="103"/>
      <c r="V1201" s="103"/>
      <c r="W1201" s="103"/>
      <c r="X1201" s="103"/>
      <c r="Y1201" s="103"/>
      <c r="Z1201" s="103"/>
      <c r="AA1201" s="103"/>
      <c r="AB1201" s="103">
        <f t="shared" si="645"/>
        <v>0</v>
      </c>
      <c r="AC1201" s="103">
        <f t="shared" si="647"/>
        <v>0</v>
      </c>
      <c r="AD1201" s="103">
        <f t="shared" si="646"/>
        <v>0</v>
      </c>
      <c r="AE1201" s="5" t="e">
        <v>#N/A</v>
      </c>
    </row>
    <row r="1202" spans="1:31" x14ac:dyDescent="0.25">
      <c r="A1202" s="1" t="e">
        <v>#N/A</v>
      </c>
      <c r="B1202" s="50" t="s">
        <v>156</v>
      </c>
      <c r="C1202" s="48"/>
      <c r="D1202" s="104"/>
      <c r="E1202" s="104"/>
      <c r="F1202" s="104"/>
      <c r="G1202" s="104"/>
      <c r="H1202" s="104"/>
      <c r="I1202" s="104"/>
      <c r="J1202" s="104"/>
      <c r="K1202" s="104"/>
      <c r="L1202" s="104"/>
      <c r="M1202" s="104"/>
      <c r="N1202" s="104"/>
      <c r="O1202" s="104"/>
      <c r="P1202" s="104"/>
      <c r="Q1202" s="104"/>
      <c r="R1202" s="104"/>
      <c r="S1202" s="104"/>
      <c r="T1202" s="104"/>
      <c r="U1202" s="104"/>
      <c r="V1202" s="104"/>
      <c r="W1202" s="104"/>
      <c r="X1202" s="104"/>
      <c r="Y1202" s="104"/>
      <c r="Z1202" s="104"/>
      <c r="AA1202" s="104"/>
      <c r="AB1202" s="104">
        <f t="shared" si="645"/>
        <v>0</v>
      </c>
      <c r="AC1202" s="104">
        <f t="shared" si="647"/>
        <v>0</v>
      </c>
      <c r="AD1202" s="104">
        <f t="shared" si="646"/>
        <v>0</v>
      </c>
      <c r="AE1202" s="5" t="e">
        <v>#N/A</v>
      </c>
    </row>
    <row r="1203" spans="1:31" ht="30" x14ac:dyDescent="0.25">
      <c r="A1203" s="1" t="e">
        <v>#N/A</v>
      </c>
      <c r="B1203" s="101" t="s">
        <v>157</v>
      </c>
      <c r="C1203" s="102"/>
      <c r="D1203" s="103">
        <f>SUM(D1204:D1205)</f>
        <v>0</v>
      </c>
      <c r="E1203" s="103">
        <f t="shared" ref="E1203:O1203" si="658">SUM(E1204:E1205)</f>
        <v>0</v>
      </c>
      <c r="F1203" s="103">
        <f t="shared" si="658"/>
        <v>0</v>
      </c>
      <c r="G1203" s="103">
        <f t="shared" si="658"/>
        <v>0</v>
      </c>
      <c r="H1203" s="103">
        <f t="shared" si="658"/>
        <v>0</v>
      </c>
      <c r="I1203" s="103">
        <f t="shared" si="658"/>
        <v>0</v>
      </c>
      <c r="J1203" s="103">
        <f t="shared" si="658"/>
        <v>0</v>
      </c>
      <c r="K1203" s="103">
        <f t="shared" si="658"/>
        <v>0</v>
      </c>
      <c r="L1203" s="103">
        <f t="shared" si="658"/>
        <v>0</v>
      </c>
      <c r="M1203" s="103">
        <f t="shared" si="658"/>
        <v>0</v>
      </c>
      <c r="N1203" s="103">
        <f t="shared" si="658"/>
        <v>0</v>
      </c>
      <c r="O1203" s="103">
        <f t="shared" si="658"/>
        <v>0</v>
      </c>
      <c r="P1203" s="103">
        <f>SUM(P1204:P1205)</f>
        <v>0</v>
      </c>
      <c r="Q1203" s="103">
        <f t="shared" ref="Q1203:AA1203" si="659">SUM(Q1204:Q1205)</f>
        <v>0</v>
      </c>
      <c r="R1203" s="103">
        <f t="shared" si="659"/>
        <v>0</v>
      </c>
      <c r="S1203" s="103">
        <f t="shared" si="659"/>
        <v>0</v>
      </c>
      <c r="T1203" s="103">
        <f t="shared" si="659"/>
        <v>0</v>
      </c>
      <c r="U1203" s="103">
        <f t="shared" si="659"/>
        <v>0</v>
      </c>
      <c r="V1203" s="103">
        <f t="shared" si="659"/>
        <v>0</v>
      </c>
      <c r="W1203" s="103">
        <f t="shared" si="659"/>
        <v>0</v>
      </c>
      <c r="X1203" s="103">
        <f t="shared" si="659"/>
        <v>0</v>
      </c>
      <c r="Y1203" s="103">
        <f t="shared" si="659"/>
        <v>0</v>
      </c>
      <c r="Z1203" s="103">
        <f t="shared" si="659"/>
        <v>0</v>
      </c>
      <c r="AA1203" s="103">
        <f t="shared" si="659"/>
        <v>0</v>
      </c>
      <c r="AB1203" s="103">
        <f t="shared" si="645"/>
        <v>0</v>
      </c>
      <c r="AC1203" s="103">
        <f t="shared" si="647"/>
        <v>0</v>
      </c>
      <c r="AD1203" s="103">
        <f t="shared" si="646"/>
        <v>0</v>
      </c>
      <c r="AE1203" s="5" t="e">
        <v>#N/A</v>
      </c>
    </row>
    <row r="1204" spans="1:31" ht="30" x14ac:dyDescent="0.25">
      <c r="A1204" s="1" t="e">
        <v>#N/A</v>
      </c>
      <c r="B1204" s="50" t="s">
        <v>158</v>
      </c>
      <c r="C1204" s="48"/>
      <c r="D1204" s="104"/>
      <c r="E1204" s="104"/>
      <c r="F1204" s="104"/>
      <c r="G1204" s="104"/>
      <c r="H1204" s="104"/>
      <c r="I1204" s="104"/>
      <c r="J1204" s="104"/>
      <c r="K1204" s="104"/>
      <c r="L1204" s="104"/>
      <c r="M1204" s="104"/>
      <c r="N1204" s="104"/>
      <c r="O1204" s="104"/>
      <c r="P1204" s="104"/>
      <c r="Q1204" s="104"/>
      <c r="R1204" s="104"/>
      <c r="S1204" s="104"/>
      <c r="T1204" s="104"/>
      <c r="U1204" s="104"/>
      <c r="V1204" s="104"/>
      <c r="W1204" s="104"/>
      <c r="X1204" s="104"/>
      <c r="Y1204" s="104"/>
      <c r="Z1204" s="104"/>
      <c r="AA1204" s="104"/>
      <c r="AB1204" s="104">
        <f t="shared" si="645"/>
        <v>0</v>
      </c>
      <c r="AC1204" s="104">
        <f t="shared" si="647"/>
        <v>0</v>
      </c>
      <c r="AD1204" s="104">
        <f t="shared" si="646"/>
        <v>0</v>
      </c>
      <c r="AE1204" s="5" t="e">
        <v>#N/A</v>
      </c>
    </row>
    <row r="1205" spans="1:31" ht="30" x14ac:dyDescent="0.25">
      <c r="A1205" s="1" t="e">
        <v>#N/A</v>
      </c>
      <c r="B1205" s="50" t="s">
        <v>159</v>
      </c>
      <c r="C1205" s="48"/>
      <c r="D1205" s="104"/>
      <c r="E1205" s="104"/>
      <c r="F1205" s="104"/>
      <c r="G1205" s="104"/>
      <c r="H1205" s="104"/>
      <c r="I1205" s="104"/>
      <c r="J1205" s="104"/>
      <c r="K1205" s="104"/>
      <c r="L1205" s="104"/>
      <c r="M1205" s="104"/>
      <c r="N1205" s="104"/>
      <c r="O1205" s="104"/>
      <c r="P1205" s="104"/>
      <c r="Q1205" s="104"/>
      <c r="R1205" s="104"/>
      <c r="S1205" s="104"/>
      <c r="T1205" s="104"/>
      <c r="U1205" s="104"/>
      <c r="V1205" s="104"/>
      <c r="W1205" s="104"/>
      <c r="X1205" s="104"/>
      <c r="Y1205" s="104"/>
      <c r="Z1205" s="104"/>
      <c r="AA1205" s="104"/>
      <c r="AB1205" s="104">
        <f t="shared" si="645"/>
        <v>0</v>
      </c>
      <c r="AC1205" s="104">
        <f t="shared" si="647"/>
        <v>0</v>
      </c>
      <c r="AD1205" s="104">
        <f t="shared" si="646"/>
        <v>0</v>
      </c>
      <c r="AE1205" s="5" t="e">
        <v>#N/A</v>
      </c>
    </row>
    <row r="1206" spans="1:31" ht="60" x14ac:dyDescent="0.25">
      <c r="A1206" s="1" t="e">
        <v>#N/A</v>
      </c>
      <c r="B1206" s="101" t="s">
        <v>160</v>
      </c>
      <c r="C1206" s="102"/>
      <c r="D1206" s="103">
        <f>SUM(D1207:D1208)</f>
        <v>0</v>
      </c>
      <c r="E1206" s="103">
        <f t="shared" ref="E1206:O1206" si="660">SUM(E1207:E1208)</f>
        <v>0</v>
      </c>
      <c r="F1206" s="103">
        <f t="shared" si="660"/>
        <v>0</v>
      </c>
      <c r="G1206" s="103">
        <f t="shared" si="660"/>
        <v>0</v>
      </c>
      <c r="H1206" s="103">
        <f t="shared" si="660"/>
        <v>0</v>
      </c>
      <c r="I1206" s="103">
        <f t="shared" si="660"/>
        <v>0</v>
      </c>
      <c r="J1206" s="103">
        <f t="shared" si="660"/>
        <v>0</v>
      </c>
      <c r="K1206" s="103">
        <f t="shared" si="660"/>
        <v>0</v>
      </c>
      <c r="L1206" s="103">
        <f t="shared" si="660"/>
        <v>0</v>
      </c>
      <c r="M1206" s="103">
        <f t="shared" si="660"/>
        <v>0</v>
      </c>
      <c r="N1206" s="103">
        <f t="shared" si="660"/>
        <v>0</v>
      </c>
      <c r="O1206" s="103">
        <f t="shared" si="660"/>
        <v>0</v>
      </c>
      <c r="P1206" s="103">
        <f>SUM(P1207:P1208)</f>
        <v>0</v>
      </c>
      <c r="Q1206" s="103">
        <f t="shared" ref="Q1206:AA1206" si="661">SUM(Q1207:Q1208)</f>
        <v>0</v>
      </c>
      <c r="R1206" s="103">
        <f t="shared" si="661"/>
        <v>0</v>
      </c>
      <c r="S1206" s="103">
        <f t="shared" si="661"/>
        <v>0</v>
      </c>
      <c r="T1206" s="103">
        <f t="shared" si="661"/>
        <v>0</v>
      </c>
      <c r="U1206" s="103">
        <f t="shared" si="661"/>
        <v>0</v>
      </c>
      <c r="V1206" s="103">
        <f t="shared" si="661"/>
        <v>0</v>
      </c>
      <c r="W1206" s="103">
        <f t="shared" si="661"/>
        <v>0</v>
      </c>
      <c r="X1206" s="103">
        <f t="shared" si="661"/>
        <v>0</v>
      </c>
      <c r="Y1206" s="103">
        <f t="shared" si="661"/>
        <v>0</v>
      </c>
      <c r="Z1206" s="103">
        <f t="shared" si="661"/>
        <v>0</v>
      </c>
      <c r="AA1206" s="103">
        <f t="shared" si="661"/>
        <v>0</v>
      </c>
      <c r="AB1206" s="103">
        <f t="shared" si="645"/>
        <v>0</v>
      </c>
      <c r="AC1206" s="103">
        <f t="shared" si="647"/>
        <v>0</v>
      </c>
      <c r="AD1206" s="103">
        <f t="shared" si="646"/>
        <v>0</v>
      </c>
      <c r="AE1206" s="5" t="e">
        <v>#N/A</v>
      </c>
    </row>
    <row r="1207" spans="1:31" ht="30" x14ac:dyDescent="0.25">
      <c r="A1207" s="1" t="e">
        <v>#N/A</v>
      </c>
      <c r="B1207" s="50" t="s">
        <v>161</v>
      </c>
      <c r="C1207" s="48"/>
      <c r="D1207" s="104"/>
      <c r="E1207" s="104"/>
      <c r="F1207" s="104"/>
      <c r="G1207" s="104"/>
      <c r="H1207" s="104"/>
      <c r="I1207" s="104"/>
      <c r="J1207" s="104"/>
      <c r="K1207" s="104"/>
      <c r="L1207" s="104"/>
      <c r="M1207" s="104"/>
      <c r="N1207" s="104"/>
      <c r="O1207" s="104"/>
      <c r="P1207" s="104"/>
      <c r="Q1207" s="104"/>
      <c r="R1207" s="104"/>
      <c r="S1207" s="104"/>
      <c r="T1207" s="104"/>
      <c r="U1207" s="104"/>
      <c r="V1207" s="104"/>
      <c r="W1207" s="104"/>
      <c r="X1207" s="104"/>
      <c r="Y1207" s="104"/>
      <c r="Z1207" s="104"/>
      <c r="AA1207" s="104"/>
      <c r="AB1207" s="104">
        <f t="shared" si="645"/>
        <v>0</v>
      </c>
      <c r="AC1207" s="104">
        <f t="shared" si="647"/>
        <v>0</v>
      </c>
      <c r="AD1207" s="104">
        <f t="shared" si="646"/>
        <v>0</v>
      </c>
      <c r="AE1207" s="5" t="e">
        <v>#N/A</v>
      </c>
    </row>
    <row r="1208" spans="1:31" x14ac:dyDescent="0.25">
      <c r="A1208" s="1" t="e">
        <v>#N/A</v>
      </c>
      <c r="B1208" s="50" t="s">
        <v>162</v>
      </c>
      <c r="C1208" s="48"/>
      <c r="D1208" s="104"/>
      <c r="E1208" s="104"/>
      <c r="F1208" s="104"/>
      <c r="G1208" s="104"/>
      <c r="H1208" s="104"/>
      <c r="I1208" s="104"/>
      <c r="J1208" s="104"/>
      <c r="K1208" s="104"/>
      <c r="L1208" s="104"/>
      <c r="M1208" s="104"/>
      <c r="N1208" s="104"/>
      <c r="O1208" s="104"/>
      <c r="P1208" s="104"/>
      <c r="Q1208" s="104"/>
      <c r="R1208" s="104"/>
      <c r="S1208" s="104"/>
      <c r="T1208" s="104"/>
      <c r="U1208" s="104"/>
      <c r="V1208" s="104"/>
      <c r="W1208" s="104"/>
      <c r="X1208" s="104"/>
      <c r="Y1208" s="104"/>
      <c r="Z1208" s="104"/>
      <c r="AA1208" s="104"/>
      <c r="AB1208" s="104">
        <f t="shared" si="645"/>
        <v>0</v>
      </c>
      <c r="AC1208" s="104">
        <f t="shared" si="647"/>
        <v>0</v>
      </c>
      <c r="AD1208" s="104">
        <f t="shared" si="646"/>
        <v>0</v>
      </c>
      <c r="AE1208" s="5" t="e">
        <v>#N/A</v>
      </c>
    </row>
    <row r="1209" spans="1:31" ht="45" x14ac:dyDescent="0.25">
      <c r="A1209" s="1" t="e">
        <v>#N/A</v>
      </c>
      <c r="B1209" s="101" t="s">
        <v>163</v>
      </c>
      <c r="C1209" s="102"/>
      <c r="D1209" s="103">
        <f>SUM(D1210:D1211)</f>
        <v>0</v>
      </c>
      <c r="E1209" s="103">
        <f t="shared" ref="E1209:O1209" si="662">SUM(E1210:E1211)</f>
        <v>0</v>
      </c>
      <c r="F1209" s="103">
        <f t="shared" si="662"/>
        <v>0</v>
      </c>
      <c r="G1209" s="103">
        <f t="shared" si="662"/>
        <v>0</v>
      </c>
      <c r="H1209" s="103">
        <f t="shared" si="662"/>
        <v>0</v>
      </c>
      <c r="I1209" s="103">
        <f t="shared" si="662"/>
        <v>0</v>
      </c>
      <c r="J1209" s="103">
        <f t="shared" si="662"/>
        <v>0</v>
      </c>
      <c r="K1209" s="103">
        <f t="shared" si="662"/>
        <v>0</v>
      </c>
      <c r="L1209" s="103">
        <f t="shared" si="662"/>
        <v>0</v>
      </c>
      <c r="M1209" s="103">
        <f t="shared" si="662"/>
        <v>0</v>
      </c>
      <c r="N1209" s="103">
        <f t="shared" si="662"/>
        <v>0</v>
      </c>
      <c r="O1209" s="103">
        <f t="shared" si="662"/>
        <v>0</v>
      </c>
      <c r="P1209" s="103">
        <f>SUM(P1210:P1211)</f>
        <v>0</v>
      </c>
      <c r="Q1209" s="103">
        <f t="shared" ref="Q1209:AA1209" si="663">SUM(Q1210:Q1211)</f>
        <v>0</v>
      </c>
      <c r="R1209" s="103">
        <f t="shared" si="663"/>
        <v>0</v>
      </c>
      <c r="S1209" s="103">
        <f t="shared" si="663"/>
        <v>0</v>
      </c>
      <c r="T1209" s="103">
        <f t="shared" si="663"/>
        <v>0</v>
      </c>
      <c r="U1209" s="103">
        <f t="shared" si="663"/>
        <v>0</v>
      </c>
      <c r="V1209" s="103">
        <f t="shared" si="663"/>
        <v>0</v>
      </c>
      <c r="W1209" s="103">
        <f t="shared" si="663"/>
        <v>0</v>
      </c>
      <c r="X1209" s="103">
        <f t="shared" si="663"/>
        <v>0</v>
      </c>
      <c r="Y1209" s="103">
        <f t="shared" si="663"/>
        <v>0</v>
      </c>
      <c r="Z1209" s="103">
        <f t="shared" si="663"/>
        <v>0</v>
      </c>
      <c r="AA1209" s="103">
        <f t="shared" si="663"/>
        <v>0</v>
      </c>
      <c r="AB1209" s="103">
        <f t="shared" si="645"/>
        <v>0</v>
      </c>
      <c r="AC1209" s="103">
        <f t="shared" si="647"/>
        <v>0</v>
      </c>
      <c r="AD1209" s="103">
        <f t="shared" si="646"/>
        <v>0</v>
      </c>
      <c r="AE1209" s="5" t="e">
        <v>#N/A</v>
      </c>
    </row>
    <row r="1210" spans="1:31" ht="30" x14ac:dyDescent="0.25">
      <c r="A1210" s="1" t="e">
        <v>#N/A</v>
      </c>
      <c r="B1210" s="50" t="s">
        <v>164</v>
      </c>
      <c r="C1210" s="48"/>
      <c r="D1210" s="104"/>
      <c r="E1210" s="104"/>
      <c r="F1210" s="104"/>
      <c r="G1210" s="104"/>
      <c r="H1210" s="104"/>
      <c r="I1210" s="104"/>
      <c r="J1210" s="104"/>
      <c r="K1210" s="104"/>
      <c r="L1210" s="104"/>
      <c r="M1210" s="104"/>
      <c r="N1210" s="104"/>
      <c r="O1210" s="104"/>
      <c r="P1210" s="104"/>
      <c r="Q1210" s="104"/>
      <c r="R1210" s="104"/>
      <c r="S1210" s="104"/>
      <c r="T1210" s="104"/>
      <c r="U1210" s="104"/>
      <c r="V1210" s="104"/>
      <c r="W1210" s="104"/>
      <c r="X1210" s="104"/>
      <c r="Y1210" s="104"/>
      <c r="Z1210" s="104"/>
      <c r="AA1210" s="104"/>
      <c r="AB1210" s="104">
        <f t="shared" si="645"/>
        <v>0</v>
      </c>
      <c r="AC1210" s="104">
        <f t="shared" si="647"/>
        <v>0</v>
      </c>
      <c r="AD1210" s="104">
        <f t="shared" si="646"/>
        <v>0</v>
      </c>
      <c r="AE1210" s="5" t="e">
        <v>#N/A</v>
      </c>
    </row>
    <row r="1211" spans="1:31" x14ac:dyDescent="0.25">
      <c r="A1211" s="1" t="e">
        <v>#N/A</v>
      </c>
      <c r="B1211" s="50" t="s">
        <v>165</v>
      </c>
      <c r="C1211" s="48"/>
      <c r="D1211" s="104"/>
      <c r="E1211" s="104"/>
      <c r="F1211" s="104"/>
      <c r="G1211" s="104"/>
      <c r="H1211" s="104"/>
      <c r="I1211" s="104"/>
      <c r="J1211" s="104"/>
      <c r="K1211" s="104"/>
      <c r="L1211" s="104"/>
      <c r="M1211" s="104"/>
      <c r="N1211" s="104"/>
      <c r="O1211" s="104"/>
      <c r="P1211" s="104"/>
      <c r="Q1211" s="104"/>
      <c r="R1211" s="104"/>
      <c r="S1211" s="104"/>
      <c r="T1211" s="104"/>
      <c r="U1211" s="104"/>
      <c r="V1211" s="104"/>
      <c r="W1211" s="104"/>
      <c r="X1211" s="104"/>
      <c r="Y1211" s="104"/>
      <c r="Z1211" s="104"/>
      <c r="AA1211" s="104"/>
      <c r="AB1211" s="104">
        <f t="shared" si="645"/>
        <v>0</v>
      </c>
      <c r="AC1211" s="104">
        <f t="shared" si="647"/>
        <v>0</v>
      </c>
      <c r="AD1211" s="104">
        <f t="shared" si="646"/>
        <v>0</v>
      </c>
      <c r="AE1211" s="5" t="e">
        <v>#N/A</v>
      </c>
    </row>
    <row r="1212" spans="1:31" ht="45" x14ac:dyDescent="0.25">
      <c r="A1212" s="1" t="e">
        <v>#N/A</v>
      </c>
      <c r="B1212" s="101" t="s">
        <v>166</v>
      </c>
      <c r="C1212" s="102"/>
      <c r="D1212" s="103">
        <f>SUM(D1213:D1214)</f>
        <v>0</v>
      </c>
      <c r="E1212" s="103">
        <f t="shared" ref="E1212:O1212" si="664">SUM(E1213:E1214)</f>
        <v>0</v>
      </c>
      <c r="F1212" s="103">
        <f t="shared" si="664"/>
        <v>0</v>
      </c>
      <c r="G1212" s="103">
        <f t="shared" si="664"/>
        <v>0</v>
      </c>
      <c r="H1212" s="103">
        <f t="shared" si="664"/>
        <v>0</v>
      </c>
      <c r="I1212" s="103">
        <f t="shared" si="664"/>
        <v>0</v>
      </c>
      <c r="J1212" s="103">
        <f t="shared" si="664"/>
        <v>0</v>
      </c>
      <c r="K1212" s="103">
        <f t="shared" si="664"/>
        <v>0</v>
      </c>
      <c r="L1212" s="103">
        <f t="shared" si="664"/>
        <v>0</v>
      </c>
      <c r="M1212" s="103">
        <f t="shared" si="664"/>
        <v>0</v>
      </c>
      <c r="N1212" s="103">
        <f t="shared" si="664"/>
        <v>0</v>
      </c>
      <c r="O1212" s="103">
        <f t="shared" si="664"/>
        <v>0</v>
      </c>
      <c r="P1212" s="103">
        <f>SUM(P1213:P1214)</f>
        <v>0</v>
      </c>
      <c r="Q1212" s="103">
        <f t="shared" ref="Q1212:AA1212" si="665">SUM(Q1213:Q1214)</f>
        <v>0</v>
      </c>
      <c r="R1212" s="103">
        <f t="shared" si="665"/>
        <v>0</v>
      </c>
      <c r="S1212" s="103">
        <f t="shared" si="665"/>
        <v>0</v>
      </c>
      <c r="T1212" s="103">
        <f t="shared" si="665"/>
        <v>0</v>
      </c>
      <c r="U1212" s="103">
        <f t="shared" si="665"/>
        <v>0</v>
      </c>
      <c r="V1212" s="103">
        <f t="shared" si="665"/>
        <v>0</v>
      </c>
      <c r="W1212" s="103">
        <f t="shared" si="665"/>
        <v>0</v>
      </c>
      <c r="X1212" s="103">
        <f t="shared" si="665"/>
        <v>0</v>
      </c>
      <c r="Y1212" s="103">
        <f t="shared" si="665"/>
        <v>0</v>
      </c>
      <c r="Z1212" s="103">
        <f t="shared" si="665"/>
        <v>0</v>
      </c>
      <c r="AA1212" s="103">
        <f t="shared" si="665"/>
        <v>0</v>
      </c>
      <c r="AB1212" s="103">
        <f t="shared" si="645"/>
        <v>0</v>
      </c>
      <c r="AC1212" s="103">
        <f t="shared" si="647"/>
        <v>0</v>
      </c>
      <c r="AD1212" s="103">
        <f t="shared" si="646"/>
        <v>0</v>
      </c>
      <c r="AE1212" s="5" t="e">
        <v>#N/A</v>
      </c>
    </row>
    <row r="1213" spans="1:31" x14ac:dyDescent="0.25">
      <c r="A1213" s="1" t="e">
        <v>#N/A</v>
      </c>
      <c r="B1213" s="50" t="s">
        <v>167</v>
      </c>
      <c r="C1213" s="48"/>
      <c r="D1213" s="104"/>
      <c r="E1213" s="104"/>
      <c r="F1213" s="104"/>
      <c r="G1213" s="104"/>
      <c r="H1213" s="104"/>
      <c r="I1213" s="104"/>
      <c r="J1213" s="104"/>
      <c r="K1213" s="104"/>
      <c r="L1213" s="104"/>
      <c r="M1213" s="104"/>
      <c r="N1213" s="104"/>
      <c r="O1213" s="104"/>
      <c r="P1213" s="104"/>
      <c r="Q1213" s="104"/>
      <c r="R1213" s="104"/>
      <c r="S1213" s="104"/>
      <c r="T1213" s="104"/>
      <c r="U1213" s="104"/>
      <c r="V1213" s="104"/>
      <c r="W1213" s="104"/>
      <c r="X1213" s="104"/>
      <c r="Y1213" s="104"/>
      <c r="Z1213" s="104"/>
      <c r="AA1213" s="104"/>
      <c r="AB1213" s="104">
        <f t="shared" si="645"/>
        <v>0</v>
      </c>
      <c r="AC1213" s="104">
        <f t="shared" si="647"/>
        <v>0</v>
      </c>
      <c r="AD1213" s="104">
        <f t="shared" si="646"/>
        <v>0</v>
      </c>
      <c r="AE1213" s="5" t="e">
        <v>#N/A</v>
      </c>
    </row>
    <row r="1214" spans="1:31" ht="30" x14ac:dyDescent="0.25">
      <c r="A1214" s="1" t="e">
        <v>#N/A</v>
      </c>
      <c r="B1214" s="50" t="s">
        <v>168</v>
      </c>
      <c r="C1214" s="48"/>
      <c r="D1214" s="104"/>
      <c r="E1214" s="104"/>
      <c r="F1214" s="104"/>
      <c r="G1214" s="104"/>
      <c r="H1214" s="104"/>
      <c r="I1214" s="104"/>
      <c r="J1214" s="104"/>
      <c r="K1214" s="104"/>
      <c r="L1214" s="104"/>
      <c r="M1214" s="104"/>
      <c r="N1214" s="104"/>
      <c r="O1214" s="104"/>
      <c r="P1214" s="104"/>
      <c r="Q1214" s="104"/>
      <c r="R1214" s="104"/>
      <c r="S1214" s="104"/>
      <c r="T1214" s="104"/>
      <c r="U1214" s="104"/>
      <c r="V1214" s="104"/>
      <c r="W1214" s="104"/>
      <c r="X1214" s="104"/>
      <c r="Y1214" s="104"/>
      <c r="Z1214" s="104"/>
      <c r="AA1214" s="104"/>
      <c r="AB1214" s="104">
        <f t="shared" si="645"/>
        <v>0</v>
      </c>
      <c r="AC1214" s="104">
        <f t="shared" si="647"/>
        <v>0</v>
      </c>
      <c r="AD1214" s="104">
        <f t="shared" si="646"/>
        <v>0</v>
      </c>
      <c r="AE1214" s="5" t="e">
        <v>#N/A</v>
      </c>
    </row>
    <row r="1215" spans="1:31" ht="15.75" x14ac:dyDescent="0.25">
      <c r="A1215" s="1" t="e">
        <v>#N/A</v>
      </c>
      <c r="B1215" s="99" t="s">
        <v>169</v>
      </c>
      <c r="C1215" s="57"/>
      <c r="D1215" s="100">
        <f>SUM(D1216,D1221,D1225,D1228,D1237,D1240,D1245,D1250,D1253,D1258)</f>
        <v>0</v>
      </c>
      <c r="E1215" s="100">
        <f t="shared" ref="E1215:O1215" si="666">SUM(E1216,E1221,E1225,E1228,E1237,E1240,E1245,E1250,E1253,E1258)</f>
        <v>0</v>
      </c>
      <c r="F1215" s="100">
        <f t="shared" si="666"/>
        <v>0</v>
      </c>
      <c r="G1215" s="100">
        <f t="shared" si="666"/>
        <v>0</v>
      </c>
      <c r="H1215" s="100">
        <f t="shared" si="666"/>
        <v>0</v>
      </c>
      <c r="I1215" s="100">
        <f t="shared" si="666"/>
        <v>0</v>
      </c>
      <c r="J1215" s="100">
        <f t="shared" si="666"/>
        <v>0</v>
      </c>
      <c r="K1215" s="100">
        <f t="shared" si="666"/>
        <v>0</v>
      </c>
      <c r="L1215" s="100">
        <f t="shared" si="666"/>
        <v>0</v>
      </c>
      <c r="M1215" s="100">
        <f t="shared" si="666"/>
        <v>0</v>
      </c>
      <c r="N1215" s="100">
        <f t="shared" si="666"/>
        <v>0</v>
      </c>
      <c r="O1215" s="100">
        <f t="shared" si="666"/>
        <v>0</v>
      </c>
      <c r="P1215" s="100">
        <f>SUM(P1216,P1221,P1225,P1228,P1237,P1240,P1245,P1250,P1253,P1258)</f>
        <v>0</v>
      </c>
      <c r="Q1215" s="100">
        <f t="shared" ref="Q1215:AA1215" si="667">SUM(Q1216,Q1221,Q1225,Q1228,Q1237,Q1240,Q1245,Q1250,Q1253,Q1258)</f>
        <v>0</v>
      </c>
      <c r="R1215" s="100">
        <f t="shared" si="667"/>
        <v>0</v>
      </c>
      <c r="S1215" s="100">
        <f t="shared" si="667"/>
        <v>0</v>
      </c>
      <c r="T1215" s="100">
        <f t="shared" si="667"/>
        <v>0</v>
      </c>
      <c r="U1215" s="100">
        <f t="shared" si="667"/>
        <v>0</v>
      </c>
      <c r="V1215" s="100">
        <f t="shared" si="667"/>
        <v>635434.83433333342</v>
      </c>
      <c r="W1215" s="100">
        <f t="shared" si="667"/>
        <v>858650.44433333341</v>
      </c>
      <c r="X1215" s="100">
        <f t="shared" si="667"/>
        <v>966781.77766666666</v>
      </c>
      <c r="Y1215" s="100">
        <f t="shared" si="667"/>
        <v>754165.66766666668</v>
      </c>
      <c r="Z1215" s="100">
        <f t="shared" si="667"/>
        <v>798042.66766666668</v>
      </c>
      <c r="AA1215" s="100">
        <f t="shared" si="667"/>
        <v>841755.3343333333</v>
      </c>
      <c r="AB1215" s="100">
        <f t="shared" si="645"/>
        <v>4854830.7259999998</v>
      </c>
      <c r="AC1215" s="100">
        <f t="shared" si="647"/>
        <v>0</v>
      </c>
      <c r="AD1215" s="100">
        <f t="shared" si="646"/>
        <v>4854830.7259999998</v>
      </c>
      <c r="AE1215" s="5" t="e">
        <v>#N/A</v>
      </c>
    </row>
    <row r="1216" spans="1:31" ht="30" x14ac:dyDescent="0.25">
      <c r="A1216" s="1" t="e">
        <v>#N/A</v>
      </c>
      <c r="B1216" s="101" t="s">
        <v>170</v>
      </c>
      <c r="C1216" s="102"/>
      <c r="D1216" s="103">
        <f>SUM(D1217:D1220)</f>
        <v>0</v>
      </c>
      <c r="E1216" s="103">
        <f t="shared" ref="E1216:O1216" si="668">SUM(E1217:E1220)</f>
        <v>0</v>
      </c>
      <c r="F1216" s="103">
        <f t="shared" si="668"/>
        <v>0</v>
      </c>
      <c r="G1216" s="103">
        <f t="shared" si="668"/>
        <v>0</v>
      </c>
      <c r="H1216" s="103">
        <f t="shared" si="668"/>
        <v>0</v>
      </c>
      <c r="I1216" s="103">
        <f t="shared" si="668"/>
        <v>0</v>
      </c>
      <c r="J1216" s="103">
        <f t="shared" si="668"/>
        <v>0</v>
      </c>
      <c r="K1216" s="103">
        <f t="shared" si="668"/>
        <v>0</v>
      </c>
      <c r="L1216" s="103">
        <f t="shared" si="668"/>
        <v>0</v>
      </c>
      <c r="M1216" s="103">
        <f t="shared" si="668"/>
        <v>0</v>
      </c>
      <c r="N1216" s="103">
        <f t="shared" si="668"/>
        <v>0</v>
      </c>
      <c r="O1216" s="103">
        <f t="shared" si="668"/>
        <v>0</v>
      </c>
      <c r="P1216" s="103">
        <f>SUM(P1217:P1220)</f>
        <v>0</v>
      </c>
      <c r="Q1216" s="103">
        <f t="shared" ref="Q1216:AA1216" si="669">SUM(Q1217:Q1220)</f>
        <v>0</v>
      </c>
      <c r="R1216" s="103">
        <f t="shared" si="669"/>
        <v>0</v>
      </c>
      <c r="S1216" s="103">
        <f t="shared" si="669"/>
        <v>0</v>
      </c>
      <c r="T1216" s="103">
        <f t="shared" si="669"/>
        <v>0</v>
      </c>
      <c r="U1216" s="103">
        <f t="shared" si="669"/>
        <v>0</v>
      </c>
      <c r="V1216" s="103">
        <f t="shared" si="669"/>
        <v>0</v>
      </c>
      <c r="W1216" s="103">
        <f t="shared" si="669"/>
        <v>0</v>
      </c>
      <c r="X1216" s="103">
        <f t="shared" si="669"/>
        <v>0</v>
      </c>
      <c r="Y1216" s="103">
        <f t="shared" si="669"/>
        <v>0</v>
      </c>
      <c r="Z1216" s="103">
        <f t="shared" si="669"/>
        <v>0</v>
      </c>
      <c r="AA1216" s="103">
        <f t="shared" si="669"/>
        <v>0</v>
      </c>
      <c r="AB1216" s="103">
        <f t="shared" si="645"/>
        <v>0</v>
      </c>
      <c r="AC1216" s="103">
        <f t="shared" si="647"/>
        <v>0</v>
      </c>
      <c r="AD1216" s="103">
        <f t="shared" si="646"/>
        <v>0</v>
      </c>
      <c r="AE1216" s="5" t="e">
        <v>#N/A</v>
      </c>
    </row>
    <row r="1217" spans="1:31" ht="30" x14ac:dyDescent="0.25">
      <c r="A1217" s="1" t="e">
        <v>#N/A</v>
      </c>
      <c r="B1217" s="50" t="s">
        <v>171</v>
      </c>
      <c r="C1217" s="48"/>
      <c r="D1217" s="104"/>
      <c r="E1217" s="104"/>
      <c r="F1217" s="104"/>
      <c r="G1217" s="104"/>
      <c r="H1217" s="104"/>
      <c r="I1217" s="104"/>
      <c r="J1217" s="104"/>
      <c r="K1217" s="104"/>
      <c r="L1217" s="104"/>
      <c r="M1217" s="104"/>
      <c r="N1217" s="104"/>
      <c r="O1217" s="104"/>
      <c r="P1217" s="104"/>
      <c r="Q1217" s="104"/>
      <c r="R1217" s="104"/>
      <c r="S1217" s="104"/>
      <c r="T1217" s="104"/>
      <c r="U1217" s="104"/>
      <c r="V1217" s="104"/>
      <c r="W1217" s="104"/>
      <c r="X1217" s="104"/>
      <c r="Y1217" s="104"/>
      <c r="Z1217" s="104"/>
      <c r="AA1217" s="104"/>
      <c r="AB1217" s="104">
        <f t="shared" si="645"/>
        <v>0</v>
      </c>
      <c r="AC1217" s="104">
        <f t="shared" si="647"/>
        <v>0</v>
      </c>
      <c r="AD1217" s="104">
        <f t="shared" si="646"/>
        <v>0</v>
      </c>
      <c r="AE1217" s="5" t="e">
        <v>#N/A</v>
      </c>
    </row>
    <row r="1218" spans="1:31" ht="30" x14ac:dyDescent="0.25">
      <c r="A1218" s="1" t="e">
        <v>#N/A</v>
      </c>
      <c r="B1218" s="50" t="s">
        <v>172</v>
      </c>
      <c r="C1218" s="48"/>
      <c r="D1218" s="104"/>
      <c r="E1218" s="104"/>
      <c r="F1218" s="104"/>
      <c r="G1218" s="104"/>
      <c r="H1218" s="104"/>
      <c r="I1218" s="104"/>
      <c r="J1218" s="104"/>
      <c r="K1218" s="104"/>
      <c r="L1218" s="104"/>
      <c r="M1218" s="104"/>
      <c r="N1218" s="104"/>
      <c r="O1218" s="104"/>
      <c r="P1218" s="104"/>
      <c r="Q1218" s="104"/>
      <c r="R1218" s="104"/>
      <c r="S1218" s="104"/>
      <c r="T1218" s="104"/>
      <c r="U1218" s="104"/>
      <c r="V1218" s="104"/>
      <c r="W1218" s="104"/>
      <c r="X1218" s="104"/>
      <c r="Y1218" s="104"/>
      <c r="Z1218" s="104"/>
      <c r="AA1218" s="104"/>
      <c r="AB1218" s="104">
        <f t="shared" si="645"/>
        <v>0</v>
      </c>
      <c r="AC1218" s="104">
        <f t="shared" si="647"/>
        <v>0</v>
      </c>
      <c r="AD1218" s="104">
        <f t="shared" si="646"/>
        <v>0</v>
      </c>
      <c r="AE1218" s="5" t="e">
        <v>#N/A</v>
      </c>
    </row>
    <row r="1219" spans="1:31" ht="30" x14ac:dyDescent="0.25">
      <c r="A1219" s="1" t="e">
        <v>#N/A</v>
      </c>
      <c r="B1219" s="50" t="s">
        <v>173</v>
      </c>
      <c r="C1219" s="48"/>
      <c r="D1219" s="104"/>
      <c r="E1219" s="104"/>
      <c r="F1219" s="104"/>
      <c r="G1219" s="104"/>
      <c r="H1219" s="104"/>
      <c r="I1219" s="104"/>
      <c r="J1219" s="104"/>
      <c r="K1219" s="104"/>
      <c r="L1219" s="104"/>
      <c r="M1219" s="104"/>
      <c r="N1219" s="104"/>
      <c r="O1219" s="104"/>
      <c r="P1219" s="104"/>
      <c r="Q1219" s="104"/>
      <c r="R1219" s="104"/>
      <c r="S1219" s="104"/>
      <c r="T1219" s="104"/>
      <c r="U1219" s="104"/>
      <c r="V1219" s="104"/>
      <c r="W1219" s="104"/>
      <c r="X1219" s="104"/>
      <c r="Y1219" s="104"/>
      <c r="Z1219" s="104"/>
      <c r="AA1219" s="104"/>
      <c r="AB1219" s="104">
        <f t="shared" si="645"/>
        <v>0</v>
      </c>
      <c r="AC1219" s="104">
        <f t="shared" si="647"/>
        <v>0</v>
      </c>
      <c r="AD1219" s="104">
        <f t="shared" si="646"/>
        <v>0</v>
      </c>
      <c r="AE1219" s="5" t="e">
        <v>#N/A</v>
      </c>
    </row>
    <row r="1220" spans="1:31" ht="30" x14ac:dyDescent="0.25">
      <c r="A1220" s="1" t="e">
        <v>#N/A</v>
      </c>
      <c r="B1220" s="50" t="s">
        <v>174</v>
      </c>
      <c r="C1220" s="48"/>
      <c r="D1220" s="104"/>
      <c r="E1220" s="104"/>
      <c r="F1220" s="104"/>
      <c r="G1220" s="104"/>
      <c r="H1220" s="104"/>
      <c r="I1220" s="104"/>
      <c r="J1220" s="104"/>
      <c r="K1220" s="104"/>
      <c r="L1220" s="104"/>
      <c r="M1220" s="104"/>
      <c r="N1220" s="104"/>
      <c r="O1220" s="104"/>
      <c r="P1220" s="104"/>
      <c r="Q1220" s="104"/>
      <c r="R1220" s="104"/>
      <c r="S1220" s="104"/>
      <c r="T1220" s="104"/>
      <c r="U1220" s="104"/>
      <c r="V1220" s="104"/>
      <c r="W1220" s="104"/>
      <c r="X1220" s="104"/>
      <c r="Y1220" s="104"/>
      <c r="Z1220" s="104"/>
      <c r="AA1220" s="104"/>
      <c r="AB1220" s="104">
        <f t="shared" si="645"/>
        <v>0</v>
      </c>
      <c r="AC1220" s="104">
        <f t="shared" si="647"/>
        <v>0</v>
      </c>
      <c r="AD1220" s="104">
        <f t="shared" si="646"/>
        <v>0</v>
      </c>
      <c r="AE1220" s="5" t="e">
        <v>#N/A</v>
      </c>
    </row>
    <row r="1221" spans="1:31" ht="30" x14ac:dyDescent="0.25">
      <c r="A1221" s="1" t="e">
        <v>#N/A</v>
      </c>
      <c r="B1221" s="101" t="s">
        <v>175</v>
      </c>
      <c r="C1221" s="102"/>
      <c r="D1221" s="103">
        <f>SUM(D1222:D1224)</f>
        <v>0</v>
      </c>
      <c r="E1221" s="103">
        <f t="shared" ref="E1221:O1221" si="670">SUM(E1222:E1224)</f>
        <v>0</v>
      </c>
      <c r="F1221" s="103">
        <f t="shared" si="670"/>
        <v>0</v>
      </c>
      <c r="G1221" s="103">
        <f t="shared" si="670"/>
        <v>0</v>
      </c>
      <c r="H1221" s="103">
        <f t="shared" si="670"/>
        <v>0</v>
      </c>
      <c r="I1221" s="103">
        <f t="shared" si="670"/>
        <v>0</v>
      </c>
      <c r="J1221" s="103">
        <f t="shared" si="670"/>
        <v>0</v>
      </c>
      <c r="K1221" s="103">
        <f t="shared" si="670"/>
        <v>0</v>
      </c>
      <c r="L1221" s="103">
        <f t="shared" si="670"/>
        <v>0</v>
      </c>
      <c r="M1221" s="103">
        <f t="shared" si="670"/>
        <v>0</v>
      </c>
      <c r="N1221" s="103">
        <f t="shared" si="670"/>
        <v>0</v>
      </c>
      <c r="O1221" s="103">
        <f t="shared" si="670"/>
        <v>0</v>
      </c>
      <c r="P1221" s="103">
        <f>SUM(P1222:P1224)</f>
        <v>0</v>
      </c>
      <c r="Q1221" s="103">
        <f t="shared" ref="Q1221:AA1221" si="671">SUM(Q1222:Q1224)</f>
        <v>0</v>
      </c>
      <c r="R1221" s="103">
        <f t="shared" si="671"/>
        <v>0</v>
      </c>
      <c r="S1221" s="103">
        <f t="shared" si="671"/>
        <v>0</v>
      </c>
      <c r="T1221" s="103">
        <f t="shared" si="671"/>
        <v>0</v>
      </c>
      <c r="U1221" s="103">
        <f t="shared" si="671"/>
        <v>0</v>
      </c>
      <c r="V1221" s="103">
        <f t="shared" si="671"/>
        <v>0</v>
      </c>
      <c r="W1221" s="103">
        <f t="shared" si="671"/>
        <v>0</v>
      </c>
      <c r="X1221" s="103">
        <f t="shared" si="671"/>
        <v>0</v>
      </c>
      <c r="Y1221" s="103">
        <f t="shared" si="671"/>
        <v>0</v>
      </c>
      <c r="Z1221" s="103">
        <f t="shared" si="671"/>
        <v>0</v>
      </c>
      <c r="AA1221" s="103">
        <f t="shared" si="671"/>
        <v>0</v>
      </c>
      <c r="AB1221" s="103">
        <f t="shared" si="645"/>
        <v>0</v>
      </c>
      <c r="AC1221" s="103">
        <f t="shared" si="647"/>
        <v>0</v>
      </c>
      <c r="AD1221" s="103">
        <f t="shared" si="646"/>
        <v>0</v>
      </c>
      <c r="AE1221" s="5" t="e">
        <v>#N/A</v>
      </c>
    </row>
    <row r="1222" spans="1:31" ht="30" x14ac:dyDescent="0.25">
      <c r="A1222" s="1" t="e">
        <v>#N/A</v>
      </c>
      <c r="B1222" s="50" t="s">
        <v>161</v>
      </c>
      <c r="C1222" s="48"/>
      <c r="D1222" s="104"/>
      <c r="E1222" s="104"/>
      <c r="F1222" s="104"/>
      <c r="G1222" s="104"/>
      <c r="H1222" s="104"/>
      <c r="I1222" s="104"/>
      <c r="J1222" s="104"/>
      <c r="K1222" s="104"/>
      <c r="L1222" s="104"/>
      <c r="M1222" s="104"/>
      <c r="N1222" s="104"/>
      <c r="O1222" s="104"/>
      <c r="P1222" s="104"/>
      <c r="Q1222" s="104"/>
      <c r="R1222" s="104"/>
      <c r="S1222" s="104"/>
      <c r="T1222" s="104"/>
      <c r="U1222" s="104"/>
      <c r="V1222" s="104"/>
      <c r="W1222" s="104"/>
      <c r="X1222" s="104"/>
      <c r="Y1222" s="104"/>
      <c r="Z1222" s="104"/>
      <c r="AA1222" s="104"/>
      <c r="AB1222" s="104">
        <f t="shared" si="645"/>
        <v>0</v>
      </c>
      <c r="AC1222" s="104">
        <f t="shared" si="647"/>
        <v>0</v>
      </c>
      <c r="AD1222" s="104">
        <f t="shared" si="646"/>
        <v>0</v>
      </c>
      <c r="AE1222" s="5" t="e">
        <v>#N/A</v>
      </c>
    </row>
    <row r="1223" spans="1:31" ht="30" x14ac:dyDescent="0.25">
      <c r="A1223" s="1" t="e">
        <v>#N/A</v>
      </c>
      <c r="B1223" s="50" t="s">
        <v>176</v>
      </c>
      <c r="C1223" s="48"/>
      <c r="D1223" s="104"/>
      <c r="E1223" s="104"/>
      <c r="F1223" s="104"/>
      <c r="G1223" s="104"/>
      <c r="H1223" s="104"/>
      <c r="I1223" s="104"/>
      <c r="J1223" s="104"/>
      <c r="K1223" s="104"/>
      <c r="L1223" s="104"/>
      <c r="M1223" s="104"/>
      <c r="N1223" s="104"/>
      <c r="O1223" s="104"/>
      <c r="P1223" s="104"/>
      <c r="Q1223" s="104"/>
      <c r="R1223" s="104"/>
      <c r="S1223" s="104"/>
      <c r="T1223" s="104"/>
      <c r="U1223" s="104"/>
      <c r="V1223" s="104"/>
      <c r="W1223" s="104"/>
      <c r="X1223" s="104"/>
      <c r="Y1223" s="104"/>
      <c r="Z1223" s="104"/>
      <c r="AA1223" s="104"/>
      <c r="AB1223" s="104">
        <f t="shared" si="645"/>
        <v>0</v>
      </c>
      <c r="AC1223" s="104">
        <f t="shared" si="647"/>
        <v>0</v>
      </c>
      <c r="AD1223" s="104">
        <f t="shared" si="646"/>
        <v>0</v>
      </c>
      <c r="AE1223" s="5" t="e">
        <v>#N/A</v>
      </c>
    </row>
    <row r="1224" spans="1:31" ht="30" x14ac:dyDescent="0.25">
      <c r="A1224" s="1" t="e">
        <v>#N/A</v>
      </c>
      <c r="B1224" s="50" t="s">
        <v>177</v>
      </c>
      <c r="C1224" s="48"/>
      <c r="D1224" s="104"/>
      <c r="E1224" s="104"/>
      <c r="F1224" s="104"/>
      <c r="G1224" s="104"/>
      <c r="H1224" s="104"/>
      <c r="I1224" s="104"/>
      <c r="J1224" s="104"/>
      <c r="K1224" s="104"/>
      <c r="L1224" s="104"/>
      <c r="M1224" s="104"/>
      <c r="N1224" s="104"/>
      <c r="O1224" s="104"/>
      <c r="P1224" s="104"/>
      <c r="Q1224" s="104"/>
      <c r="R1224" s="104"/>
      <c r="S1224" s="104"/>
      <c r="T1224" s="104"/>
      <c r="U1224" s="104"/>
      <c r="V1224" s="104"/>
      <c r="W1224" s="104"/>
      <c r="X1224" s="104"/>
      <c r="Y1224" s="104"/>
      <c r="Z1224" s="104"/>
      <c r="AA1224" s="104"/>
      <c r="AB1224" s="104">
        <f t="shared" si="645"/>
        <v>0</v>
      </c>
      <c r="AC1224" s="104">
        <f t="shared" si="647"/>
        <v>0</v>
      </c>
      <c r="AD1224" s="104">
        <f t="shared" si="646"/>
        <v>0</v>
      </c>
      <c r="AE1224" s="5" t="e">
        <v>#N/A</v>
      </c>
    </row>
    <row r="1225" spans="1:31" x14ac:dyDescent="0.25">
      <c r="A1225" s="1" t="e">
        <v>#N/A</v>
      </c>
      <c r="B1225" s="101" t="s">
        <v>178</v>
      </c>
      <c r="C1225" s="102"/>
      <c r="D1225" s="103">
        <f>SUM(D1226:D1227)</f>
        <v>0</v>
      </c>
      <c r="E1225" s="103">
        <f t="shared" ref="E1225:O1225" si="672">SUM(E1226:E1227)</f>
        <v>0</v>
      </c>
      <c r="F1225" s="103">
        <f t="shared" si="672"/>
        <v>0</v>
      </c>
      <c r="G1225" s="103">
        <f t="shared" si="672"/>
        <v>0</v>
      </c>
      <c r="H1225" s="103">
        <f t="shared" si="672"/>
        <v>0</v>
      </c>
      <c r="I1225" s="103">
        <f t="shared" si="672"/>
        <v>0</v>
      </c>
      <c r="J1225" s="103">
        <f t="shared" si="672"/>
        <v>0</v>
      </c>
      <c r="K1225" s="103">
        <f t="shared" si="672"/>
        <v>0</v>
      </c>
      <c r="L1225" s="103">
        <f t="shared" si="672"/>
        <v>0</v>
      </c>
      <c r="M1225" s="103">
        <f t="shared" si="672"/>
        <v>0</v>
      </c>
      <c r="N1225" s="103">
        <f t="shared" si="672"/>
        <v>0</v>
      </c>
      <c r="O1225" s="103">
        <f t="shared" si="672"/>
        <v>0</v>
      </c>
      <c r="P1225" s="103">
        <f>SUM(P1226:P1227)</f>
        <v>0</v>
      </c>
      <c r="Q1225" s="103">
        <f t="shared" ref="Q1225:AA1225" si="673">SUM(Q1226:Q1227)</f>
        <v>0</v>
      </c>
      <c r="R1225" s="103">
        <f t="shared" si="673"/>
        <v>0</v>
      </c>
      <c r="S1225" s="103">
        <f t="shared" si="673"/>
        <v>0</v>
      </c>
      <c r="T1225" s="103">
        <f t="shared" si="673"/>
        <v>0</v>
      </c>
      <c r="U1225" s="103">
        <f t="shared" si="673"/>
        <v>0</v>
      </c>
      <c r="V1225" s="103">
        <f t="shared" si="673"/>
        <v>0</v>
      </c>
      <c r="W1225" s="103">
        <f t="shared" si="673"/>
        <v>0</v>
      </c>
      <c r="X1225" s="103">
        <f t="shared" si="673"/>
        <v>0</v>
      </c>
      <c r="Y1225" s="103">
        <f t="shared" si="673"/>
        <v>0</v>
      </c>
      <c r="Z1225" s="103">
        <f t="shared" si="673"/>
        <v>0</v>
      </c>
      <c r="AA1225" s="103">
        <f t="shared" si="673"/>
        <v>0</v>
      </c>
      <c r="AB1225" s="103">
        <f t="shared" si="645"/>
        <v>0</v>
      </c>
      <c r="AC1225" s="103">
        <f t="shared" si="647"/>
        <v>0</v>
      </c>
      <c r="AD1225" s="103">
        <f t="shared" si="646"/>
        <v>0</v>
      </c>
      <c r="AE1225" s="5" t="e">
        <v>#N/A</v>
      </c>
    </row>
    <row r="1226" spans="1:31" ht="30" x14ac:dyDescent="0.25">
      <c r="A1226" s="1" t="e">
        <v>#N/A</v>
      </c>
      <c r="B1226" s="50" t="s">
        <v>179</v>
      </c>
      <c r="C1226" s="48"/>
      <c r="D1226" s="104"/>
      <c r="E1226" s="104"/>
      <c r="F1226" s="104"/>
      <c r="G1226" s="104"/>
      <c r="H1226" s="104"/>
      <c r="I1226" s="104"/>
      <c r="J1226" s="104"/>
      <c r="K1226" s="104"/>
      <c r="L1226" s="104"/>
      <c r="M1226" s="104"/>
      <c r="N1226" s="104"/>
      <c r="O1226" s="104"/>
      <c r="P1226" s="104"/>
      <c r="Q1226" s="104"/>
      <c r="R1226" s="104"/>
      <c r="S1226" s="104"/>
      <c r="T1226" s="104"/>
      <c r="U1226" s="104"/>
      <c r="V1226" s="104"/>
      <c r="W1226" s="104"/>
      <c r="X1226" s="104"/>
      <c r="Y1226" s="104"/>
      <c r="Z1226" s="104"/>
      <c r="AA1226" s="104"/>
      <c r="AB1226" s="104">
        <f t="shared" si="645"/>
        <v>0</v>
      </c>
      <c r="AC1226" s="104">
        <f t="shared" si="647"/>
        <v>0</v>
      </c>
      <c r="AD1226" s="104">
        <f t="shared" si="646"/>
        <v>0</v>
      </c>
      <c r="AE1226" s="5" t="e">
        <v>#N/A</v>
      </c>
    </row>
    <row r="1227" spans="1:31" x14ac:dyDescent="0.25">
      <c r="A1227" s="1" t="e">
        <v>#N/A</v>
      </c>
      <c r="B1227" s="50" t="s">
        <v>180</v>
      </c>
      <c r="C1227" s="48"/>
      <c r="D1227" s="104"/>
      <c r="E1227" s="104"/>
      <c r="F1227" s="104"/>
      <c r="G1227" s="104"/>
      <c r="H1227" s="104"/>
      <c r="I1227" s="104"/>
      <c r="J1227" s="104"/>
      <c r="K1227" s="104"/>
      <c r="L1227" s="104"/>
      <c r="M1227" s="104"/>
      <c r="N1227" s="104"/>
      <c r="O1227" s="104"/>
      <c r="P1227" s="104"/>
      <c r="Q1227" s="104"/>
      <c r="R1227" s="104"/>
      <c r="S1227" s="104"/>
      <c r="T1227" s="104"/>
      <c r="U1227" s="104"/>
      <c r="V1227" s="104"/>
      <c r="W1227" s="104"/>
      <c r="X1227" s="104"/>
      <c r="Y1227" s="104"/>
      <c r="Z1227" s="104"/>
      <c r="AA1227" s="104"/>
      <c r="AB1227" s="104">
        <f t="shared" si="645"/>
        <v>0</v>
      </c>
      <c r="AC1227" s="104">
        <f t="shared" si="647"/>
        <v>0</v>
      </c>
      <c r="AD1227" s="104">
        <f t="shared" si="646"/>
        <v>0</v>
      </c>
      <c r="AE1227" s="5" t="e">
        <v>#N/A</v>
      </c>
    </row>
    <row r="1228" spans="1:31" x14ac:dyDescent="0.25">
      <c r="A1228" s="1" t="e">
        <v>#N/A</v>
      </c>
      <c r="B1228" s="101" t="s">
        <v>181</v>
      </c>
      <c r="C1228" s="102"/>
      <c r="D1228" s="103">
        <f>SUM(D1229:D1236)</f>
        <v>0</v>
      </c>
      <c r="E1228" s="103">
        <f t="shared" ref="E1228:O1228" si="674">SUM(E1229:E1236)</f>
        <v>0</v>
      </c>
      <c r="F1228" s="103">
        <f t="shared" si="674"/>
        <v>0</v>
      </c>
      <c r="G1228" s="103">
        <f t="shared" si="674"/>
        <v>0</v>
      </c>
      <c r="H1228" s="103">
        <f t="shared" si="674"/>
        <v>0</v>
      </c>
      <c r="I1228" s="103">
        <f t="shared" si="674"/>
        <v>0</v>
      </c>
      <c r="J1228" s="103">
        <f t="shared" si="674"/>
        <v>0</v>
      </c>
      <c r="K1228" s="103">
        <f t="shared" si="674"/>
        <v>0</v>
      </c>
      <c r="L1228" s="103">
        <f t="shared" si="674"/>
        <v>0</v>
      </c>
      <c r="M1228" s="103">
        <f t="shared" si="674"/>
        <v>0</v>
      </c>
      <c r="N1228" s="103">
        <f t="shared" si="674"/>
        <v>0</v>
      </c>
      <c r="O1228" s="103">
        <f t="shared" si="674"/>
        <v>0</v>
      </c>
      <c r="P1228" s="103">
        <f>SUM(P1229:P1236)</f>
        <v>0</v>
      </c>
      <c r="Q1228" s="103">
        <f t="shared" ref="Q1228:AA1228" si="675">SUM(Q1229:Q1236)</f>
        <v>0</v>
      </c>
      <c r="R1228" s="103">
        <f t="shared" si="675"/>
        <v>0</v>
      </c>
      <c r="S1228" s="103">
        <f t="shared" si="675"/>
        <v>0</v>
      </c>
      <c r="T1228" s="103">
        <f t="shared" si="675"/>
        <v>0</v>
      </c>
      <c r="U1228" s="103">
        <f t="shared" si="675"/>
        <v>0</v>
      </c>
      <c r="V1228" s="103">
        <f t="shared" si="675"/>
        <v>635434.83433333342</v>
      </c>
      <c r="W1228" s="103">
        <f t="shared" si="675"/>
        <v>858650.44433333341</v>
      </c>
      <c r="X1228" s="103">
        <f t="shared" si="675"/>
        <v>966781.77766666666</v>
      </c>
      <c r="Y1228" s="103">
        <f t="shared" si="675"/>
        <v>754165.66766666668</v>
      </c>
      <c r="Z1228" s="103">
        <f t="shared" si="675"/>
        <v>798042.66766666668</v>
      </c>
      <c r="AA1228" s="103">
        <f t="shared" si="675"/>
        <v>841755.3343333333</v>
      </c>
      <c r="AB1228" s="103">
        <f t="shared" si="645"/>
        <v>4854830.7259999998</v>
      </c>
      <c r="AC1228" s="103">
        <f t="shared" si="647"/>
        <v>0</v>
      </c>
      <c r="AD1228" s="103">
        <f t="shared" si="646"/>
        <v>4854830.7259999998</v>
      </c>
      <c r="AE1228" s="5" t="e">
        <v>#N/A</v>
      </c>
    </row>
    <row r="1229" spans="1:31" ht="30" x14ac:dyDescent="0.25">
      <c r="A1229" s="1" t="e">
        <v>#N/A</v>
      </c>
      <c r="B1229" s="50" t="s">
        <v>182</v>
      </c>
      <c r="C1229" s="48"/>
      <c r="D1229" s="104"/>
      <c r="E1229" s="104"/>
      <c r="F1229" s="104"/>
      <c r="G1229" s="104"/>
      <c r="H1229" s="104"/>
      <c r="I1229" s="104"/>
      <c r="J1229" s="104"/>
      <c r="K1229" s="104"/>
      <c r="L1229" s="104"/>
      <c r="M1229" s="104"/>
      <c r="N1229" s="104"/>
      <c r="O1229" s="104"/>
      <c r="P1229" s="104"/>
      <c r="Q1229" s="104"/>
      <c r="R1229" s="104"/>
      <c r="S1229" s="104"/>
      <c r="T1229" s="104"/>
      <c r="U1229" s="104"/>
      <c r="V1229" s="104"/>
      <c r="W1229" s="104"/>
      <c r="X1229" s="104"/>
      <c r="Y1229" s="104"/>
      <c r="Z1229" s="104"/>
      <c r="AA1229" s="104"/>
      <c r="AB1229" s="104">
        <f t="shared" si="645"/>
        <v>0</v>
      </c>
      <c r="AC1229" s="104">
        <f t="shared" si="647"/>
        <v>0</v>
      </c>
      <c r="AD1229" s="104">
        <f t="shared" si="646"/>
        <v>0</v>
      </c>
      <c r="AE1229" s="5" t="e">
        <v>#N/A</v>
      </c>
    </row>
    <row r="1230" spans="1:31" ht="30" x14ac:dyDescent="0.25">
      <c r="A1230" s="1" t="e">
        <v>#N/A</v>
      </c>
      <c r="B1230" s="50" t="s">
        <v>183</v>
      </c>
      <c r="C1230" s="48"/>
      <c r="D1230" s="104"/>
      <c r="E1230" s="104"/>
      <c r="F1230" s="104"/>
      <c r="G1230" s="104"/>
      <c r="H1230" s="104"/>
      <c r="I1230" s="104"/>
      <c r="J1230" s="104"/>
      <c r="K1230" s="104"/>
      <c r="L1230" s="104"/>
      <c r="M1230" s="104"/>
      <c r="N1230" s="104"/>
      <c r="O1230" s="104"/>
      <c r="P1230" s="104"/>
      <c r="Q1230" s="104"/>
      <c r="R1230" s="104"/>
      <c r="S1230" s="104"/>
      <c r="T1230" s="104"/>
      <c r="U1230" s="104"/>
      <c r="V1230" s="104"/>
      <c r="W1230" s="104"/>
      <c r="X1230" s="104"/>
      <c r="Y1230" s="104"/>
      <c r="Z1230" s="104"/>
      <c r="AA1230" s="104"/>
      <c r="AB1230" s="104">
        <f t="shared" si="645"/>
        <v>0</v>
      </c>
      <c r="AC1230" s="104">
        <f t="shared" si="647"/>
        <v>0</v>
      </c>
      <c r="AD1230" s="104">
        <f t="shared" si="646"/>
        <v>0</v>
      </c>
      <c r="AE1230" s="5" t="e">
        <v>#N/A</v>
      </c>
    </row>
    <row r="1231" spans="1:31" ht="30" x14ac:dyDescent="0.25">
      <c r="A1231" s="1" t="e">
        <v>#N/A</v>
      </c>
      <c r="B1231" s="50" t="s">
        <v>184</v>
      </c>
      <c r="C1231" s="48"/>
      <c r="D1231" s="104"/>
      <c r="E1231" s="104"/>
      <c r="F1231" s="104"/>
      <c r="G1231" s="104"/>
      <c r="H1231" s="104"/>
      <c r="I1231" s="104"/>
      <c r="J1231" s="104"/>
      <c r="K1231" s="104"/>
      <c r="L1231" s="104"/>
      <c r="M1231" s="104"/>
      <c r="N1231" s="104"/>
      <c r="O1231" s="104"/>
      <c r="P1231" s="104"/>
      <c r="Q1231" s="104"/>
      <c r="R1231" s="104"/>
      <c r="S1231" s="104"/>
      <c r="T1231" s="104"/>
      <c r="U1231" s="104"/>
      <c r="V1231" s="104"/>
      <c r="W1231" s="104"/>
      <c r="X1231" s="104"/>
      <c r="Y1231" s="104"/>
      <c r="Z1231" s="104"/>
      <c r="AA1231" s="104"/>
      <c r="AB1231" s="104">
        <f t="shared" si="645"/>
        <v>0</v>
      </c>
      <c r="AC1231" s="104">
        <f t="shared" si="647"/>
        <v>0</v>
      </c>
      <c r="AD1231" s="104">
        <f t="shared" si="646"/>
        <v>0</v>
      </c>
      <c r="AE1231" s="5" t="e">
        <v>#N/A</v>
      </c>
    </row>
    <row r="1232" spans="1:31" x14ac:dyDescent="0.25">
      <c r="A1232" s="1" t="e">
        <v>#N/A</v>
      </c>
      <c r="B1232" s="50" t="s">
        <v>185</v>
      </c>
      <c r="C1232" s="48"/>
      <c r="D1232" s="104"/>
      <c r="E1232" s="104"/>
      <c r="F1232" s="104"/>
      <c r="G1232" s="104"/>
      <c r="H1232" s="104"/>
      <c r="I1232" s="104"/>
      <c r="J1232" s="104"/>
      <c r="K1232" s="104"/>
      <c r="L1232" s="104"/>
      <c r="M1232" s="104"/>
      <c r="N1232" s="104"/>
      <c r="O1232" s="104"/>
      <c r="P1232" s="104"/>
      <c r="Q1232" s="104"/>
      <c r="R1232" s="104"/>
      <c r="S1232" s="104"/>
      <c r="T1232" s="104"/>
      <c r="U1232" s="104"/>
      <c r="V1232" s="104">
        <v>635434.83433333342</v>
      </c>
      <c r="W1232" s="104">
        <v>858650.44433333341</v>
      </c>
      <c r="X1232" s="104">
        <v>966781.77766666666</v>
      </c>
      <c r="Y1232" s="104">
        <v>754165.66766666668</v>
      </c>
      <c r="Z1232" s="104">
        <v>798042.66766666668</v>
      </c>
      <c r="AA1232" s="104">
        <v>841755.3343333333</v>
      </c>
      <c r="AB1232" s="104">
        <f t="shared" si="645"/>
        <v>4854830.7259999998</v>
      </c>
      <c r="AC1232" s="104">
        <f t="shared" si="647"/>
        <v>0</v>
      </c>
      <c r="AD1232" s="104">
        <f t="shared" si="646"/>
        <v>4854830.7259999998</v>
      </c>
      <c r="AE1232" s="5" t="e">
        <v>#N/A</v>
      </c>
    </row>
    <row r="1233" spans="1:31" ht="30" x14ac:dyDescent="0.25">
      <c r="A1233" s="1" t="e">
        <v>#N/A</v>
      </c>
      <c r="B1233" s="50" t="s">
        <v>186</v>
      </c>
      <c r="C1233" s="48"/>
      <c r="D1233" s="104"/>
      <c r="E1233" s="104"/>
      <c r="F1233" s="104"/>
      <c r="G1233" s="104"/>
      <c r="H1233" s="104"/>
      <c r="I1233" s="104"/>
      <c r="J1233" s="104"/>
      <c r="K1233" s="104"/>
      <c r="L1233" s="104"/>
      <c r="M1233" s="104"/>
      <c r="N1233" s="104"/>
      <c r="O1233" s="104"/>
      <c r="P1233" s="104"/>
      <c r="Q1233" s="104"/>
      <c r="R1233" s="104"/>
      <c r="S1233" s="104"/>
      <c r="T1233" s="104"/>
      <c r="U1233" s="104"/>
      <c r="V1233" s="104"/>
      <c r="W1233" s="104"/>
      <c r="X1233" s="104"/>
      <c r="Y1233" s="104"/>
      <c r="Z1233" s="104"/>
      <c r="AA1233" s="104"/>
      <c r="AB1233" s="104">
        <f t="shared" si="645"/>
        <v>0</v>
      </c>
      <c r="AC1233" s="104">
        <f t="shared" si="647"/>
        <v>0</v>
      </c>
      <c r="AD1233" s="104">
        <f t="shared" si="646"/>
        <v>0</v>
      </c>
      <c r="AE1233" s="5" t="e">
        <v>#N/A</v>
      </c>
    </row>
    <row r="1234" spans="1:31" ht="30" x14ac:dyDescent="0.25">
      <c r="A1234" s="1" t="e">
        <v>#N/A</v>
      </c>
      <c r="B1234" s="50" t="s">
        <v>187</v>
      </c>
      <c r="C1234" s="48"/>
      <c r="D1234" s="104"/>
      <c r="E1234" s="104"/>
      <c r="F1234" s="104"/>
      <c r="G1234" s="104"/>
      <c r="H1234" s="104"/>
      <c r="I1234" s="104"/>
      <c r="J1234" s="104"/>
      <c r="K1234" s="104"/>
      <c r="L1234" s="104"/>
      <c r="M1234" s="104"/>
      <c r="N1234" s="104"/>
      <c r="O1234" s="104"/>
      <c r="P1234" s="104"/>
      <c r="Q1234" s="104"/>
      <c r="R1234" s="104"/>
      <c r="S1234" s="104"/>
      <c r="T1234" s="104"/>
      <c r="U1234" s="104"/>
      <c r="V1234" s="104"/>
      <c r="W1234" s="104"/>
      <c r="X1234" s="104"/>
      <c r="Y1234" s="104"/>
      <c r="Z1234" s="104"/>
      <c r="AA1234" s="104"/>
      <c r="AB1234" s="104">
        <f t="shared" si="645"/>
        <v>0</v>
      </c>
      <c r="AC1234" s="104">
        <f t="shared" si="647"/>
        <v>0</v>
      </c>
      <c r="AD1234" s="104">
        <f t="shared" si="646"/>
        <v>0</v>
      </c>
      <c r="AE1234" s="5" t="e">
        <v>#N/A</v>
      </c>
    </row>
    <row r="1235" spans="1:31" ht="30" x14ac:dyDescent="0.25">
      <c r="A1235" s="1" t="e">
        <v>#N/A</v>
      </c>
      <c r="B1235" s="50" t="s">
        <v>188</v>
      </c>
      <c r="C1235" s="48"/>
      <c r="D1235" s="104"/>
      <c r="E1235" s="104"/>
      <c r="F1235" s="104"/>
      <c r="G1235" s="104"/>
      <c r="H1235" s="104"/>
      <c r="I1235" s="104"/>
      <c r="J1235" s="104"/>
      <c r="K1235" s="104"/>
      <c r="L1235" s="104"/>
      <c r="M1235" s="104"/>
      <c r="N1235" s="104"/>
      <c r="O1235" s="104"/>
      <c r="P1235" s="104"/>
      <c r="Q1235" s="104"/>
      <c r="R1235" s="104"/>
      <c r="S1235" s="104"/>
      <c r="T1235" s="104"/>
      <c r="U1235" s="104"/>
      <c r="V1235" s="104"/>
      <c r="W1235" s="104"/>
      <c r="X1235" s="104"/>
      <c r="Y1235" s="104"/>
      <c r="Z1235" s="104"/>
      <c r="AA1235" s="104"/>
      <c r="AB1235" s="104">
        <f t="shared" si="645"/>
        <v>0</v>
      </c>
      <c r="AC1235" s="104">
        <f t="shared" si="647"/>
        <v>0</v>
      </c>
      <c r="AD1235" s="104">
        <f t="shared" si="646"/>
        <v>0</v>
      </c>
      <c r="AE1235" s="5" t="e">
        <v>#N/A</v>
      </c>
    </row>
    <row r="1236" spans="1:31" x14ac:dyDescent="0.25">
      <c r="A1236" s="1" t="e">
        <v>#N/A</v>
      </c>
      <c r="B1236" s="50" t="s">
        <v>189</v>
      </c>
      <c r="C1236" s="48"/>
      <c r="D1236" s="104"/>
      <c r="E1236" s="104"/>
      <c r="F1236" s="104"/>
      <c r="G1236" s="104"/>
      <c r="H1236" s="104"/>
      <c r="I1236" s="104"/>
      <c r="J1236" s="104"/>
      <c r="K1236" s="104"/>
      <c r="L1236" s="104"/>
      <c r="M1236" s="104"/>
      <c r="N1236" s="104"/>
      <c r="O1236" s="104"/>
      <c r="P1236" s="104"/>
      <c r="Q1236" s="104"/>
      <c r="R1236" s="104"/>
      <c r="S1236" s="104"/>
      <c r="T1236" s="104"/>
      <c r="U1236" s="104"/>
      <c r="V1236" s="104"/>
      <c r="W1236" s="104"/>
      <c r="X1236" s="104"/>
      <c r="Y1236" s="104"/>
      <c r="Z1236" s="104"/>
      <c r="AA1236" s="104"/>
      <c r="AB1236" s="104">
        <f t="shared" si="645"/>
        <v>0</v>
      </c>
      <c r="AC1236" s="104">
        <f t="shared" si="647"/>
        <v>0</v>
      </c>
      <c r="AD1236" s="104">
        <f t="shared" si="646"/>
        <v>0</v>
      </c>
      <c r="AE1236" s="5" t="e">
        <v>#N/A</v>
      </c>
    </row>
    <row r="1237" spans="1:31" x14ac:dyDescent="0.25">
      <c r="A1237" s="1" t="e">
        <v>#N/A</v>
      </c>
      <c r="B1237" s="101" t="s">
        <v>190</v>
      </c>
      <c r="C1237" s="102"/>
      <c r="D1237" s="103">
        <f>SUM(D1238:D1239)</f>
        <v>0</v>
      </c>
      <c r="E1237" s="103">
        <f t="shared" ref="E1237:O1237" si="676">SUM(E1238:E1239)</f>
        <v>0</v>
      </c>
      <c r="F1237" s="103">
        <f t="shared" si="676"/>
        <v>0</v>
      </c>
      <c r="G1237" s="103">
        <f t="shared" si="676"/>
        <v>0</v>
      </c>
      <c r="H1237" s="103">
        <f t="shared" si="676"/>
        <v>0</v>
      </c>
      <c r="I1237" s="103">
        <f t="shared" si="676"/>
        <v>0</v>
      </c>
      <c r="J1237" s="103">
        <f t="shared" si="676"/>
        <v>0</v>
      </c>
      <c r="K1237" s="103">
        <f t="shared" si="676"/>
        <v>0</v>
      </c>
      <c r="L1237" s="103">
        <f t="shared" si="676"/>
        <v>0</v>
      </c>
      <c r="M1237" s="103">
        <f t="shared" si="676"/>
        <v>0</v>
      </c>
      <c r="N1237" s="103">
        <f t="shared" si="676"/>
        <v>0</v>
      </c>
      <c r="O1237" s="103">
        <f t="shared" si="676"/>
        <v>0</v>
      </c>
      <c r="P1237" s="103">
        <f>SUM(P1238:P1239)</f>
        <v>0</v>
      </c>
      <c r="Q1237" s="103">
        <f t="shared" ref="Q1237:AA1237" si="677">SUM(Q1238:Q1239)</f>
        <v>0</v>
      </c>
      <c r="R1237" s="103">
        <f t="shared" si="677"/>
        <v>0</v>
      </c>
      <c r="S1237" s="103">
        <f t="shared" si="677"/>
        <v>0</v>
      </c>
      <c r="T1237" s="103">
        <f t="shared" si="677"/>
        <v>0</v>
      </c>
      <c r="U1237" s="103">
        <f t="shared" si="677"/>
        <v>0</v>
      </c>
      <c r="V1237" s="103">
        <f t="shared" si="677"/>
        <v>0</v>
      </c>
      <c r="W1237" s="103">
        <f t="shared" si="677"/>
        <v>0</v>
      </c>
      <c r="X1237" s="103">
        <f t="shared" si="677"/>
        <v>0</v>
      </c>
      <c r="Y1237" s="103">
        <f t="shared" si="677"/>
        <v>0</v>
      </c>
      <c r="Z1237" s="103">
        <f t="shared" si="677"/>
        <v>0</v>
      </c>
      <c r="AA1237" s="103">
        <f t="shared" si="677"/>
        <v>0</v>
      </c>
      <c r="AB1237" s="103">
        <f t="shared" si="645"/>
        <v>0</v>
      </c>
      <c r="AC1237" s="103">
        <f t="shared" si="647"/>
        <v>0</v>
      </c>
      <c r="AD1237" s="103">
        <f t="shared" si="646"/>
        <v>0</v>
      </c>
      <c r="AE1237" s="5" t="e">
        <v>#N/A</v>
      </c>
    </row>
    <row r="1238" spans="1:31" ht="30" x14ac:dyDescent="0.25">
      <c r="A1238" s="1" t="e">
        <v>#N/A</v>
      </c>
      <c r="B1238" s="50" t="s">
        <v>191</v>
      </c>
      <c r="C1238" s="48"/>
      <c r="D1238" s="104"/>
      <c r="E1238" s="104"/>
      <c r="F1238" s="104"/>
      <c r="G1238" s="104"/>
      <c r="H1238" s="104"/>
      <c r="I1238" s="104"/>
      <c r="J1238" s="104"/>
      <c r="K1238" s="104"/>
      <c r="L1238" s="104"/>
      <c r="M1238" s="104"/>
      <c r="N1238" s="104"/>
      <c r="O1238" s="104"/>
      <c r="P1238" s="104"/>
      <c r="Q1238" s="104"/>
      <c r="R1238" s="104"/>
      <c r="S1238" s="104"/>
      <c r="T1238" s="104"/>
      <c r="U1238" s="104"/>
      <c r="V1238" s="104"/>
      <c r="W1238" s="104"/>
      <c r="X1238" s="104"/>
      <c r="Y1238" s="104"/>
      <c r="Z1238" s="104"/>
      <c r="AA1238" s="104"/>
      <c r="AB1238" s="104">
        <f t="shared" si="645"/>
        <v>0</v>
      </c>
      <c r="AC1238" s="104">
        <f t="shared" si="647"/>
        <v>0</v>
      </c>
      <c r="AD1238" s="104">
        <f t="shared" si="646"/>
        <v>0</v>
      </c>
      <c r="AE1238" s="5" t="e">
        <v>#N/A</v>
      </c>
    </row>
    <row r="1239" spans="1:31" x14ac:dyDescent="0.25">
      <c r="A1239" s="1" t="e">
        <v>#N/A</v>
      </c>
      <c r="B1239" s="50" t="s">
        <v>192</v>
      </c>
      <c r="C1239" s="48"/>
      <c r="D1239" s="104"/>
      <c r="E1239" s="104"/>
      <c r="F1239" s="104"/>
      <c r="G1239" s="104"/>
      <c r="H1239" s="104"/>
      <c r="I1239" s="104"/>
      <c r="J1239" s="104"/>
      <c r="K1239" s="104"/>
      <c r="L1239" s="104"/>
      <c r="M1239" s="104"/>
      <c r="N1239" s="104"/>
      <c r="O1239" s="104"/>
      <c r="P1239" s="104"/>
      <c r="Q1239" s="104"/>
      <c r="R1239" s="104"/>
      <c r="S1239" s="104"/>
      <c r="T1239" s="104"/>
      <c r="U1239" s="104"/>
      <c r="V1239" s="104"/>
      <c r="W1239" s="104"/>
      <c r="X1239" s="104"/>
      <c r="Y1239" s="104"/>
      <c r="Z1239" s="104"/>
      <c r="AA1239" s="104"/>
      <c r="AB1239" s="104">
        <f t="shared" ref="AB1239:AB1302" si="678">SUM(D1239:AA1239)</f>
        <v>0</v>
      </c>
      <c r="AC1239" s="104">
        <f t="shared" si="647"/>
        <v>0</v>
      </c>
      <c r="AD1239" s="104">
        <f t="shared" ref="AD1239:AD1302" si="679">SUM(P1239:AA1239)</f>
        <v>0</v>
      </c>
      <c r="AE1239" s="5" t="e">
        <v>#N/A</v>
      </c>
    </row>
    <row r="1240" spans="1:31" x14ac:dyDescent="0.25">
      <c r="A1240" s="1" t="e">
        <v>#N/A</v>
      </c>
      <c r="B1240" s="101" t="s">
        <v>193</v>
      </c>
      <c r="C1240" s="102"/>
      <c r="D1240" s="103">
        <f>SUM(D1241:D1244)</f>
        <v>0</v>
      </c>
      <c r="E1240" s="103">
        <f t="shared" ref="E1240:O1240" si="680">SUM(E1241:E1244)</f>
        <v>0</v>
      </c>
      <c r="F1240" s="103">
        <f t="shared" si="680"/>
        <v>0</v>
      </c>
      <c r="G1240" s="103">
        <f t="shared" si="680"/>
        <v>0</v>
      </c>
      <c r="H1240" s="103">
        <f t="shared" si="680"/>
        <v>0</v>
      </c>
      <c r="I1240" s="103">
        <f t="shared" si="680"/>
        <v>0</v>
      </c>
      <c r="J1240" s="103">
        <f t="shared" si="680"/>
        <v>0</v>
      </c>
      <c r="K1240" s="103">
        <f t="shared" si="680"/>
        <v>0</v>
      </c>
      <c r="L1240" s="103">
        <f t="shared" si="680"/>
        <v>0</v>
      </c>
      <c r="M1240" s="103">
        <f t="shared" si="680"/>
        <v>0</v>
      </c>
      <c r="N1240" s="103">
        <f t="shared" si="680"/>
        <v>0</v>
      </c>
      <c r="O1240" s="103">
        <f t="shared" si="680"/>
        <v>0</v>
      </c>
      <c r="P1240" s="103">
        <f>SUM(P1241:P1244)</f>
        <v>0</v>
      </c>
      <c r="Q1240" s="103">
        <f t="shared" ref="Q1240:AA1240" si="681">SUM(Q1241:Q1244)</f>
        <v>0</v>
      </c>
      <c r="R1240" s="103">
        <f t="shared" si="681"/>
        <v>0</v>
      </c>
      <c r="S1240" s="103">
        <f t="shared" si="681"/>
        <v>0</v>
      </c>
      <c r="T1240" s="103">
        <f t="shared" si="681"/>
        <v>0</v>
      </c>
      <c r="U1240" s="103">
        <f t="shared" si="681"/>
        <v>0</v>
      </c>
      <c r="V1240" s="103">
        <f t="shared" si="681"/>
        <v>0</v>
      </c>
      <c r="W1240" s="103">
        <f t="shared" si="681"/>
        <v>0</v>
      </c>
      <c r="X1240" s="103">
        <f t="shared" si="681"/>
        <v>0</v>
      </c>
      <c r="Y1240" s="103">
        <f t="shared" si="681"/>
        <v>0</v>
      </c>
      <c r="Z1240" s="103">
        <f t="shared" si="681"/>
        <v>0</v>
      </c>
      <c r="AA1240" s="103">
        <f t="shared" si="681"/>
        <v>0</v>
      </c>
      <c r="AB1240" s="103">
        <f t="shared" si="678"/>
        <v>0</v>
      </c>
      <c r="AC1240" s="103">
        <f t="shared" ref="AC1240:AC1303" si="682">SUM(E1240:O1240)</f>
        <v>0</v>
      </c>
      <c r="AD1240" s="103">
        <f t="shared" si="679"/>
        <v>0</v>
      </c>
      <c r="AE1240" s="5" t="e">
        <v>#N/A</v>
      </c>
    </row>
    <row r="1241" spans="1:31" ht="30" x14ac:dyDescent="0.25">
      <c r="A1241" s="1" t="e">
        <v>#N/A</v>
      </c>
      <c r="B1241" s="50" t="s">
        <v>194</v>
      </c>
      <c r="C1241" s="48"/>
      <c r="D1241" s="104"/>
      <c r="E1241" s="104"/>
      <c r="F1241" s="104"/>
      <c r="G1241" s="104"/>
      <c r="H1241" s="104"/>
      <c r="I1241" s="104"/>
      <c r="J1241" s="104"/>
      <c r="K1241" s="104"/>
      <c r="L1241" s="104"/>
      <c r="M1241" s="104"/>
      <c r="N1241" s="104"/>
      <c r="O1241" s="104"/>
      <c r="P1241" s="104"/>
      <c r="Q1241" s="104"/>
      <c r="R1241" s="104"/>
      <c r="S1241" s="104"/>
      <c r="T1241" s="104"/>
      <c r="U1241" s="104"/>
      <c r="V1241" s="104"/>
      <c r="W1241" s="104"/>
      <c r="X1241" s="104"/>
      <c r="Y1241" s="104"/>
      <c r="Z1241" s="104"/>
      <c r="AA1241" s="104"/>
      <c r="AB1241" s="104">
        <f t="shared" si="678"/>
        <v>0</v>
      </c>
      <c r="AC1241" s="104">
        <f t="shared" si="682"/>
        <v>0</v>
      </c>
      <c r="AD1241" s="104">
        <f t="shared" si="679"/>
        <v>0</v>
      </c>
      <c r="AE1241" s="5" t="e">
        <v>#N/A</v>
      </c>
    </row>
    <row r="1242" spans="1:31" x14ac:dyDescent="0.25">
      <c r="A1242" s="1" t="e">
        <v>#N/A</v>
      </c>
      <c r="B1242" s="50" t="s">
        <v>195</v>
      </c>
      <c r="C1242" s="48"/>
      <c r="D1242" s="104"/>
      <c r="E1242" s="104"/>
      <c r="F1242" s="104"/>
      <c r="G1242" s="104"/>
      <c r="H1242" s="104"/>
      <c r="I1242" s="104"/>
      <c r="J1242" s="104"/>
      <c r="K1242" s="104"/>
      <c r="L1242" s="104"/>
      <c r="M1242" s="104"/>
      <c r="N1242" s="104"/>
      <c r="O1242" s="104"/>
      <c r="P1242" s="104"/>
      <c r="Q1242" s="104"/>
      <c r="R1242" s="104"/>
      <c r="S1242" s="104"/>
      <c r="T1242" s="104"/>
      <c r="U1242" s="104"/>
      <c r="V1242" s="104"/>
      <c r="W1242" s="104"/>
      <c r="X1242" s="104"/>
      <c r="Y1242" s="104"/>
      <c r="Z1242" s="104"/>
      <c r="AA1242" s="104"/>
      <c r="AB1242" s="104">
        <f t="shared" si="678"/>
        <v>0</v>
      </c>
      <c r="AC1242" s="104">
        <f t="shared" si="682"/>
        <v>0</v>
      </c>
      <c r="AD1242" s="104">
        <f t="shared" si="679"/>
        <v>0</v>
      </c>
      <c r="AE1242" s="5" t="e">
        <v>#N/A</v>
      </c>
    </row>
    <row r="1243" spans="1:31" ht="30" x14ac:dyDescent="0.25">
      <c r="A1243" s="1" t="e">
        <v>#N/A</v>
      </c>
      <c r="B1243" s="50" t="s">
        <v>196</v>
      </c>
      <c r="C1243" s="48"/>
      <c r="D1243" s="104"/>
      <c r="E1243" s="104"/>
      <c r="F1243" s="104"/>
      <c r="G1243" s="104"/>
      <c r="H1243" s="104"/>
      <c r="I1243" s="104"/>
      <c r="J1243" s="104"/>
      <c r="K1243" s="104"/>
      <c r="L1243" s="104"/>
      <c r="M1243" s="104"/>
      <c r="N1243" s="104"/>
      <c r="O1243" s="104"/>
      <c r="P1243" s="104"/>
      <c r="Q1243" s="104"/>
      <c r="R1243" s="104"/>
      <c r="S1243" s="104"/>
      <c r="T1243" s="104"/>
      <c r="U1243" s="104"/>
      <c r="V1243" s="104"/>
      <c r="W1243" s="104"/>
      <c r="X1243" s="104"/>
      <c r="Y1243" s="104"/>
      <c r="Z1243" s="104"/>
      <c r="AA1243" s="104"/>
      <c r="AB1243" s="104">
        <f t="shared" si="678"/>
        <v>0</v>
      </c>
      <c r="AC1243" s="104">
        <f t="shared" si="682"/>
        <v>0</v>
      </c>
      <c r="AD1243" s="104">
        <f t="shared" si="679"/>
        <v>0</v>
      </c>
      <c r="AE1243" s="5" t="e">
        <v>#N/A</v>
      </c>
    </row>
    <row r="1244" spans="1:31" x14ac:dyDescent="0.25">
      <c r="A1244" s="1" t="e">
        <v>#N/A</v>
      </c>
      <c r="B1244" s="50" t="s">
        <v>197</v>
      </c>
      <c r="C1244" s="48"/>
      <c r="D1244" s="104"/>
      <c r="E1244" s="104"/>
      <c r="F1244" s="104"/>
      <c r="G1244" s="104"/>
      <c r="H1244" s="104"/>
      <c r="I1244" s="104"/>
      <c r="J1244" s="104"/>
      <c r="K1244" s="104"/>
      <c r="L1244" s="104"/>
      <c r="M1244" s="104"/>
      <c r="N1244" s="104"/>
      <c r="O1244" s="104"/>
      <c r="P1244" s="104"/>
      <c r="Q1244" s="104"/>
      <c r="R1244" s="104"/>
      <c r="S1244" s="104"/>
      <c r="T1244" s="104"/>
      <c r="U1244" s="104"/>
      <c r="V1244" s="104"/>
      <c r="W1244" s="104"/>
      <c r="X1244" s="104"/>
      <c r="Y1244" s="104"/>
      <c r="Z1244" s="104"/>
      <c r="AA1244" s="104"/>
      <c r="AB1244" s="104">
        <f t="shared" si="678"/>
        <v>0</v>
      </c>
      <c r="AC1244" s="104">
        <f t="shared" si="682"/>
        <v>0</v>
      </c>
      <c r="AD1244" s="104">
        <f t="shared" si="679"/>
        <v>0</v>
      </c>
      <c r="AE1244" s="5" t="e">
        <v>#N/A</v>
      </c>
    </row>
    <row r="1245" spans="1:31" x14ac:dyDescent="0.25">
      <c r="A1245" s="1" t="e">
        <v>#N/A</v>
      </c>
      <c r="B1245" s="101" t="s">
        <v>198</v>
      </c>
      <c r="C1245" s="102"/>
      <c r="D1245" s="103">
        <f>SUM(D1246:D1249)</f>
        <v>0</v>
      </c>
      <c r="E1245" s="103">
        <f t="shared" ref="E1245:O1245" si="683">SUM(E1246:E1249)</f>
        <v>0</v>
      </c>
      <c r="F1245" s="103">
        <f t="shared" si="683"/>
        <v>0</v>
      </c>
      <c r="G1245" s="103">
        <f t="shared" si="683"/>
        <v>0</v>
      </c>
      <c r="H1245" s="103">
        <f t="shared" si="683"/>
        <v>0</v>
      </c>
      <c r="I1245" s="103">
        <f t="shared" si="683"/>
        <v>0</v>
      </c>
      <c r="J1245" s="103">
        <f t="shared" si="683"/>
        <v>0</v>
      </c>
      <c r="K1245" s="103">
        <f t="shared" si="683"/>
        <v>0</v>
      </c>
      <c r="L1245" s="103">
        <f t="shared" si="683"/>
        <v>0</v>
      </c>
      <c r="M1245" s="103">
        <f t="shared" si="683"/>
        <v>0</v>
      </c>
      <c r="N1245" s="103">
        <f t="shared" si="683"/>
        <v>0</v>
      </c>
      <c r="O1245" s="103">
        <f t="shared" si="683"/>
        <v>0</v>
      </c>
      <c r="P1245" s="103">
        <f>SUM(P1246:P1249)</f>
        <v>0</v>
      </c>
      <c r="Q1245" s="103">
        <f t="shared" ref="Q1245:AA1245" si="684">SUM(Q1246:Q1249)</f>
        <v>0</v>
      </c>
      <c r="R1245" s="103">
        <f t="shared" si="684"/>
        <v>0</v>
      </c>
      <c r="S1245" s="103">
        <f t="shared" si="684"/>
        <v>0</v>
      </c>
      <c r="T1245" s="103">
        <f t="shared" si="684"/>
        <v>0</v>
      </c>
      <c r="U1245" s="103">
        <f t="shared" si="684"/>
        <v>0</v>
      </c>
      <c r="V1245" s="103">
        <f t="shared" si="684"/>
        <v>0</v>
      </c>
      <c r="W1245" s="103">
        <f t="shared" si="684"/>
        <v>0</v>
      </c>
      <c r="X1245" s="103">
        <f t="shared" si="684"/>
        <v>0</v>
      </c>
      <c r="Y1245" s="103">
        <f t="shared" si="684"/>
        <v>0</v>
      </c>
      <c r="Z1245" s="103">
        <f t="shared" si="684"/>
        <v>0</v>
      </c>
      <c r="AA1245" s="103">
        <f t="shared" si="684"/>
        <v>0</v>
      </c>
      <c r="AB1245" s="103">
        <f t="shared" si="678"/>
        <v>0</v>
      </c>
      <c r="AC1245" s="103">
        <f t="shared" si="682"/>
        <v>0</v>
      </c>
      <c r="AD1245" s="103">
        <f t="shared" si="679"/>
        <v>0</v>
      </c>
      <c r="AE1245" s="5" t="e">
        <v>#N/A</v>
      </c>
    </row>
    <row r="1246" spans="1:31" ht="30" x14ac:dyDescent="0.25">
      <c r="A1246" s="1" t="e">
        <v>#N/A</v>
      </c>
      <c r="B1246" s="50" t="s">
        <v>199</v>
      </c>
      <c r="C1246" s="48"/>
      <c r="D1246" s="104"/>
      <c r="E1246" s="104"/>
      <c r="F1246" s="104"/>
      <c r="G1246" s="104"/>
      <c r="H1246" s="104"/>
      <c r="I1246" s="104"/>
      <c r="J1246" s="104"/>
      <c r="K1246" s="104"/>
      <c r="L1246" s="104"/>
      <c r="M1246" s="104"/>
      <c r="N1246" s="104"/>
      <c r="O1246" s="104"/>
      <c r="P1246" s="104"/>
      <c r="Q1246" s="104"/>
      <c r="R1246" s="104"/>
      <c r="S1246" s="104"/>
      <c r="T1246" s="104"/>
      <c r="U1246" s="104"/>
      <c r="V1246" s="104"/>
      <c r="W1246" s="104"/>
      <c r="X1246" s="104"/>
      <c r="Y1246" s="104"/>
      <c r="Z1246" s="104"/>
      <c r="AA1246" s="104"/>
      <c r="AB1246" s="104">
        <f t="shared" si="678"/>
        <v>0</v>
      </c>
      <c r="AC1246" s="104">
        <f t="shared" si="682"/>
        <v>0</v>
      </c>
      <c r="AD1246" s="104">
        <f t="shared" si="679"/>
        <v>0</v>
      </c>
      <c r="AE1246" s="5" t="e">
        <v>#N/A</v>
      </c>
    </row>
    <row r="1247" spans="1:31" ht="30" x14ac:dyDescent="0.25">
      <c r="A1247" s="1" t="e">
        <v>#N/A</v>
      </c>
      <c r="B1247" s="50" t="s">
        <v>200</v>
      </c>
      <c r="C1247" s="48"/>
      <c r="D1247" s="104"/>
      <c r="E1247" s="104"/>
      <c r="F1247" s="104"/>
      <c r="G1247" s="104"/>
      <c r="H1247" s="104"/>
      <c r="I1247" s="104"/>
      <c r="J1247" s="104"/>
      <c r="K1247" s="104"/>
      <c r="L1247" s="104"/>
      <c r="M1247" s="104"/>
      <c r="N1247" s="104"/>
      <c r="O1247" s="104"/>
      <c r="P1247" s="104"/>
      <c r="Q1247" s="104"/>
      <c r="R1247" s="104"/>
      <c r="S1247" s="104"/>
      <c r="T1247" s="104"/>
      <c r="U1247" s="104"/>
      <c r="V1247" s="104"/>
      <c r="W1247" s="104"/>
      <c r="X1247" s="104"/>
      <c r="Y1247" s="104"/>
      <c r="Z1247" s="104"/>
      <c r="AA1247" s="104"/>
      <c r="AB1247" s="104">
        <f t="shared" si="678"/>
        <v>0</v>
      </c>
      <c r="AC1247" s="104">
        <f t="shared" si="682"/>
        <v>0</v>
      </c>
      <c r="AD1247" s="104">
        <f t="shared" si="679"/>
        <v>0</v>
      </c>
      <c r="AE1247" s="5" t="e">
        <v>#N/A</v>
      </c>
    </row>
    <row r="1248" spans="1:31" ht="30" x14ac:dyDescent="0.25">
      <c r="A1248" s="1" t="e">
        <v>#N/A</v>
      </c>
      <c r="B1248" s="50" t="s">
        <v>201</v>
      </c>
      <c r="C1248" s="48"/>
      <c r="D1248" s="104"/>
      <c r="E1248" s="104"/>
      <c r="F1248" s="104"/>
      <c r="G1248" s="104"/>
      <c r="H1248" s="104"/>
      <c r="I1248" s="104"/>
      <c r="J1248" s="104"/>
      <c r="K1248" s="104"/>
      <c r="L1248" s="104"/>
      <c r="M1248" s="104"/>
      <c r="N1248" s="104"/>
      <c r="O1248" s="104"/>
      <c r="P1248" s="104"/>
      <c r="Q1248" s="104"/>
      <c r="R1248" s="104"/>
      <c r="S1248" s="104"/>
      <c r="T1248" s="104"/>
      <c r="U1248" s="104"/>
      <c r="V1248" s="104"/>
      <c r="W1248" s="104"/>
      <c r="X1248" s="104"/>
      <c r="Y1248" s="104"/>
      <c r="Z1248" s="104"/>
      <c r="AA1248" s="104"/>
      <c r="AB1248" s="104">
        <f t="shared" si="678"/>
        <v>0</v>
      </c>
      <c r="AC1248" s="104">
        <f t="shared" si="682"/>
        <v>0</v>
      </c>
      <c r="AD1248" s="104">
        <f t="shared" si="679"/>
        <v>0</v>
      </c>
      <c r="AE1248" s="5" t="e">
        <v>#N/A</v>
      </c>
    </row>
    <row r="1249" spans="1:31" ht="30" x14ac:dyDescent="0.25">
      <c r="A1249" s="1" t="e">
        <v>#N/A</v>
      </c>
      <c r="B1249" s="50" t="s">
        <v>202</v>
      </c>
      <c r="C1249" s="48"/>
      <c r="D1249" s="104"/>
      <c r="E1249" s="104"/>
      <c r="F1249" s="104"/>
      <c r="G1249" s="104"/>
      <c r="H1249" s="104"/>
      <c r="I1249" s="104"/>
      <c r="J1249" s="104"/>
      <c r="K1249" s="104"/>
      <c r="L1249" s="104"/>
      <c r="M1249" s="104"/>
      <c r="N1249" s="104"/>
      <c r="O1249" s="104"/>
      <c r="P1249" s="104"/>
      <c r="Q1249" s="104"/>
      <c r="R1249" s="104"/>
      <c r="S1249" s="104"/>
      <c r="T1249" s="104"/>
      <c r="U1249" s="104"/>
      <c r="V1249" s="104"/>
      <c r="W1249" s="104"/>
      <c r="X1249" s="104"/>
      <c r="Y1249" s="104"/>
      <c r="Z1249" s="104"/>
      <c r="AA1249" s="104"/>
      <c r="AB1249" s="104">
        <f t="shared" si="678"/>
        <v>0</v>
      </c>
      <c r="AC1249" s="104">
        <f t="shared" si="682"/>
        <v>0</v>
      </c>
      <c r="AD1249" s="104">
        <f t="shared" si="679"/>
        <v>0</v>
      </c>
      <c r="AE1249" s="5" t="e">
        <v>#N/A</v>
      </c>
    </row>
    <row r="1250" spans="1:31" ht="30" x14ac:dyDescent="0.25">
      <c r="A1250" s="1" t="e">
        <v>#N/A</v>
      </c>
      <c r="B1250" s="101" t="s">
        <v>203</v>
      </c>
      <c r="C1250" s="102"/>
      <c r="D1250" s="103">
        <f>SUM(D1251:D1252)</f>
        <v>0</v>
      </c>
      <c r="E1250" s="103">
        <f t="shared" ref="E1250:O1250" si="685">SUM(E1251:E1252)</f>
        <v>0</v>
      </c>
      <c r="F1250" s="103">
        <f t="shared" si="685"/>
        <v>0</v>
      </c>
      <c r="G1250" s="103">
        <f t="shared" si="685"/>
        <v>0</v>
      </c>
      <c r="H1250" s="103">
        <f t="shared" si="685"/>
        <v>0</v>
      </c>
      <c r="I1250" s="103">
        <f t="shared" si="685"/>
        <v>0</v>
      </c>
      <c r="J1250" s="103">
        <f t="shared" si="685"/>
        <v>0</v>
      </c>
      <c r="K1250" s="103">
        <f t="shared" si="685"/>
        <v>0</v>
      </c>
      <c r="L1250" s="103">
        <f t="shared" si="685"/>
        <v>0</v>
      </c>
      <c r="M1250" s="103">
        <f t="shared" si="685"/>
        <v>0</v>
      </c>
      <c r="N1250" s="103">
        <f t="shared" si="685"/>
        <v>0</v>
      </c>
      <c r="O1250" s="103">
        <f t="shared" si="685"/>
        <v>0</v>
      </c>
      <c r="P1250" s="103">
        <f>SUM(P1251:P1252)</f>
        <v>0</v>
      </c>
      <c r="Q1250" s="103">
        <f t="shared" ref="Q1250:AA1250" si="686">SUM(Q1251:Q1252)</f>
        <v>0</v>
      </c>
      <c r="R1250" s="103">
        <f t="shared" si="686"/>
        <v>0</v>
      </c>
      <c r="S1250" s="103">
        <f t="shared" si="686"/>
        <v>0</v>
      </c>
      <c r="T1250" s="103">
        <f t="shared" si="686"/>
        <v>0</v>
      </c>
      <c r="U1250" s="103">
        <f t="shared" si="686"/>
        <v>0</v>
      </c>
      <c r="V1250" s="103">
        <f t="shared" si="686"/>
        <v>0</v>
      </c>
      <c r="W1250" s="103">
        <f t="shared" si="686"/>
        <v>0</v>
      </c>
      <c r="X1250" s="103">
        <f t="shared" si="686"/>
        <v>0</v>
      </c>
      <c r="Y1250" s="103">
        <f t="shared" si="686"/>
        <v>0</v>
      </c>
      <c r="Z1250" s="103">
        <f t="shared" si="686"/>
        <v>0</v>
      </c>
      <c r="AA1250" s="103">
        <f t="shared" si="686"/>
        <v>0</v>
      </c>
      <c r="AB1250" s="103">
        <f t="shared" si="678"/>
        <v>0</v>
      </c>
      <c r="AC1250" s="103">
        <f t="shared" si="682"/>
        <v>0</v>
      </c>
      <c r="AD1250" s="103">
        <f t="shared" si="679"/>
        <v>0</v>
      </c>
      <c r="AE1250" s="5" t="e">
        <v>#N/A</v>
      </c>
    </row>
    <row r="1251" spans="1:31" ht="30" x14ac:dyDescent="0.25">
      <c r="A1251" s="1" t="e">
        <v>#N/A</v>
      </c>
      <c r="B1251" s="50" t="s">
        <v>204</v>
      </c>
      <c r="C1251" s="48"/>
      <c r="D1251" s="104"/>
      <c r="E1251" s="104"/>
      <c r="F1251" s="104"/>
      <c r="G1251" s="104"/>
      <c r="H1251" s="104"/>
      <c r="I1251" s="104"/>
      <c r="J1251" s="104"/>
      <c r="K1251" s="104"/>
      <c r="L1251" s="104"/>
      <c r="M1251" s="104"/>
      <c r="N1251" s="104"/>
      <c r="O1251" s="104"/>
      <c r="P1251" s="104"/>
      <c r="Q1251" s="104"/>
      <c r="R1251" s="104"/>
      <c r="S1251" s="104"/>
      <c r="T1251" s="104"/>
      <c r="U1251" s="104"/>
      <c r="V1251" s="104"/>
      <c r="W1251" s="104"/>
      <c r="X1251" s="104"/>
      <c r="Y1251" s="104"/>
      <c r="Z1251" s="104"/>
      <c r="AA1251" s="104"/>
      <c r="AB1251" s="104">
        <f t="shared" si="678"/>
        <v>0</v>
      </c>
      <c r="AC1251" s="104">
        <f t="shared" si="682"/>
        <v>0</v>
      </c>
      <c r="AD1251" s="104">
        <f t="shared" si="679"/>
        <v>0</v>
      </c>
      <c r="AE1251" s="5" t="e">
        <v>#N/A</v>
      </c>
    </row>
    <row r="1252" spans="1:31" x14ac:dyDescent="0.25">
      <c r="A1252" s="1" t="e">
        <v>#N/A</v>
      </c>
      <c r="B1252" s="50" t="s">
        <v>205</v>
      </c>
      <c r="C1252" s="48"/>
      <c r="D1252" s="104"/>
      <c r="E1252" s="104"/>
      <c r="F1252" s="104"/>
      <c r="G1252" s="104"/>
      <c r="H1252" s="104"/>
      <c r="I1252" s="104"/>
      <c r="J1252" s="104"/>
      <c r="K1252" s="104"/>
      <c r="L1252" s="104"/>
      <c r="M1252" s="104"/>
      <c r="N1252" s="104"/>
      <c r="O1252" s="104"/>
      <c r="P1252" s="104"/>
      <c r="Q1252" s="104"/>
      <c r="R1252" s="104"/>
      <c r="S1252" s="104"/>
      <c r="T1252" s="104"/>
      <c r="U1252" s="104"/>
      <c r="V1252" s="104"/>
      <c r="W1252" s="104"/>
      <c r="X1252" s="104"/>
      <c r="Y1252" s="104"/>
      <c r="Z1252" s="104"/>
      <c r="AA1252" s="104"/>
      <c r="AB1252" s="104">
        <f t="shared" si="678"/>
        <v>0</v>
      </c>
      <c r="AC1252" s="104">
        <f t="shared" si="682"/>
        <v>0</v>
      </c>
      <c r="AD1252" s="104">
        <f t="shared" si="679"/>
        <v>0</v>
      </c>
      <c r="AE1252" s="5" t="e">
        <v>#N/A</v>
      </c>
    </row>
    <row r="1253" spans="1:31" x14ac:dyDescent="0.25">
      <c r="A1253" s="1" t="e">
        <v>#N/A</v>
      </c>
      <c r="B1253" s="101" t="s">
        <v>206</v>
      </c>
      <c r="C1253" s="102"/>
      <c r="D1253" s="103">
        <f>SUM(D1254:D1257)</f>
        <v>0</v>
      </c>
      <c r="E1253" s="103">
        <f t="shared" ref="E1253:O1253" si="687">SUM(E1254:E1257)</f>
        <v>0</v>
      </c>
      <c r="F1253" s="103">
        <f t="shared" si="687"/>
        <v>0</v>
      </c>
      <c r="G1253" s="103">
        <f t="shared" si="687"/>
        <v>0</v>
      </c>
      <c r="H1253" s="103">
        <f t="shared" si="687"/>
        <v>0</v>
      </c>
      <c r="I1253" s="103">
        <f t="shared" si="687"/>
        <v>0</v>
      </c>
      <c r="J1253" s="103">
        <f t="shared" si="687"/>
        <v>0</v>
      </c>
      <c r="K1253" s="103">
        <f t="shared" si="687"/>
        <v>0</v>
      </c>
      <c r="L1253" s="103">
        <f t="shared" si="687"/>
        <v>0</v>
      </c>
      <c r="M1253" s="103">
        <f t="shared" si="687"/>
        <v>0</v>
      </c>
      <c r="N1253" s="103">
        <f t="shared" si="687"/>
        <v>0</v>
      </c>
      <c r="O1253" s="103">
        <f t="shared" si="687"/>
        <v>0</v>
      </c>
      <c r="P1253" s="103">
        <f>SUM(P1254:P1257)</f>
        <v>0</v>
      </c>
      <c r="Q1253" s="103">
        <f t="shared" ref="Q1253:AA1253" si="688">SUM(Q1254:Q1257)</f>
        <v>0</v>
      </c>
      <c r="R1253" s="103">
        <f t="shared" si="688"/>
        <v>0</v>
      </c>
      <c r="S1253" s="103">
        <f t="shared" si="688"/>
        <v>0</v>
      </c>
      <c r="T1253" s="103">
        <f t="shared" si="688"/>
        <v>0</v>
      </c>
      <c r="U1253" s="103">
        <f t="shared" si="688"/>
        <v>0</v>
      </c>
      <c r="V1253" s="103">
        <f t="shared" si="688"/>
        <v>0</v>
      </c>
      <c r="W1253" s="103">
        <f t="shared" si="688"/>
        <v>0</v>
      </c>
      <c r="X1253" s="103">
        <f t="shared" si="688"/>
        <v>0</v>
      </c>
      <c r="Y1253" s="103">
        <f t="shared" si="688"/>
        <v>0</v>
      </c>
      <c r="Z1253" s="103">
        <f t="shared" si="688"/>
        <v>0</v>
      </c>
      <c r="AA1253" s="103">
        <f t="shared" si="688"/>
        <v>0</v>
      </c>
      <c r="AB1253" s="103">
        <f t="shared" si="678"/>
        <v>0</v>
      </c>
      <c r="AC1253" s="103">
        <f t="shared" si="682"/>
        <v>0</v>
      </c>
      <c r="AD1253" s="103">
        <f t="shared" si="679"/>
        <v>0</v>
      </c>
      <c r="AE1253" s="5" t="e">
        <v>#N/A</v>
      </c>
    </row>
    <row r="1254" spans="1:31" ht="30" x14ac:dyDescent="0.25">
      <c r="A1254" s="1" t="e">
        <v>#N/A</v>
      </c>
      <c r="B1254" s="50" t="s">
        <v>207</v>
      </c>
      <c r="C1254" s="48"/>
      <c r="D1254" s="104"/>
      <c r="E1254" s="104"/>
      <c r="F1254" s="104"/>
      <c r="G1254" s="104"/>
      <c r="H1254" s="104"/>
      <c r="I1254" s="104"/>
      <c r="J1254" s="104"/>
      <c r="K1254" s="104"/>
      <c r="L1254" s="104"/>
      <c r="M1254" s="104"/>
      <c r="N1254" s="104"/>
      <c r="O1254" s="104"/>
      <c r="P1254" s="104"/>
      <c r="Q1254" s="104"/>
      <c r="R1254" s="104"/>
      <c r="S1254" s="104"/>
      <c r="T1254" s="104"/>
      <c r="U1254" s="104"/>
      <c r="V1254" s="104"/>
      <c r="W1254" s="104"/>
      <c r="X1254" s="104"/>
      <c r="Y1254" s="104"/>
      <c r="Z1254" s="104"/>
      <c r="AA1254" s="104"/>
      <c r="AB1254" s="104">
        <f t="shared" si="678"/>
        <v>0</v>
      </c>
      <c r="AC1254" s="104">
        <f t="shared" si="682"/>
        <v>0</v>
      </c>
      <c r="AD1254" s="104">
        <f t="shared" si="679"/>
        <v>0</v>
      </c>
      <c r="AE1254" s="5" t="e">
        <v>#N/A</v>
      </c>
    </row>
    <row r="1255" spans="1:31" x14ac:dyDescent="0.25">
      <c r="A1255" s="1" t="e">
        <v>#N/A</v>
      </c>
      <c r="B1255" s="50" t="s">
        <v>189</v>
      </c>
      <c r="C1255" s="48"/>
      <c r="D1255" s="104"/>
      <c r="E1255" s="104"/>
      <c r="F1255" s="104"/>
      <c r="G1255" s="104"/>
      <c r="H1255" s="104"/>
      <c r="I1255" s="104"/>
      <c r="J1255" s="104"/>
      <c r="K1255" s="104"/>
      <c r="L1255" s="104"/>
      <c r="M1255" s="104"/>
      <c r="N1255" s="104"/>
      <c r="O1255" s="104"/>
      <c r="P1255" s="104"/>
      <c r="Q1255" s="104"/>
      <c r="R1255" s="104"/>
      <c r="S1255" s="104"/>
      <c r="T1255" s="104"/>
      <c r="U1255" s="104"/>
      <c r="V1255" s="104"/>
      <c r="W1255" s="104"/>
      <c r="X1255" s="104"/>
      <c r="Y1255" s="104"/>
      <c r="Z1255" s="104"/>
      <c r="AA1255" s="104"/>
      <c r="AB1255" s="104">
        <f t="shared" si="678"/>
        <v>0</v>
      </c>
      <c r="AC1255" s="104">
        <f t="shared" si="682"/>
        <v>0</v>
      </c>
      <c r="AD1255" s="104">
        <f t="shared" si="679"/>
        <v>0</v>
      </c>
      <c r="AE1255" s="5" t="e">
        <v>#N/A</v>
      </c>
    </row>
    <row r="1256" spans="1:31" x14ac:dyDescent="0.25">
      <c r="A1256" s="1" t="e">
        <v>#N/A</v>
      </c>
      <c r="B1256" s="50" t="s">
        <v>208</v>
      </c>
      <c r="C1256" s="48"/>
      <c r="D1256" s="104"/>
      <c r="E1256" s="104"/>
      <c r="F1256" s="104"/>
      <c r="G1256" s="104"/>
      <c r="H1256" s="104"/>
      <c r="I1256" s="104"/>
      <c r="J1256" s="104"/>
      <c r="K1256" s="104"/>
      <c r="L1256" s="104"/>
      <c r="M1256" s="104"/>
      <c r="N1256" s="104"/>
      <c r="O1256" s="104"/>
      <c r="P1256" s="104"/>
      <c r="Q1256" s="104"/>
      <c r="R1256" s="104"/>
      <c r="S1256" s="104"/>
      <c r="T1256" s="104"/>
      <c r="U1256" s="104"/>
      <c r="V1256" s="104"/>
      <c r="W1256" s="104"/>
      <c r="X1256" s="104"/>
      <c r="Y1256" s="104"/>
      <c r="Z1256" s="104"/>
      <c r="AA1256" s="104"/>
      <c r="AB1256" s="104">
        <f t="shared" si="678"/>
        <v>0</v>
      </c>
      <c r="AC1256" s="104">
        <f t="shared" si="682"/>
        <v>0</v>
      </c>
      <c r="AD1256" s="104">
        <f t="shared" si="679"/>
        <v>0</v>
      </c>
      <c r="AE1256" s="5" t="e">
        <v>#N/A</v>
      </c>
    </row>
    <row r="1257" spans="1:31" x14ac:dyDescent="0.25">
      <c r="A1257" s="1" t="e">
        <v>#N/A</v>
      </c>
      <c r="B1257" s="50" t="s">
        <v>209</v>
      </c>
      <c r="C1257" s="48"/>
      <c r="D1257" s="104"/>
      <c r="E1257" s="104"/>
      <c r="F1257" s="104"/>
      <c r="G1257" s="104"/>
      <c r="H1257" s="104"/>
      <c r="I1257" s="104"/>
      <c r="J1257" s="104"/>
      <c r="K1257" s="104"/>
      <c r="L1257" s="104"/>
      <c r="M1257" s="104"/>
      <c r="N1257" s="104"/>
      <c r="O1257" s="104"/>
      <c r="P1257" s="104"/>
      <c r="Q1257" s="104"/>
      <c r="R1257" s="104"/>
      <c r="S1257" s="104"/>
      <c r="T1257" s="104"/>
      <c r="U1257" s="104"/>
      <c r="V1257" s="104"/>
      <c r="W1257" s="104"/>
      <c r="X1257" s="104"/>
      <c r="Y1257" s="104"/>
      <c r="Z1257" s="104"/>
      <c r="AA1257" s="104"/>
      <c r="AB1257" s="104">
        <f t="shared" si="678"/>
        <v>0</v>
      </c>
      <c r="AC1257" s="104">
        <f t="shared" si="682"/>
        <v>0</v>
      </c>
      <c r="AD1257" s="104">
        <f t="shared" si="679"/>
        <v>0</v>
      </c>
      <c r="AE1257" s="5" t="e">
        <v>#N/A</v>
      </c>
    </row>
    <row r="1258" spans="1:31" ht="30" x14ac:dyDescent="0.25">
      <c r="A1258" s="1" t="e">
        <v>#N/A</v>
      </c>
      <c r="B1258" s="101" t="s">
        <v>210</v>
      </c>
      <c r="C1258" s="102"/>
      <c r="D1258" s="103">
        <f>SUM(D1259:D1260)</f>
        <v>0</v>
      </c>
      <c r="E1258" s="103">
        <f t="shared" ref="E1258:O1258" si="689">SUM(E1259:E1260)</f>
        <v>0</v>
      </c>
      <c r="F1258" s="103">
        <f t="shared" si="689"/>
        <v>0</v>
      </c>
      <c r="G1258" s="103">
        <f t="shared" si="689"/>
        <v>0</v>
      </c>
      <c r="H1258" s="103">
        <f t="shared" si="689"/>
        <v>0</v>
      </c>
      <c r="I1258" s="103">
        <f t="shared" si="689"/>
        <v>0</v>
      </c>
      <c r="J1258" s="103">
        <f t="shared" si="689"/>
        <v>0</v>
      </c>
      <c r="K1258" s="103">
        <f t="shared" si="689"/>
        <v>0</v>
      </c>
      <c r="L1258" s="103">
        <f t="shared" si="689"/>
        <v>0</v>
      </c>
      <c r="M1258" s="103">
        <f t="shared" si="689"/>
        <v>0</v>
      </c>
      <c r="N1258" s="103">
        <f t="shared" si="689"/>
        <v>0</v>
      </c>
      <c r="O1258" s="103">
        <f t="shared" si="689"/>
        <v>0</v>
      </c>
      <c r="P1258" s="103">
        <f>SUM(P1259:P1260)</f>
        <v>0</v>
      </c>
      <c r="Q1258" s="103">
        <f t="shared" ref="Q1258:AA1258" si="690">SUM(Q1259:Q1260)</f>
        <v>0</v>
      </c>
      <c r="R1258" s="103">
        <f t="shared" si="690"/>
        <v>0</v>
      </c>
      <c r="S1258" s="103">
        <f t="shared" si="690"/>
        <v>0</v>
      </c>
      <c r="T1258" s="103">
        <f t="shared" si="690"/>
        <v>0</v>
      </c>
      <c r="U1258" s="103">
        <f t="shared" si="690"/>
        <v>0</v>
      </c>
      <c r="V1258" s="103">
        <f t="shared" si="690"/>
        <v>0</v>
      </c>
      <c r="W1258" s="103">
        <f t="shared" si="690"/>
        <v>0</v>
      </c>
      <c r="X1258" s="103">
        <f t="shared" si="690"/>
        <v>0</v>
      </c>
      <c r="Y1258" s="103">
        <f t="shared" si="690"/>
        <v>0</v>
      </c>
      <c r="Z1258" s="103">
        <f t="shared" si="690"/>
        <v>0</v>
      </c>
      <c r="AA1258" s="103">
        <f t="shared" si="690"/>
        <v>0</v>
      </c>
      <c r="AB1258" s="103">
        <f t="shared" si="678"/>
        <v>0</v>
      </c>
      <c r="AC1258" s="103">
        <f t="shared" si="682"/>
        <v>0</v>
      </c>
      <c r="AD1258" s="103">
        <f t="shared" si="679"/>
        <v>0</v>
      </c>
      <c r="AE1258" s="5" t="e">
        <v>#N/A</v>
      </c>
    </row>
    <row r="1259" spans="1:31" x14ac:dyDescent="0.25">
      <c r="A1259" s="1" t="e">
        <v>#N/A</v>
      </c>
      <c r="B1259" s="50" t="s">
        <v>211</v>
      </c>
      <c r="C1259" s="48"/>
      <c r="D1259" s="104"/>
      <c r="E1259" s="104"/>
      <c r="F1259" s="104"/>
      <c r="G1259" s="104"/>
      <c r="H1259" s="104"/>
      <c r="I1259" s="104"/>
      <c r="J1259" s="104"/>
      <c r="K1259" s="104"/>
      <c r="L1259" s="104"/>
      <c r="M1259" s="104"/>
      <c r="N1259" s="104"/>
      <c r="O1259" s="104"/>
      <c r="P1259" s="104"/>
      <c r="Q1259" s="104"/>
      <c r="R1259" s="104"/>
      <c r="S1259" s="104"/>
      <c r="T1259" s="104"/>
      <c r="U1259" s="104"/>
      <c r="V1259" s="104"/>
      <c r="W1259" s="104"/>
      <c r="X1259" s="104"/>
      <c r="Y1259" s="104"/>
      <c r="Z1259" s="104"/>
      <c r="AA1259" s="104"/>
      <c r="AB1259" s="104">
        <f t="shared" si="678"/>
        <v>0</v>
      </c>
      <c r="AC1259" s="104">
        <f t="shared" si="682"/>
        <v>0</v>
      </c>
      <c r="AD1259" s="104">
        <f t="shared" si="679"/>
        <v>0</v>
      </c>
      <c r="AE1259" s="5" t="e">
        <v>#N/A</v>
      </c>
    </row>
    <row r="1260" spans="1:31" x14ac:dyDescent="0.25">
      <c r="A1260" s="1" t="e">
        <v>#N/A</v>
      </c>
      <c r="B1260" s="50" t="s">
        <v>212</v>
      </c>
      <c r="C1260" s="48"/>
      <c r="D1260" s="104"/>
      <c r="E1260" s="104"/>
      <c r="F1260" s="104"/>
      <c r="G1260" s="104"/>
      <c r="H1260" s="104"/>
      <c r="I1260" s="104"/>
      <c r="J1260" s="104"/>
      <c r="K1260" s="104"/>
      <c r="L1260" s="104"/>
      <c r="M1260" s="104"/>
      <c r="N1260" s="104"/>
      <c r="O1260" s="104"/>
      <c r="P1260" s="104"/>
      <c r="Q1260" s="104"/>
      <c r="R1260" s="104"/>
      <c r="S1260" s="104"/>
      <c r="T1260" s="104"/>
      <c r="U1260" s="104"/>
      <c r="V1260" s="104"/>
      <c r="W1260" s="104"/>
      <c r="X1260" s="104"/>
      <c r="Y1260" s="104"/>
      <c r="Z1260" s="104"/>
      <c r="AA1260" s="104"/>
      <c r="AB1260" s="104">
        <f t="shared" si="678"/>
        <v>0</v>
      </c>
      <c r="AC1260" s="104">
        <f t="shared" si="682"/>
        <v>0</v>
      </c>
      <c r="AD1260" s="104">
        <f t="shared" si="679"/>
        <v>0</v>
      </c>
      <c r="AE1260" s="5" t="e">
        <v>#N/A</v>
      </c>
    </row>
    <row r="1261" spans="1:31" ht="31.5" x14ac:dyDescent="0.25">
      <c r="A1261" s="1" t="e">
        <v>#N/A</v>
      </c>
      <c r="B1261" s="99" t="s">
        <v>71</v>
      </c>
      <c r="C1261" s="57"/>
      <c r="D1261" s="100">
        <f>SUM(D1262,D1264,D1266,D1271,D1278,D1283,D1287,D1291,D1292)</f>
        <v>0</v>
      </c>
      <c r="E1261" s="100">
        <f t="shared" ref="E1261:O1261" si="691">SUM(E1262,E1264,E1266,E1271,E1278,E1283,E1287,E1291,E1292)</f>
        <v>0</v>
      </c>
      <c r="F1261" s="100">
        <f t="shared" si="691"/>
        <v>0</v>
      </c>
      <c r="G1261" s="100">
        <f t="shared" si="691"/>
        <v>0</v>
      </c>
      <c r="H1261" s="100">
        <f t="shared" si="691"/>
        <v>0</v>
      </c>
      <c r="I1261" s="100">
        <f t="shared" si="691"/>
        <v>0</v>
      </c>
      <c r="J1261" s="100">
        <f t="shared" si="691"/>
        <v>0</v>
      </c>
      <c r="K1261" s="100">
        <f t="shared" si="691"/>
        <v>0</v>
      </c>
      <c r="L1261" s="100">
        <f t="shared" si="691"/>
        <v>0</v>
      </c>
      <c r="M1261" s="100">
        <f t="shared" si="691"/>
        <v>0</v>
      </c>
      <c r="N1261" s="100">
        <f t="shared" si="691"/>
        <v>0</v>
      </c>
      <c r="O1261" s="100">
        <f t="shared" si="691"/>
        <v>0</v>
      </c>
      <c r="P1261" s="100">
        <f>SUM(P1262,P1264,P1266,P1271,P1278,P1283,P1287,P1291,P1292)</f>
        <v>0</v>
      </c>
      <c r="Q1261" s="100">
        <f t="shared" ref="Q1261:AA1261" si="692">SUM(Q1262,Q1264,Q1266,Q1271,Q1278,Q1283,Q1287,Q1291,Q1292)</f>
        <v>0</v>
      </c>
      <c r="R1261" s="100">
        <f t="shared" si="692"/>
        <v>0</v>
      </c>
      <c r="S1261" s="100">
        <f t="shared" si="692"/>
        <v>0</v>
      </c>
      <c r="T1261" s="100">
        <f t="shared" si="692"/>
        <v>0</v>
      </c>
      <c r="U1261" s="100">
        <f t="shared" si="692"/>
        <v>0</v>
      </c>
      <c r="V1261" s="100">
        <f t="shared" si="692"/>
        <v>0</v>
      </c>
      <c r="W1261" s="100">
        <f t="shared" si="692"/>
        <v>0</v>
      </c>
      <c r="X1261" s="100">
        <f t="shared" si="692"/>
        <v>0</v>
      </c>
      <c r="Y1261" s="100">
        <f t="shared" si="692"/>
        <v>0</v>
      </c>
      <c r="Z1261" s="100">
        <f t="shared" si="692"/>
        <v>0</v>
      </c>
      <c r="AA1261" s="100">
        <f t="shared" si="692"/>
        <v>0</v>
      </c>
      <c r="AB1261" s="100">
        <f t="shared" si="678"/>
        <v>0</v>
      </c>
      <c r="AC1261" s="100">
        <f t="shared" si="682"/>
        <v>0</v>
      </c>
      <c r="AD1261" s="100">
        <f t="shared" si="679"/>
        <v>0</v>
      </c>
      <c r="AE1261" s="5" t="e">
        <v>#N/A</v>
      </c>
    </row>
    <row r="1262" spans="1:31" ht="30" x14ac:dyDescent="0.25">
      <c r="A1262" s="1" t="e">
        <v>#N/A</v>
      </c>
      <c r="B1262" s="101" t="s">
        <v>72</v>
      </c>
      <c r="C1262" s="102"/>
      <c r="D1262" s="103">
        <f>SUM(D1263:D1265)</f>
        <v>0</v>
      </c>
      <c r="E1262" s="103">
        <f t="shared" ref="E1262:O1262" si="693">SUM(E1263:E1265)</f>
        <v>0</v>
      </c>
      <c r="F1262" s="103">
        <f t="shared" si="693"/>
        <v>0</v>
      </c>
      <c r="G1262" s="103">
        <f t="shared" si="693"/>
        <v>0</v>
      </c>
      <c r="H1262" s="103">
        <f t="shared" si="693"/>
        <v>0</v>
      </c>
      <c r="I1262" s="103">
        <f t="shared" si="693"/>
        <v>0</v>
      </c>
      <c r="J1262" s="103">
        <f t="shared" si="693"/>
        <v>0</v>
      </c>
      <c r="K1262" s="103">
        <f t="shared" si="693"/>
        <v>0</v>
      </c>
      <c r="L1262" s="103">
        <f t="shared" si="693"/>
        <v>0</v>
      </c>
      <c r="M1262" s="103">
        <f t="shared" si="693"/>
        <v>0</v>
      </c>
      <c r="N1262" s="103">
        <f t="shared" si="693"/>
        <v>0</v>
      </c>
      <c r="O1262" s="103">
        <f t="shared" si="693"/>
        <v>0</v>
      </c>
      <c r="P1262" s="103">
        <f>SUM(P1263:P1265)</f>
        <v>0</v>
      </c>
      <c r="Q1262" s="103">
        <f t="shared" ref="Q1262:AA1262" si="694">SUM(Q1263:Q1265)</f>
        <v>0</v>
      </c>
      <c r="R1262" s="103">
        <f t="shared" si="694"/>
        <v>0</v>
      </c>
      <c r="S1262" s="103">
        <f t="shared" si="694"/>
        <v>0</v>
      </c>
      <c r="T1262" s="103">
        <f t="shared" si="694"/>
        <v>0</v>
      </c>
      <c r="U1262" s="103">
        <f t="shared" si="694"/>
        <v>0</v>
      </c>
      <c r="V1262" s="103">
        <f t="shared" si="694"/>
        <v>0</v>
      </c>
      <c r="W1262" s="103">
        <f t="shared" si="694"/>
        <v>0</v>
      </c>
      <c r="X1262" s="103">
        <f t="shared" si="694"/>
        <v>0</v>
      </c>
      <c r="Y1262" s="103">
        <f t="shared" si="694"/>
        <v>0</v>
      </c>
      <c r="Z1262" s="103">
        <f t="shared" si="694"/>
        <v>0</v>
      </c>
      <c r="AA1262" s="103">
        <f t="shared" si="694"/>
        <v>0</v>
      </c>
      <c r="AB1262" s="103">
        <f t="shared" si="678"/>
        <v>0</v>
      </c>
      <c r="AC1262" s="103">
        <f t="shared" si="682"/>
        <v>0</v>
      </c>
      <c r="AD1262" s="103">
        <f t="shared" si="679"/>
        <v>0</v>
      </c>
      <c r="AE1262" s="5" t="e">
        <v>#N/A</v>
      </c>
    </row>
    <row r="1263" spans="1:31" x14ac:dyDescent="0.25">
      <c r="A1263" s="1" t="e">
        <v>#N/A</v>
      </c>
      <c r="B1263" s="50" t="s">
        <v>73</v>
      </c>
      <c r="C1263" s="48"/>
      <c r="D1263" s="104"/>
      <c r="E1263" s="104"/>
      <c r="F1263" s="104"/>
      <c r="G1263" s="104"/>
      <c r="H1263" s="104"/>
      <c r="I1263" s="104"/>
      <c r="J1263" s="104"/>
      <c r="K1263" s="104"/>
      <c r="L1263" s="104"/>
      <c r="M1263" s="104"/>
      <c r="N1263" s="104"/>
      <c r="O1263" s="104"/>
      <c r="P1263" s="104"/>
      <c r="Q1263" s="104"/>
      <c r="R1263" s="104"/>
      <c r="S1263" s="104"/>
      <c r="T1263" s="104"/>
      <c r="U1263" s="104"/>
      <c r="V1263" s="104"/>
      <c r="W1263" s="104"/>
      <c r="X1263" s="104"/>
      <c r="Y1263" s="104"/>
      <c r="Z1263" s="104"/>
      <c r="AA1263" s="104"/>
      <c r="AB1263" s="104">
        <f t="shared" si="678"/>
        <v>0</v>
      </c>
      <c r="AC1263" s="104">
        <f t="shared" si="682"/>
        <v>0</v>
      </c>
      <c r="AD1263" s="104">
        <f t="shared" si="679"/>
        <v>0</v>
      </c>
      <c r="AE1263" s="5" t="e">
        <v>#N/A</v>
      </c>
    </row>
    <row r="1264" spans="1:31" x14ac:dyDescent="0.25">
      <c r="A1264" s="1" t="e">
        <v>#N/A</v>
      </c>
      <c r="B1264" s="101" t="s">
        <v>74</v>
      </c>
      <c r="C1264" s="102"/>
      <c r="D1264" s="103">
        <f>+D1265</f>
        <v>0</v>
      </c>
      <c r="E1264" s="103">
        <f t="shared" ref="E1264:AA1264" si="695">+E1265</f>
        <v>0</v>
      </c>
      <c r="F1264" s="103">
        <f t="shared" si="695"/>
        <v>0</v>
      </c>
      <c r="G1264" s="103">
        <f t="shared" si="695"/>
        <v>0</v>
      </c>
      <c r="H1264" s="103">
        <f t="shared" si="695"/>
        <v>0</v>
      </c>
      <c r="I1264" s="103">
        <f t="shared" si="695"/>
        <v>0</v>
      </c>
      <c r="J1264" s="103">
        <f t="shared" si="695"/>
        <v>0</v>
      </c>
      <c r="K1264" s="103">
        <f t="shared" si="695"/>
        <v>0</v>
      </c>
      <c r="L1264" s="103">
        <f t="shared" si="695"/>
        <v>0</v>
      </c>
      <c r="M1264" s="103">
        <f t="shared" si="695"/>
        <v>0</v>
      </c>
      <c r="N1264" s="103">
        <f t="shared" si="695"/>
        <v>0</v>
      </c>
      <c r="O1264" s="103">
        <f t="shared" si="695"/>
        <v>0</v>
      </c>
      <c r="P1264" s="103">
        <f>+P1265</f>
        <v>0</v>
      </c>
      <c r="Q1264" s="103">
        <f t="shared" si="695"/>
        <v>0</v>
      </c>
      <c r="R1264" s="103">
        <f t="shared" si="695"/>
        <v>0</v>
      </c>
      <c r="S1264" s="103">
        <f t="shared" si="695"/>
        <v>0</v>
      </c>
      <c r="T1264" s="103">
        <f t="shared" si="695"/>
        <v>0</v>
      </c>
      <c r="U1264" s="103">
        <f t="shared" si="695"/>
        <v>0</v>
      </c>
      <c r="V1264" s="103">
        <f t="shared" si="695"/>
        <v>0</v>
      </c>
      <c r="W1264" s="103">
        <f t="shared" si="695"/>
        <v>0</v>
      </c>
      <c r="X1264" s="103">
        <f t="shared" si="695"/>
        <v>0</v>
      </c>
      <c r="Y1264" s="103">
        <f t="shared" si="695"/>
        <v>0</v>
      </c>
      <c r="Z1264" s="103">
        <f t="shared" si="695"/>
        <v>0</v>
      </c>
      <c r="AA1264" s="103">
        <f t="shared" si="695"/>
        <v>0</v>
      </c>
      <c r="AB1264" s="103">
        <f t="shared" si="678"/>
        <v>0</v>
      </c>
      <c r="AC1264" s="103">
        <f t="shared" si="682"/>
        <v>0</v>
      </c>
      <c r="AD1264" s="103">
        <f t="shared" si="679"/>
        <v>0</v>
      </c>
      <c r="AE1264" s="5" t="e">
        <v>#N/A</v>
      </c>
    </row>
    <row r="1265" spans="1:31" x14ac:dyDescent="0.25">
      <c r="A1265" s="1" t="e">
        <v>#N/A</v>
      </c>
      <c r="B1265" s="50" t="s">
        <v>75</v>
      </c>
      <c r="C1265" s="48"/>
      <c r="D1265" s="104"/>
      <c r="E1265" s="104"/>
      <c r="F1265" s="104"/>
      <c r="G1265" s="104"/>
      <c r="H1265" s="104"/>
      <c r="I1265" s="104"/>
      <c r="J1265" s="104"/>
      <c r="K1265" s="104"/>
      <c r="L1265" s="104"/>
      <c r="M1265" s="104"/>
      <c r="N1265" s="104"/>
      <c r="O1265" s="104"/>
      <c r="P1265" s="104"/>
      <c r="Q1265" s="104"/>
      <c r="R1265" s="104"/>
      <c r="S1265" s="104"/>
      <c r="T1265" s="104"/>
      <c r="U1265" s="104"/>
      <c r="V1265" s="104"/>
      <c r="W1265" s="104"/>
      <c r="X1265" s="104"/>
      <c r="Y1265" s="104"/>
      <c r="Z1265" s="104"/>
      <c r="AA1265" s="104"/>
      <c r="AB1265" s="104">
        <f t="shared" si="678"/>
        <v>0</v>
      </c>
      <c r="AC1265" s="104">
        <f t="shared" si="682"/>
        <v>0</v>
      </c>
      <c r="AD1265" s="104">
        <f t="shared" si="679"/>
        <v>0</v>
      </c>
      <c r="AE1265" s="5" t="e">
        <v>#N/A</v>
      </c>
    </row>
    <row r="1266" spans="1:31" ht="45" x14ac:dyDescent="0.25">
      <c r="A1266" s="1" t="e">
        <v>#N/A</v>
      </c>
      <c r="B1266" s="101" t="s">
        <v>76</v>
      </c>
      <c r="C1266" s="102"/>
      <c r="D1266" s="103">
        <f>SUM(D1267:D1270)</f>
        <v>0</v>
      </c>
      <c r="E1266" s="103">
        <f t="shared" ref="E1266:O1266" si="696">SUM(E1267:E1270)</f>
        <v>0</v>
      </c>
      <c r="F1266" s="103">
        <f t="shared" si="696"/>
        <v>0</v>
      </c>
      <c r="G1266" s="103">
        <f t="shared" si="696"/>
        <v>0</v>
      </c>
      <c r="H1266" s="103">
        <f t="shared" si="696"/>
        <v>0</v>
      </c>
      <c r="I1266" s="103">
        <f t="shared" si="696"/>
        <v>0</v>
      </c>
      <c r="J1266" s="103">
        <f t="shared" si="696"/>
        <v>0</v>
      </c>
      <c r="K1266" s="103">
        <f t="shared" si="696"/>
        <v>0</v>
      </c>
      <c r="L1266" s="103">
        <f t="shared" si="696"/>
        <v>0</v>
      </c>
      <c r="M1266" s="103">
        <f t="shared" si="696"/>
        <v>0</v>
      </c>
      <c r="N1266" s="103">
        <f t="shared" si="696"/>
        <v>0</v>
      </c>
      <c r="O1266" s="103">
        <f t="shared" si="696"/>
        <v>0</v>
      </c>
      <c r="P1266" s="103">
        <f>SUM(P1267:P1270)</f>
        <v>0</v>
      </c>
      <c r="Q1266" s="103">
        <f t="shared" ref="Q1266:AA1266" si="697">SUM(Q1267:Q1270)</f>
        <v>0</v>
      </c>
      <c r="R1266" s="103">
        <f t="shared" si="697"/>
        <v>0</v>
      </c>
      <c r="S1266" s="103">
        <f t="shared" si="697"/>
        <v>0</v>
      </c>
      <c r="T1266" s="103">
        <f t="shared" si="697"/>
        <v>0</v>
      </c>
      <c r="U1266" s="103">
        <f t="shared" si="697"/>
        <v>0</v>
      </c>
      <c r="V1266" s="103">
        <f t="shared" si="697"/>
        <v>0</v>
      </c>
      <c r="W1266" s="103">
        <f t="shared" si="697"/>
        <v>0</v>
      </c>
      <c r="X1266" s="103">
        <f t="shared" si="697"/>
        <v>0</v>
      </c>
      <c r="Y1266" s="103">
        <f t="shared" si="697"/>
        <v>0</v>
      </c>
      <c r="Z1266" s="103">
        <f t="shared" si="697"/>
        <v>0</v>
      </c>
      <c r="AA1266" s="103">
        <f t="shared" si="697"/>
        <v>0</v>
      </c>
      <c r="AB1266" s="103">
        <f t="shared" si="678"/>
        <v>0</v>
      </c>
      <c r="AC1266" s="103">
        <f t="shared" si="682"/>
        <v>0</v>
      </c>
      <c r="AD1266" s="103">
        <f t="shared" si="679"/>
        <v>0</v>
      </c>
      <c r="AE1266" s="5" t="e">
        <v>#N/A</v>
      </c>
    </row>
    <row r="1267" spans="1:31" ht="60" x14ac:dyDescent="0.25">
      <c r="A1267" s="1" t="e">
        <v>#N/A</v>
      </c>
      <c r="B1267" s="50" t="s">
        <v>77</v>
      </c>
      <c r="C1267" s="48"/>
      <c r="D1267" s="104"/>
      <c r="E1267" s="104"/>
      <c r="F1267" s="104"/>
      <c r="G1267" s="104"/>
      <c r="H1267" s="104"/>
      <c r="I1267" s="104"/>
      <c r="J1267" s="104"/>
      <c r="K1267" s="104"/>
      <c r="L1267" s="104"/>
      <c r="M1267" s="104"/>
      <c r="N1267" s="104"/>
      <c r="O1267" s="104"/>
      <c r="P1267" s="104"/>
      <c r="Q1267" s="104"/>
      <c r="R1267" s="104"/>
      <c r="S1267" s="104"/>
      <c r="T1267" s="104"/>
      <c r="U1267" s="104"/>
      <c r="V1267" s="104"/>
      <c r="W1267" s="104"/>
      <c r="X1267" s="104"/>
      <c r="Y1267" s="104"/>
      <c r="Z1267" s="104"/>
      <c r="AA1267" s="104"/>
      <c r="AB1267" s="104">
        <f t="shared" si="678"/>
        <v>0</v>
      </c>
      <c r="AC1267" s="104">
        <f t="shared" si="682"/>
        <v>0</v>
      </c>
      <c r="AD1267" s="104">
        <f t="shared" si="679"/>
        <v>0</v>
      </c>
      <c r="AE1267" s="5" t="e">
        <v>#N/A</v>
      </c>
    </row>
    <row r="1268" spans="1:31" ht="30" x14ac:dyDescent="0.25">
      <c r="A1268" s="1" t="e">
        <v>#N/A</v>
      </c>
      <c r="B1268" s="50" t="s">
        <v>78</v>
      </c>
      <c r="C1268" s="48"/>
      <c r="D1268" s="104"/>
      <c r="E1268" s="104"/>
      <c r="F1268" s="104"/>
      <c r="G1268" s="104"/>
      <c r="H1268" s="104"/>
      <c r="I1268" s="104"/>
      <c r="J1268" s="104"/>
      <c r="K1268" s="104"/>
      <c r="L1268" s="104"/>
      <c r="M1268" s="104"/>
      <c r="N1268" s="104"/>
      <c r="O1268" s="104"/>
      <c r="P1268" s="104"/>
      <c r="Q1268" s="104"/>
      <c r="R1268" s="104"/>
      <c r="S1268" s="104"/>
      <c r="T1268" s="104"/>
      <c r="U1268" s="104"/>
      <c r="V1268" s="104"/>
      <c r="W1268" s="104"/>
      <c r="X1268" s="104"/>
      <c r="Y1268" s="104"/>
      <c r="Z1268" s="104"/>
      <c r="AA1268" s="104"/>
      <c r="AB1268" s="104">
        <f t="shared" si="678"/>
        <v>0</v>
      </c>
      <c r="AC1268" s="104">
        <f t="shared" si="682"/>
        <v>0</v>
      </c>
      <c r="AD1268" s="104">
        <f t="shared" si="679"/>
        <v>0</v>
      </c>
      <c r="AE1268" s="5" t="e">
        <v>#N/A</v>
      </c>
    </row>
    <row r="1269" spans="1:31" x14ac:dyDescent="0.25">
      <c r="A1269" s="1" t="e">
        <v>#N/A</v>
      </c>
      <c r="B1269" s="50" t="s">
        <v>79</v>
      </c>
      <c r="C1269" s="48"/>
      <c r="D1269" s="104"/>
      <c r="E1269" s="104"/>
      <c r="F1269" s="104"/>
      <c r="G1269" s="104"/>
      <c r="H1269" s="104"/>
      <c r="I1269" s="104"/>
      <c r="J1269" s="104"/>
      <c r="K1269" s="104"/>
      <c r="L1269" s="104"/>
      <c r="M1269" s="104"/>
      <c r="N1269" s="104"/>
      <c r="O1269" s="104"/>
      <c r="P1269" s="104"/>
      <c r="Q1269" s="104"/>
      <c r="R1269" s="104"/>
      <c r="S1269" s="104"/>
      <c r="T1269" s="104"/>
      <c r="U1269" s="104"/>
      <c r="V1269" s="104"/>
      <c r="W1269" s="104"/>
      <c r="X1269" s="104"/>
      <c r="Y1269" s="104"/>
      <c r="Z1269" s="104"/>
      <c r="AA1269" s="104"/>
      <c r="AB1269" s="104">
        <f t="shared" si="678"/>
        <v>0</v>
      </c>
      <c r="AC1269" s="104">
        <f t="shared" si="682"/>
        <v>0</v>
      </c>
      <c r="AD1269" s="104">
        <f t="shared" si="679"/>
        <v>0</v>
      </c>
      <c r="AE1269" s="5" t="e">
        <v>#N/A</v>
      </c>
    </row>
    <row r="1270" spans="1:31" x14ac:dyDescent="0.25">
      <c r="A1270" s="1" t="e">
        <v>#N/A</v>
      </c>
      <c r="B1270" s="50" t="s">
        <v>80</v>
      </c>
      <c r="C1270" s="48"/>
      <c r="D1270" s="104"/>
      <c r="E1270" s="104"/>
      <c r="F1270" s="104"/>
      <c r="G1270" s="104"/>
      <c r="H1270" s="104"/>
      <c r="I1270" s="104"/>
      <c r="J1270" s="104"/>
      <c r="K1270" s="104"/>
      <c r="L1270" s="104"/>
      <c r="M1270" s="104"/>
      <c r="N1270" s="104"/>
      <c r="O1270" s="104"/>
      <c r="P1270" s="104"/>
      <c r="Q1270" s="104"/>
      <c r="R1270" s="104"/>
      <c r="S1270" s="104"/>
      <c r="T1270" s="104"/>
      <c r="U1270" s="104"/>
      <c r="V1270" s="104"/>
      <c r="W1270" s="104"/>
      <c r="X1270" s="104"/>
      <c r="Y1270" s="104"/>
      <c r="Z1270" s="104"/>
      <c r="AA1270" s="104"/>
      <c r="AB1270" s="104">
        <f t="shared" si="678"/>
        <v>0</v>
      </c>
      <c r="AC1270" s="104">
        <f t="shared" si="682"/>
        <v>0</v>
      </c>
      <c r="AD1270" s="104">
        <f t="shared" si="679"/>
        <v>0</v>
      </c>
      <c r="AE1270" s="5" t="e">
        <v>#N/A</v>
      </c>
    </row>
    <row r="1271" spans="1:31" ht="30" x14ac:dyDescent="0.25">
      <c r="A1271" s="1" t="e">
        <v>#N/A</v>
      </c>
      <c r="B1271" s="101" t="s">
        <v>81</v>
      </c>
      <c r="C1271" s="102"/>
      <c r="D1271" s="103">
        <f>SUM(D1272:D1277)</f>
        <v>0</v>
      </c>
      <c r="E1271" s="103">
        <f t="shared" ref="E1271:O1271" si="698">SUM(E1272:E1277)</f>
        <v>0</v>
      </c>
      <c r="F1271" s="103">
        <f t="shared" si="698"/>
        <v>0</v>
      </c>
      <c r="G1271" s="103">
        <f t="shared" si="698"/>
        <v>0</v>
      </c>
      <c r="H1271" s="103">
        <f t="shared" si="698"/>
        <v>0</v>
      </c>
      <c r="I1271" s="103">
        <f t="shared" si="698"/>
        <v>0</v>
      </c>
      <c r="J1271" s="103">
        <f t="shared" si="698"/>
        <v>0</v>
      </c>
      <c r="K1271" s="103">
        <f t="shared" si="698"/>
        <v>0</v>
      </c>
      <c r="L1271" s="103">
        <f t="shared" si="698"/>
        <v>0</v>
      </c>
      <c r="M1271" s="103">
        <f t="shared" si="698"/>
        <v>0</v>
      </c>
      <c r="N1271" s="103">
        <f t="shared" si="698"/>
        <v>0</v>
      </c>
      <c r="O1271" s="103">
        <f t="shared" si="698"/>
        <v>0</v>
      </c>
      <c r="P1271" s="103">
        <f>SUM(P1272:P1277)</f>
        <v>0</v>
      </c>
      <c r="Q1271" s="103">
        <f t="shared" ref="Q1271:AA1271" si="699">SUM(Q1272:Q1277)</f>
        <v>0</v>
      </c>
      <c r="R1271" s="103">
        <f t="shared" si="699"/>
        <v>0</v>
      </c>
      <c r="S1271" s="103">
        <f t="shared" si="699"/>
        <v>0</v>
      </c>
      <c r="T1271" s="103">
        <f t="shared" si="699"/>
        <v>0</v>
      </c>
      <c r="U1271" s="103">
        <f t="shared" si="699"/>
        <v>0</v>
      </c>
      <c r="V1271" s="103">
        <f t="shared" si="699"/>
        <v>0</v>
      </c>
      <c r="W1271" s="103">
        <f t="shared" si="699"/>
        <v>0</v>
      </c>
      <c r="X1271" s="103">
        <f t="shared" si="699"/>
        <v>0</v>
      </c>
      <c r="Y1271" s="103">
        <f t="shared" si="699"/>
        <v>0</v>
      </c>
      <c r="Z1271" s="103">
        <f t="shared" si="699"/>
        <v>0</v>
      </c>
      <c r="AA1271" s="103">
        <f t="shared" si="699"/>
        <v>0</v>
      </c>
      <c r="AB1271" s="103">
        <f t="shared" si="678"/>
        <v>0</v>
      </c>
      <c r="AC1271" s="103">
        <f t="shared" si="682"/>
        <v>0</v>
      </c>
      <c r="AD1271" s="103">
        <f t="shared" si="679"/>
        <v>0</v>
      </c>
      <c r="AE1271" s="5" t="e">
        <v>#N/A</v>
      </c>
    </row>
    <row r="1272" spans="1:31" ht="30" x14ac:dyDescent="0.25">
      <c r="A1272" s="1" t="e">
        <v>#N/A</v>
      </c>
      <c r="B1272" s="50" t="s">
        <v>82</v>
      </c>
      <c r="C1272" s="48"/>
      <c r="D1272" s="104"/>
      <c r="E1272" s="104"/>
      <c r="F1272" s="104"/>
      <c r="G1272" s="104"/>
      <c r="H1272" s="104"/>
      <c r="I1272" s="104"/>
      <c r="J1272" s="104"/>
      <c r="K1272" s="104"/>
      <c r="L1272" s="104"/>
      <c r="M1272" s="104"/>
      <c r="N1272" s="104"/>
      <c r="O1272" s="104"/>
      <c r="P1272" s="104"/>
      <c r="Q1272" s="104"/>
      <c r="R1272" s="104"/>
      <c r="S1272" s="104"/>
      <c r="T1272" s="104"/>
      <c r="U1272" s="104"/>
      <c r="V1272" s="104"/>
      <c r="W1272" s="104"/>
      <c r="X1272" s="104"/>
      <c r="Y1272" s="104"/>
      <c r="Z1272" s="104"/>
      <c r="AA1272" s="104"/>
      <c r="AB1272" s="104">
        <f t="shared" si="678"/>
        <v>0</v>
      </c>
      <c r="AC1272" s="104">
        <f t="shared" si="682"/>
        <v>0</v>
      </c>
      <c r="AD1272" s="104">
        <f t="shared" si="679"/>
        <v>0</v>
      </c>
      <c r="AE1272" s="5" t="e">
        <v>#N/A</v>
      </c>
    </row>
    <row r="1273" spans="1:31" x14ac:dyDescent="0.25">
      <c r="A1273" s="1" t="e">
        <v>#N/A</v>
      </c>
      <c r="B1273" s="50" t="s">
        <v>83</v>
      </c>
      <c r="C1273" s="48"/>
      <c r="D1273" s="104"/>
      <c r="E1273" s="104"/>
      <c r="F1273" s="104"/>
      <c r="G1273" s="104"/>
      <c r="H1273" s="104"/>
      <c r="I1273" s="104"/>
      <c r="J1273" s="104"/>
      <c r="K1273" s="104"/>
      <c r="L1273" s="104"/>
      <c r="M1273" s="104"/>
      <c r="N1273" s="104"/>
      <c r="O1273" s="104"/>
      <c r="P1273" s="104"/>
      <c r="Q1273" s="104"/>
      <c r="R1273" s="104"/>
      <c r="S1273" s="104"/>
      <c r="T1273" s="104"/>
      <c r="U1273" s="104"/>
      <c r="V1273" s="104"/>
      <c r="W1273" s="104"/>
      <c r="X1273" s="104"/>
      <c r="Y1273" s="104"/>
      <c r="Z1273" s="104"/>
      <c r="AA1273" s="104"/>
      <c r="AB1273" s="104">
        <f t="shared" si="678"/>
        <v>0</v>
      </c>
      <c r="AC1273" s="104">
        <f t="shared" si="682"/>
        <v>0</v>
      </c>
      <c r="AD1273" s="104">
        <f t="shared" si="679"/>
        <v>0</v>
      </c>
      <c r="AE1273" s="5" t="e">
        <v>#N/A</v>
      </c>
    </row>
    <row r="1274" spans="1:31" ht="30" x14ac:dyDescent="0.25">
      <c r="A1274" s="1" t="e">
        <v>#N/A</v>
      </c>
      <c r="B1274" s="50" t="s">
        <v>84</v>
      </c>
      <c r="C1274" s="48"/>
      <c r="D1274" s="104">
        <v>0</v>
      </c>
      <c r="E1274" s="104">
        <v>0</v>
      </c>
      <c r="F1274" s="104">
        <v>0</v>
      </c>
      <c r="G1274" s="104">
        <v>0</v>
      </c>
      <c r="H1274" s="104">
        <v>0</v>
      </c>
      <c r="I1274" s="104">
        <v>0</v>
      </c>
      <c r="J1274" s="104">
        <v>0</v>
      </c>
      <c r="K1274" s="104">
        <v>0</v>
      </c>
      <c r="L1274" s="104">
        <v>0</v>
      </c>
      <c r="M1274" s="104">
        <v>0</v>
      </c>
      <c r="N1274" s="104">
        <v>0</v>
      </c>
      <c r="O1274" s="104">
        <v>0</v>
      </c>
      <c r="P1274" s="104">
        <v>0</v>
      </c>
      <c r="Q1274" s="104">
        <v>0</v>
      </c>
      <c r="R1274" s="104">
        <v>0</v>
      </c>
      <c r="S1274" s="104">
        <v>0</v>
      </c>
      <c r="T1274" s="104">
        <v>0</v>
      </c>
      <c r="U1274" s="104">
        <v>0</v>
      </c>
      <c r="V1274" s="104">
        <v>0</v>
      </c>
      <c r="W1274" s="104">
        <v>0</v>
      </c>
      <c r="X1274" s="104">
        <v>0</v>
      </c>
      <c r="Y1274" s="104">
        <v>0</v>
      </c>
      <c r="Z1274" s="104">
        <v>0</v>
      </c>
      <c r="AA1274" s="104">
        <v>0</v>
      </c>
      <c r="AB1274" s="104">
        <f t="shared" si="678"/>
        <v>0</v>
      </c>
      <c r="AC1274" s="104">
        <f t="shared" si="682"/>
        <v>0</v>
      </c>
      <c r="AD1274" s="104">
        <f t="shared" si="679"/>
        <v>0</v>
      </c>
      <c r="AE1274" s="5" t="e">
        <v>#N/A</v>
      </c>
    </row>
    <row r="1275" spans="1:31" x14ac:dyDescent="0.25">
      <c r="A1275" s="1" t="e">
        <v>#N/A</v>
      </c>
      <c r="B1275" s="50" t="s">
        <v>80</v>
      </c>
      <c r="C1275" s="48"/>
      <c r="D1275" s="104"/>
      <c r="E1275" s="104"/>
      <c r="F1275" s="104"/>
      <c r="G1275" s="104"/>
      <c r="H1275" s="104"/>
      <c r="I1275" s="104"/>
      <c r="J1275" s="104"/>
      <c r="K1275" s="104"/>
      <c r="L1275" s="104"/>
      <c r="M1275" s="104"/>
      <c r="N1275" s="104"/>
      <c r="O1275" s="104"/>
      <c r="P1275" s="104"/>
      <c r="Q1275" s="104"/>
      <c r="R1275" s="104"/>
      <c r="S1275" s="104"/>
      <c r="T1275" s="104"/>
      <c r="U1275" s="104"/>
      <c r="V1275" s="104"/>
      <c r="W1275" s="104"/>
      <c r="X1275" s="104"/>
      <c r="Y1275" s="104"/>
      <c r="Z1275" s="104"/>
      <c r="AA1275" s="104"/>
      <c r="AB1275" s="104">
        <f t="shared" si="678"/>
        <v>0</v>
      </c>
      <c r="AC1275" s="104">
        <f t="shared" si="682"/>
        <v>0</v>
      </c>
      <c r="AD1275" s="104">
        <f t="shared" si="679"/>
        <v>0</v>
      </c>
      <c r="AE1275" s="5" t="e">
        <v>#N/A</v>
      </c>
    </row>
    <row r="1276" spans="1:31" x14ac:dyDescent="0.25">
      <c r="A1276" s="1" t="e">
        <v>#N/A</v>
      </c>
      <c r="B1276" s="50" t="s">
        <v>85</v>
      </c>
      <c r="C1276" s="48"/>
      <c r="D1276" s="104"/>
      <c r="E1276" s="104"/>
      <c r="F1276" s="104"/>
      <c r="G1276" s="104"/>
      <c r="H1276" s="104"/>
      <c r="I1276" s="104"/>
      <c r="J1276" s="104"/>
      <c r="K1276" s="104"/>
      <c r="L1276" s="104"/>
      <c r="M1276" s="104"/>
      <c r="N1276" s="104"/>
      <c r="O1276" s="104"/>
      <c r="P1276" s="104"/>
      <c r="Q1276" s="104"/>
      <c r="R1276" s="104"/>
      <c r="S1276" s="104"/>
      <c r="T1276" s="104"/>
      <c r="U1276" s="104"/>
      <c r="V1276" s="104"/>
      <c r="W1276" s="104"/>
      <c r="X1276" s="104"/>
      <c r="Y1276" s="104"/>
      <c r="Z1276" s="104"/>
      <c r="AA1276" s="104"/>
      <c r="AB1276" s="104">
        <f t="shared" si="678"/>
        <v>0</v>
      </c>
      <c r="AC1276" s="104">
        <f t="shared" si="682"/>
        <v>0</v>
      </c>
      <c r="AD1276" s="104">
        <f t="shared" si="679"/>
        <v>0</v>
      </c>
      <c r="AE1276" s="5" t="e">
        <v>#N/A</v>
      </c>
    </row>
    <row r="1277" spans="1:31" x14ac:dyDescent="0.25">
      <c r="A1277" s="1" t="e">
        <v>#N/A</v>
      </c>
      <c r="B1277" s="50" t="s">
        <v>86</v>
      </c>
      <c r="C1277" s="48"/>
      <c r="D1277" s="104"/>
      <c r="E1277" s="104"/>
      <c r="F1277" s="104"/>
      <c r="G1277" s="104"/>
      <c r="H1277" s="104"/>
      <c r="I1277" s="104"/>
      <c r="J1277" s="104"/>
      <c r="K1277" s="104"/>
      <c r="L1277" s="104"/>
      <c r="M1277" s="104"/>
      <c r="N1277" s="104"/>
      <c r="O1277" s="104"/>
      <c r="P1277" s="104"/>
      <c r="Q1277" s="104"/>
      <c r="R1277" s="104"/>
      <c r="S1277" s="104"/>
      <c r="T1277" s="104"/>
      <c r="U1277" s="104"/>
      <c r="V1277" s="104"/>
      <c r="W1277" s="104"/>
      <c r="X1277" s="104"/>
      <c r="Y1277" s="104"/>
      <c r="Z1277" s="104"/>
      <c r="AA1277" s="104"/>
      <c r="AB1277" s="104">
        <f t="shared" si="678"/>
        <v>0</v>
      </c>
      <c r="AC1277" s="104">
        <f t="shared" si="682"/>
        <v>0</v>
      </c>
      <c r="AD1277" s="104">
        <f t="shared" si="679"/>
        <v>0</v>
      </c>
      <c r="AE1277" s="5" t="e">
        <v>#N/A</v>
      </c>
    </row>
    <row r="1278" spans="1:31" x14ac:dyDescent="0.25">
      <c r="A1278" s="1" t="e">
        <v>#N/A</v>
      </c>
      <c r="B1278" s="101" t="s">
        <v>87</v>
      </c>
      <c r="C1278" s="102"/>
      <c r="D1278" s="103">
        <f>SUM(D1279:D1282)</f>
        <v>0</v>
      </c>
      <c r="E1278" s="103">
        <f t="shared" ref="E1278:O1278" si="700">SUM(E1279:E1282)</f>
        <v>0</v>
      </c>
      <c r="F1278" s="103">
        <f t="shared" si="700"/>
        <v>0</v>
      </c>
      <c r="G1278" s="103">
        <f t="shared" si="700"/>
        <v>0</v>
      </c>
      <c r="H1278" s="103">
        <f t="shared" si="700"/>
        <v>0</v>
      </c>
      <c r="I1278" s="103">
        <f t="shared" si="700"/>
        <v>0</v>
      </c>
      <c r="J1278" s="103">
        <f t="shared" si="700"/>
        <v>0</v>
      </c>
      <c r="K1278" s="103">
        <f t="shared" si="700"/>
        <v>0</v>
      </c>
      <c r="L1278" s="103">
        <f t="shared" si="700"/>
        <v>0</v>
      </c>
      <c r="M1278" s="103">
        <f t="shared" si="700"/>
        <v>0</v>
      </c>
      <c r="N1278" s="103">
        <f t="shared" si="700"/>
        <v>0</v>
      </c>
      <c r="O1278" s="103">
        <f t="shared" si="700"/>
        <v>0</v>
      </c>
      <c r="P1278" s="103">
        <f>SUM(P1279:P1282)</f>
        <v>0</v>
      </c>
      <c r="Q1278" s="103">
        <f t="shared" ref="Q1278:AA1278" si="701">SUM(Q1279:Q1282)</f>
        <v>0</v>
      </c>
      <c r="R1278" s="103">
        <f t="shared" si="701"/>
        <v>0</v>
      </c>
      <c r="S1278" s="103">
        <f t="shared" si="701"/>
        <v>0</v>
      </c>
      <c r="T1278" s="103">
        <f t="shared" si="701"/>
        <v>0</v>
      </c>
      <c r="U1278" s="103">
        <f t="shared" si="701"/>
        <v>0</v>
      </c>
      <c r="V1278" s="103">
        <f t="shared" si="701"/>
        <v>0</v>
      </c>
      <c r="W1278" s="103">
        <f t="shared" si="701"/>
        <v>0</v>
      </c>
      <c r="X1278" s="103">
        <f t="shared" si="701"/>
        <v>0</v>
      </c>
      <c r="Y1278" s="103">
        <f t="shared" si="701"/>
        <v>0</v>
      </c>
      <c r="Z1278" s="103">
        <f t="shared" si="701"/>
        <v>0</v>
      </c>
      <c r="AA1278" s="103">
        <f t="shared" si="701"/>
        <v>0</v>
      </c>
      <c r="AB1278" s="103">
        <f t="shared" si="678"/>
        <v>0</v>
      </c>
      <c r="AC1278" s="103">
        <f t="shared" si="682"/>
        <v>0</v>
      </c>
      <c r="AD1278" s="103">
        <f t="shared" si="679"/>
        <v>0</v>
      </c>
      <c r="AE1278" s="5" t="e">
        <v>#N/A</v>
      </c>
    </row>
    <row r="1279" spans="1:31" ht="30" x14ac:dyDescent="0.25">
      <c r="A1279" s="1" t="e">
        <v>#N/A</v>
      </c>
      <c r="B1279" s="50" t="s">
        <v>88</v>
      </c>
      <c r="C1279" s="48"/>
      <c r="D1279" s="104"/>
      <c r="E1279" s="104"/>
      <c r="F1279" s="104"/>
      <c r="G1279" s="104"/>
      <c r="H1279" s="104"/>
      <c r="I1279" s="104"/>
      <c r="J1279" s="104"/>
      <c r="K1279" s="104"/>
      <c r="L1279" s="104"/>
      <c r="M1279" s="104"/>
      <c r="N1279" s="104"/>
      <c r="O1279" s="104"/>
      <c r="P1279" s="104"/>
      <c r="Q1279" s="104"/>
      <c r="R1279" s="104"/>
      <c r="S1279" s="104"/>
      <c r="T1279" s="104"/>
      <c r="U1279" s="104"/>
      <c r="V1279" s="104"/>
      <c r="W1279" s="104"/>
      <c r="X1279" s="104"/>
      <c r="Y1279" s="104"/>
      <c r="Z1279" s="104"/>
      <c r="AA1279" s="104"/>
      <c r="AB1279" s="104">
        <f t="shared" si="678"/>
        <v>0</v>
      </c>
      <c r="AC1279" s="104">
        <f t="shared" si="682"/>
        <v>0</v>
      </c>
      <c r="AD1279" s="104">
        <f t="shared" si="679"/>
        <v>0</v>
      </c>
      <c r="AE1279" s="5" t="e">
        <v>#N/A</v>
      </c>
    </row>
    <row r="1280" spans="1:31" ht="45" x14ac:dyDescent="0.25">
      <c r="A1280" s="1" t="e">
        <v>#N/A</v>
      </c>
      <c r="B1280" s="50" t="s">
        <v>89</v>
      </c>
      <c r="C1280" s="48"/>
      <c r="D1280" s="104"/>
      <c r="E1280" s="104"/>
      <c r="F1280" s="104"/>
      <c r="G1280" s="104"/>
      <c r="H1280" s="104"/>
      <c r="I1280" s="104"/>
      <c r="J1280" s="104"/>
      <c r="K1280" s="104"/>
      <c r="L1280" s="104"/>
      <c r="M1280" s="104"/>
      <c r="N1280" s="104"/>
      <c r="O1280" s="104"/>
      <c r="P1280" s="104"/>
      <c r="Q1280" s="104"/>
      <c r="R1280" s="104"/>
      <c r="S1280" s="104"/>
      <c r="T1280" s="104"/>
      <c r="U1280" s="104"/>
      <c r="V1280" s="104"/>
      <c r="W1280" s="104"/>
      <c r="X1280" s="104"/>
      <c r="Y1280" s="104"/>
      <c r="Z1280" s="104"/>
      <c r="AA1280" s="104"/>
      <c r="AB1280" s="104">
        <f t="shared" si="678"/>
        <v>0</v>
      </c>
      <c r="AC1280" s="104">
        <f t="shared" si="682"/>
        <v>0</v>
      </c>
      <c r="AD1280" s="104">
        <f t="shared" si="679"/>
        <v>0</v>
      </c>
      <c r="AE1280" s="5" t="e">
        <v>#N/A</v>
      </c>
    </row>
    <row r="1281" spans="1:31" ht="30" x14ac:dyDescent="0.25">
      <c r="A1281" s="1" t="e">
        <v>#N/A</v>
      </c>
      <c r="B1281" s="50" t="s">
        <v>90</v>
      </c>
      <c r="C1281" s="48"/>
      <c r="D1281" s="104"/>
      <c r="E1281" s="104"/>
      <c r="F1281" s="104"/>
      <c r="G1281" s="104"/>
      <c r="H1281" s="104"/>
      <c r="I1281" s="104"/>
      <c r="J1281" s="104"/>
      <c r="K1281" s="104"/>
      <c r="L1281" s="104"/>
      <c r="M1281" s="104"/>
      <c r="N1281" s="104"/>
      <c r="O1281" s="104"/>
      <c r="P1281" s="104"/>
      <c r="Q1281" s="104"/>
      <c r="R1281" s="104"/>
      <c r="S1281" s="104"/>
      <c r="T1281" s="104"/>
      <c r="U1281" s="104"/>
      <c r="V1281" s="104"/>
      <c r="W1281" s="104"/>
      <c r="X1281" s="104"/>
      <c r="Y1281" s="104"/>
      <c r="Z1281" s="104"/>
      <c r="AA1281" s="104"/>
      <c r="AB1281" s="104">
        <f t="shared" si="678"/>
        <v>0</v>
      </c>
      <c r="AC1281" s="104">
        <f t="shared" si="682"/>
        <v>0</v>
      </c>
      <c r="AD1281" s="104">
        <f t="shared" si="679"/>
        <v>0</v>
      </c>
      <c r="AE1281" s="5" t="e">
        <v>#N/A</v>
      </c>
    </row>
    <row r="1282" spans="1:31" ht="30" x14ac:dyDescent="0.25">
      <c r="A1282" s="1" t="e">
        <v>#N/A</v>
      </c>
      <c r="B1282" s="50" t="s">
        <v>91</v>
      </c>
      <c r="C1282" s="48"/>
      <c r="D1282" s="104"/>
      <c r="E1282" s="104"/>
      <c r="F1282" s="104"/>
      <c r="G1282" s="104"/>
      <c r="H1282" s="104"/>
      <c r="I1282" s="104"/>
      <c r="J1282" s="104"/>
      <c r="K1282" s="104"/>
      <c r="L1282" s="104"/>
      <c r="M1282" s="104"/>
      <c r="N1282" s="104"/>
      <c r="O1282" s="104"/>
      <c r="P1282" s="104"/>
      <c r="Q1282" s="104"/>
      <c r="R1282" s="104"/>
      <c r="S1282" s="104"/>
      <c r="T1282" s="104"/>
      <c r="U1282" s="104"/>
      <c r="V1282" s="104"/>
      <c r="W1282" s="104"/>
      <c r="X1282" s="104"/>
      <c r="Y1282" s="104"/>
      <c r="Z1282" s="104"/>
      <c r="AA1282" s="104"/>
      <c r="AB1282" s="104">
        <f t="shared" si="678"/>
        <v>0</v>
      </c>
      <c r="AC1282" s="104">
        <f t="shared" si="682"/>
        <v>0</v>
      </c>
      <c r="AD1282" s="104">
        <f t="shared" si="679"/>
        <v>0</v>
      </c>
      <c r="AE1282" s="5" t="e">
        <v>#N/A</v>
      </c>
    </row>
    <row r="1283" spans="1:31" ht="30" x14ac:dyDescent="0.25">
      <c r="A1283" s="1" t="e">
        <v>#N/A</v>
      </c>
      <c r="B1283" s="101" t="s">
        <v>92</v>
      </c>
      <c r="C1283" s="102"/>
      <c r="D1283" s="103">
        <f>SUM(D1284:D1286)</f>
        <v>0</v>
      </c>
      <c r="E1283" s="103">
        <f t="shared" ref="E1283:O1283" si="702">SUM(E1284:E1286)</f>
        <v>0</v>
      </c>
      <c r="F1283" s="103">
        <f t="shared" si="702"/>
        <v>0</v>
      </c>
      <c r="G1283" s="103">
        <f t="shared" si="702"/>
        <v>0</v>
      </c>
      <c r="H1283" s="103">
        <f t="shared" si="702"/>
        <v>0</v>
      </c>
      <c r="I1283" s="103">
        <f t="shared" si="702"/>
        <v>0</v>
      </c>
      <c r="J1283" s="103">
        <f t="shared" si="702"/>
        <v>0</v>
      </c>
      <c r="K1283" s="103">
        <f t="shared" si="702"/>
        <v>0</v>
      </c>
      <c r="L1283" s="103">
        <f t="shared" si="702"/>
        <v>0</v>
      </c>
      <c r="M1283" s="103">
        <f t="shared" si="702"/>
        <v>0</v>
      </c>
      <c r="N1283" s="103">
        <f t="shared" si="702"/>
        <v>0</v>
      </c>
      <c r="O1283" s="103">
        <f t="shared" si="702"/>
        <v>0</v>
      </c>
      <c r="P1283" s="103">
        <f>SUM(P1284:P1286)</f>
        <v>0</v>
      </c>
      <c r="Q1283" s="103">
        <f t="shared" ref="Q1283:AA1283" si="703">SUM(Q1284:Q1286)</f>
        <v>0</v>
      </c>
      <c r="R1283" s="103">
        <f t="shared" si="703"/>
        <v>0</v>
      </c>
      <c r="S1283" s="103">
        <f t="shared" si="703"/>
        <v>0</v>
      </c>
      <c r="T1283" s="103">
        <f t="shared" si="703"/>
        <v>0</v>
      </c>
      <c r="U1283" s="103">
        <f t="shared" si="703"/>
        <v>0</v>
      </c>
      <c r="V1283" s="103">
        <f t="shared" si="703"/>
        <v>0</v>
      </c>
      <c r="W1283" s="103">
        <f t="shared" si="703"/>
        <v>0</v>
      </c>
      <c r="X1283" s="103">
        <f t="shared" si="703"/>
        <v>0</v>
      </c>
      <c r="Y1283" s="103">
        <f t="shared" si="703"/>
        <v>0</v>
      </c>
      <c r="Z1283" s="103">
        <f t="shared" si="703"/>
        <v>0</v>
      </c>
      <c r="AA1283" s="103">
        <f t="shared" si="703"/>
        <v>0</v>
      </c>
      <c r="AB1283" s="103">
        <f t="shared" si="678"/>
        <v>0</v>
      </c>
      <c r="AC1283" s="103">
        <f t="shared" si="682"/>
        <v>0</v>
      </c>
      <c r="AD1283" s="103">
        <f t="shared" si="679"/>
        <v>0</v>
      </c>
      <c r="AE1283" s="5" t="e">
        <v>#N/A</v>
      </c>
    </row>
    <row r="1284" spans="1:31" x14ac:dyDescent="0.25">
      <c r="A1284" s="1" t="e">
        <v>#N/A</v>
      </c>
      <c r="B1284" s="50" t="s">
        <v>93</v>
      </c>
      <c r="C1284" s="48"/>
      <c r="D1284" s="104">
        <v>0</v>
      </c>
      <c r="E1284" s="104">
        <v>0</v>
      </c>
      <c r="F1284" s="104">
        <v>0</v>
      </c>
      <c r="G1284" s="104">
        <v>0</v>
      </c>
      <c r="H1284" s="104">
        <v>0</v>
      </c>
      <c r="I1284" s="104">
        <v>0</v>
      </c>
      <c r="J1284" s="104">
        <v>0</v>
      </c>
      <c r="K1284" s="104">
        <v>0</v>
      </c>
      <c r="L1284" s="104">
        <v>0</v>
      </c>
      <c r="M1284" s="104">
        <v>0</v>
      </c>
      <c r="N1284" s="104">
        <v>0</v>
      </c>
      <c r="O1284" s="104">
        <v>0</v>
      </c>
      <c r="P1284" s="104">
        <v>0</v>
      </c>
      <c r="Q1284" s="104">
        <v>0</v>
      </c>
      <c r="R1284" s="104">
        <v>0</v>
      </c>
      <c r="S1284" s="104">
        <v>0</v>
      </c>
      <c r="T1284" s="104">
        <v>0</v>
      </c>
      <c r="U1284" s="104">
        <v>0</v>
      </c>
      <c r="V1284" s="104">
        <v>0</v>
      </c>
      <c r="W1284" s="104">
        <v>0</v>
      </c>
      <c r="X1284" s="104">
        <v>0</v>
      </c>
      <c r="Y1284" s="104">
        <v>0</v>
      </c>
      <c r="Z1284" s="104">
        <v>0</v>
      </c>
      <c r="AA1284" s="104">
        <v>0</v>
      </c>
      <c r="AB1284" s="104">
        <f t="shared" si="678"/>
        <v>0</v>
      </c>
      <c r="AC1284" s="104">
        <f t="shared" si="682"/>
        <v>0</v>
      </c>
      <c r="AD1284" s="104">
        <f t="shared" si="679"/>
        <v>0</v>
      </c>
      <c r="AE1284" s="5" t="e">
        <v>#N/A</v>
      </c>
    </row>
    <row r="1285" spans="1:31" x14ac:dyDescent="0.25">
      <c r="A1285" s="1" t="e">
        <v>#N/A</v>
      </c>
      <c r="B1285" s="50" t="s">
        <v>94</v>
      </c>
      <c r="C1285" s="48"/>
      <c r="D1285" s="104">
        <v>0</v>
      </c>
      <c r="E1285" s="104">
        <v>0</v>
      </c>
      <c r="F1285" s="104">
        <v>0</v>
      </c>
      <c r="G1285" s="104">
        <v>0</v>
      </c>
      <c r="H1285" s="104">
        <v>0</v>
      </c>
      <c r="I1285" s="104">
        <v>0</v>
      </c>
      <c r="J1285" s="104">
        <v>0</v>
      </c>
      <c r="K1285" s="104">
        <v>0</v>
      </c>
      <c r="L1285" s="104">
        <v>0</v>
      </c>
      <c r="M1285" s="104">
        <v>0</v>
      </c>
      <c r="N1285" s="104">
        <v>0</v>
      </c>
      <c r="O1285" s="104">
        <v>0</v>
      </c>
      <c r="P1285" s="104">
        <v>0</v>
      </c>
      <c r="Q1285" s="104">
        <v>0</v>
      </c>
      <c r="R1285" s="104">
        <v>0</v>
      </c>
      <c r="S1285" s="104">
        <v>0</v>
      </c>
      <c r="T1285" s="104">
        <v>0</v>
      </c>
      <c r="U1285" s="104">
        <v>0</v>
      </c>
      <c r="V1285" s="104">
        <v>0</v>
      </c>
      <c r="W1285" s="104">
        <v>0</v>
      </c>
      <c r="X1285" s="104">
        <v>0</v>
      </c>
      <c r="Y1285" s="104">
        <v>0</v>
      </c>
      <c r="Z1285" s="104">
        <v>0</v>
      </c>
      <c r="AA1285" s="104">
        <v>0</v>
      </c>
      <c r="AB1285" s="104">
        <f t="shared" si="678"/>
        <v>0</v>
      </c>
      <c r="AC1285" s="104">
        <f t="shared" si="682"/>
        <v>0</v>
      </c>
      <c r="AD1285" s="104">
        <f t="shared" si="679"/>
        <v>0</v>
      </c>
      <c r="AE1285" s="5" t="e">
        <v>#N/A</v>
      </c>
    </row>
    <row r="1286" spans="1:31" x14ac:dyDescent="0.25">
      <c r="A1286" s="1" t="e">
        <v>#N/A</v>
      </c>
      <c r="B1286" s="50" t="s">
        <v>95</v>
      </c>
      <c r="C1286" s="48"/>
      <c r="D1286" s="104"/>
      <c r="E1286" s="104"/>
      <c r="F1286" s="104"/>
      <c r="G1286" s="104"/>
      <c r="H1286" s="104"/>
      <c r="I1286" s="104"/>
      <c r="J1286" s="104"/>
      <c r="K1286" s="104"/>
      <c r="L1286" s="104"/>
      <c r="M1286" s="104"/>
      <c r="N1286" s="104"/>
      <c r="O1286" s="104"/>
      <c r="P1286" s="104"/>
      <c r="Q1286" s="104"/>
      <c r="R1286" s="104"/>
      <c r="S1286" s="104"/>
      <c r="T1286" s="104"/>
      <c r="U1286" s="104"/>
      <c r="V1286" s="104"/>
      <c r="W1286" s="104"/>
      <c r="X1286" s="104"/>
      <c r="Y1286" s="104"/>
      <c r="Z1286" s="104"/>
      <c r="AA1286" s="104"/>
      <c r="AB1286" s="104">
        <f t="shared" si="678"/>
        <v>0</v>
      </c>
      <c r="AC1286" s="104">
        <f t="shared" si="682"/>
        <v>0</v>
      </c>
      <c r="AD1286" s="104">
        <f t="shared" si="679"/>
        <v>0</v>
      </c>
      <c r="AE1286" s="5" t="e">
        <v>#N/A</v>
      </c>
    </row>
    <row r="1287" spans="1:31" ht="30" x14ac:dyDescent="0.25">
      <c r="A1287" s="1" t="e">
        <v>#N/A</v>
      </c>
      <c r="B1287" s="101" t="s">
        <v>96</v>
      </c>
      <c r="C1287" s="102"/>
      <c r="D1287" s="103">
        <f>SUM(D1288:D1290)</f>
        <v>0</v>
      </c>
      <c r="E1287" s="103">
        <f t="shared" ref="E1287:O1287" si="704">SUM(E1288:E1290)</f>
        <v>0</v>
      </c>
      <c r="F1287" s="103">
        <f t="shared" si="704"/>
        <v>0</v>
      </c>
      <c r="G1287" s="103">
        <f t="shared" si="704"/>
        <v>0</v>
      </c>
      <c r="H1287" s="103">
        <f t="shared" si="704"/>
        <v>0</v>
      </c>
      <c r="I1287" s="103">
        <f t="shared" si="704"/>
        <v>0</v>
      </c>
      <c r="J1287" s="103">
        <f t="shared" si="704"/>
        <v>0</v>
      </c>
      <c r="K1287" s="103">
        <f t="shared" si="704"/>
        <v>0</v>
      </c>
      <c r="L1287" s="103">
        <f t="shared" si="704"/>
        <v>0</v>
      </c>
      <c r="M1287" s="103">
        <f t="shared" si="704"/>
        <v>0</v>
      </c>
      <c r="N1287" s="103">
        <f t="shared" si="704"/>
        <v>0</v>
      </c>
      <c r="O1287" s="103">
        <f t="shared" si="704"/>
        <v>0</v>
      </c>
      <c r="P1287" s="103">
        <f>SUM(P1288:P1290)</f>
        <v>0</v>
      </c>
      <c r="Q1287" s="103">
        <f t="shared" ref="Q1287:AA1287" si="705">SUM(Q1288:Q1290)</f>
        <v>0</v>
      </c>
      <c r="R1287" s="103">
        <f t="shared" si="705"/>
        <v>0</v>
      </c>
      <c r="S1287" s="103">
        <f t="shared" si="705"/>
        <v>0</v>
      </c>
      <c r="T1287" s="103">
        <f t="shared" si="705"/>
        <v>0</v>
      </c>
      <c r="U1287" s="103">
        <f t="shared" si="705"/>
        <v>0</v>
      </c>
      <c r="V1287" s="103">
        <f t="shared" si="705"/>
        <v>0</v>
      </c>
      <c r="W1287" s="103">
        <f t="shared" si="705"/>
        <v>0</v>
      </c>
      <c r="X1287" s="103">
        <f t="shared" si="705"/>
        <v>0</v>
      </c>
      <c r="Y1287" s="103">
        <f t="shared" si="705"/>
        <v>0</v>
      </c>
      <c r="Z1287" s="103">
        <f t="shared" si="705"/>
        <v>0</v>
      </c>
      <c r="AA1287" s="103">
        <f t="shared" si="705"/>
        <v>0</v>
      </c>
      <c r="AB1287" s="103">
        <f t="shared" si="678"/>
        <v>0</v>
      </c>
      <c r="AC1287" s="103">
        <f t="shared" si="682"/>
        <v>0</v>
      </c>
      <c r="AD1287" s="103">
        <f t="shared" si="679"/>
        <v>0</v>
      </c>
      <c r="AE1287" s="5" t="e">
        <v>#N/A</v>
      </c>
    </row>
    <row r="1288" spans="1:31" ht="60" x14ac:dyDescent="0.25">
      <c r="A1288" s="1" t="e">
        <v>#N/A</v>
      </c>
      <c r="B1288" s="50" t="s">
        <v>97</v>
      </c>
      <c r="C1288" s="48"/>
      <c r="D1288" s="104"/>
      <c r="E1288" s="104"/>
      <c r="F1288" s="104"/>
      <c r="G1288" s="104"/>
      <c r="H1288" s="104"/>
      <c r="I1288" s="104"/>
      <c r="J1288" s="104"/>
      <c r="K1288" s="104"/>
      <c r="L1288" s="104"/>
      <c r="M1288" s="104"/>
      <c r="N1288" s="104"/>
      <c r="O1288" s="104"/>
      <c r="P1288" s="104"/>
      <c r="Q1288" s="104"/>
      <c r="R1288" s="104"/>
      <c r="S1288" s="104"/>
      <c r="T1288" s="104"/>
      <c r="U1288" s="104"/>
      <c r="V1288" s="104"/>
      <c r="W1288" s="104"/>
      <c r="X1288" s="104"/>
      <c r="Y1288" s="104"/>
      <c r="Z1288" s="104"/>
      <c r="AA1288" s="104"/>
      <c r="AB1288" s="104">
        <f t="shared" si="678"/>
        <v>0</v>
      </c>
      <c r="AC1288" s="104">
        <f t="shared" si="682"/>
        <v>0</v>
      </c>
      <c r="AD1288" s="104">
        <f t="shared" si="679"/>
        <v>0</v>
      </c>
      <c r="AE1288" s="5" t="e">
        <v>#N/A</v>
      </c>
    </row>
    <row r="1289" spans="1:31" ht="60" x14ac:dyDescent="0.25">
      <c r="A1289" s="1" t="e">
        <v>#N/A</v>
      </c>
      <c r="B1289" s="50" t="s">
        <v>98</v>
      </c>
      <c r="C1289" s="48"/>
      <c r="D1289" s="104"/>
      <c r="E1289" s="104"/>
      <c r="F1289" s="104"/>
      <c r="G1289" s="104"/>
      <c r="H1289" s="104"/>
      <c r="I1289" s="104"/>
      <c r="J1289" s="104"/>
      <c r="K1289" s="104"/>
      <c r="L1289" s="104"/>
      <c r="M1289" s="104"/>
      <c r="N1289" s="104"/>
      <c r="O1289" s="104"/>
      <c r="P1289" s="104"/>
      <c r="Q1289" s="104"/>
      <c r="R1289" s="104"/>
      <c r="S1289" s="104"/>
      <c r="T1289" s="104"/>
      <c r="U1289" s="104"/>
      <c r="V1289" s="104"/>
      <c r="W1289" s="104"/>
      <c r="X1289" s="104"/>
      <c r="Y1289" s="104"/>
      <c r="Z1289" s="104"/>
      <c r="AA1289" s="104"/>
      <c r="AB1289" s="104">
        <f t="shared" si="678"/>
        <v>0</v>
      </c>
      <c r="AC1289" s="104">
        <f t="shared" si="682"/>
        <v>0</v>
      </c>
      <c r="AD1289" s="104">
        <f t="shared" si="679"/>
        <v>0</v>
      </c>
      <c r="AE1289" s="5" t="e">
        <v>#N/A</v>
      </c>
    </row>
    <row r="1290" spans="1:31" ht="30" x14ac:dyDescent="0.25">
      <c r="A1290" s="1" t="e">
        <v>#N/A</v>
      </c>
      <c r="B1290" s="50" t="s">
        <v>99</v>
      </c>
      <c r="C1290" s="48"/>
      <c r="D1290" s="104"/>
      <c r="E1290" s="104"/>
      <c r="F1290" s="104"/>
      <c r="G1290" s="104"/>
      <c r="H1290" s="104"/>
      <c r="I1290" s="104"/>
      <c r="J1290" s="104"/>
      <c r="K1290" s="104"/>
      <c r="L1290" s="104"/>
      <c r="M1290" s="104"/>
      <c r="N1290" s="104"/>
      <c r="O1290" s="104"/>
      <c r="P1290" s="104"/>
      <c r="Q1290" s="104"/>
      <c r="R1290" s="104"/>
      <c r="S1290" s="104"/>
      <c r="T1290" s="104"/>
      <c r="U1290" s="104"/>
      <c r="V1290" s="104"/>
      <c r="W1290" s="104"/>
      <c r="X1290" s="104"/>
      <c r="Y1290" s="104"/>
      <c r="Z1290" s="104"/>
      <c r="AA1290" s="104"/>
      <c r="AB1290" s="104">
        <f t="shared" si="678"/>
        <v>0</v>
      </c>
      <c r="AC1290" s="104">
        <f t="shared" si="682"/>
        <v>0</v>
      </c>
      <c r="AD1290" s="104">
        <f t="shared" si="679"/>
        <v>0</v>
      </c>
      <c r="AE1290" s="5" t="e">
        <v>#N/A</v>
      </c>
    </row>
    <row r="1291" spans="1:31" x14ac:dyDescent="0.25">
      <c r="A1291" s="1" t="e">
        <v>#N/A</v>
      </c>
      <c r="B1291" s="105" t="s">
        <v>100</v>
      </c>
      <c r="C1291" s="106"/>
      <c r="D1291" s="107"/>
      <c r="E1291" s="107"/>
      <c r="F1291" s="107"/>
      <c r="G1291" s="107"/>
      <c r="H1291" s="107"/>
      <c r="I1291" s="107"/>
      <c r="J1291" s="107"/>
      <c r="K1291" s="107"/>
      <c r="L1291" s="107"/>
      <c r="M1291" s="107"/>
      <c r="N1291" s="107"/>
      <c r="O1291" s="107"/>
      <c r="P1291" s="107"/>
      <c r="Q1291" s="107"/>
      <c r="R1291" s="107"/>
      <c r="S1291" s="107"/>
      <c r="T1291" s="107"/>
      <c r="U1291" s="107"/>
      <c r="V1291" s="107"/>
      <c r="W1291" s="107"/>
      <c r="X1291" s="107"/>
      <c r="Y1291" s="107"/>
      <c r="Z1291" s="107"/>
      <c r="AA1291" s="107"/>
      <c r="AB1291" s="107">
        <f t="shared" si="678"/>
        <v>0</v>
      </c>
      <c r="AC1291" s="107">
        <f t="shared" si="682"/>
        <v>0</v>
      </c>
      <c r="AD1291" s="107">
        <f t="shared" si="679"/>
        <v>0</v>
      </c>
      <c r="AE1291" s="5" t="e">
        <v>#N/A</v>
      </c>
    </row>
    <row r="1292" spans="1:31" x14ac:dyDescent="0.25">
      <c r="A1292" s="1" t="e">
        <v>#N/A</v>
      </c>
      <c r="B1292" s="101" t="s">
        <v>101</v>
      </c>
      <c r="C1292" s="102"/>
      <c r="D1292" s="103">
        <f>SUM(D1293:D1296)</f>
        <v>0</v>
      </c>
      <c r="E1292" s="103">
        <f t="shared" ref="E1292:O1292" si="706">SUM(E1293:E1296)</f>
        <v>0</v>
      </c>
      <c r="F1292" s="103">
        <f t="shared" si="706"/>
        <v>0</v>
      </c>
      <c r="G1292" s="103">
        <f t="shared" si="706"/>
        <v>0</v>
      </c>
      <c r="H1292" s="103">
        <f t="shared" si="706"/>
        <v>0</v>
      </c>
      <c r="I1292" s="103">
        <f t="shared" si="706"/>
        <v>0</v>
      </c>
      <c r="J1292" s="103">
        <f t="shared" si="706"/>
        <v>0</v>
      </c>
      <c r="K1292" s="103">
        <f t="shared" si="706"/>
        <v>0</v>
      </c>
      <c r="L1292" s="103">
        <f t="shared" si="706"/>
        <v>0</v>
      </c>
      <c r="M1292" s="103">
        <f t="shared" si="706"/>
        <v>0</v>
      </c>
      <c r="N1292" s="103">
        <f t="shared" si="706"/>
        <v>0</v>
      </c>
      <c r="O1292" s="103">
        <f t="shared" si="706"/>
        <v>0</v>
      </c>
      <c r="P1292" s="103">
        <f>SUM(P1293:P1296)</f>
        <v>0</v>
      </c>
      <c r="Q1292" s="103">
        <f t="shared" ref="Q1292:AA1292" si="707">SUM(Q1293:Q1296)</f>
        <v>0</v>
      </c>
      <c r="R1292" s="103">
        <f t="shared" si="707"/>
        <v>0</v>
      </c>
      <c r="S1292" s="103">
        <f t="shared" si="707"/>
        <v>0</v>
      </c>
      <c r="T1292" s="103">
        <f t="shared" si="707"/>
        <v>0</v>
      </c>
      <c r="U1292" s="103">
        <f t="shared" si="707"/>
        <v>0</v>
      </c>
      <c r="V1292" s="103">
        <f t="shared" si="707"/>
        <v>0</v>
      </c>
      <c r="W1292" s="103">
        <f t="shared" si="707"/>
        <v>0</v>
      </c>
      <c r="X1292" s="103">
        <f t="shared" si="707"/>
        <v>0</v>
      </c>
      <c r="Y1292" s="103">
        <f t="shared" si="707"/>
        <v>0</v>
      </c>
      <c r="Z1292" s="103">
        <f t="shared" si="707"/>
        <v>0</v>
      </c>
      <c r="AA1292" s="103">
        <f t="shared" si="707"/>
        <v>0</v>
      </c>
      <c r="AB1292" s="103">
        <f t="shared" si="678"/>
        <v>0</v>
      </c>
      <c r="AC1292" s="103">
        <f t="shared" si="682"/>
        <v>0</v>
      </c>
      <c r="AD1292" s="103">
        <f t="shared" si="679"/>
        <v>0</v>
      </c>
      <c r="AE1292" s="5" t="e">
        <v>#N/A</v>
      </c>
    </row>
    <row r="1293" spans="1:31" x14ac:dyDescent="0.25">
      <c r="A1293" s="1" t="e">
        <v>#N/A</v>
      </c>
      <c r="B1293" s="50" t="s">
        <v>102</v>
      </c>
      <c r="C1293" s="48"/>
      <c r="D1293" s="104"/>
      <c r="E1293" s="104"/>
      <c r="F1293" s="104"/>
      <c r="G1293" s="104"/>
      <c r="H1293" s="104"/>
      <c r="I1293" s="104"/>
      <c r="J1293" s="104"/>
      <c r="K1293" s="104"/>
      <c r="L1293" s="104"/>
      <c r="M1293" s="104"/>
      <c r="N1293" s="104"/>
      <c r="O1293" s="104"/>
      <c r="P1293" s="104"/>
      <c r="Q1293" s="104"/>
      <c r="R1293" s="104"/>
      <c r="S1293" s="104"/>
      <c r="T1293" s="104"/>
      <c r="U1293" s="104"/>
      <c r="V1293" s="104"/>
      <c r="W1293" s="104"/>
      <c r="X1293" s="104"/>
      <c r="Y1293" s="104"/>
      <c r="Z1293" s="104"/>
      <c r="AA1293" s="104"/>
      <c r="AB1293" s="104">
        <f t="shared" si="678"/>
        <v>0</v>
      </c>
      <c r="AC1293" s="104">
        <f t="shared" si="682"/>
        <v>0</v>
      </c>
      <c r="AD1293" s="104">
        <f t="shared" si="679"/>
        <v>0</v>
      </c>
      <c r="AE1293" s="5" t="e">
        <v>#N/A</v>
      </c>
    </row>
    <row r="1294" spans="1:31" ht="30" x14ac:dyDescent="0.25">
      <c r="A1294" s="1" t="e">
        <v>#N/A</v>
      </c>
      <c r="B1294" s="50" t="s">
        <v>103</v>
      </c>
      <c r="C1294" s="48"/>
      <c r="D1294" s="104"/>
      <c r="E1294" s="104"/>
      <c r="F1294" s="104"/>
      <c r="G1294" s="104"/>
      <c r="H1294" s="104"/>
      <c r="I1294" s="104"/>
      <c r="J1294" s="104"/>
      <c r="K1294" s="104"/>
      <c r="L1294" s="104"/>
      <c r="M1294" s="104"/>
      <c r="N1294" s="104"/>
      <c r="O1294" s="104"/>
      <c r="P1294" s="104"/>
      <c r="Q1294" s="104"/>
      <c r="R1294" s="104"/>
      <c r="S1294" s="104"/>
      <c r="T1294" s="104"/>
      <c r="U1294" s="104"/>
      <c r="V1294" s="104"/>
      <c r="W1294" s="104"/>
      <c r="X1294" s="104"/>
      <c r="Y1294" s="104"/>
      <c r="Z1294" s="104"/>
      <c r="AA1294" s="104"/>
      <c r="AB1294" s="104">
        <f t="shared" si="678"/>
        <v>0</v>
      </c>
      <c r="AC1294" s="104">
        <f t="shared" si="682"/>
        <v>0</v>
      </c>
      <c r="AD1294" s="104">
        <f t="shared" si="679"/>
        <v>0</v>
      </c>
      <c r="AE1294" s="5" t="e">
        <v>#N/A</v>
      </c>
    </row>
    <row r="1295" spans="1:31" ht="75" x14ac:dyDescent="0.25">
      <c r="A1295" s="1" t="e">
        <v>#N/A</v>
      </c>
      <c r="B1295" s="50" t="s">
        <v>104</v>
      </c>
      <c r="C1295" s="48"/>
      <c r="D1295" s="104"/>
      <c r="E1295" s="104"/>
      <c r="F1295" s="104"/>
      <c r="G1295" s="104"/>
      <c r="H1295" s="104"/>
      <c r="I1295" s="104"/>
      <c r="J1295" s="104"/>
      <c r="K1295" s="104"/>
      <c r="L1295" s="104"/>
      <c r="M1295" s="104"/>
      <c r="N1295" s="104"/>
      <c r="O1295" s="104"/>
      <c r="P1295" s="104"/>
      <c r="Q1295" s="104"/>
      <c r="R1295" s="104"/>
      <c r="S1295" s="104"/>
      <c r="T1295" s="104"/>
      <c r="U1295" s="104"/>
      <c r="V1295" s="104"/>
      <c r="W1295" s="104"/>
      <c r="X1295" s="104"/>
      <c r="Y1295" s="104"/>
      <c r="Z1295" s="104"/>
      <c r="AA1295" s="104"/>
      <c r="AB1295" s="104">
        <f t="shared" si="678"/>
        <v>0</v>
      </c>
      <c r="AC1295" s="104">
        <f t="shared" si="682"/>
        <v>0</v>
      </c>
      <c r="AD1295" s="104">
        <f t="shared" si="679"/>
        <v>0</v>
      </c>
      <c r="AE1295" s="5" t="e">
        <v>#N/A</v>
      </c>
    </row>
    <row r="1296" spans="1:31" ht="60" x14ac:dyDescent="0.25">
      <c r="A1296" s="1" t="e">
        <v>#N/A</v>
      </c>
      <c r="B1296" s="50" t="s">
        <v>105</v>
      </c>
      <c r="C1296" s="48"/>
      <c r="D1296" s="104"/>
      <c r="E1296" s="104"/>
      <c r="F1296" s="104"/>
      <c r="G1296" s="104"/>
      <c r="H1296" s="104"/>
      <c r="I1296" s="104"/>
      <c r="J1296" s="104"/>
      <c r="K1296" s="104"/>
      <c r="L1296" s="104"/>
      <c r="M1296" s="104"/>
      <c r="N1296" s="104"/>
      <c r="O1296" s="104"/>
      <c r="P1296" s="104"/>
      <c r="Q1296" s="104"/>
      <c r="R1296" s="104"/>
      <c r="S1296" s="104"/>
      <c r="T1296" s="104"/>
      <c r="U1296" s="104"/>
      <c r="V1296" s="104"/>
      <c r="W1296" s="104"/>
      <c r="X1296" s="104"/>
      <c r="Y1296" s="104"/>
      <c r="Z1296" s="104"/>
      <c r="AA1296" s="104"/>
      <c r="AB1296" s="104">
        <f t="shared" si="678"/>
        <v>0</v>
      </c>
      <c r="AC1296" s="104">
        <f t="shared" si="682"/>
        <v>0</v>
      </c>
      <c r="AD1296" s="104">
        <f t="shared" si="679"/>
        <v>0</v>
      </c>
      <c r="AE1296" s="5" t="e">
        <v>#N/A</v>
      </c>
    </row>
    <row r="1297" spans="1:31" ht="15.75" x14ac:dyDescent="0.25">
      <c r="A1297" s="1" t="e">
        <v>#N/A</v>
      </c>
      <c r="B1297" s="99" t="s">
        <v>106</v>
      </c>
      <c r="C1297" s="57"/>
      <c r="D1297" s="100">
        <f>SUM(D1298,D1300,D1304,D1306,D1308,D1311,D1313,D1316)</f>
        <v>0</v>
      </c>
      <c r="E1297" s="100">
        <f t="shared" ref="E1297:O1297" si="708">SUM(E1298,E1300,E1304,E1306,E1308,E1311,E1313,E1316)</f>
        <v>0</v>
      </c>
      <c r="F1297" s="100">
        <f t="shared" si="708"/>
        <v>0</v>
      </c>
      <c r="G1297" s="100">
        <f t="shared" si="708"/>
        <v>0</v>
      </c>
      <c r="H1297" s="100">
        <f t="shared" si="708"/>
        <v>0</v>
      </c>
      <c r="I1297" s="100">
        <f t="shared" si="708"/>
        <v>0</v>
      </c>
      <c r="J1297" s="100">
        <f t="shared" si="708"/>
        <v>0</v>
      </c>
      <c r="K1297" s="100">
        <f t="shared" si="708"/>
        <v>0</v>
      </c>
      <c r="L1297" s="100">
        <f t="shared" si="708"/>
        <v>0</v>
      </c>
      <c r="M1297" s="100">
        <f t="shared" si="708"/>
        <v>0</v>
      </c>
      <c r="N1297" s="100">
        <f t="shared" si="708"/>
        <v>0</v>
      </c>
      <c r="O1297" s="100">
        <f t="shared" si="708"/>
        <v>0</v>
      </c>
      <c r="P1297" s="100">
        <f>SUM(P1298,P1300,P1304,P1306,P1308,P1311,P1313,P1316)</f>
        <v>0</v>
      </c>
      <c r="Q1297" s="100">
        <f t="shared" ref="Q1297:AA1297" si="709">SUM(Q1298,Q1300,Q1304,Q1306,Q1308,Q1311,Q1313,Q1316)</f>
        <v>0</v>
      </c>
      <c r="R1297" s="100">
        <f t="shared" si="709"/>
        <v>0</v>
      </c>
      <c r="S1297" s="100">
        <f t="shared" si="709"/>
        <v>0</v>
      </c>
      <c r="T1297" s="100">
        <f t="shared" si="709"/>
        <v>0</v>
      </c>
      <c r="U1297" s="100">
        <f t="shared" si="709"/>
        <v>0</v>
      </c>
      <c r="V1297" s="100">
        <f t="shared" si="709"/>
        <v>0</v>
      </c>
      <c r="W1297" s="100">
        <f t="shared" si="709"/>
        <v>0</v>
      </c>
      <c r="X1297" s="100">
        <f t="shared" si="709"/>
        <v>0</v>
      </c>
      <c r="Y1297" s="100">
        <f t="shared" si="709"/>
        <v>0</v>
      </c>
      <c r="Z1297" s="100">
        <f t="shared" si="709"/>
        <v>0</v>
      </c>
      <c r="AA1297" s="100">
        <f t="shared" si="709"/>
        <v>0</v>
      </c>
      <c r="AB1297" s="100">
        <f t="shared" si="678"/>
        <v>0</v>
      </c>
      <c r="AC1297" s="100">
        <f t="shared" si="682"/>
        <v>0</v>
      </c>
      <c r="AD1297" s="100">
        <f t="shared" si="679"/>
        <v>0</v>
      </c>
      <c r="AE1297" s="5" t="e">
        <v>#N/A</v>
      </c>
    </row>
    <row r="1298" spans="1:31" ht="30" x14ac:dyDescent="0.25">
      <c r="A1298" s="1" t="e">
        <v>#N/A</v>
      </c>
      <c r="B1298" s="101" t="s">
        <v>107</v>
      </c>
      <c r="C1298" s="102"/>
      <c r="D1298" s="103">
        <f>SUM(D1299)</f>
        <v>0</v>
      </c>
      <c r="E1298" s="103">
        <f t="shared" ref="E1298:AA1298" si="710">SUM(E1299)</f>
        <v>0</v>
      </c>
      <c r="F1298" s="103">
        <f t="shared" si="710"/>
        <v>0</v>
      </c>
      <c r="G1298" s="103">
        <f t="shared" si="710"/>
        <v>0</v>
      </c>
      <c r="H1298" s="103">
        <f t="shared" si="710"/>
        <v>0</v>
      </c>
      <c r="I1298" s="103">
        <f t="shared" si="710"/>
        <v>0</v>
      </c>
      <c r="J1298" s="103">
        <f t="shared" si="710"/>
        <v>0</v>
      </c>
      <c r="K1298" s="103">
        <f t="shared" si="710"/>
        <v>0</v>
      </c>
      <c r="L1298" s="103">
        <f t="shared" si="710"/>
        <v>0</v>
      </c>
      <c r="M1298" s="103">
        <f t="shared" si="710"/>
        <v>0</v>
      </c>
      <c r="N1298" s="103">
        <f t="shared" si="710"/>
        <v>0</v>
      </c>
      <c r="O1298" s="103">
        <f t="shared" si="710"/>
        <v>0</v>
      </c>
      <c r="P1298" s="103">
        <f>SUM(P1299)</f>
        <v>0</v>
      </c>
      <c r="Q1298" s="103">
        <f t="shared" si="710"/>
        <v>0</v>
      </c>
      <c r="R1298" s="103">
        <f t="shared" si="710"/>
        <v>0</v>
      </c>
      <c r="S1298" s="103">
        <f t="shared" si="710"/>
        <v>0</v>
      </c>
      <c r="T1298" s="103">
        <f t="shared" si="710"/>
        <v>0</v>
      </c>
      <c r="U1298" s="103">
        <f t="shared" si="710"/>
        <v>0</v>
      </c>
      <c r="V1298" s="103">
        <f t="shared" si="710"/>
        <v>0</v>
      </c>
      <c r="W1298" s="103">
        <f t="shared" si="710"/>
        <v>0</v>
      </c>
      <c r="X1298" s="103">
        <f t="shared" si="710"/>
        <v>0</v>
      </c>
      <c r="Y1298" s="103">
        <f t="shared" si="710"/>
        <v>0</v>
      </c>
      <c r="Z1298" s="103">
        <f t="shared" si="710"/>
        <v>0</v>
      </c>
      <c r="AA1298" s="103">
        <f t="shared" si="710"/>
        <v>0</v>
      </c>
      <c r="AB1298" s="103">
        <f t="shared" si="678"/>
        <v>0</v>
      </c>
      <c r="AC1298" s="103">
        <f t="shared" si="682"/>
        <v>0</v>
      </c>
      <c r="AD1298" s="103">
        <f t="shared" si="679"/>
        <v>0</v>
      </c>
      <c r="AE1298" s="5" t="e">
        <v>#N/A</v>
      </c>
    </row>
    <row r="1299" spans="1:31" x14ac:dyDescent="0.25">
      <c r="A1299" s="1" t="e">
        <v>#N/A</v>
      </c>
      <c r="B1299" s="50" t="s">
        <v>108</v>
      </c>
      <c r="C1299" s="48"/>
      <c r="D1299" s="104"/>
      <c r="E1299" s="104"/>
      <c r="F1299" s="104"/>
      <c r="G1299" s="104"/>
      <c r="H1299" s="104"/>
      <c r="I1299" s="104"/>
      <c r="J1299" s="104"/>
      <c r="K1299" s="104"/>
      <c r="L1299" s="104"/>
      <c r="M1299" s="104"/>
      <c r="N1299" s="104"/>
      <c r="O1299" s="104"/>
      <c r="P1299" s="104"/>
      <c r="Q1299" s="104"/>
      <c r="R1299" s="104"/>
      <c r="S1299" s="104"/>
      <c r="T1299" s="104"/>
      <c r="U1299" s="104"/>
      <c r="V1299" s="104"/>
      <c r="W1299" s="104"/>
      <c r="X1299" s="104"/>
      <c r="Y1299" s="104"/>
      <c r="Z1299" s="104"/>
      <c r="AA1299" s="104"/>
      <c r="AB1299" s="104">
        <f t="shared" si="678"/>
        <v>0</v>
      </c>
      <c r="AC1299" s="104">
        <f t="shared" si="682"/>
        <v>0</v>
      </c>
      <c r="AD1299" s="104">
        <f t="shared" si="679"/>
        <v>0</v>
      </c>
      <c r="AE1299" s="5" t="e">
        <v>#N/A</v>
      </c>
    </row>
    <row r="1300" spans="1:31" x14ac:dyDescent="0.25">
      <c r="A1300" s="1" t="e">
        <v>#N/A</v>
      </c>
      <c r="B1300" s="101" t="s">
        <v>109</v>
      </c>
      <c r="C1300" s="102"/>
      <c r="D1300" s="103">
        <f>SUM(D1301:D1303)</f>
        <v>0</v>
      </c>
      <c r="E1300" s="103">
        <f t="shared" ref="E1300:O1300" si="711">SUM(E1301:E1303)</f>
        <v>0</v>
      </c>
      <c r="F1300" s="103">
        <f t="shared" si="711"/>
        <v>0</v>
      </c>
      <c r="G1300" s="103">
        <f t="shared" si="711"/>
        <v>0</v>
      </c>
      <c r="H1300" s="103">
        <f t="shared" si="711"/>
        <v>0</v>
      </c>
      <c r="I1300" s="103">
        <f t="shared" si="711"/>
        <v>0</v>
      </c>
      <c r="J1300" s="103">
        <f t="shared" si="711"/>
        <v>0</v>
      </c>
      <c r="K1300" s="103">
        <f t="shared" si="711"/>
        <v>0</v>
      </c>
      <c r="L1300" s="103">
        <f t="shared" si="711"/>
        <v>0</v>
      </c>
      <c r="M1300" s="103">
        <f t="shared" si="711"/>
        <v>0</v>
      </c>
      <c r="N1300" s="103">
        <f t="shared" si="711"/>
        <v>0</v>
      </c>
      <c r="O1300" s="103">
        <f t="shared" si="711"/>
        <v>0</v>
      </c>
      <c r="P1300" s="103">
        <f>SUM(P1301:P1303)</f>
        <v>0</v>
      </c>
      <c r="Q1300" s="103">
        <f t="shared" ref="Q1300:AA1300" si="712">SUM(Q1301:Q1303)</f>
        <v>0</v>
      </c>
      <c r="R1300" s="103">
        <f t="shared" si="712"/>
        <v>0</v>
      </c>
      <c r="S1300" s="103">
        <f t="shared" si="712"/>
        <v>0</v>
      </c>
      <c r="T1300" s="103">
        <f t="shared" si="712"/>
        <v>0</v>
      </c>
      <c r="U1300" s="103">
        <f t="shared" si="712"/>
        <v>0</v>
      </c>
      <c r="V1300" s="103">
        <f t="shared" si="712"/>
        <v>0</v>
      </c>
      <c r="W1300" s="103">
        <f t="shared" si="712"/>
        <v>0</v>
      </c>
      <c r="X1300" s="103">
        <f t="shared" si="712"/>
        <v>0</v>
      </c>
      <c r="Y1300" s="103">
        <f t="shared" si="712"/>
        <v>0</v>
      </c>
      <c r="Z1300" s="103">
        <f t="shared" si="712"/>
        <v>0</v>
      </c>
      <c r="AA1300" s="103">
        <f t="shared" si="712"/>
        <v>0</v>
      </c>
      <c r="AB1300" s="103">
        <f t="shared" si="678"/>
        <v>0</v>
      </c>
      <c r="AC1300" s="103">
        <f t="shared" si="682"/>
        <v>0</v>
      </c>
      <c r="AD1300" s="103">
        <f t="shared" si="679"/>
        <v>0</v>
      </c>
      <c r="AE1300" s="5" t="e">
        <v>#N/A</v>
      </c>
    </row>
    <row r="1301" spans="1:31" x14ac:dyDescent="0.25">
      <c r="A1301" s="1" t="e">
        <v>#N/A</v>
      </c>
      <c r="B1301" s="50" t="s">
        <v>110</v>
      </c>
      <c r="C1301" s="48"/>
      <c r="D1301" s="104"/>
      <c r="E1301" s="104"/>
      <c r="F1301" s="104"/>
      <c r="G1301" s="104"/>
      <c r="H1301" s="104"/>
      <c r="I1301" s="104"/>
      <c r="J1301" s="104"/>
      <c r="K1301" s="104"/>
      <c r="L1301" s="104"/>
      <c r="M1301" s="104"/>
      <c r="N1301" s="104"/>
      <c r="O1301" s="104"/>
      <c r="P1301" s="104"/>
      <c r="Q1301" s="104"/>
      <c r="R1301" s="104"/>
      <c r="S1301" s="104"/>
      <c r="T1301" s="104"/>
      <c r="U1301" s="104"/>
      <c r="V1301" s="104"/>
      <c r="W1301" s="104"/>
      <c r="X1301" s="104"/>
      <c r="Y1301" s="104"/>
      <c r="Z1301" s="104"/>
      <c r="AA1301" s="104"/>
      <c r="AB1301" s="104">
        <f t="shared" si="678"/>
        <v>0</v>
      </c>
      <c r="AC1301" s="104">
        <f t="shared" si="682"/>
        <v>0</v>
      </c>
      <c r="AD1301" s="104">
        <f t="shared" si="679"/>
        <v>0</v>
      </c>
      <c r="AE1301" s="5" t="e">
        <v>#N/A</v>
      </c>
    </row>
    <row r="1302" spans="1:31" x14ac:dyDescent="0.25">
      <c r="A1302" s="1" t="e">
        <v>#N/A</v>
      </c>
      <c r="B1302" s="50" t="s">
        <v>111</v>
      </c>
      <c r="C1302" s="48"/>
      <c r="D1302" s="104"/>
      <c r="E1302" s="104"/>
      <c r="F1302" s="104"/>
      <c r="G1302" s="104"/>
      <c r="H1302" s="104"/>
      <c r="I1302" s="104"/>
      <c r="J1302" s="104"/>
      <c r="K1302" s="104"/>
      <c r="L1302" s="104"/>
      <c r="M1302" s="104"/>
      <c r="N1302" s="104"/>
      <c r="O1302" s="104"/>
      <c r="P1302" s="104"/>
      <c r="Q1302" s="104"/>
      <c r="R1302" s="104"/>
      <c r="S1302" s="104"/>
      <c r="T1302" s="104"/>
      <c r="U1302" s="104"/>
      <c r="V1302" s="104"/>
      <c r="W1302" s="104"/>
      <c r="X1302" s="104"/>
      <c r="Y1302" s="104"/>
      <c r="Z1302" s="104"/>
      <c r="AA1302" s="104"/>
      <c r="AB1302" s="104">
        <f t="shared" si="678"/>
        <v>0</v>
      </c>
      <c r="AC1302" s="104">
        <f t="shared" si="682"/>
        <v>0</v>
      </c>
      <c r="AD1302" s="104">
        <f t="shared" si="679"/>
        <v>0</v>
      </c>
      <c r="AE1302" s="5" t="e">
        <v>#N/A</v>
      </c>
    </row>
    <row r="1303" spans="1:31" ht="30" x14ac:dyDescent="0.25">
      <c r="A1303" s="1" t="e">
        <v>#N/A</v>
      </c>
      <c r="B1303" s="50" t="s">
        <v>112</v>
      </c>
      <c r="C1303" s="48"/>
      <c r="D1303" s="104"/>
      <c r="E1303" s="104"/>
      <c r="F1303" s="104"/>
      <c r="G1303" s="104"/>
      <c r="H1303" s="104"/>
      <c r="I1303" s="104"/>
      <c r="J1303" s="104"/>
      <c r="K1303" s="104"/>
      <c r="L1303" s="104"/>
      <c r="M1303" s="104"/>
      <c r="N1303" s="104"/>
      <c r="O1303" s="104"/>
      <c r="P1303" s="104"/>
      <c r="Q1303" s="104"/>
      <c r="R1303" s="104"/>
      <c r="S1303" s="104"/>
      <c r="T1303" s="104"/>
      <c r="U1303" s="104"/>
      <c r="V1303" s="104"/>
      <c r="W1303" s="104"/>
      <c r="X1303" s="104"/>
      <c r="Y1303" s="104"/>
      <c r="Z1303" s="104"/>
      <c r="AA1303" s="104"/>
      <c r="AB1303" s="104">
        <f t="shared" ref="AB1303:AB1366" si="713">SUM(D1303:AA1303)</f>
        <v>0</v>
      </c>
      <c r="AC1303" s="104">
        <f t="shared" si="682"/>
        <v>0</v>
      </c>
      <c r="AD1303" s="104">
        <f t="shared" ref="AD1303:AD1366" si="714">SUM(P1303:AA1303)</f>
        <v>0</v>
      </c>
      <c r="AE1303" s="5" t="e">
        <v>#N/A</v>
      </c>
    </row>
    <row r="1304" spans="1:31" ht="30" x14ac:dyDescent="0.25">
      <c r="A1304" s="1" t="e">
        <v>#N/A</v>
      </c>
      <c r="B1304" s="101" t="s">
        <v>113</v>
      </c>
      <c r="C1304" s="102"/>
      <c r="D1304" s="103">
        <f>SUM(D1305)</f>
        <v>0</v>
      </c>
      <c r="E1304" s="103">
        <f t="shared" ref="E1304:AA1304" si="715">SUM(E1305)</f>
        <v>0</v>
      </c>
      <c r="F1304" s="103">
        <f t="shared" si="715"/>
        <v>0</v>
      </c>
      <c r="G1304" s="103">
        <f t="shared" si="715"/>
        <v>0</v>
      </c>
      <c r="H1304" s="103">
        <f t="shared" si="715"/>
        <v>0</v>
      </c>
      <c r="I1304" s="103">
        <f t="shared" si="715"/>
        <v>0</v>
      </c>
      <c r="J1304" s="103">
        <f t="shared" si="715"/>
        <v>0</v>
      </c>
      <c r="K1304" s="103">
        <f t="shared" si="715"/>
        <v>0</v>
      </c>
      <c r="L1304" s="103">
        <f t="shared" si="715"/>
        <v>0</v>
      </c>
      <c r="M1304" s="103">
        <f t="shared" si="715"/>
        <v>0</v>
      </c>
      <c r="N1304" s="103">
        <f t="shared" si="715"/>
        <v>0</v>
      </c>
      <c r="O1304" s="103">
        <f t="shared" si="715"/>
        <v>0</v>
      </c>
      <c r="P1304" s="103">
        <f>SUM(P1305)</f>
        <v>0</v>
      </c>
      <c r="Q1304" s="103">
        <f t="shared" si="715"/>
        <v>0</v>
      </c>
      <c r="R1304" s="103">
        <f t="shared" si="715"/>
        <v>0</v>
      </c>
      <c r="S1304" s="103">
        <f t="shared" si="715"/>
        <v>0</v>
      </c>
      <c r="T1304" s="103">
        <f t="shared" si="715"/>
        <v>0</v>
      </c>
      <c r="U1304" s="103">
        <f t="shared" si="715"/>
        <v>0</v>
      </c>
      <c r="V1304" s="103">
        <f t="shared" si="715"/>
        <v>0</v>
      </c>
      <c r="W1304" s="103">
        <f t="shared" si="715"/>
        <v>0</v>
      </c>
      <c r="X1304" s="103">
        <f t="shared" si="715"/>
        <v>0</v>
      </c>
      <c r="Y1304" s="103">
        <f t="shared" si="715"/>
        <v>0</v>
      </c>
      <c r="Z1304" s="103">
        <f t="shared" si="715"/>
        <v>0</v>
      </c>
      <c r="AA1304" s="103">
        <f t="shared" si="715"/>
        <v>0</v>
      </c>
      <c r="AB1304" s="103">
        <f t="shared" si="713"/>
        <v>0</v>
      </c>
      <c r="AC1304" s="103">
        <f t="shared" ref="AC1304:AC1367" si="716">SUM(E1304:O1304)</f>
        <v>0</v>
      </c>
      <c r="AD1304" s="103">
        <f t="shared" si="714"/>
        <v>0</v>
      </c>
      <c r="AE1304" s="5" t="e">
        <v>#N/A</v>
      </c>
    </row>
    <row r="1305" spans="1:31" x14ac:dyDescent="0.25">
      <c r="A1305" s="1" t="e">
        <v>#N/A</v>
      </c>
      <c r="B1305" s="50" t="s">
        <v>114</v>
      </c>
      <c r="C1305" s="48"/>
      <c r="D1305" s="104"/>
      <c r="E1305" s="104"/>
      <c r="F1305" s="104"/>
      <c r="G1305" s="104"/>
      <c r="H1305" s="104"/>
      <c r="I1305" s="104"/>
      <c r="J1305" s="104"/>
      <c r="K1305" s="104"/>
      <c r="L1305" s="104"/>
      <c r="M1305" s="104"/>
      <c r="N1305" s="104"/>
      <c r="O1305" s="104"/>
      <c r="P1305" s="104"/>
      <c r="Q1305" s="104"/>
      <c r="R1305" s="104"/>
      <c r="S1305" s="104"/>
      <c r="T1305" s="104"/>
      <c r="U1305" s="104"/>
      <c r="V1305" s="104"/>
      <c r="W1305" s="104"/>
      <c r="X1305" s="104"/>
      <c r="Y1305" s="104"/>
      <c r="Z1305" s="104"/>
      <c r="AA1305" s="104"/>
      <c r="AB1305" s="104">
        <f t="shared" si="713"/>
        <v>0</v>
      </c>
      <c r="AC1305" s="104">
        <f t="shared" si="716"/>
        <v>0</v>
      </c>
      <c r="AD1305" s="104">
        <f t="shared" si="714"/>
        <v>0</v>
      </c>
      <c r="AE1305" s="5" t="e">
        <v>#N/A</v>
      </c>
    </row>
    <row r="1306" spans="1:31" ht="30" x14ac:dyDescent="0.25">
      <c r="A1306" s="1" t="e">
        <v>#N/A</v>
      </c>
      <c r="B1306" s="101" t="s">
        <v>115</v>
      </c>
      <c r="C1306" s="102"/>
      <c r="D1306" s="103">
        <f>SUM(D1307)</f>
        <v>0</v>
      </c>
      <c r="E1306" s="103">
        <f t="shared" ref="E1306:AA1306" si="717">SUM(E1307)</f>
        <v>0</v>
      </c>
      <c r="F1306" s="103">
        <f t="shared" si="717"/>
        <v>0</v>
      </c>
      <c r="G1306" s="103">
        <f t="shared" si="717"/>
        <v>0</v>
      </c>
      <c r="H1306" s="103">
        <f t="shared" si="717"/>
        <v>0</v>
      </c>
      <c r="I1306" s="103">
        <f t="shared" si="717"/>
        <v>0</v>
      </c>
      <c r="J1306" s="103">
        <f t="shared" si="717"/>
        <v>0</v>
      </c>
      <c r="K1306" s="103">
        <f t="shared" si="717"/>
        <v>0</v>
      </c>
      <c r="L1306" s="103">
        <f t="shared" si="717"/>
        <v>0</v>
      </c>
      <c r="M1306" s="103">
        <f t="shared" si="717"/>
        <v>0</v>
      </c>
      <c r="N1306" s="103">
        <f t="shared" si="717"/>
        <v>0</v>
      </c>
      <c r="O1306" s="103">
        <f t="shared" si="717"/>
        <v>0</v>
      </c>
      <c r="P1306" s="103">
        <f>SUM(P1307)</f>
        <v>0</v>
      </c>
      <c r="Q1306" s="103">
        <f t="shared" si="717"/>
        <v>0</v>
      </c>
      <c r="R1306" s="103">
        <f t="shared" si="717"/>
        <v>0</v>
      </c>
      <c r="S1306" s="103">
        <f t="shared" si="717"/>
        <v>0</v>
      </c>
      <c r="T1306" s="103">
        <f t="shared" si="717"/>
        <v>0</v>
      </c>
      <c r="U1306" s="103">
        <f t="shared" si="717"/>
        <v>0</v>
      </c>
      <c r="V1306" s="103">
        <f t="shared" si="717"/>
        <v>0</v>
      </c>
      <c r="W1306" s="103">
        <f t="shared" si="717"/>
        <v>0</v>
      </c>
      <c r="X1306" s="103">
        <f t="shared" si="717"/>
        <v>0</v>
      </c>
      <c r="Y1306" s="103">
        <f t="shared" si="717"/>
        <v>0</v>
      </c>
      <c r="Z1306" s="103">
        <f t="shared" si="717"/>
        <v>0</v>
      </c>
      <c r="AA1306" s="103">
        <f t="shared" si="717"/>
        <v>0</v>
      </c>
      <c r="AB1306" s="103">
        <f t="shared" si="713"/>
        <v>0</v>
      </c>
      <c r="AC1306" s="103">
        <f t="shared" si="716"/>
        <v>0</v>
      </c>
      <c r="AD1306" s="103">
        <f t="shared" si="714"/>
        <v>0</v>
      </c>
      <c r="AE1306" s="5" t="e">
        <v>#N/A</v>
      </c>
    </row>
    <row r="1307" spans="1:31" x14ac:dyDescent="0.25">
      <c r="A1307" s="1" t="e">
        <v>#N/A</v>
      </c>
      <c r="B1307" s="50" t="s">
        <v>116</v>
      </c>
      <c r="C1307" s="48"/>
      <c r="D1307" s="104"/>
      <c r="E1307" s="104">
        <v>0</v>
      </c>
      <c r="F1307" s="104">
        <v>0</v>
      </c>
      <c r="G1307" s="104">
        <v>0</v>
      </c>
      <c r="H1307" s="104">
        <v>0</v>
      </c>
      <c r="I1307" s="104">
        <v>0</v>
      </c>
      <c r="J1307" s="104">
        <v>0</v>
      </c>
      <c r="K1307" s="104">
        <v>0</v>
      </c>
      <c r="L1307" s="104">
        <v>0</v>
      </c>
      <c r="M1307" s="104">
        <v>0</v>
      </c>
      <c r="N1307" s="104">
        <v>0</v>
      </c>
      <c r="O1307" s="104">
        <v>0</v>
      </c>
      <c r="P1307" s="104"/>
      <c r="Q1307" s="104">
        <v>0</v>
      </c>
      <c r="R1307" s="104">
        <v>0</v>
      </c>
      <c r="S1307" s="104">
        <v>0</v>
      </c>
      <c r="T1307" s="104">
        <v>0</v>
      </c>
      <c r="U1307" s="104">
        <v>0</v>
      </c>
      <c r="V1307" s="104">
        <v>0</v>
      </c>
      <c r="W1307" s="104">
        <v>0</v>
      </c>
      <c r="X1307" s="104">
        <v>0</v>
      </c>
      <c r="Y1307" s="104">
        <v>0</v>
      </c>
      <c r="Z1307" s="104">
        <v>0</v>
      </c>
      <c r="AA1307" s="104">
        <v>0</v>
      </c>
      <c r="AB1307" s="104">
        <f t="shared" si="713"/>
        <v>0</v>
      </c>
      <c r="AC1307" s="104">
        <f t="shared" si="716"/>
        <v>0</v>
      </c>
      <c r="AD1307" s="104">
        <f t="shared" si="714"/>
        <v>0</v>
      </c>
      <c r="AE1307" s="5" t="e">
        <v>#N/A</v>
      </c>
    </row>
    <row r="1308" spans="1:31" ht="30" x14ac:dyDescent="0.25">
      <c r="A1308" s="1" t="e">
        <v>#N/A</v>
      </c>
      <c r="B1308" s="101" t="s">
        <v>117</v>
      </c>
      <c r="C1308" s="102"/>
      <c r="D1308" s="103">
        <f>SUM(D1309:D1310)</f>
        <v>0</v>
      </c>
      <c r="E1308" s="103">
        <f t="shared" ref="E1308:O1308" si="718">SUM(E1309:E1310)</f>
        <v>0</v>
      </c>
      <c r="F1308" s="103">
        <f t="shared" si="718"/>
        <v>0</v>
      </c>
      <c r="G1308" s="103">
        <f t="shared" si="718"/>
        <v>0</v>
      </c>
      <c r="H1308" s="103">
        <f t="shared" si="718"/>
        <v>0</v>
      </c>
      <c r="I1308" s="103">
        <f t="shared" si="718"/>
        <v>0</v>
      </c>
      <c r="J1308" s="103">
        <f t="shared" si="718"/>
        <v>0</v>
      </c>
      <c r="K1308" s="103">
        <f t="shared" si="718"/>
        <v>0</v>
      </c>
      <c r="L1308" s="103">
        <f t="shared" si="718"/>
        <v>0</v>
      </c>
      <c r="M1308" s="103">
        <f t="shared" si="718"/>
        <v>0</v>
      </c>
      <c r="N1308" s="103">
        <f t="shared" si="718"/>
        <v>0</v>
      </c>
      <c r="O1308" s="103">
        <f t="shared" si="718"/>
        <v>0</v>
      </c>
      <c r="P1308" s="103">
        <f>SUM(P1309:P1310)</f>
        <v>0</v>
      </c>
      <c r="Q1308" s="103">
        <f t="shared" ref="Q1308:AA1308" si="719">SUM(Q1309:Q1310)</f>
        <v>0</v>
      </c>
      <c r="R1308" s="103">
        <f t="shared" si="719"/>
        <v>0</v>
      </c>
      <c r="S1308" s="103">
        <f t="shared" si="719"/>
        <v>0</v>
      </c>
      <c r="T1308" s="103">
        <f t="shared" si="719"/>
        <v>0</v>
      </c>
      <c r="U1308" s="103">
        <f t="shared" si="719"/>
        <v>0</v>
      </c>
      <c r="V1308" s="103">
        <f t="shared" si="719"/>
        <v>0</v>
      </c>
      <c r="W1308" s="103">
        <f t="shared" si="719"/>
        <v>0</v>
      </c>
      <c r="X1308" s="103">
        <f t="shared" si="719"/>
        <v>0</v>
      </c>
      <c r="Y1308" s="103">
        <f t="shared" si="719"/>
        <v>0</v>
      </c>
      <c r="Z1308" s="103">
        <f t="shared" si="719"/>
        <v>0</v>
      </c>
      <c r="AA1308" s="103">
        <f t="shared" si="719"/>
        <v>0</v>
      </c>
      <c r="AB1308" s="103">
        <f t="shared" si="713"/>
        <v>0</v>
      </c>
      <c r="AC1308" s="103">
        <f t="shared" si="716"/>
        <v>0</v>
      </c>
      <c r="AD1308" s="103">
        <f t="shared" si="714"/>
        <v>0</v>
      </c>
      <c r="AE1308" s="5" t="e">
        <v>#N/A</v>
      </c>
    </row>
    <row r="1309" spans="1:31" x14ac:dyDescent="0.25">
      <c r="A1309" s="1" t="e">
        <v>#N/A</v>
      </c>
      <c r="B1309" s="50" t="s">
        <v>118</v>
      </c>
      <c r="C1309" s="48"/>
      <c r="D1309" s="104"/>
      <c r="E1309" s="104"/>
      <c r="F1309" s="104"/>
      <c r="G1309" s="104"/>
      <c r="H1309" s="104"/>
      <c r="I1309" s="104"/>
      <c r="J1309" s="104"/>
      <c r="K1309" s="104"/>
      <c r="L1309" s="104"/>
      <c r="M1309" s="104"/>
      <c r="N1309" s="104"/>
      <c r="O1309" s="104"/>
      <c r="P1309" s="104"/>
      <c r="Q1309" s="104"/>
      <c r="R1309" s="104"/>
      <c r="S1309" s="104"/>
      <c r="T1309" s="104"/>
      <c r="U1309" s="104"/>
      <c r="V1309" s="104"/>
      <c r="W1309" s="104"/>
      <c r="X1309" s="104"/>
      <c r="Y1309" s="104"/>
      <c r="Z1309" s="104"/>
      <c r="AA1309" s="104"/>
      <c r="AB1309" s="104">
        <f t="shared" si="713"/>
        <v>0</v>
      </c>
      <c r="AC1309" s="104">
        <f t="shared" si="716"/>
        <v>0</v>
      </c>
      <c r="AD1309" s="104">
        <f t="shared" si="714"/>
        <v>0</v>
      </c>
      <c r="AE1309" s="5" t="e">
        <v>#N/A</v>
      </c>
    </row>
    <row r="1310" spans="1:31" ht="60" x14ac:dyDescent="0.25">
      <c r="A1310" s="1" t="e">
        <v>#N/A</v>
      </c>
      <c r="B1310" s="50" t="s">
        <v>119</v>
      </c>
      <c r="C1310" s="48"/>
      <c r="D1310" s="104"/>
      <c r="E1310" s="104"/>
      <c r="F1310" s="104"/>
      <c r="G1310" s="104"/>
      <c r="H1310" s="104"/>
      <c r="I1310" s="104"/>
      <c r="J1310" s="104"/>
      <c r="K1310" s="104"/>
      <c r="L1310" s="104"/>
      <c r="M1310" s="104"/>
      <c r="N1310" s="104"/>
      <c r="O1310" s="104"/>
      <c r="P1310" s="104"/>
      <c r="Q1310" s="104"/>
      <c r="R1310" s="104"/>
      <c r="S1310" s="104"/>
      <c r="T1310" s="104"/>
      <c r="U1310" s="104"/>
      <c r="V1310" s="104"/>
      <c r="W1310" s="104"/>
      <c r="X1310" s="104"/>
      <c r="Y1310" s="104"/>
      <c r="Z1310" s="104"/>
      <c r="AA1310" s="104"/>
      <c r="AB1310" s="104">
        <f t="shared" si="713"/>
        <v>0</v>
      </c>
      <c r="AC1310" s="104">
        <f t="shared" si="716"/>
        <v>0</v>
      </c>
      <c r="AD1310" s="104">
        <f t="shared" si="714"/>
        <v>0</v>
      </c>
      <c r="AE1310" s="5" t="e">
        <v>#N/A</v>
      </c>
    </row>
    <row r="1311" spans="1:31" x14ac:dyDescent="0.25">
      <c r="A1311" s="1" t="e">
        <v>#N/A</v>
      </c>
      <c r="B1311" s="101" t="s">
        <v>120</v>
      </c>
      <c r="C1311" s="102"/>
      <c r="D1311" s="103">
        <f>SUM(D1312)</f>
        <v>0</v>
      </c>
      <c r="E1311" s="103">
        <f t="shared" ref="E1311:AA1311" si="720">SUM(E1312)</f>
        <v>0</v>
      </c>
      <c r="F1311" s="103">
        <f t="shared" si="720"/>
        <v>0</v>
      </c>
      <c r="G1311" s="103">
        <f t="shared" si="720"/>
        <v>0</v>
      </c>
      <c r="H1311" s="103">
        <f t="shared" si="720"/>
        <v>0</v>
      </c>
      <c r="I1311" s="103">
        <f t="shared" si="720"/>
        <v>0</v>
      </c>
      <c r="J1311" s="103">
        <f t="shared" si="720"/>
        <v>0</v>
      </c>
      <c r="K1311" s="103">
        <f t="shared" si="720"/>
        <v>0</v>
      </c>
      <c r="L1311" s="103">
        <f t="shared" si="720"/>
        <v>0</v>
      </c>
      <c r="M1311" s="103">
        <f t="shared" si="720"/>
        <v>0</v>
      </c>
      <c r="N1311" s="103">
        <f t="shared" si="720"/>
        <v>0</v>
      </c>
      <c r="O1311" s="103">
        <f t="shared" si="720"/>
        <v>0</v>
      </c>
      <c r="P1311" s="103">
        <f>SUM(P1312)</f>
        <v>0</v>
      </c>
      <c r="Q1311" s="103">
        <f t="shared" si="720"/>
        <v>0</v>
      </c>
      <c r="R1311" s="103">
        <f t="shared" si="720"/>
        <v>0</v>
      </c>
      <c r="S1311" s="103">
        <f t="shared" si="720"/>
        <v>0</v>
      </c>
      <c r="T1311" s="103">
        <f t="shared" si="720"/>
        <v>0</v>
      </c>
      <c r="U1311" s="103">
        <f t="shared" si="720"/>
        <v>0</v>
      </c>
      <c r="V1311" s="103">
        <f t="shared" si="720"/>
        <v>0</v>
      </c>
      <c r="W1311" s="103">
        <f t="shared" si="720"/>
        <v>0</v>
      </c>
      <c r="X1311" s="103">
        <f t="shared" si="720"/>
        <v>0</v>
      </c>
      <c r="Y1311" s="103">
        <f t="shared" si="720"/>
        <v>0</v>
      </c>
      <c r="Z1311" s="103">
        <f t="shared" si="720"/>
        <v>0</v>
      </c>
      <c r="AA1311" s="103">
        <f t="shared" si="720"/>
        <v>0</v>
      </c>
      <c r="AB1311" s="103">
        <f t="shared" si="713"/>
        <v>0</v>
      </c>
      <c r="AC1311" s="103">
        <f t="shared" si="716"/>
        <v>0</v>
      </c>
      <c r="AD1311" s="103">
        <f t="shared" si="714"/>
        <v>0</v>
      </c>
      <c r="AE1311" s="5" t="e">
        <v>#N/A</v>
      </c>
    </row>
    <row r="1312" spans="1:31" x14ac:dyDescent="0.25">
      <c r="A1312" s="1" t="e">
        <v>#N/A</v>
      </c>
      <c r="B1312" s="50" t="s">
        <v>121</v>
      </c>
      <c r="C1312" s="48"/>
      <c r="D1312" s="104"/>
      <c r="E1312" s="104"/>
      <c r="F1312" s="104"/>
      <c r="G1312" s="104"/>
      <c r="H1312" s="104"/>
      <c r="I1312" s="104"/>
      <c r="J1312" s="104"/>
      <c r="K1312" s="104"/>
      <c r="L1312" s="104"/>
      <c r="M1312" s="104"/>
      <c r="N1312" s="104"/>
      <c r="O1312" s="104"/>
      <c r="P1312" s="104"/>
      <c r="Q1312" s="104"/>
      <c r="R1312" s="104"/>
      <c r="S1312" s="104"/>
      <c r="T1312" s="104"/>
      <c r="U1312" s="104"/>
      <c r="V1312" s="104"/>
      <c r="W1312" s="104"/>
      <c r="X1312" s="104"/>
      <c r="Y1312" s="104"/>
      <c r="Z1312" s="104"/>
      <c r="AA1312" s="104"/>
      <c r="AB1312" s="104">
        <f t="shared" si="713"/>
        <v>0</v>
      </c>
      <c r="AC1312" s="104">
        <f t="shared" si="716"/>
        <v>0</v>
      </c>
      <c r="AD1312" s="104">
        <f t="shared" si="714"/>
        <v>0</v>
      </c>
      <c r="AE1312" s="5" t="e">
        <v>#N/A</v>
      </c>
    </row>
    <row r="1313" spans="1:31" x14ac:dyDescent="0.25">
      <c r="A1313" s="1" t="e">
        <v>#N/A</v>
      </c>
      <c r="B1313" s="101" t="s">
        <v>122</v>
      </c>
      <c r="C1313" s="102"/>
      <c r="D1313" s="103">
        <f>SUM(D1314:D1315)</f>
        <v>0</v>
      </c>
      <c r="E1313" s="103">
        <f t="shared" ref="E1313:O1313" si="721">SUM(E1314:E1315)</f>
        <v>0</v>
      </c>
      <c r="F1313" s="103">
        <f t="shared" si="721"/>
        <v>0</v>
      </c>
      <c r="G1313" s="103">
        <f t="shared" si="721"/>
        <v>0</v>
      </c>
      <c r="H1313" s="103">
        <f t="shared" si="721"/>
        <v>0</v>
      </c>
      <c r="I1313" s="103">
        <f t="shared" si="721"/>
        <v>0</v>
      </c>
      <c r="J1313" s="103">
        <f t="shared" si="721"/>
        <v>0</v>
      </c>
      <c r="K1313" s="103">
        <f t="shared" si="721"/>
        <v>0</v>
      </c>
      <c r="L1313" s="103">
        <f t="shared" si="721"/>
        <v>0</v>
      </c>
      <c r="M1313" s="103">
        <f t="shared" si="721"/>
        <v>0</v>
      </c>
      <c r="N1313" s="103">
        <f t="shared" si="721"/>
        <v>0</v>
      </c>
      <c r="O1313" s="103">
        <f t="shared" si="721"/>
        <v>0</v>
      </c>
      <c r="P1313" s="103">
        <f>SUM(P1314:P1315)</f>
        <v>0</v>
      </c>
      <c r="Q1313" s="103">
        <f t="shared" ref="Q1313:AA1313" si="722">SUM(Q1314:Q1315)</f>
        <v>0</v>
      </c>
      <c r="R1313" s="103">
        <f t="shared" si="722"/>
        <v>0</v>
      </c>
      <c r="S1313" s="103">
        <f t="shared" si="722"/>
        <v>0</v>
      </c>
      <c r="T1313" s="103">
        <f t="shared" si="722"/>
        <v>0</v>
      </c>
      <c r="U1313" s="103">
        <f t="shared" si="722"/>
        <v>0</v>
      </c>
      <c r="V1313" s="103">
        <f t="shared" si="722"/>
        <v>0</v>
      </c>
      <c r="W1313" s="103">
        <f t="shared" si="722"/>
        <v>0</v>
      </c>
      <c r="X1313" s="103">
        <f t="shared" si="722"/>
        <v>0</v>
      </c>
      <c r="Y1313" s="103">
        <f t="shared" si="722"/>
        <v>0</v>
      </c>
      <c r="Z1313" s="103">
        <f t="shared" si="722"/>
        <v>0</v>
      </c>
      <c r="AA1313" s="103">
        <f t="shared" si="722"/>
        <v>0</v>
      </c>
      <c r="AB1313" s="103">
        <f t="shared" si="713"/>
        <v>0</v>
      </c>
      <c r="AC1313" s="103">
        <f t="shared" si="716"/>
        <v>0</v>
      </c>
      <c r="AD1313" s="103">
        <f t="shared" si="714"/>
        <v>0</v>
      </c>
      <c r="AE1313" s="5" t="e">
        <v>#N/A</v>
      </c>
    </row>
    <row r="1314" spans="1:31" ht="30" x14ac:dyDescent="0.25">
      <c r="A1314" s="1" t="e">
        <v>#N/A</v>
      </c>
      <c r="B1314" s="50" t="s">
        <v>123</v>
      </c>
      <c r="C1314" s="48"/>
      <c r="D1314" s="104"/>
      <c r="E1314" s="104"/>
      <c r="F1314" s="104"/>
      <c r="G1314" s="104"/>
      <c r="H1314" s="104"/>
      <c r="I1314" s="104"/>
      <c r="J1314" s="104"/>
      <c r="K1314" s="104"/>
      <c r="L1314" s="104"/>
      <c r="M1314" s="104"/>
      <c r="N1314" s="104"/>
      <c r="O1314" s="104"/>
      <c r="P1314" s="104"/>
      <c r="Q1314" s="104"/>
      <c r="R1314" s="104"/>
      <c r="S1314" s="104"/>
      <c r="T1314" s="104"/>
      <c r="U1314" s="104"/>
      <c r="V1314" s="104"/>
      <c r="W1314" s="104"/>
      <c r="X1314" s="104"/>
      <c r="Y1314" s="104"/>
      <c r="Z1314" s="104"/>
      <c r="AA1314" s="104"/>
      <c r="AB1314" s="104">
        <f t="shared" si="713"/>
        <v>0</v>
      </c>
      <c r="AC1314" s="104">
        <f t="shared" si="716"/>
        <v>0</v>
      </c>
      <c r="AD1314" s="104">
        <f t="shared" si="714"/>
        <v>0</v>
      </c>
      <c r="AE1314" s="5" t="e">
        <v>#N/A</v>
      </c>
    </row>
    <row r="1315" spans="1:31" x14ac:dyDescent="0.25">
      <c r="A1315" s="1" t="e">
        <v>#N/A</v>
      </c>
      <c r="B1315" s="50" t="s">
        <v>124</v>
      </c>
      <c r="C1315" s="48"/>
      <c r="D1315" s="104"/>
      <c r="E1315" s="104"/>
      <c r="F1315" s="104"/>
      <c r="G1315" s="104"/>
      <c r="H1315" s="104"/>
      <c r="I1315" s="104"/>
      <c r="J1315" s="104"/>
      <c r="K1315" s="104"/>
      <c r="L1315" s="104"/>
      <c r="M1315" s="104"/>
      <c r="N1315" s="104"/>
      <c r="O1315" s="104"/>
      <c r="P1315" s="104"/>
      <c r="Q1315" s="104"/>
      <c r="R1315" s="104"/>
      <c r="S1315" s="104"/>
      <c r="T1315" s="104"/>
      <c r="U1315" s="104"/>
      <c r="V1315" s="104"/>
      <c r="W1315" s="104"/>
      <c r="X1315" s="104"/>
      <c r="Y1315" s="104"/>
      <c r="Z1315" s="104"/>
      <c r="AA1315" s="104"/>
      <c r="AB1315" s="104">
        <f t="shared" si="713"/>
        <v>0</v>
      </c>
      <c r="AC1315" s="104">
        <f t="shared" si="716"/>
        <v>0</v>
      </c>
      <c r="AD1315" s="104">
        <f t="shared" si="714"/>
        <v>0</v>
      </c>
      <c r="AE1315" s="5" t="e">
        <v>#N/A</v>
      </c>
    </row>
    <row r="1316" spans="1:31" ht="30" x14ac:dyDescent="0.25">
      <c r="A1316" s="1" t="e">
        <v>#N/A</v>
      </c>
      <c r="B1316" s="101" t="s">
        <v>125</v>
      </c>
      <c r="C1316" s="102"/>
      <c r="D1316" s="103"/>
      <c r="E1316" s="103"/>
      <c r="F1316" s="103"/>
      <c r="G1316" s="103"/>
      <c r="H1316" s="103"/>
      <c r="I1316" s="103"/>
      <c r="J1316" s="103"/>
      <c r="K1316" s="103"/>
      <c r="L1316" s="103"/>
      <c r="M1316" s="103"/>
      <c r="N1316" s="103"/>
      <c r="O1316" s="103"/>
      <c r="P1316" s="103"/>
      <c r="Q1316" s="103"/>
      <c r="R1316" s="103"/>
      <c r="S1316" s="103"/>
      <c r="T1316" s="103"/>
      <c r="U1316" s="103"/>
      <c r="V1316" s="103"/>
      <c r="W1316" s="103"/>
      <c r="X1316" s="103"/>
      <c r="Y1316" s="103"/>
      <c r="Z1316" s="103"/>
      <c r="AA1316" s="103"/>
      <c r="AB1316" s="103">
        <f t="shared" si="713"/>
        <v>0</v>
      </c>
      <c r="AC1316" s="103">
        <f t="shared" si="716"/>
        <v>0</v>
      </c>
      <c r="AD1316" s="103">
        <f t="shared" si="714"/>
        <v>0</v>
      </c>
      <c r="AE1316" s="5" t="e">
        <v>#N/A</v>
      </c>
    </row>
    <row r="1317" spans="1:31" ht="31.5" x14ac:dyDescent="0.25">
      <c r="A1317" s="1" t="e">
        <v>#N/A</v>
      </c>
      <c r="B1317" s="108" t="s">
        <v>126</v>
      </c>
      <c r="C1317" s="56"/>
      <c r="D1317" s="109"/>
      <c r="E1317" s="109"/>
      <c r="F1317" s="109"/>
      <c r="G1317" s="109"/>
      <c r="H1317" s="109"/>
      <c r="I1317" s="109"/>
      <c r="J1317" s="109"/>
      <c r="K1317" s="109"/>
      <c r="L1317" s="109"/>
      <c r="M1317" s="109"/>
      <c r="N1317" s="109"/>
      <c r="O1317" s="109"/>
      <c r="P1317" s="109"/>
      <c r="Q1317" s="109"/>
      <c r="R1317" s="109"/>
      <c r="S1317" s="109"/>
      <c r="T1317" s="109"/>
      <c r="U1317" s="109"/>
      <c r="V1317" s="109"/>
      <c r="W1317" s="109"/>
      <c r="X1317" s="109"/>
      <c r="Y1317" s="109"/>
      <c r="Z1317" s="109"/>
      <c r="AA1317" s="109"/>
      <c r="AB1317" s="109">
        <f t="shared" si="713"/>
        <v>0</v>
      </c>
      <c r="AC1317" s="109">
        <f t="shared" si="716"/>
        <v>0</v>
      </c>
      <c r="AD1317" s="109">
        <f t="shared" si="714"/>
        <v>0</v>
      </c>
      <c r="AE1317" s="5" t="e">
        <v>#N/A</v>
      </c>
    </row>
    <row r="1318" spans="1:31" ht="31.5" x14ac:dyDescent="0.25">
      <c r="A1318" s="1">
        <v>12</v>
      </c>
      <c r="B1318" s="59" t="s">
        <v>60</v>
      </c>
      <c r="C1318" s="60"/>
      <c r="D1318" s="110">
        <f>SUM(D1462,D1442,D1406,D1360,D1319,D1326,D1461)</f>
        <v>1379279.91</v>
      </c>
      <c r="E1318" s="110">
        <f t="shared" ref="E1318:O1318" si="723">SUM(E1462,E1442,E1406,E1360,E1319,E1326,E1461)</f>
        <v>1535226.87</v>
      </c>
      <c r="F1318" s="110">
        <f t="shared" si="723"/>
        <v>1488516.9233333331</v>
      </c>
      <c r="G1318" s="110">
        <f t="shared" si="723"/>
        <v>1573084.6192000001</v>
      </c>
      <c r="H1318" s="110">
        <f t="shared" si="723"/>
        <v>1378247.98</v>
      </c>
      <c r="I1318" s="110">
        <f t="shared" si="723"/>
        <v>1343451.5636</v>
      </c>
      <c r="J1318" s="110">
        <f t="shared" si="723"/>
        <v>1379000</v>
      </c>
      <c r="K1318" s="110">
        <f t="shared" si="723"/>
        <v>1379000</v>
      </c>
      <c r="L1318" s="110">
        <f t="shared" si="723"/>
        <v>1379000</v>
      </c>
      <c r="M1318" s="110">
        <f t="shared" si="723"/>
        <v>1379000</v>
      </c>
      <c r="N1318" s="110">
        <f t="shared" si="723"/>
        <v>1379000</v>
      </c>
      <c r="O1318" s="110">
        <f t="shared" si="723"/>
        <v>1629216</v>
      </c>
      <c r="P1318" s="110">
        <f>SUM(P1462,P1442,P1406,P1360,P1319,P1326,P1461)</f>
        <v>1379279.91</v>
      </c>
      <c r="Q1318" s="110">
        <f t="shared" ref="Q1318:X1318" si="724">SUM(Q1462,Q1442,Q1406,Q1360,Q1319,Q1326,Q1461)</f>
        <v>1535226.87</v>
      </c>
      <c r="R1318" s="110">
        <f t="shared" si="724"/>
        <v>1488516.9233333331</v>
      </c>
      <c r="S1318" s="110">
        <f t="shared" si="724"/>
        <v>1573084.6192000001</v>
      </c>
      <c r="T1318" s="110">
        <f t="shared" si="724"/>
        <v>1144397.23</v>
      </c>
      <c r="U1318" s="110">
        <f t="shared" si="724"/>
        <v>1144397.23</v>
      </c>
      <c r="V1318" s="110">
        <f t="shared" si="724"/>
        <v>1379000</v>
      </c>
      <c r="W1318" s="110">
        <f t="shared" si="724"/>
        <v>1379000</v>
      </c>
      <c r="X1318" s="110">
        <f t="shared" si="724"/>
        <v>1379000</v>
      </c>
      <c r="Y1318" s="110">
        <v>0</v>
      </c>
      <c r="Z1318" s="110">
        <v>0</v>
      </c>
      <c r="AA1318" s="110">
        <v>0</v>
      </c>
      <c r="AB1318" s="110">
        <f t="shared" si="713"/>
        <v>29623926.648666665</v>
      </c>
      <c r="AC1318" s="110">
        <f t="shared" si="716"/>
        <v>15842743.956133334</v>
      </c>
      <c r="AD1318" s="110">
        <f t="shared" si="714"/>
        <v>12401902.782533335</v>
      </c>
      <c r="AE1318" s="5">
        <v>12</v>
      </c>
    </row>
    <row r="1319" spans="1:31" ht="31.5" x14ac:dyDescent="0.25">
      <c r="A1319" s="1" t="e">
        <v>#N/A</v>
      </c>
      <c r="B1319" s="99" t="s">
        <v>128</v>
      </c>
      <c r="C1319" s="112"/>
      <c r="D1319" s="100">
        <f>SUM(D1320:D1325)</f>
        <v>173001</v>
      </c>
      <c r="E1319" s="100">
        <f t="shared" ref="E1319:O1319" si="725">SUM(E1320:E1325)</f>
        <v>174108.47</v>
      </c>
      <c r="F1319" s="100">
        <f t="shared" si="725"/>
        <v>173882.32</v>
      </c>
      <c r="G1319" s="100">
        <f t="shared" si="725"/>
        <v>137409.63279999999</v>
      </c>
      <c r="H1319" s="100">
        <f t="shared" si="725"/>
        <v>137409.63</v>
      </c>
      <c r="I1319" s="100">
        <f t="shared" si="725"/>
        <v>191472.89439999999</v>
      </c>
      <c r="J1319" s="100">
        <f t="shared" si="725"/>
        <v>118456</v>
      </c>
      <c r="K1319" s="100">
        <f t="shared" si="725"/>
        <v>95956</v>
      </c>
      <c r="L1319" s="100">
        <f t="shared" si="725"/>
        <v>95956</v>
      </c>
      <c r="M1319" s="100">
        <f t="shared" si="725"/>
        <v>72856</v>
      </c>
      <c r="N1319" s="100">
        <f t="shared" si="725"/>
        <v>0</v>
      </c>
      <c r="O1319" s="100">
        <f t="shared" si="725"/>
        <v>0</v>
      </c>
      <c r="P1319" s="100">
        <f>SUM(P1320:P1325)</f>
        <v>173001</v>
      </c>
      <c r="Q1319" s="100">
        <f t="shared" ref="Q1319:AA1319" si="726">SUM(Q1320:Q1325)</f>
        <v>174108.47</v>
      </c>
      <c r="R1319" s="100">
        <f t="shared" si="726"/>
        <v>173882.32</v>
      </c>
      <c r="S1319" s="100">
        <f t="shared" si="726"/>
        <v>137409.63279999999</v>
      </c>
      <c r="T1319" s="100">
        <f t="shared" si="726"/>
        <v>118456</v>
      </c>
      <c r="U1319" s="100">
        <f t="shared" si="726"/>
        <v>118456</v>
      </c>
      <c r="V1319" s="100">
        <f t="shared" si="726"/>
        <v>118456</v>
      </c>
      <c r="W1319" s="100">
        <f t="shared" si="726"/>
        <v>95956</v>
      </c>
      <c r="X1319" s="100">
        <f t="shared" si="726"/>
        <v>95956</v>
      </c>
      <c r="Y1319" s="100">
        <f t="shared" si="726"/>
        <v>72856</v>
      </c>
      <c r="Z1319" s="100">
        <f t="shared" si="726"/>
        <v>0</v>
      </c>
      <c r="AA1319" s="100">
        <f t="shared" si="726"/>
        <v>0</v>
      </c>
      <c r="AB1319" s="100">
        <f t="shared" si="713"/>
        <v>2649045.37</v>
      </c>
      <c r="AC1319" s="100">
        <f t="shared" si="716"/>
        <v>1197506.9472000001</v>
      </c>
      <c r="AD1319" s="100">
        <f t="shared" si="714"/>
        <v>1278537.4227999998</v>
      </c>
      <c r="AE1319" s="5" t="e">
        <v>#N/A</v>
      </c>
    </row>
    <row r="1320" spans="1:31" x14ac:dyDescent="0.25">
      <c r="A1320" s="1" t="e">
        <v>#N/A</v>
      </c>
      <c r="B1320" s="50" t="s">
        <v>129</v>
      </c>
      <c r="C1320" s="48"/>
      <c r="D1320" s="104">
        <v>103294.74</v>
      </c>
      <c r="E1320" s="104">
        <v>81902.210000000006</v>
      </c>
      <c r="F1320" s="104">
        <v>81676.06</v>
      </c>
      <c r="G1320" s="104">
        <v>84513.632799999992</v>
      </c>
      <c r="H1320" s="104">
        <v>84513.63</v>
      </c>
      <c r="I1320" s="104">
        <v>84513.632799999992</v>
      </c>
      <c r="J1320" s="104">
        <v>72856</v>
      </c>
      <c r="K1320" s="104">
        <v>72856</v>
      </c>
      <c r="L1320" s="104">
        <v>72856</v>
      </c>
      <c r="M1320" s="104">
        <v>72856</v>
      </c>
      <c r="N1320" s="104"/>
      <c r="O1320" s="104"/>
      <c r="P1320" s="104">
        <v>103294.74</v>
      </c>
      <c r="Q1320" s="104">
        <v>81902.210000000006</v>
      </c>
      <c r="R1320" s="104">
        <v>81676.06</v>
      </c>
      <c r="S1320" s="104">
        <v>84513.632799999992</v>
      </c>
      <c r="T1320" s="104">
        <v>72856</v>
      </c>
      <c r="U1320" s="104">
        <v>72856</v>
      </c>
      <c r="V1320" s="104">
        <v>72856</v>
      </c>
      <c r="W1320" s="104">
        <v>72856</v>
      </c>
      <c r="X1320" s="104">
        <v>72856</v>
      </c>
      <c r="Y1320" s="104">
        <v>72856</v>
      </c>
      <c r="Z1320" s="104"/>
      <c r="AA1320" s="104"/>
      <c r="AB1320" s="104">
        <f t="shared" si="713"/>
        <v>1600360.5484</v>
      </c>
      <c r="AC1320" s="104">
        <f t="shared" si="716"/>
        <v>708543.16560000007</v>
      </c>
      <c r="AD1320" s="104">
        <f t="shared" si="714"/>
        <v>788522.64280000003</v>
      </c>
      <c r="AE1320" s="5" t="e">
        <v>#N/A</v>
      </c>
    </row>
    <row r="1321" spans="1:31" ht="30" x14ac:dyDescent="0.25">
      <c r="A1321" s="1" t="e">
        <v>#N/A</v>
      </c>
      <c r="B1321" s="50" t="s">
        <v>130</v>
      </c>
      <c r="C1321" s="48"/>
      <c r="D1321" s="104"/>
      <c r="E1321" s="104"/>
      <c r="F1321" s="104"/>
      <c r="G1321" s="104"/>
      <c r="H1321" s="104">
        <v>0</v>
      </c>
      <c r="I1321" s="104"/>
      <c r="J1321" s="104">
        <v>22500</v>
      </c>
      <c r="K1321" s="104"/>
      <c r="L1321" s="104"/>
      <c r="M1321" s="104"/>
      <c r="N1321" s="104"/>
      <c r="O1321" s="104"/>
      <c r="P1321" s="104"/>
      <c r="Q1321" s="104"/>
      <c r="R1321" s="104"/>
      <c r="S1321" s="104"/>
      <c r="T1321" s="104">
        <v>22500</v>
      </c>
      <c r="U1321" s="104">
        <v>22500</v>
      </c>
      <c r="V1321" s="104">
        <v>22500</v>
      </c>
      <c r="W1321" s="104"/>
      <c r="X1321" s="104"/>
      <c r="Y1321" s="104"/>
      <c r="Z1321" s="104"/>
      <c r="AA1321" s="104"/>
      <c r="AB1321" s="104">
        <f t="shared" si="713"/>
        <v>90000</v>
      </c>
      <c r="AC1321" s="104">
        <f t="shared" si="716"/>
        <v>22500</v>
      </c>
      <c r="AD1321" s="104">
        <f t="shared" si="714"/>
        <v>67500</v>
      </c>
      <c r="AE1321" s="5" t="e">
        <v>#N/A</v>
      </c>
    </row>
    <row r="1322" spans="1:31" x14ac:dyDescent="0.25">
      <c r="A1322" s="1" t="e">
        <v>#N/A</v>
      </c>
      <c r="B1322" s="50" t="s">
        <v>131</v>
      </c>
      <c r="C1322" s="48"/>
      <c r="D1322" s="104">
        <v>23100</v>
      </c>
      <c r="E1322" s="104">
        <v>45600</v>
      </c>
      <c r="F1322" s="104">
        <v>45600</v>
      </c>
      <c r="G1322" s="104">
        <v>52895.999999999993</v>
      </c>
      <c r="H1322" s="104">
        <v>52896</v>
      </c>
      <c r="I1322" s="104">
        <v>52895.999999999993</v>
      </c>
      <c r="J1322" s="104">
        <v>23100</v>
      </c>
      <c r="K1322" s="104">
        <v>23100</v>
      </c>
      <c r="L1322" s="104">
        <v>23100</v>
      </c>
      <c r="M1322" s="104"/>
      <c r="N1322" s="104"/>
      <c r="O1322" s="104"/>
      <c r="P1322" s="104">
        <v>23100</v>
      </c>
      <c r="Q1322" s="104">
        <v>45600</v>
      </c>
      <c r="R1322" s="104">
        <v>45600</v>
      </c>
      <c r="S1322" s="104">
        <v>52895.999999999993</v>
      </c>
      <c r="T1322" s="104">
        <v>23100</v>
      </c>
      <c r="U1322" s="104">
        <v>23100</v>
      </c>
      <c r="V1322" s="104">
        <v>23100</v>
      </c>
      <c r="W1322" s="104">
        <v>23100</v>
      </c>
      <c r="X1322" s="104">
        <v>23100</v>
      </c>
      <c r="Y1322" s="104"/>
      <c r="Z1322" s="104"/>
      <c r="AA1322" s="104"/>
      <c r="AB1322" s="104">
        <f t="shared" si="713"/>
        <v>624984</v>
      </c>
      <c r="AC1322" s="104">
        <f t="shared" si="716"/>
        <v>319188</v>
      </c>
      <c r="AD1322" s="104">
        <f t="shared" si="714"/>
        <v>282696</v>
      </c>
      <c r="AE1322" s="5" t="e">
        <v>#N/A</v>
      </c>
    </row>
    <row r="1323" spans="1:31" ht="30" x14ac:dyDescent="0.25">
      <c r="A1323" s="1" t="e">
        <v>#N/A</v>
      </c>
      <c r="B1323" s="50" t="s">
        <v>132</v>
      </c>
      <c r="C1323" s="48"/>
      <c r="D1323" s="104">
        <v>46606.26</v>
      </c>
      <c r="E1323" s="104">
        <v>46606.26</v>
      </c>
      <c r="F1323" s="104">
        <v>46606.26</v>
      </c>
      <c r="G1323" s="104"/>
      <c r="H1323" s="104"/>
      <c r="I1323" s="104">
        <v>54063.261599999998</v>
      </c>
      <c r="J1323" s="104"/>
      <c r="K1323" s="104"/>
      <c r="L1323" s="104"/>
      <c r="M1323" s="104"/>
      <c r="N1323" s="104"/>
      <c r="O1323" s="104"/>
      <c r="P1323" s="104">
        <v>46606.26</v>
      </c>
      <c r="Q1323" s="104">
        <v>46606.26</v>
      </c>
      <c r="R1323" s="104">
        <v>46606.26</v>
      </c>
      <c r="S1323" s="104"/>
      <c r="T1323" s="104"/>
      <c r="U1323" s="104"/>
      <c r="V1323" s="104"/>
      <c r="W1323" s="104"/>
      <c r="X1323" s="104"/>
      <c r="Y1323" s="104"/>
      <c r="Z1323" s="104"/>
      <c r="AA1323" s="104"/>
      <c r="AB1323" s="104">
        <f t="shared" si="713"/>
        <v>333700.82160000002</v>
      </c>
      <c r="AC1323" s="104">
        <f t="shared" si="716"/>
        <v>147275.78159999999</v>
      </c>
      <c r="AD1323" s="104">
        <f t="shared" si="714"/>
        <v>139818.78</v>
      </c>
      <c r="AE1323" s="5" t="e">
        <v>#N/A</v>
      </c>
    </row>
    <row r="1324" spans="1:31" x14ac:dyDescent="0.25">
      <c r="A1324" s="1" t="e">
        <v>#N/A</v>
      </c>
      <c r="B1324" s="50" t="s">
        <v>133</v>
      </c>
      <c r="C1324" s="48"/>
      <c r="D1324" s="104"/>
      <c r="E1324" s="104"/>
      <c r="F1324" s="104"/>
      <c r="G1324" s="104"/>
      <c r="H1324" s="104"/>
      <c r="I1324" s="104"/>
      <c r="J1324" s="104"/>
      <c r="K1324" s="104"/>
      <c r="L1324" s="104"/>
      <c r="M1324" s="104"/>
      <c r="N1324" s="104"/>
      <c r="O1324" s="104"/>
      <c r="P1324" s="104"/>
      <c r="Q1324" s="104"/>
      <c r="R1324" s="104"/>
      <c r="S1324" s="104"/>
      <c r="T1324" s="104"/>
      <c r="U1324" s="104"/>
      <c r="V1324" s="104"/>
      <c r="W1324" s="104"/>
      <c r="X1324" s="104"/>
      <c r="Y1324" s="104"/>
      <c r="Z1324" s="104"/>
      <c r="AA1324" s="104"/>
      <c r="AB1324" s="104">
        <f t="shared" si="713"/>
        <v>0</v>
      </c>
      <c r="AC1324" s="104">
        <f t="shared" si="716"/>
        <v>0</v>
      </c>
      <c r="AD1324" s="104">
        <f t="shared" si="714"/>
        <v>0</v>
      </c>
      <c r="AE1324" s="5" t="e">
        <v>#N/A</v>
      </c>
    </row>
    <row r="1325" spans="1:31" ht="30" x14ac:dyDescent="0.25">
      <c r="A1325" s="1" t="e">
        <v>#N/A</v>
      </c>
      <c r="B1325" s="50" t="s">
        <v>134</v>
      </c>
      <c r="C1325" s="48"/>
      <c r="D1325" s="104"/>
      <c r="E1325" s="104"/>
      <c r="F1325" s="104"/>
      <c r="G1325" s="104"/>
      <c r="H1325" s="104"/>
      <c r="I1325" s="104"/>
      <c r="J1325" s="104"/>
      <c r="K1325" s="104"/>
      <c r="L1325" s="104"/>
      <c r="M1325" s="104"/>
      <c r="N1325" s="104"/>
      <c r="O1325" s="104"/>
      <c r="P1325" s="104"/>
      <c r="Q1325" s="104"/>
      <c r="R1325" s="104"/>
      <c r="S1325" s="104"/>
      <c r="T1325" s="104"/>
      <c r="U1325" s="104"/>
      <c r="V1325" s="104"/>
      <c r="W1325" s="104"/>
      <c r="X1325" s="104"/>
      <c r="Y1325" s="104"/>
      <c r="Z1325" s="104"/>
      <c r="AA1325" s="104"/>
      <c r="AB1325" s="104">
        <f t="shared" si="713"/>
        <v>0</v>
      </c>
      <c r="AC1325" s="104">
        <f t="shared" si="716"/>
        <v>0</v>
      </c>
      <c r="AD1325" s="104">
        <f t="shared" si="714"/>
        <v>0</v>
      </c>
      <c r="AE1325" s="5" t="e">
        <v>#N/A</v>
      </c>
    </row>
    <row r="1326" spans="1:31" ht="31.5" x14ac:dyDescent="0.25">
      <c r="A1326" s="1" t="e">
        <v>#N/A</v>
      </c>
      <c r="B1326" s="99" t="s">
        <v>135</v>
      </c>
      <c r="C1326" s="112"/>
      <c r="D1326" s="100">
        <f>SUM(D1327,D1332,D1337,D1343,D1346,D1348,D1351,D1354,D1357)</f>
        <v>356355.17</v>
      </c>
      <c r="E1326" s="100">
        <f t="shared" ref="E1326:O1326" si="727">SUM(E1327,E1332,E1337,E1343,E1346,E1348,E1351,E1354,E1357)</f>
        <v>319203.14</v>
      </c>
      <c r="F1326" s="100">
        <f t="shared" si="727"/>
        <v>245337.84999999998</v>
      </c>
      <c r="G1326" s="100">
        <f t="shared" si="727"/>
        <v>448848.97599999997</v>
      </c>
      <c r="H1326" s="100">
        <f t="shared" si="727"/>
        <v>271181.98</v>
      </c>
      <c r="I1326" s="100">
        <f t="shared" si="727"/>
        <v>207060</v>
      </c>
      <c r="J1326" s="100">
        <f t="shared" si="727"/>
        <v>66000</v>
      </c>
      <c r="K1326" s="100">
        <f t="shared" si="727"/>
        <v>66000</v>
      </c>
      <c r="L1326" s="100">
        <f t="shared" si="727"/>
        <v>0</v>
      </c>
      <c r="M1326" s="100">
        <f t="shared" si="727"/>
        <v>0</v>
      </c>
      <c r="N1326" s="100">
        <f t="shared" si="727"/>
        <v>0</v>
      </c>
      <c r="O1326" s="100">
        <f t="shared" si="727"/>
        <v>0</v>
      </c>
      <c r="P1326" s="100">
        <f>SUM(P1327,P1332,P1337,P1343,P1346,P1348,P1351,P1354,P1357)</f>
        <v>356355.17</v>
      </c>
      <c r="Q1326" s="100">
        <f t="shared" ref="Q1326:AA1326" si="728">SUM(Q1327,Q1332,Q1337,Q1343,Q1346,Q1348,Q1351,Q1354,Q1357)</f>
        <v>319203.14</v>
      </c>
      <c r="R1326" s="100">
        <f t="shared" si="728"/>
        <v>245337.84999999998</v>
      </c>
      <c r="S1326" s="100">
        <f t="shared" si="728"/>
        <v>448848.97599999997</v>
      </c>
      <c r="T1326" s="100">
        <f t="shared" si="728"/>
        <v>244900</v>
      </c>
      <c r="U1326" s="100">
        <f t="shared" si="728"/>
        <v>244900</v>
      </c>
      <c r="V1326" s="100">
        <f t="shared" si="728"/>
        <v>66000</v>
      </c>
      <c r="W1326" s="100">
        <f t="shared" si="728"/>
        <v>66000</v>
      </c>
      <c r="X1326" s="100">
        <f t="shared" si="728"/>
        <v>0</v>
      </c>
      <c r="Y1326" s="100">
        <f t="shared" si="728"/>
        <v>0</v>
      </c>
      <c r="Z1326" s="100">
        <f t="shared" si="728"/>
        <v>0</v>
      </c>
      <c r="AA1326" s="100">
        <f t="shared" si="728"/>
        <v>0</v>
      </c>
      <c r="AB1326" s="100">
        <f t="shared" si="713"/>
        <v>3971532.2519999999</v>
      </c>
      <c r="AC1326" s="100">
        <f t="shared" si="716"/>
        <v>1623631.946</v>
      </c>
      <c r="AD1326" s="100">
        <f t="shared" si="714"/>
        <v>1991545.1359999999</v>
      </c>
      <c r="AE1326" s="5" t="e">
        <v>#N/A</v>
      </c>
    </row>
    <row r="1327" spans="1:31" ht="75" x14ac:dyDescent="0.25">
      <c r="A1327" s="1" t="e">
        <v>#N/A</v>
      </c>
      <c r="B1327" s="101" t="s">
        <v>136</v>
      </c>
      <c r="C1327" s="102"/>
      <c r="D1327" s="103">
        <f>SUM(D1328:D1331)</f>
        <v>160817.4</v>
      </c>
      <c r="E1327" s="103">
        <f t="shared" ref="E1327:O1327" si="729">SUM(E1328:E1331)</f>
        <v>111335.25</v>
      </c>
      <c r="F1327" s="103">
        <f t="shared" si="729"/>
        <v>0</v>
      </c>
      <c r="G1327" s="103">
        <f t="shared" si="729"/>
        <v>0</v>
      </c>
      <c r="H1327" s="103">
        <f t="shared" si="729"/>
        <v>0</v>
      </c>
      <c r="I1327" s="103">
        <f t="shared" si="729"/>
        <v>0</v>
      </c>
      <c r="J1327" s="103">
        <f t="shared" si="729"/>
        <v>0</v>
      </c>
      <c r="K1327" s="103">
        <f t="shared" si="729"/>
        <v>0</v>
      </c>
      <c r="L1327" s="103">
        <f t="shared" si="729"/>
        <v>0</v>
      </c>
      <c r="M1327" s="103">
        <f t="shared" si="729"/>
        <v>0</v>
      </c>
      <c r="N1327" s="103">
        <f t="shared" si="729"/>
        <v>0</v>
      </c>
      <c r="O1327" s="103">
        <f t="shared" si="729"/>
        <v>0</v>
      </c>
      <c r="P1327" s="103">
        <f>SUM(P1328:P1331)</f>
        <v>160817.4</v>
      </c>
      <c r="Q1327" s="103">
        <f t="shared" ref="Q1327:AA1327" si="730">SUM(Q1328:Q1331)</f>
        <v>111335.25</v>
      </c>
      <c r="R1327" s="103">
        <f t="shared" si="730"/>
        <v>0</v>
      </c>
      <c r="S1327" s="103">
        <f t="shared" si="730"/>
        <v>0</v>
      </c>
      <c r="T1327" s="103">
        <f t="shared" si="730"/>
        <v>0</v>
      </c>
      <c r="U1327" s="103">
        <f t="shared" si="730"/>
        <v>0</v>
      </c>
      <c r="V1327" s="103">
        <f t="shared" si="730"/>
        <v>0</v>
      </c>
      <c r="W1327" s="103">
        <f t="shared" si="730"/>
        <v>0</v>
      </c>
      <c r="X1327" s="103">
        <f t="shared" si="730"/>
        <v>0</v>
      </c>
      <c r="Y1327" s="103">
        <f t="shared" si="730"/>
        <v>0</v>
      </c>
      <c r="Z1327" s="103">
        <f t="shared" si="730"/>
        <v>0</v>
      </c>
      <c r="AA1327" s="103">
        <f t="shared" si="730"/>
        <v>0</v>
      </c>
      <c r="AB1327" s="103">
        <f t="shared" si="713"/>
        <v>544305.30000000005</v>
      </c>
      <c r="AC1327" s="103">
        <f t="shared" si="716"/>
        <v>111335.25</v>
      </c>
      <c r="AD1327" s="103">
        <f t="shared" si="714"/>
        <v>272152.65000000002</v>
      </c>
      <c r="AE1327" s="5" t="e">
        <v>#N/A</v>
      </c>
    </row>
    <row r="1328" spans="1:31" x14ac:dyDescent="0.25">
      <c r="A1328" s="1" t="e">
        <v>#N/A</v>
      </c>
      <c r="B1328" s="50" t="s">
        <v>137</v>
      </c>
      <c r="C1328" s="48"/>
      <c r="D1328" s="104">
        <v>0</v>
      </c>
      <c r="E1328" s="104">
        <v>0</v>
      </c>
      <c r="F1328" s="104">
        <v>0</v>
      </c>
      <c r="G1328" s="104">
        <v>0</v>
      </c>
      <c r="H1328" s="104">
        <v>0</v>
      </c>
      <c r="I1328" s="104">
        <v>0</v>
      </c>
      <c r="J1328" s="104">
        <v>0</v>
      </c>
      <c r="K1328" s="104">
        <v>0</v>
      </c>
      <c r="L1328" s="104">
        <v>0</v>
      </c>
      <c r="M1328" s="104">
        <v>0</v>
      </c>
      <c r="N1328" s="104">
        <v>0</v>
      </c>
      <c r="O1328" s="104">
        <v>0</v>
      </c>
      <c r="P1328" s="104">
        <v>0</v>
      </c>
      <c r="Q1328" s="104">
        <v>0</v>
      </c>
      <c r="R1328" s="104">
        <v>0</v>
      </c>
      <c r="S1328" s="104">
        <v>0</v>
      </c>
      <c r="T1328" s="104">
        <v>0</v>
      </c>
      <c r="U1328" s="104">
        <v>0</v>
      </c>
      <c r="V1328" s="104">
        <v>0</v>
      </c>
      <c r="W1328" s="104">
        <v>0</v>
      </c>
      <c r="X1328" s="104">
        <v>0</v>
      </c>
      <c r="Y1328" s="104">
        <v>0</v>
      </c>
      <c r="Z1328" s="104">
        <v>0</v>
      </c>
      <c r="AA1328" s="104">
        <v>0</v>
      </c>
      <c r="AB1328" s="104">
        <f t="shared" si="713"/>
        <v>0</v>
      </c>
      <c r="AC1328" s="104">
        <f t="shared" si="716"/>
        <v>0</v>
      </c>
      <c r="AD1328" s="104">
        <f t="shared" si="714"/>
        <v>0</v>
      </c>
      <c r="AE1328" s="5" t="e">
        <v>#N/A</v>
      </c>
    </row>
    <row r="1329" spans="1:31" ht="30" x14ac:dyDescent="0.25">
      <c r="A1329" s="1" t="e">
        <v>#N/A</v>
      </c>
      <c r="B1329" s="50" t="s">
        <v>138</v>
      </c>
      <c r="C1329" s="48"/>
      <c r="D1329" s="104"/>
      <c r="E1329" s="104"/>
      <c r="F1329" s="104"/>
      <c r="G1329" s="104"/>
      <c r="H1329" s="104"/>
      <c r="I1329" s="104"/>
      <c r="J1329" s="104"/>
      <c r="K1329" s="104"/>
      <c r="L1329" s="104"/>
      <c r="M1329" s="104"/>
      <c r="N1329" s="104"/>
      <c r="O1329" s="104"/>
      <c r="P1329" s="104"/>
      <c r="Q1329" s="104"/>
      <c r="R1329" s="104"/>
      <c r="S1329" s="104"/>
      <c r="T1329" s="104"/>
      <c r="U1329" s="104"/>
      <c r="V1329" s="104"/>
      <c r="W1329" s="104"/>
      <c r="X1329" s="104"/>
      <c r="Y1329" s="104"/>
      <c r="Z1329" s="104"/>
      <c r="AA1329" s="104"/>
      <c r="AB1329" s="104">
        <f t="shared" si="713"/>
        <v>0</v>
      </c>
      <c r="AC1329" s="104">
        <f t="shared" si="716"/>
        <v>0</v>
      </c>
      <c r="AD1329" s="104">
        <f t="shared" si="714"/>
        <v>0</v>
      </c>
      <c r="AE1329" s="5" t="e">
        <v>#N/A</v>
      </c>
    </row>
    <row r="1330" spans="1:31" ht="30" x14ac:dyDescent="0.25">
      <c r="A1330" s="1" t="e">
        <v>#N/A</v>
      </c>
      <c r="B1330" s="50" t="s">
        <v>139</v>
      </c>
      <c r="C1330" s="48"/>
      <c r="D1330" s="104">
        <v>160817.4</v>
      </c>
      <c r="E1330" s="104">
        <v>111335.25</v>
      </c>
      <c r="F1330" s="104">
        <v>0</v>
      </c>
      <c r="G1330" s="104"/>
      <c r="H1330" s="104"/>
      <c r="I1330" s="104"/>
      <c r="J1330" s="104"/>
      <c r="K1330" s="104"/>
      <c r="L1330" s="104"/>
      <c r="M1330" s="104"/>
      <c r="N1330" s="104"/>
      <c r="O1330" s="104"/>
      <c r="P1330" s="104">
        <v>160817.4</v>
      </c>
      <c r="Q1330" s="104">
        <v>111335.25</v>
      </c>
      <c r="R1330" s="104">
        <v>0</v>
      </c>
      <c r="S1330" s="104"/>
      <c r="T1330" s="104"/>
      <c r="U1330" s="104"/>
      <c r="V1330" s="104"/>
      <c r="W1330" s="104"/>
      <c r="X1330" s="104"/>
      <c r="Y1330" s="104"/>
      <c r="Z1330" s="104"/>
      <c r="AA1330" s="104"/>
      <c r="AB1330" s="104">
        <f t="shared" si="713"/>
        <v>544305.30000000005</v>
      </c>
      <c r="AC1330" s="104">
        <f t="shared" si="716"/>
        <v>111335.25</v>
      </c>
      <c r="AD1330" s="104">
        <f t="shared" si="714"/>
        <v>272152.65000000002</v>
      </c>
      <c r="AE1330" s="5" t="e">
        <v>#N/A</v>
      </c>
    </row>
    <row r="1331" spans="1:31" ht="45" x14ac:dyDescent="0.25">
      <c r="A1331" s="1" t="e">
        <v>#N/A</v>
      </c>
      <c r="B1331" s="50" t="s">
        <v>140</v>
      </c>
      <c r="C1331" s="48"/>
      <c r="D1331" s="104"/>
      <c r="E1331" s="104"/>
      <c r="F1331" s="104"/>
      <c r="G1331" s="104"/>
      <c r="H1331" s="104"/>
      <c r="I1331" s="104"/>
      <c r="J1331" s="104"/>
      <c r="K1331" s="104"/>
      <c r="L1331" s="104"/>
      <c r="M1331" s="104"/>
      <c r="N1331" s="104"/>
      <c r="O1331" s="104"/>
      <c r="P1331" s="104"/>
      <c r="Q1331" s="104"/>
      <c r="R1331" s="104"/>
      <c r="S1331" s="104"/>
      <c r="T1331" s="104"/>
      <c r="U1331" s="104"/>
      <c r="V1331" s="104"/>
      <c r="W1331" s="104"/>
      <c r="X1331" s="104"/>
      <c r="Y1331" s="104"/>
      <c r="Z1331" s="104"/>
      <c r="AA1331" s="104"/>
      <c r="AB1331" s="104">
        <f t="shared" si="713"/>
        <v>0</v>
      </c>
      <c r="AC1331" s="104">
        <f t="shared" si="716"/>
        <v>0</v>
      </c>
      <c r="AD1331" s="104">
        <f t="shared" si="714"/>
        <v>0</v>
      </c>
      <c r="AE1331" s="5" t="e">
        <v>#N/A</v>
      </c>
    </row>
    <row r="1332" spans="1:31" x14ac:dyDescent="0.25">
      <c r="A1332" s="1" t="e">
        <v>#N/A</v>
      </c>
      <c r="B1332" s="101" t="s">
        <v>141</v>
      </c>
      <c r="C1332" s="102"/>
      <c r="D1332" s="103">
        <f>SUM(D1333:D1336)</f>
        <v>25300</v>
      </c>
      <c r="E1332" s="103">
        <f t="shared" ref="E1332:O1332" si="731">SUM(E1333:E1336)</f>
        <v>32500</v>
      </c>
      <c r="F1332" s="103">
        <f t="shared" si="731"/>
        <v>42200</v>
      </c>
      <c r="G1332" s="103">
        <f t="shared" si="731"/>
        <v>31435.999999999996</v>
      </c>
      <c r="H1332" s="103">
        <f t="shared" si="731"/>
        <v>39092</v>
      </c>
      <c r="I1332" s="103">
        <f t="shared" si="731"/>
        <v>37700</v>
      </c>
      <c r="J1332" s="103">
        <f t="shared" si="731"/>
        <v>0</v>
      </c>
      <c r="K1332" s="103">
        <f t="shared" si="731"/>
        <v>0</v>
      </c>
      <c r="L1332" s="103">
        <f t="shared" si="731"/>
        <v>0</v>
      </c>
      <c r="M1332" s="103">
        <f t="shared" si="731"/>
        <v>0</v>
      </c>
      <c r="N1332" s="103">
        <f t="shared" si="731"/>
        <v>0</v>
      </c>
      <c r="O1332" s="103">
        <f t="shared" si="731"/>
        <v>0</v>
      </c>
      <c r="P1332" s="103">
        <f>SUM(P1333:P1336)</f>
        <v>25300</v>
      </c>
      <c r="Q1332" s="103">
        <f t="shared" ref="Q1332:AA1332" si="732">SUM(Q1333:Q1336)</f>
        <v>32500</v>
      </c>
      <c r="R1332" s="103">
        <f t="shared" si="732"/>
        <v>42200</v>
      </c>
      <c r="S1332" s="103">
        <f t="shared" si="732"/>
        <v>31435.999999999996</v>
      </c>
      <c r="T1332" s="103">
        <f t="shared" si="732"/>
        <v>18000</v>
      </c>
      <c r="U1332" s="103">
        <f t="shared" si="732"/>
        <v>18000</v>
      </c>
      <c r="V1332" s="103">
        <f t="shared" si="732"/>
        <v>0</v>
      </c>
      <c r="W1332" s="103">
        <f t="shared" si="732"/>
        <v>0</v>
      </c>
      <c r="X1332" s="103">
        <f t="shared" si="732"/>
        <v>0</v>
      </c>
      <c r="Y1332" s="103">
        <f t="shared" si="732"/>
        <v>0</v>
      </c>
      <c r="Z1332" s="103">
        <f t="shared" si="732"/>
        <v>0</v>
      </c>
      <c r="AA1332" s="103">
        <f t="shared" si="732"/>
        <v>0</v>
      </c>
      <c r="AB1332" s="103">
        <f t="shared" si="713"/>
        <v>375664</v>
      </c>
      <c r="AC1332" s="103">
        <f t="shared" si="716"/>
        <v>182928</v>
      </c>
      <c r="AD1332" s="103">
        <f t="shared" si="714"/>
        <v>167436</v>
      </c>
      <c r="AE1332" s="5" t="e">
        <v>#N/A</v>
      </c>
    </row>
    <row r="1333" spans="1:31" ht="30" x14ac:dyDescent="0.25">
      <c r="A1333" s="1" t="e">
        <v>#N/A</v>
      </c>
      <c r="B1333" s="50" t="s">
        <v>142</v>
      </c>
      <c r="C1333" s="48"/>
      <c r="D1333" s="104">
        <v>25300</v>
      </c>
      <c r="E1333" s="104">
        <v>32500</v>
      </c>
      <c r="F1333" s="104">
        <v>42200</v>
      </c>
      <c r="G1333" s="104">
        <v>31435.999999999996</v>
      </c>
      <c r="H1333" s="104">
        <v>37352</v>
      </c>
      <c r="I1333" s="104">
        <v>37700</v>
      </c>
      <c r="J1333" s="104"/>
      <c r="K1333" s="104"/>
      <c r="L1333" s="104"/>
      <c r="M1333" s="104"/>
      <c r="N1333" s="104"/>
      <c r="O1333" s="104"/>
      <c r="P1333" s="104">
        <v>25300</v>
      </c>
      <c r="Q1333" s="104">
        <v>32500</v>
      </c>
      <c r="R1333" s="104">
        <v>42200</v>
      </c>
      <c r="S1333" s="104">
        <v>31435.999999999996</v>
      </c>
      <c r="T1333" s="104">
        <v>14000</v>
      </c>
      <c r="U1333" s="104">
        <v>14000</v>
      </c>
      <c r="V1333" s="104"/>
      <c r="W1333" s="104"/>
      <c r="X1333" s="104"/>
      <c r="Y1333" s="104"/>
      <c r="Z1333" s="104"/>
      <c r="AA1333" s="104"/>
      <c r="AB1333" s="104">
        <f t="shared" si="713"/>
        <v>365924</v>
      </c>
      <c r="AC1333" s="104">
        <f t="shared" si="716"/>
        <v>181188</v>
      </c>
      <c r="AD1333" s="104">
        <f t="shared" si="714"/>
        <v>159436</v>
      </c>
      <c r="AE1333" s="5" t="e">
        <v>#N/A</v>
      </c>
    </row>
    <row r="1334" spans="1:31" ht="30" x14ac:dyDescent="0.25">
      <c r="A1334" s="1" t="e">
        <v>#N/A</v>
      </c>
      <c r="B1334" s="50" t="s">
        <v>143</v>
      </c>
      <c r="C1334" s="48"/>
      <c r="D1334" s="104"/>
      <c r="E1334" s="104"/>
      <c r="F1334" s="104"/>
      <c r="G1334" s="104"/>
      <c r="H1334" s="104"/>
      <c r="I1334" s="104"/>
      <c r="J1334" s="104"/>
      <c r="K1334" s="104"/>
      <c r="L1334" s="104"/>
      <c r="M1334" s="104"/>
      <c r="N1334" s="104"/>
      <c r="O1334" s="104"/>
      <c r="P1334" s="104"/>
      <c r="Q1334" s="104"/>
      <c r="R1334" s="104"/>
      <c r="S1334" s="104"/>
      <c r="T1334" s="104"/>
      <c r="U1334" s="104"/>
      <c r="V1334" s="104"/>
      <c r="W1334" s="104"/>
      <c r="X1334" s="104"/>
      <c r="Y1334" s="104"/>
      <c r="Z1334" s="104"/>
      <c r="AA1334" s="104"/>
      <c r="AB1334" s="104">
        <f t="shared" si="713"/>
        <v>0</v>
      </c>
      <c r="AC1334" s="104">
        <f t="shared" si="716"/>
        <v>0</v>
      </c>
      <c r="AD1334" s="104">
        <f t="shared" si="714"/>
        <v>0</v>
      </c>
      <c r="AE1334" s="5" t="e">
        <v>#N/A</v>
      </c>
    </row>
    <row r="1335" spans="1:31" x14ac:dyDescent="0.25">
      <c r="A1335" s="1" t="e">
        <v>#N/A</v>
      </c>
      <c r="B1335" s="50" t="s">
        <v>144</v>
      </c>
      <c r="C1335" s="48"/>
      <c r="D1335" s="104"/>
      <c r="E1335" s="104"/>
      <c r="F1335" s="104"/>
      <c r="G1335" s="104"/>
      <c r="H1335" s="104">
        <v>0</v>
      </c>
      <c r="I1335" s="104"/>
      <c r="J1335" s="104"/>
      <c r="K1335" s="104"/>
      <c r="L1335" s="104"/>
      <c r="M1335" s="104"/>
      <c r="N1335" s="104"/>
      <c r="O1335" s="104"/>
      <c r="P1335" s="104"/>
      <c r="Q1335" s="104"/>
      <c r="R1335" s="104"/>
      <c r="S1335" s="104"/>
      <c r="T1335" s="104">
        <v>4000</v>
      </c>
      <c r="U1335" s="104">
        <v>4000</v>
      </c>
      <c r="V1335" s="104"/>
      <c r="W1335" s="104"/>
      <c r="X1335" s="104"/>
      <c r="Y1335" s="104"/>
      <c r="Z1335" s="104"/>
      <c r="AA1335" s="104"/>
      <c r="AB1335" s="104">
        <f t="shared" si="713"/>
        <v>8000</v>
      </c>
      <c r="AC1335" s="104">
        <f t="shared" si="716"/>
        <v>0</v>
      </c>
      <c r="AD1335" s="104">
        <f t="shared" si="714"/>
        <v>8000</v>
      </c>
      <c r="AE1335" s="5" t="e">
        <v>#N/A</v>
      </c>
    </row>
    <row r="1336" spans="1:31" x14ac:dyDescent="0.25">
      <c r="A1336" s="1" t="e">
        <v>#N/A</v>
      </c>
      <c r="B1336" s="50" t="s">
        <v>145</v>
      </c>
      <c r="C1336" s="48"/>
      <c r="D1336" s="104"/>
      <c r="E1336" s="104"/>
      <c r="F1336" s="104"/>
      <c r="G1336" s="104"/>
      <c r="H1336" s="104">
        <v>1740</v>
      </c>
      <c r="I1336" s="104"/>
      <c r="J1336" s="104"/>
      <c r="K1336" s="104"/>
      <c r="L1336" s="104"/>
      <c r="M1336" s="104"/>
      <c r="N1336" s="104"/>
      <c r="O1336" s="104"/>
      <c r="P1336" s="104"/>
      <c r="Q1336" s="104"/>
      <c r="R1336" s="104"/>
      <c r="S1336" s="104"/>
      <c r="T1336" s="104"/>
      <c r="U1336" s="104"/>
      <c r="V1336" s="104"/>
      <c r="W1336" s="104"/>
      <c r="X1336" s="104"/>
      <c r="Y1336" s="104"/>
      <c r="Z1336" s="104"/>
      <c r="AA1336" s="104"/>
      <c r="AB1336" s="104">
        <f t="shared" si="713"/>
        <v>1740</v>
      </c>
      <c r="AC1336" s="104">
        <f t="shared" si="716"/>
        <v>1740</v>
      </c>
      <c r="AD1336" s="104">
        <f t="shared" si="714"/>
        <v>0</v>
      </c>
      <c r="AE1336" s="5" t="e">
        <v>#N/A</v>
      </c>
    </row>
    <row r="1337" spans="1:31" ht="45" x14ac:dyDescent="0.25">
      <c r="A1337" s="1" t="e">
        <v>#N/A</v>
      </c>
      <c r="B1337" s="101" t="s">
        <v>146</v>
      </c>
      <c r="C1337" s="102"/>
      <c r="D1337" s="103">
        <f>SUM(D1338:D1342)</f>
        <v>0</v>
      </c>
      <c r="E1337" s="103">
        <f t="shared" ref="E1337:O1337" si="733">SUM(E1338:E1342)</f>
        <v>0</v>
      </c>
      <c r="F1337" s="103">
        <f t="shared" si="733"/>
        <v>0</v>
      </c>
      <c r="G1337" s="103">
        <f t="shared" si="733"/>
        <v>238308.86</v>
      </c>
      <c r="H1337" s="103">
        <f t="shared" si="733"/>
        <v>55769.98</v>
      </c>
      <c r="I1337" s="103">
        <f t="shared" si="733"/>
        <v>0</v>
      </c>
      <c r="J1337" s="103">
        <f t="shared" si="733"/>
        <v>0</v>
      </c>
      <c r="K1337" s="103">
        <f t="shared" si="733"/>
        <v>0</v>
      </c>
      <c r="L1337" s="103">
        <f t="shared" si="733"/>
        <v>0</v>
      </c>
      <c r="M1337" s="103">
        <f t="shared" si="733"/>
        <v>0</v>
      </c>
      <c r="N1337" s="103">
        <f t="shared" si="733"/>
        <v>0</v>
      </c>
      <c r="O1337" s="103">
        <f t="shared" si="733"/>
        <v>0</v>
      </c>
      <c r="P1337" s="103">
        <f>SUM(P1338:P1342)</f>
        <v>0</v>
      </c>
      <c r="Q1337" s="103">
        <f t="shared" ref="Q1337:AA1337" si="734">SUM(Q1338:Q1342)</f>
        <v>0</v>
      </c>
      <c r="R1337" s="103">
        <f t="shared" si="734"/>
        <v>0</v>
      </c>
      <c r="S1337" s="103">
        <f t="shared" si="734"/>
        <v>238308.86</v>
      </c>
      <c r="T1337" s="103">
        <f t="shared" si="734"/>
        <v>0</v>
      </c>
      <c r="U1337" s="103">
        <f t="shared" si="734"/>
        <v>0</v>
      </c>
      <c r="V1337" s="103">
        <f t="shared" si="734"/>
        <v>0</v>
      </c>
      <c r="W1337" s="103">
        <f t="shared" si="734"/>
        <v>0</v>
      </c>
      <c r="X1337" s="103">
        <f t="shared" si="734"/>
        <v>0</v>
      </c>
      <c r="Y1337" s="103">
        <f t="shared" si="734"/>
        <v>0</v>
      </c>
      <c r="Z1337" s="103">
        <f t="shared" si="734"/>
        <v>0</v>
      </c>
      <c r="AA1337" s="103">
        <f t="shared" si="734"/>
        <v>0</v>
      </c>
      <c r="AB1337" s="103">
        <f t="shared" si="713"/>
        <v>532387.69999999995</v>
      </c>
      <c r="AC1337" s="103">
        <f t="shared" si="716"/>
        <v>294078.83999999997</v>
      </c>
      <c r="AD1337" s="103">
        <f t="shared" si="714"/>
        <v>238308.86</v>
      </c>
      <c r="AE1337" s="5" t="e">
        <v>#N/A</v>
      </c>
    </row>
    <row r="1338" spans="1:31" x14ac:dyDescent="0.25">
      <c r="A1338" s="1" t="e">
        <v>#N/A</v>
      </c>
      <c r="B1338" s="50" t="s">
        <v>147</v>
      </c>
      <c r="C1338" s="48"/>
      <c r="D1338" s="104"/>
      <c r="E1338" s="104"/>
      <c r="F1338" s="104"/>
      <c r="G1338" s="104"/>
      <c r="H1338" s="104"/>
      <c r="I1338" s="104"/>
      <c r="J1338" s="104"/>
      <c r="K1338" s="104"/>
      <c r="L1338" s="104"/>
      <c r="M1338" s="104"/>
      <c r="N1338" s="104"/>
      <c r="O1338" s="104"/>
      <c r="P1338" s="104"/>
      <c r="Q1338" s="104"/>
      <c r="R1338" s="104"/>
      <c r="S1338" s="104"/>
      <c r="T1338" s="104"/>
      <c r="U1338" s="104"/>
      <c r="V1338" s="104"/>
      <c r="W1338" s="104"/>
      <c r="X1338" s="104"/>
      <c r="Y1338" s="104"/>
      <c r="Z1338" s="104"/>
      <c r="AA1338" s="104"/>
      <c r="AB1338" s="104">
        <f t="shared" si="713"/>
        <v>0</v>
      </c>
      <c r="AC1338" s="104">
        <f t="shared" si="716"/>
        <v>0</v>
      </c>
      <c r="AD1338" s="104">
        <f t="shared" si="714"/>
        <v>0</v>
      </c>
      <c r="AE1338" s="5" t="e">
        <v>#N/A</v>
      </c>
    </row>
    <row r="1339" spans="1:31" x14ac:dyDescent="0.25">
      <c r="A1339" s="1" t="e">
        <v>#N/A</v>
      </c>
      <c r="B1339" s="50" t="s">
        <v>148</v>
      </c>
      <c r="C1339" s="48"/>
      <c r="D1339" s="104"/>
      <c r="E1339" s="104"/>
      <c r="F1339" s="104"/>
      <c r="G1339" s="104">
        <v>129148.89</v>
      </c>
      <c r="H1339" s="104"/>
      <c r="I1339" s="104"/>
      <c r="J1339" s="104"/>
      <c r="K1339" s="104"/>
      <c r="L1339" s="104"/>
      <c r="M1339" s="104"/>
      <c r="N1339" s="104"/>
      <c r="O1339" s="104"/>
      <c r="P1339" s="104"/>
      <c r="Q1339" s="104"/>
      <c r="R1339" s="104"/>
      <c r="S1339" s="104">
        <v>129148.89</v>
      </c>
      <c r="T1339" s="104"/>
      <c r="U1339" s="104"/>
      <c r="V1339" s="104"/>
      <c r="W1339" s="104"/>
      <c r="X1339" s="104"/>
      <c r="Y1339" s="104"/>
      <c r="Z1339" s="104"/>
      <c r="AA1339" s="104"/>
      <c r="AB1339" s="104">
        <f t="shared" si="713"/>
        <v>258297.78</v>
      </c>
      <c r="AC1339" s="104">
        <f t="shared" si="716"/>
        <v>129148.89</v>
      </c>
      <c r="AD1339" s="104">
        <f t="shared" si="714"/>
        <v>129148.89</v>
      </c>
      <c r="AE1339" s="5" t="e">
        <v>#N/A</v>
      </c>
    </row>
    <row r="1340" spans="1:31" ht="60" x14ac:dyDescent="0.25">
      <c r="A1340" s="1" t="e">
        <v>#N/A</v>
      </c>
      <c r="B1340" s="50" t="s">
        <v>149</v>
      </c>
      <c r="C1340" s="48"/>
      <c r="D1340" s="104"/>
      <c r="E1340" s="104"/>
      <c r="F1340" s="104"/>
      <c r="G1340" s="104">
        <v>109159.97</v>
      </c>
      <c r="H1340" s="104">
        <v>55769.98</v>
      </c>
      <c r="I1340" s="104"/>
      <c r="J1340" s="104"/>
      <c r="K1340" s="104"/>
      <c r="L1340" s="104"/>
      <c r="M1340" s="104"/>
      <c r="N1340" s="104"/>
      <c r="O1340" s="104"/>
      <c r="P1340" s="104"/>
      <c r="Q1340" s="104"/>
      <c r="R1340" s="104"/>
      <c r="S1340" s="104">
        <v>109159.97</v>
      </c>
      <c r="T1340" s="104"/>
      <c r="U1340" s="104"/>
      <c r="V1340" s="104"/>
      <c r="W1340" s="104"/>
      <c r="X1340" s="104"/>
      <c r="Y1340" s="104"/>
      <c r="Z1340" s="104"/>
      <c r="AA1340" s="104"/>
      <c r="AB1340" s="104">
        <f t="shared" si="713"/>
        <v>274089.92000000004</v>
      </c>
      <c r="AC1340" s="104">
        <f t="shared" si="716"/>
        <v>164929.95000000001</v>
      </c>
      <c r="AD1340" s="104">
        <f t="shared" si="714"/>
        <v>109159.97</v>
      </c>
      <c r="AE1340" s="5" t="e">
        <v>#N/A</v>
      </c>
    </row>
    <row r="1341" spans="1:31" ht="30" x14ac:dyDescent="0.25">
      <c r="A1341" s="1" t="e">
        <v>#N/A</v>
      </c>
      <c r="B1341" s="50" t="s">
        <v>150</v>
      </c>
      <c r="C1341" s="48"/>
      <c r="D1341" s="104"/>
      <c r="E1341" s="104"/>
      <c r="F1341" s="104"/>
      <c r="G1341" s="104"/>
      <c r="H1341" s="104"/>
      <c r="I1341" s="104"/>
      <c r="J1341" s="104"/>
      <c r="K1341" s="104"/>
      <c r="L1341" s="104"/>
      <c r="M1341" s="104"/>
      <c r="N1341" s="104"/>
      <c r="O1341" s="104"/>
      <c r="P1341" s="104"/>
      <c r="Q1341" s="104"/>
      <c r="R1341" s="104"/>
      <c r="S1341" s="104"/>
      <c r="T1341" s="104"/>
      <c r="U1341" s="104"/>
      <c r="V1341" s="104"/>
      <c r="W1341" s="104"/>
      <c r="X1341" s="104"/>
      <c r="Y1341" s="104"/>
      <c r="Z1341" s="104"/>
      <c r="AA1341" s="104"/>
      <c r="AB1341" s="104">
        <f t="shared" si="713"/>
        <v>0</v>
      </c>
      <c r="AC1341" s="104">
        <f t="shared" si="716"/>
        <v>0</v>
      </c>
      <c r="AD1341" s="104">
        <f t="shared" si="714"/>
        <v>0</v>
      </c>
      <c r="AE1341" s="5" t="e">
        <v>#N/A</v>
      </c>
    </row>
    <row r="1342" spans="1:31" x14ac:dyDescent="0.25">
      <c r="A1342" s="1" t="e">
        <v>#N/A</v>
      </c>
      <c r="B1342" s="50" t="s">
        <v>151</v>
      </c>
      <c r="C1342" s="48"/>
      <c r="D1342" s="104"/>
      <c r="E1342" s="104"/>
      <c r="F1342" s="104"/>
      <c r="G1342" s="104"/>
      <c r="H1342" s="104"/>
      <c r="I1342" s="104"/>
      <c r="J1342" s="104"/>
      <c r="K1342" s="104"/>
      <c r="L1342" s="104"/>
      <c r="M1342" s="104"/>
      <c r="N1342" s="104"/>
      <c r="O1342" s="104"/>
      <c r="P1342" s="104"/>
      <c r="Q1342" s="104"/>
      <c r="R1342" s="104"/>
      <c r="S1342" s="104"/>
      <c r="T1342" s="104"/>
      <c r="U1342" s="104"/>
      <c r="V1342" s="104"/>
      <c r="W1342" s="104"/>
      <c r="X1342" s="104"/>
      <c r="Y1342" s="104"/>
      <c r="Z1342" s="104"/>
      <c r="AA1342" s="104"/>
      <c r="AB1342" s="104">
        <f t="shared" si="713"/>
        <v>0</v>
      </c>
      <c r="AC1342" s="104">
        <f t="shared" si="716"/>
        <v>0</v>
      </c>
      <c r="AD1342" s="104">
        <f t="shared" si="714"/>
        <v>0</v>
      </c>
      <c r="AE1342" s="5" t="e">
        <v>#N/A</v>
      </c>
    </row>
    <row r="1343" spans="1:31" x14ac:dyDescent="0.25">
      <c r="A1343" s="1" t="e">
        <v>#N/A</v>
      </c>
      <c r="B1343" s="101" t="s">
        <v>152</v>
      </c>
      <c r="C1343" s="102"/>
      <c r="D1343" s="103">
        <f>SUM(D1344:D1347)</f>
        <v>140237.76999999999</v>
      </c>
      <c r="E1343" s="103">
        <f t="shared" ref="E1343:O1343" si="735">SUM(E1344:E1347)</f>
        <v>145867.89000000001</v>
      </c>
      <c r="F1343" s="103">
        <f t="shared" si="735"/>
        <v>152766.15</v>
      </c>
      <c r="G1343" s="103">
        <f t="shared" si="735"/>
        <v>156832.11599999998</v>
      </c>
      <c r="H1343" s="103">
        <f t="shared" si="735"/>
        <v>156832</v>
      </c>
      <c r="I1343" s="103">
        <f t="shared" si="735"/>
        <v>156832</v>
      </c>
      <c r="J1343" s="103">
        <f t="shared" si="735"/>
        <v>32000</v>
      </c>
      <c r="K1343" s="103">
        <f t="shared" si="735"/>
        <v>32000</v>
      </c>
      <c r="L1343" s="103">
        <f t="shared" si="735"/>
        <v>0</v>
      </c>
      <c r="M1343" s="103">
        <f t="shared" si="735"/>
        <v>0</v>
      </c>
      <c r="N1343" s="103">
        <f t="shared" si="735"/>
        <v>0</v>
      </c>
      <c r="O1343" s="103">
        <f t="shared" si="735"/>
        <v>0</v>
      </c>
      <c r="P1343" s="103">
        <f>SUM(P1344:P1347)</f>
        <v>140237.76999999999</v>
      </c>
      <c r="Q1343" s="103">
        <f t="shared" ref="Q1343:AA1343" si="736">SUM(Q1344:Q1347)</f>
        <v>145867.89000000001</v>
      </c>
      <c r="R1343" s="103">
        <f t="shared" si="736"/>
        <v>152766.15</v>
      </c>
      <c r="S1343" s="103">
        <f t="shared" si="736"/>
        <v>156832.11599999998</v>
      </c>
      <c r="T1343" s="103">
        <f t="shared" si="736"/>
        <v>167200</v>
      </c>
      <c r="U1343" s="103">
        <f t="shared" si="736"/>
        <v>167200</v>
      </c>
      <c r="V1343" s="103">
        <f t="shared" si="736"/>
        <v>32000</v>
      </c>
      <c r="W1343" s="103">
        <f t="shared" si="736"/>
        <v>32000</v>
      </c>
      <c r="X1343" s="103">
        <f t="shared" si="736"/>
        <v>0</v>
      </c>
      <c r="Y1343" s="103">
        <f t="shared" si="736"/>
        <v>0</v>
      </c>
      <c r="Z1343" s="103">
        <f t="shared" si="736"/>
        <v>0</v>
      </c>
      <c r="AA1343" s="103">
        <f t="shared" si="736"/>
        <v>0</v>
      </c>
      <c r="AB1343" s="103">
        <f t="shared" si="713"/>
        <v>1967471.852</v>
      </c>
      <c r="AC1343" s="103">
        <f t="shared" si="716"/>
        <v>833130.15599999996</v>
      </c>
      <c r="AD1343" s="103">
        <f t="shared" si="714"/>
        <v>994103.92599999998</v>
      </c>
      <c r="AE1343" s="5" t="e">
        <v>#N/A</v>
      </c>
    </row>
    <row r="1344" spans="1:31" ht="30" x14ac:dyDescent="0.25">
      <c r="A1344" s="1" t="e">
        <v>#N/A</v>
      </c>
      <c r="B1344" s="50" t="s">
        <v>153</v>
      </c>
      <c r="C1344" s="48"/>
      <c r="D1344" s="104">
        <v>42037.77</v>
      </c>
      <c r="E1344" s="104">
        <v>47668.97</v>
      </c>
      <c r="F1344" s="104">
        <v>42566.15</v>
      </c>
      <c r="G1344" s="113">
        <v>42920.115999999995</v>
      </c>
      <c r="H1344" s="104">
        <v>42920</v>
      </c>
      <c r="I1344" s="104">
        <v>42920</v>
      </c>
      <c r="J1344" s="104"/>
      <c r="K1344" s="104"/>
      <c r="L1344" s="104"/>
      <c r="M1344" s="104"/>
      <c r="N1344" s="104"/>
      <c r="O1344" s="104"/>
      <c r="P1344" s="104">
        <v>42037.77</v>
      </c>
      <c r="Q1344" s="104">
        <v>47668.97</v>
      </c>
      <c r="R1344" s="104">
        <v>42566.15</v>
      </c>
      <c r="S1344" s="113">
        <v>42920.115999999995</v>
      </c>
      <c r="T1344" s="104">
        <f t="shared" ref="T1344:U1344" si="737">18500*2</f>
        <v>37000</v>
      </c>
      <c r="U1344" s="104">
        <f t="shared" si="737"/>
        <v>37000</v>
      </c>
      <c r="V1344" s="104"/>
      <c r="W1344" s="104"/>
      <c r="X1344" s="104"/>
      <c r="Y1344" s="104"/>
      <c r="Z1344" s="104"/>
      <c r="AA1344" s="104"/>
      <c r="AB1344" s="104">
        <f t="shared" si="713"/>
        <v>510226.01200000005</v>
      </c>
      <c r="AC1344" s="104">
        <f t="shared" si="716"/>
        <v>218995.23599999998</v>
      </c>
      <c r="AD1344" s="104">
        <f t="shared" si="714"/>
        <v>249193.00599999999</v>
      </c>
      <c r="AE1344" s="5" t="e">
        <v>#N/A</v>
      </c>
    </row>
    <row r="1345" spans="1:31" x14ac:dyDescent="0.25">
      <c r="A1345" s="1" t="e">
        <v>#N/A</v>
      </c>
      <c r="B1345" s="50" t="s">
        <v>154</v>
      </c>
      <c r="C1345" s="48"/>
      <c r="D1345" s="104">
        <v>98200</v>
      </c>
      <c r="E1345" s="104">
        <v>98198.92</v>
      </c>
      <c r="F1345" s="104">
        <v>110200</v>
      </c>
      <c r="G1345" s="113">
        <v>113911.99999999999</v>
      </c>
      <c r="H1345" s="104">
        <v>113912</v>
      </c>
      <c r="I1345" s="104">
        <v>113911.99999999999</v>
      </c>
      <c r="J1345" s="104"/>
      <c r="K1345" s="104"/>
      <c r="L1345" s="104"/>
      <c r="M1345" s="104"/>
      <c r="N1345" s="104"/>
      <c r="O1345" s="104"/>
      <c r="P1345" s="104">
        <v>98200</v>
      </c>
      <c r="Q1345" s="104">
        <v>98198.92</v>
      </c>
      <c r="R1345" s="104">
        <v>110200</v>
      </c>
      <c r="S1345" s="113">
        <v>113911.99999999999</v>
      </c>
      <c r="T1345" s="104">
        <v>98200</v>
      </c>
      <c r="U1345" s="104">
        <v>98200</v>
      </c>
      <c r="V1345" s="104"/>
      <c r="W1345" s="104"/>
      <c r="X1345" s="104"/>
      <c r="Y1345" s="104"/>
      <c r="Z1345" s="104"/>
      <c r="AA1345" s="104"/>
      <c r="AB1345" s="104">
        <f t="shared" si="713"/>
        <v>1265245.8399999999</v>
      </c>
      <c r="AC1345" s="104">
        <f t="shared" si="716"/>
        <v>550134.91999999993</v>
      </c>
      <c r="AD1345" s="104">
        <f t="shared" si="714"/>
        <v>616910.91999999993</v>
      </c>
      <c r="AE1345" s="5" t="e">
        <v>#N/A</v>
      </c>
    </row>
    <row r="1346" spans="1:31" x14ac:dyDescent="0.25">
      <c r="A1346" s="1" t="e">
        <v>#N/A</v>
      </c>
      <c r="B1346" s="101" t="s">
        <v>155</v>
      </c>
      <c r="C1346" s="102"/>
      <c r="D1346" s="103">
        <f t="shared" ref="D1346:E1346" si="738">SUM(D1347)</f>
        <v>0</v>
      </c>
      <c r="E1346" s="103">
        <f t="shared" si="738"/>
        <v>0</v>
      </c>
      <c r="F1346" s="103">
        <f>SUM(F1347)</f>
        <v>0</v>
      </c>
      <c r="G1346" s="103">
        <f t="shared" ref="G1346:Q1346" si="739">SUM(G1347)</f>
        <v>0</v>
      </c>
      <c r="H1346" s="103">
        <f t="shared" si="739"/>
        <v>0</v>
      </c>
      <c r="I1346" s="103">
        <f t="shared" si="739"/>
        <v>0</v>
      </c>
      <c r="J1346" s="103">
        <f t="shared" si="739"/>
        <v>16000</v>
      </c>
      <c r="K1346" s="103">
        <f t="shared" si="739"/>
        <v>16000</v>
      </c>
      <c r="L1346" s="103">
        <f t="shared" si="739"/>
        <v>0</v>
      </c>
      <c r="M1346" s="103">
        <f t="shared" si="739"/>
        <v>0</v>
      </c>
      <c r="N1346" s="103">
        <f t="shared" si="739"/>
        <v>0</v>
      </c>
      <c r="O1346" s="103">
        <f t="shared" si="739"/>
        <v>0</v>
      </c>
      <c r="P1346" s="103">
        <f t="shared" si="739"/>
        <v>0</v>
      </c>
      <c r="Q1346" s="103">
        <f t="shared" si="739"/>
        <v>0</v>
      </c>
      <c r="R1346" s="103">
        <f>SUM(R1347)</f>
        <v>0</v>
      </c>
      <c r="S1346" s="103">
        <f t="shared" ref="S1346:AA1346" si="740">SUM(S1347)</f>
        <v>0</v>
      </c>
      <c r="T1346" s="103">
        <f t="shared" si="740"/>
        <v>16000</v>
      </c>
      <c r="U1346" s="103">
        <f t="shared" si="740"/>
        <v>16000</v>
      </c>
      <c r="V1346" s="103">
        <f t="shared" si="740"/>
        <v>16000</v>
      </c>
      <c r="W1346" s="103">
        <f t="shared" si="740"/>
        <v>16000</v>
      </c>
      <c r="X1346" s="103">
        <f t="shared" si="740"/>
        <v>0</v>
      </c>
      <c r="Y1346" s="103">
        <f t="shared" si="740"/>
        <v>0</v>
      </c>
      <c r="Z1346" s="103">
        <f t="shared" si="740"/>
        <v>0</v>
      </c>
      <c r="AA1346" s="103">
        <f t="shared" si="740"/>
        <v>0</v>
      </c>
      <c r="AB1346" s="103">
        <f t="shared" si="713"/>
        <v>96000</v>
      </c>
      <c r="AC1346" s="103">
        <f t="shared" si="716"/>
        <v>32000</v>
      </c>
      <c r="AD1346" s="103">
        <f t="shared" si="714"/>
        <v>64000</v>
      </c>
      <c r="AE1346" s="5" t="e">
        <v>#N/A</v>
      </c>
    </row>
    <row r="1347" spans="1:31" x14ac:dyDescent="0.25">
      <c r="A1347" s="1" t="e">
        <v>#N/A</v>
      </c>
      <c r="B1347" s="50" t="s">
        <v>156</v>
      </c>
      <c r="C1347" s="48"/>
      <c r="D1347" s="104"/>
      <c r="E1347" s="104"/>
      <c r="F1347" s="104"/>
      <c r="G1347" s="104"/>
      <c r="H1347" s="104"/>
      <c r="I1347" s="104"/>
      <c r="J1347" s="104">
        <v>16000</v>
      </c>
      <c r="K1347" s="104">
        <v>16000</v>
      </c>
      <c r="L1347" s="104"/>
      <c r="M1347" s="104"/>
      <c r="N1347" s="104"/>
      <c r="O1347" s="104"/>
      <c r="P1347" s="104"/>
      <c r="Q1347" s="104"/>
      <c r="R1347" s="104"/>
      <c r="S1347" s="104"/>
      <c r="T1347" s="104">
        <v>16000</v>
      </c>
      <c r="U1347" s="104">
        <v>16000</v>
      </c>
      <c r="V1347" s="104">
        <v>16000</v>
      </c>
      <c r="W1347" s="104">
        <v>16000</v>
      </c>
      <c r="X1347" s="104"/>
      <c r="Y1347" s="104"/>
      <c r="Z1347" s="104"/>
      <c r="AA1347" s="104"/>
      <c r="AB1347" s="104">
        <f t="shared" si="713"/>
        <v>96000</v>
      </c>
      <c r="AC1347" s="104">
        <f t="shared" si="716"/>
        <v>32000</v>
      </c>
      <c r="AD1347" s="104">
        <f t="shared" si="714"/>
        <v>64000</v>
      </c>
      <c r="AE1347" s="5" t="e">
        <v>#N/A</v>
      </c>
    </row>
    <row r="1348" spans="1:31" ht="30" x14ac:dyDescent="0.25">
      <c r="A1348" s="1" t="e">
        <v>#N/A</v>
      </c>
      <c r="B1348" s="101" t="s">
        <v>157</v>
      </c>
      <c r="C1348" s="102"/>
      <c r="D1348" s="103">
        <f>SUM(D1349:D1350)</f>
        <v>16300</v>
      </c>
      <c r="E1348" s="103">
        <f t="shared" ref="E1348:O1348" si="741">SUM(E1349:E1350)</f>
        <v>24500</v>
      </c>
      <c r="F1348" s="103">
        <f t="shared" si="741"/>
        <v>45371.7</v>
      </c>
      <c r="G1348" s="103">
        <f t="shared" si="741"/>
        <v>16472</v>
      </c>
      <c r="H1348" s="103">
        <f t="shared" si="741"/>
        <v>13688</v>
      </c>
      <c r="I1348" s="103">
        <f t="shared" si="741"/>
        <v>12528</v>
      </c>
      <c r="J1348" s="103">
        <f t="shared" si="741"/>
        <v>18000</v>
      </c>
      <c r="K1348" s="103">
        <f t="shared" si="741"/>
        <v>18000</v>
      </c>
      <c r="L1348" s="103">
        <f t="shared" si="741"/>
        <v>0</v>
      </c>
      <c r="M1348" s="103">
        <f t="shared" si="741"/>
        <v>0</v>
      </c>
      <c r="N1348" s="103">
        <f t="shared" si="741"/>
        <v>0</v>
      </c>
      <c r="O1348" s="103">
        <f t="shared" si="741"/>
        <v>0</v>
      </c>
      <c r="P1348" s="103">
        <f>SUM(P1349:P1350)</f>
        <v>16300</v>
      </c>
      <c r="Q1348" s="103">
        <f t="shared" ref="Q1348:AA1348" si="742">SUM(Q1349:Q1350)</f>
        <v>24500</v>
      </c>
      <c r="R1348" s="103">
        <f t="shared" si="742"/>
        <v>45371.7</v>
      </c>
      <c r="S1348" s="103">
        <f t="shared" si="742"/>
        <v>16472</v>
      </c>
      <c r="T1348" s="103">
        <f t="shared" si="742"/>
        <v>30000</v>
      </c>
      <c r="U1348" s="103">
        <f t="shared" si="742"/>
        <v>30000</v>
      </c>
      <c r="V1348" s="103">
        <f t="shared" si="742"/>
        <v>18000</v>
      </c>
      <c r="W1348" s="103">
        <f t="shared" si="742"/>
        <v>18000</v>
      </c>
      <c r="X1348" s="103">
        <f t="shared" si="742"/>
        <v>0</v>
      </c>
      <c r="Y1348" s="103">
        <f t="shared" si="742"/>
        <v>0</v>
      </c>
      <c r="Z1348" s="103">
        <f t="shared" si="742"/>
        <v>0</v>
      </c>
      <c r="AA1348" s="103">
        <f t="shared" si="742"/>
        <v>0</v>
      </c>
      <c r="AB1348" s="103">
        <f t="shared" si="713"/>
        <v>363503.4</v>
      </c>
      <c r="AC1348" s="103">
        <f t="shared" si="716"/>
        <v>148559.70000000001</v>
      </c>
      <c r="AD1348" s="103">
        <f t="shared" si="714"/>
        <v>198643.7</v>
      </c>
      <c r="AE1348" s="5" t="e">
        <v>#N/A</v>
      </c>
    </row>
    <row r="1349" spans="1:31" ht="30" x14ac:dyDescent="0.25">
      <c r="A1349" s="1" t="e">
        <v>#N/A</v>
      </c>
      <c r="B1349" s="50" t="s">
        <v>158</v>
      </c>
      <c r="C1349" s="48"/>
      <c r="D1349" s="104">
        <v>16300</v>
      </c>
      <c r="E1349" s="104">
        <v>24500</v>
      </c>
      <c r="F1349" s="104">
        <v>45371.7</v>
      </c>
      <c r="G1349" s="104">
        <v>16472</v>
      </c>
      <c r="H1349" s="104">
        <v>13688</v>
      </c>
      <c r="I1349" s="104">
        <v>12528</v>
      </c>
      <c r="J1349" s="104">
        <v>18000</v>
      </c>
      <c r="K1349" s="104">
        <v>18000</v>
      </c>
      <c r="L1349" s="104"/>
      <c r="M1349" s="104"/>
      <c r="N1349" s="104"/>
      <c r="O1349" s="104"/>
      <c r="P1349" s="104">
        <v>16300</v>
      </c>
      <c r="Q1349" s="104">
        <v>24500</v>
      </c>
      <c r="R1349" s="104">
        <v>45371.7</v>
      </c>
      <c r="S1349" s="113">
        <v>16472</v>
      </c>
      <c r="T1349" s="104">
        <v>18000</v>
      </c>
      <c r="U1349" s="104">
        <v>18000</v>
      </c>
      <c r="V1349" s="104">
        <v>18000</v>
      </c>
      <c r="W1349" s="104">
        <v>18000</v>
      </c>
      <c r="X1349" s="104"/>
      <c r="Y1349" s="104"/>
      <c r="Z1349" s="104"/>
      <c r="AA1349" s="104"/>
      <c r="AB1349" s="104">
        <f t="shared" si="713"/>
        <v>339503.4</v>
      </c>
      <c r="AC1349" s="104">
        <f t="shared" si="716"/>
        <v>148559.70000000001</v>
      </c>
      <c r="AD1349" s="104">
        <f t="shared" si="714"/>
        <v>174643.7</v>
      </c>
      <c r="AE1349" s="5" t="e">
        <v>#N/A</v>
      </c>
    </row>
    <row r="1350" spans="1:31" ht="30" x14ac:dyDescent="0.25">
      <c r="A1350" s="1" t="e">
        <v>#N/A</v>
      </c>
      <c r="B1350" s="50" t="s">
        <v>159</v>
      </c>
      <c r="C1350" s="48"/>
      <c r="D1350" s="104"/>
      <c r="E1350" s="104"/>
      <c r="F1350" s="104"/>
      <c r="G1350" s="104"/>
      <c r="H1350" s="104"/>
      <c r="I1350" s="104"/>
      <c r="J1350" s="104"/>
      <c r="K1350" s="104"/>
      <c r="L1350" s="104"/>
      <c r="M1350" s="104"/>
      <c r="N1350" s="104"/>
      <c r="O1350" s="104"/>
      <c r="P1350" s="104"/>
      <c r="Q1350" s="104"/>
      <c r="R1350" s="104"/>
      <c r="S1350" s="104"/>
      <c r="T1350" s="104">
        <v>12000</v>
      </c>
      <c r="U1350" s="104">
        <v>12000</v>
      </c>
      <c r="V1350" s="104"/>
      <c r="W1350" s="104"/>
      <c r="X1350" s="104"/>
      <c r="Y1350" s="104"/>
      <c r="Z1350" s="104"/>
      <c r="AA1350" s="104"/>
      <c r="AB1350" s="104">
        <f t="shared" si="713"/>
        <v>24000</v>
      </c>
      <c r="AC1350" s="104">
        <f t="shared" si="716"/>
        <v>0</v>
      </c>
      <c r="AD1350" s="104">
        <f t="shared" si="714"/>
        <v>24000</v>
      </c>
      <c r="AE1350" s="5" t="e">
        <v>#N/A</v>
      </c>
    </row>
    <row r="1351" spans="1:31" ht="60" x14ac:dyDescent="0.25">
      <c r="A1351" s="1" t="e">
        <v>#N/A</v>
      </c>
      <c r="B1351" s="101" t="s">
        <v>160</v>
      </c>
      <c r="C1351" s="102"/>
      <c r="D1351" s="103">
        <f>SUM(D1352:D1353)</f>
        <v>13700</v>
      </c>
      <c r="E1351" s="103">
        <f t="shared" ref="E1351:O1351" si="743">SUM(E1352:E1353)</f>
        <v>5000</v>
      </c>
      <c r="F1351" s="103">
        <f t="shared" si="743"/>
        <v>5000</v>
      </c>
      <c r="G1351" s="103">
        <f t="shared" si="743"/>
        <v>5800</v>
      </c>
      <c r="H1351" s="103">
        <f t="shared" si="743"/>
        <v>5800</v>
      </c>
      <c r="I1351" s="103">
        <f t="shared" si="743"/>
        <v>0</v>
      </c>
      <c r="J1351" s="103">
        <f t="shared" si="743"/>
        <v>0</v>
      </c>
      <c r="K1351" s="103">
        <f t="shared" si="743"/>
        <v>0</v>
      </c>
      <c r="L1351" s="103">
        <f t="shared" si="743"/>
        <v>0</v>
      </c>
      <c r="M1351" s="103">
        <f t="shared" si="743"/>
        <v>0</v>
      </c>
      <c r="N1351" s="103">
        <f t="shared" si="743"/>
        <v>0</v>
      </c>
      <c r="O1351" s="103">
        <f t="shared" si="743"/>
        <v>0</v>
      </c>
      <c r="P1351" s="103">
        <f>SUM(P1352:P1353)</f>
        <v>13700</v>
      </c>
      <c r="Q1351" s="103">
        <f t="shared" ref="Q1351:AA1351" si="744">SUM(Q1352:Q1353)</f>
        <v>5000</v>
      </c>
      <c r="R1351" s="103">
        <f t="shared" si="744"/>
        <v>5000</v>
      </c>
      <c r="S1351" s="103">
        <f t="shared" si="744"/>
        <v>5800</v>
      </c>
      <c r="T1351" s="103">
        <f t="shared" si="744"/>
        <v>13700</v>
      </c>
      <c r="U1351" s="103">
        <f t="shared" si="744"/>
        <v>13700</v>
      </c>
      <c r="V1351" s="103">
        <f t="shared" si="744"/>
        <v>0</v>
      </c>
      <c r="W1351" s="103">
        <f t="shared" si="744"/>
        <v>0</v>
      </c>
      <c r="X1351" s="103">
        <f t="shared" si="744"/>
        <v>0</v>
      </c>
      <c r="Y1351" s="103">
        <f t="shared" si="744"/>
        <v>0</v>
      </c>
      <c r="Z1351" s="103">
        <f t="shared" si="744"/>
        <v>0</v>
      </c>
      <c r="AA1351" s="103">
        <f t="shared" si="744"/>
        <v>0</v>
      </c>
      <c r="AB1351" s="103">
        <f t="shared" si="713"/>
        <v>92200</v>
      </c>
      <c r="AC1351" s="103">
        <f t="shared" si="716"/>
        <v>21600</v>
      </c>
      <c r="AD1351" s="103">
        <f t="shared" si="714"/>
        <v>56900</v>
      </c>
      <c r="AE1351" s="5" t="e">
        <v>#N/A</v>
      </c>
    </row>
    <row r="1352" spans="1:31" ht="30" x14ac:dyDescent="0.25">
      <c r="A1352" s="1" t="e">
        <v>#N/A</v>
      </c>
      <c r="B1352" s="50" t="s">
        <v>161</v>
      </c>
      <c r="C1352" s="48"/>
      <c r="D1352" s="104"/>
      <c r="E1352" s="104"/>
      <c r="F1352" s="104"/>
      <c r="G1352" s="104"/>
      <c r="H1352" s="104"/>
      <c r="I1352" s="104"/>
      <c r="J1352" s="104"/>
      <c r="K1352" s="104"/>
      <c r="L1352" s="104"/>
      <c r="M1352" s="104"/>
      <c r="N1352" s="104"/>
      <c r="O1352" s="104"/>
      <c r="P1352" s="104"/>
      <c r="Q1352" s="104"/>
      <c r="R1352" s="104"/>
      <c r="S1352" s="104"/>
      <c r="T1352" s="104"/>
      <c r="U1352" s="104"/>
      <c r="V1352" s="104"/>
      <c r="W1352" s="104"/>
      <c r="X1352" s="104"/>
      <c r="Y1352" s="104"/>
      <c r="Z1352" s="104"/>
      <c r="AA1352" s="104"/>
      <c r="AB1352" s="104">
        <f t="shared" si="713"/>
        <v>0</v>
      </c>
      <c r="AC1352" s="104">
        <f t="shared" si="716"/>
        <v>0</v>
      </c>
      <c r="AD1352" s="104">
        <f t="shared" si="714"/>
        <v>0</v>
      </c>
      <c r="AE1352" s="5" t="e">
        <v>#N/A</v>
      </c>
    </row>
    <row r="1353" spans="1:31" x14ac:dyDescent="0.25">
      <c r="A1353" s="1" t="e">
        <v>#N/A</v>
      </c>
      <c r="B1353" s="50" t="s">
        <v>162</v>
      </c>
      <c r="C1353" s="48"/>
      <c r="D1353" s="104">
        <v>13700</v>
      </c>
      <c r="E1353" s="104">
        <v>5000</v>
      </c>
      <c r="F1353" s="104">
        <v>5000</v>
      </c>
      <c r="G1353" s="104">
        <v>5800</v>
      </c>
      <c r="H1353" s="104">
        <v>5800</v>
      </c>
      <c r="I1353" s="104"/>
      <c r="J1353" s="104"/>
      <c r="K1353" s="104"/>
      <c r="L1353" s="104"/>
      <c r="M1353" s="104"/>
      <c r="N1353" s="104"/>
      <c r="O1353" s="104"/>
      <c r="P1353" s="104">
        <v>13700</v>
      </c>
      <c r="Q1353" s="104">
        <v>5000</v>
      </c>
      <c r="R1353" s="104">
        <v>5000</v>
      </c>
      <c r="S1353" s="104">
        <v>5800</v>
      </c>
      <c r="T1353" s="104">
        <v>13700</v>
      </c>
      <c r="U1353" s="104">
        <v>13700</v>
      </c>
      <c r="V1353" s="104"/>
      <c r="W1353" s="104"/>
      <c r="X1353" s="104"/>
      <c r="Y1353" s="104"/>
      <c r="Z1353" s="104"/>
      <c r="AA1353" s="104"/>
      <c r="AB1353" s="104">
        <f t="shared" si="713"/>
        <v>92200</v>
      </c>
      <c r="AC1353" s="104">
        <f t="shared" si="716"/>
        <v>21600</v>
      </c>
      <c r="AD1353" s="104">
        <f t="shared" si="714"/>
        <v>56900</v>
      </c>
      <c r="AE1353" s="5" t="e">
        <v>#N/A</v>
      </c>
    </row>
    <row r="1354" spans="1:31" ht="45" x14ac:dyDescent="0.25">
      <c r="A1354" s="1" t="e">
        <v>#N/A</v>
      </c>
      <c r="B1354" s="101" t="s">
        <v>163</v>
      </c>
      <c r="C1354" s="102"/>
      <c r="D1354" s="103">
        <f>SUM(D1355:D1356)</f>
        <v>0</v>
      </c>
      <c r="E1354" s="103">
        <f t="shared" ref="E1354:O1354" si="745">SUM(E1355:E1356)</f>
        <v>0</v>
      </c>
      <c r="F1354" s="103">
        <f t="shared" si="745"/>
        <v>0</v>
      </c>
      <c r="G1354" s="103">
        <f t="shared" si="745"/>
        <v>0</v>
      </c>
      <c r="H1354" s="103">
        <f t="shared" si="745"/>
        <v>0</v>
      </c>
      <c r="I1354" s="103">
        <f t="shared" si="745"/>
        <v>0</v>
      </c>
      <c r="J1354" s="103">
        <f t="shared" si="745"/>
        <v>0</v>
      </c>
      <c r="K1354" s="103">
        <f t="shared" si="745"/>
        <v>0</v>
      </c>
      <c r="L1354" s="103">
        <f t="shared" si="745"/>
        <v>0</v>
      </c>
      <c r="M1354" s="103">
        <f t="shared" si="745"/>
        <v>0</v>
      </c>
      <c r="N1354" s="103">
        <f t="shared" si="745"/>
        <v>0</v>
      </c>
      <c r="O1354" s="103">
        <f t="shared" si="745"/>
        <v>0</v>
      </c>
      <c r="P1354" s="103">
        <f>SUM(P1355:P1356)</f>
        <v>0</v>
      </c>
      <c r="Q1354" s="103">
        <f t="shared" ref="Q1354:AA1354" si="746">SUM(Q1355:Q1356)</f>
        <v>0</v>
      </c>
      <c r="R1354" s="103">
        <f t="shared" si="746"/>
        <v>0</v>
      </c>
      <c r="S1354" s="103">
        <f t="shared" si="746"/>
        <v>0</v>
      </c>
      <c r="T1354" s="103">
        <f t="shared" si="746"/>
        <v>0</v>
      </c>
      <c r="U1354" s="103">
        <f t="shared" si="746"/>
        <v>0</v>
      </c>
      <c r="V1354" s="103">
        <f t="shared" si="746"/>
        <v>0</v>
      </c>
      <c r="W1354" s="103">
        <f t="shared" si="746"/>
        <v>0</v>
      </c>
      <c r="X1354" s="103">
        <f t="shared" si="746"/>
        <v>0</v>
      </c>
      <c r="Y1354" s="103">
        <f t="shared" si="746"/>
        <v>0</v>
      </c>
      <c r="Z1354" s="103">
        <f t="shared" si="746"/>
        <v>0</v>
      </c>
      <c r="AA1354" s="103">
        <f t="shared" si="746"/>
        <v>0</v>
      </c>
      <c r="AB1354" s="103">
        <f t="shared" si="713"/>
        <v>0</v>
      </c>
      <c r="AC1354" s="103">
        <f t="shared" si="716"/>
        <v>0</v>
      </c>
      <c r="AD1354" s="103">
        <f t="shared" si="714"/>
        <v>0</v>
      </c>
      <c r="AE1354" s="5" t="e">
        <v>#N/A</v>
      </c>
    </row>
    <row r="1355" spans="1:31" ht="30" x14ac:dyDescent="0.25">
      <c r="A1355" s="1" t="e">
        <v>#N/A</v>
      </c>
      <c r="B1355" s="50" t="s">
        <v>164</v>
      </c>
      <c r="C1355" s="48"/>
      <c r="D1355" s="104"/>
      <c r="E1355" s="104"/>
      <c r="F1355" s="104"/>
      <c r="G1355" s="104"/>
      <c r="H1355" s="104"/>
      <c r="I1355" s="104"/>
      <c r="J1355" s="104"/>
      <c r="K1355" s="104"/>
      <c r="L1355" s="104"/>
      <c r="M1355" s="104"/>
      <c r="N1355" s="104"/>
      <c r="O1355" s="104"/>
      <c r="P1355" s="104"/>
      <c r="Q1355" s="104"/>
      <c r="R1355" s="104"/>
      <c r="S1355" s="104"/>
      <c r="T1355" s="104"/>
      <c r="U1355" s="104"/>
      <c r="V1355" s="104"/>
      <c r="W1355" s="104"/>
      <c r="X1355" s="104"/>
      <c r="Y1355" s="104"/>
      <c r="Z1355" s="104"/>
      <c r="AA1355" s="104"/>
      <c r="AB1355" s="104">
        <f t="shared" si="713"/>
        <v>0</v>
      </c>
      <c r="AC1355" s="104">
        <f t="shared" si="716"/>
        <v>0</v>
      </c>
      <c r="AD1355" s="104">
        <f t="shared" si="714"/>
        <v>0</v>
      </c>
      <c r="AE1355" s="5" t="e">
        <v>#N/A</v>
      </c>
    </row>
    <row r="1356" spans="1:31" x14ac:dyDescent="0.25">
      <c r="A1356" s="1" t="e">
        <v>#N/A</v>
      </c>
      <c r="B1356" s="50" t="s">
        <v>165</v>
      </c>
      <c r="C1356" s="48"/>
      <c r="D1356" s="104"/>
      <c r="E1356" s="104"/>
      <c r="F1356" s="104"/>
      <c r="G1356" s="104"/>
      <c r="H1356" s="104"/>
      <c r="I1356" s="104"/>
      <c r="J1356" s="104"/>
      <c r="K1356" s="104"/>
      <c r="L1356" s="104"/>
      <c r="M1356" s="104"/>
      <c r="N1356" s="104"/>
      <c r="O1356" s="104"/>
      <c r="P1356" s="104"/>
      <c r="Q1356" s="104"/>
      <c r="R1356" s="104"/>
      <c r="S1356" s="104"/>
      <c r="T1356" s="104"/>
      <c r="U1356" s="104"/>
      <c r="V1356" s="104"/>
      <c r="W1356" s="104"/>
      <c r="X1356" s="104"/>
      <c r="Y1356" s="104"/>
      <c r="Z1356" s="104"/>
      <c r="AA1356" s="104"/>
      <c r="AB1356" s="104">
        <f t="shared" si="713"/>
        <v>0</v>
      </c>
      <c r="AC1356" s="104">
        <f t="shared" si="716"/>
        <v>0</v>
      </c>
      <c r="AD1356" s="104">
        <f t="shared" si="714"/>
        <v>0</v>
      </c>
      <c r="AE1356" s="5" t="e">
        <v>#N/A</v>
      </c>
    </row>
    <row r="1357" spans="1:31" ht="45" x14ac:dyDescent="0.25">
      <c r="A1357" s="1" t="e">
        <v>#N/A</v>
      </c>
      <c r="B1357" s="101" t="s">
        <v>166</v>
      </c>
      <c r="C1357" s="102"/>
      <c r="D1357" s="103">
        <f>SUM(D1358:D1359)</f>
        <v>0</v>
      </c>
      <c r="E1357" s="103">
        <f t="shared" ref="E1357:O1357" si="747">SUM(E1358:E1359)</f>
        <v>0</v>
      </c>
      <c r="F1357" s="103">
        <f t="shared" si="747"/>
        <v>0</v>
      </c>
      <c r="G1357" s="103">
        <f t="shared" si="747"/>
        <v>0</v>
      </c>
      <c r="H1357" s="103">
        <f t="shared" si="747"/>
        <v>0</v>
      </c>
      <c r="I1357" s="103">
        <f t="shared" si="747"/>
        <v>0</v>
      </c>
      <c r="J1357" s="103">
        <f t="shared" si="747"/>
        <v>0</v>
      </c>
      <c r="K1357" s="103">
        <f t="shared" si="747"/>
        <v>0</v>
      </c>
      <c r="L1357" s="103">
        <f t="shared" si="747"/>
        <v>0</v>
      </c>
      <c r="M1357" s="103">
        <f t="shared" si="747"/>
        <v>0</v>
      </c>
      <c r="N1357" s="103">
        <f t="shared" si="747"/>
        <v>0</v>
      </c>
      <c r="O1357" s="103">
        <f t="shared" si="747"/>
        <v>0</v>
      </c>
      <c r="P1357" s="103">
        <f>SUM(P1358:P1359)</f>
        <v>0</v>
      </c>
      <c r="Q1357" s="103">
        <f t="shared" ref="Q1357:AA1357" si="748">SUM(Q1358:Q1359)</f>
        <v>0</v>
      </c>
      <c r="R1357" s="103">
        <f t="shared" si="748"/>
        <v>0</v>
      </c>
      <c r="S1357" s="103">
        <f t="shared" si="748"/>
        <v>0</v>
      </c>
      <c r="T1357" s="103">
        <f t="shared" si="748"/>
        <v>0</v>
      </c>
      <c r="U1357" s="103">
        <f t="shared" si="748"/>
        <v>0</v>
      </c>
      <c r="V1357" s="103">
        <f t="shared" si="748"/>
        <v>0</v>
      </c>
      <c r="W1357" s="103">
        <f t="shared" si="748"/>
        <v>0</v>
      </c>
      <c r="X1357" s="103">
        <f t="shared" si="748"/>
        <v>0</v>
      </c>
      <c r="Y1357" s="103">
        <f t="shared" si="748"/>
        <v>0</v>
      </c>
      <c r="Z1357" s="103">
        <f t="shared" si="748"/>
        <v>0</v>
      </c>
      <c r="AA1357" s="103">
        <f t="shared" si="748"/>
        <v>0</v>
      </c>
      <c r="AB1357" s="103">
        <f t="shared" si="713"/>
        <v>0</v>
      </c>
      <c r="AC1357" s="103">
        <f t="shared" si="716"/>
        <v>0</v>
      </c>
      <c r="AD1357" s="103">
        <f t="shared" si="714"/>
        <v>0</v>
      </c>
      <c r="AE1357" s="5" t="e">
        <v>#N/A</v>
      </c>
    </row>
    <row r="1358" spans="1:31" x14ac:dyDescent="0.25">
      <c r="A1358" s="1" t="e">
        <v>#N/A</v>
      </c>
      <c r="B1358" s="50" t="s">
        <v>167</v>
      </c>
      <c r="C1358" s="48"/>
      <c r="D1358" s="104"/>
      <c r="E1358" s="104"/>
      <c r="F1358" s="104"/>
      <c r="G1358" s="104"/>
      <c r="H1358" s="104"/>
      <c r="I1358" s="104"/>
      <c r="J1358" s="104"/>
      <c r="K1358" s="104"/>
      <c r="L1358" s="104"/>
      <c r="M1358" s="104"/>
      <c r="N1358" s="104"/>
      <c r="O1358" s="104"/>
      <c r="P1358" s="104"/>
      <c r="Q1358" s="104"/>
      <c r="R1358" s="104"/>
      <c r="S1358" s="104"/>
      <c r="T1358" s="104"/>
      <c r="U1358" s="104"/>
      <c r="V1358" s="104"/>
      <c r="W1358" s="104"/>
      <c r="X1358" s="104"/>
      <c r="Y1358" s="104"/>
      <c r="Z1358" s="104"/>
      <c r="AA1358" s="104"/>
      <c r="AB1358" s="104">
        <f t="shared" si="713"/>
        <v>0</v>
      </c>
      <c r="AC1358" s="104">
        <f t="shared" si="716"/>
        <v>0</v>
      </c>
      <c r="AD1358" s="104">
        <f t="shared" si="714"/>
        <v>0</v>
      </c>
      <c r="AE1358" s="5" t="e">
        <v>#N/A</v>
      </c>
    </row>
    <row r="1359" spans="1:31" ht="30" x14ac:dyDescent="0.25">
      <c r="A1359" s="1" t="e">
        <v>#N/A</v>
      </c>
      <c r="B1359" s="50" t="s">
        <v>168</v>
      </c>
      <c r="C1359" s="48"/>
      <c r="D1359" s="104"/>
      <c r="E1359" s="104"/>
      <c r="F1359" s="104"/>
      <c r="G1359" s="104"/>
      <c r="H1359" s="104"/>
      <c r="I1359" s="104"/>
      <c r="J1359" s="104"/>
      <c r="K1359" s="104"/>
      <c r="L1359" s="104"/>
      <c r="M1359" s="104"/>
      <c r="N1359" s="104"/>
      <c r="O1359" s="104"/>
      <c r="P1359" s="104"/>
      <c r="Q1359" s="104"/>
      <c r="R1359" s="104"/>
      <c r="S1359" s="104"/>
      <c r="T1359" s="104"/>
      <c r="U1359" s="104"/>
      <c r="V1359" s="104"/>
      <c r="W1359" s="104"/>
      <c r="X1359" s="104"/>
      <c r="Y1359" s="104"/>
      <c r="Z1359" s="104"/>
      <c r="AA1359" s="104"/>
      <c r="AB1359" s="104">
        <f t="shared" si="713"/>
        <v>0</v>
      </c>
      <c r="AC1359" s="104">
        <f t="shared" si="716"/>
        <v>0</v>
      </c>
      <c r="AD1359" s="104">
        <f t="shared" si="714"/>
        <v>0</v>
      </c>
      <c r="AE1359" s="5" t="e">
        <v>#N/A</v>
      </c>
    </row>
    <row r="1360" spans="1:31" ht="15.75" x14ac:dyDescent="0.25">
      <c r="A1360" s="1" t="e">
        <v>#N/A</v>
      </c>
      <c r="B1360" s="99" t="s">
        <v>169</v>
      </c>
      <c r="C1360" s="57"/>
      <c r="D1360" s="100">
        <f>SUM(D1361,D1366,D1370,D1373,D1382,D1385,D1390,D1395,D1398,D1403)</f>
        <v>578450.91999999993</v>
      </c>
      <c r="E1360" s="100">
        <f t="shared" ref="E1360:O1360" si="749">SUM(E1361,E1366,E1370,E1373,E1382,E1385,E1390,E1395,E1398,E1403)</f>
        <v>538761.49</v>
      </c>
      <c r="F1360" s="100">
        <f t="shared" si="749"/>
        <v>469057.45999999996</v>
      </c>
      <c r="G1360" s="100">
        <f t="shared" si="749"/>
        <v>666193.76519999991</v>
      </c>
      <c r="H1360" s="100">
        <f t="shared" si="749"/>
        <v>675899.25</v>
      </c>
      <c r="I1360" s="100">
        <f t="shared" si="749"/>
        <v>622438.36800000002</v>
      </c>
      <c r="J1360" s="100">
        <f t="shared" si="749"/>
        <v>693526.72</v>
      </c>
      <c r="K1360" s="100">
        <f t="shared" si="749"/>
        <v>693526.72</v>
      </c>
      <c r="L1360" s="100">
        <f t="shared" si="749"/>
        <v>693526.72</v>
      </c>
      <c r="M1360" s="100">
        <f t="shared" si="749"/>
        <v>227440</v>
      </c>
      <c r="N1360" s="100">
        <f t="shared" si="749"/>
        <v>94833</v>
      </c>
      <c r="O1360" s="100">
        <f t="shared" si="749"/>
        <v>224833</v>
      </c>
      <c r="P1360" s="100">
        <f>SUM(P1361,P1366,P1370,P1373,P1382,P1385,P1390,P1395,P1398,P1403)</f>
        <v>578450.91999999993</v>
      </c>
      <c r="Q1360" s="100">
        <f t="shared" ref="Q1360:AA1360" si="750">SUM(Q1361,Q1366,Q1370,Q1373,Q1382,Q1385,Q1390,Q1395,Q1398,Q1403)</f>
        <v>538761.49</v>
      </c>
      <c r="R1360" s="100">
        <f t="shared" si="750"/>
        <v>469057.45999999996</v>
      </c>
      <c r="S1360" s="100">
        <f t="shared" si="750"/>
        <v>666193.76519999991</v>
      </c>
      <c r="T1360" s="100">
        <f t="shared" si="750"/>
        <v>693526.72</v>
      </c>
      <c r="U1360" s="100">
        <f t="shared" si="750"/>
        <v>693526.72</v>
      </c>
      <c r="V1360" s="100">
        <f t="shared" si="750"/>
        <v>693526.72</v>
      </c>
      <c r="W1360" s="100">
        <f t="shared" si="750"/>
        <v>693526.72</v>
      </c>
      <c r="X1360" s="100">
        <f t="shared" si="750"/>
        <v>693526.72</v>
      </c>
      <c r="Y1360" s="100">
        <f t="shared" si="750"/>
        <v>227440</v>
      </c>
      <c r="Z1360" s="100">
        <f t="shared" si="750"/>
        <v>94833</v>
      </c>
      <c r="AA1360" s="100">
        <f t="shared" si="750"/>
        <v>224833</v>
      </c>
      <c r="AB1360" s="100">
        <f t="shared" si="713"/>
        <v>12445690.648400003</v>
      </c>
      <c r="AC1360" s="100">
        <f t="shared" si="716"/>
        <v>5600036.4931999994</v>
      </c>
      <c r="AD1360" s="100">
        <f t="shared" si="714"/>
        <v>6267203.2351999991</v>
      </c>
      <c r="AE1360" s="5" t="e">
        <v>#N/A</v>
      </c>
    </row>
    <row r="1361" spans="1:31" ht="30" x14ac:dyDescent="0.25">
      <c r="A1361" s="1" t="e">
        <v>#N/A</v>
      </c>
      <c r="B1361" s="101" t="s">
        <v>170</v>
      </c>
      <c r="C1361" s="102"/>
      <c r="D1361" s="103">
        <f>SUM(D1362:D1365)</f>
        <v>64000</v>
      </c>
      <c r="E1361" s="103">
        <f t="shared" ref="E1361:O1361" si="751">SUM(E1362:E1365)</f>
        <v>64000</v>
      </c>
      <c r="F1361" s="103">
        <f t="shared" si="751"/>
        <v>64000</v>
      </c>
      <c r="G1361" s="103">
        <f t="shared" si="751"/>
        <v>74240</v>
      </c>
      <c r="H1361" s="103">
        <f t="shared" si="751"/>
        <v>74240</v>
      </c>
      <c r="I1361" s="103">
        <f t="shared" si="751"/>
        <v>74240</v>
      </c>
      <c r="J1361" s="103">
        <f t="shared" si="751"/>
        <v>86000</v>
      </c>
      <c r="K1361" s="103">
        <f t="shared" si="751"/>
        <v>86000</v>
      </c>
      <c r="L1361" s="103">
        <f t="shared" si="751"/>
        <v>86000</v>
      </c>
      <c r="M1361" s="103">
        <f t="shared" si="751"/>
        <v>86000</v>
      </c>
      <c r="N1361" s="103">
        <f t="shared" si="751"/>
        <v>0</v>
      </c>
      <c r="O1361" s="103">
        <f t="shared" si="751"/>
        <v>0</v>
      </c>
      <c r="P1361" s="103">
        <f>SUM(P1362:P1365)</f>
        <v>64000</v>
      </c>
      <c r="Q1361" s="103">
        <f t="shared" ref="Q1361:AA1361" si="752">SUM(Q1362:Q1365)</f>
        <v>64000</v>
      </c>
      <c r="R1361" s="103">
        <f t="shared" si="752"/>
        <v>64000</v>
      </c>
      <c r="S1361" s="103">
        <f t="shared" si="752"/>
        <v>74240</v>
      </c>
      <c r="T1361" s="103">
        <f t="shared" si="752"/>
        <v>86000</v>
      </c>
      <c r="U1361" s="103">
        <f t="shared" si="752"/>
        <v>86000</v>
      </c>
      <c r="V1361" s="103">
        <f t="shared" si="752"/>
        <v>86000</v>
      </c>
      <c r="W1361" s="103">
        <f t="shared" si="752"/>
        <v>86000</v>
      </c>
      <c r="X1361" s="103">
        <f t="shared" si="752"/>
        <v>86000</v>
      </c>
      <c r="Y1361" s="103">
        <f t="shared" si="752"/>
        <v>86000</v>
      </c>
      <c r="Z1361" s="103">
        <f t="shared" si="752"/>
        <v>0</v>
      </c>
      <c r="AA1361" s="103">
        <f t="shared" si="752"/>
        <v>0</v>
      </c>
      <c r="AB1361" s="103">
        <f t="shared" si="713"/>
        <v>1540960</v>
      </c>
      <c r="AC1361" s="103">
        <f t="shared" si="716"/>
        <v>694720</v>
      </c>
      <c r="AD1361" s="103">
        <f t="shared" si="714"/>
        <v>782240</v>
      </c>
      <c r="AE1361" s="5" t="e">
        <v>#N/A</v>
      </c>
    </row>
    <row r="1362" spans="1:31" ht="30" x14ac:dyDescent="0.25">
      <c r="A1362" s="1" t="e">
        <v>#N/A</v>
      </c>
      <c r="B1362" s="50" t="s">
        <v>171</v>
      </c>
      <c r="C1362" s="48"/>
      <c r="D1362" s="104">
        <v>25000</v>
      </c>
      <c r="E1362" s="104">
        <v>25000</v>
      </c>
      <c r="F1362" s="104">
        <v>25000</v>
      </c>
      <c r="G1362" s="104">
        <v>28999.999999999996</v>
      </c>
      <c r="H1362" s="104">
        <v>29000</v>
      </c>
      <c r="I1362" s="104">
        <v>28999.999999999996</v>
      </c>
      <c r="J1362" s="104">
        <v>50000</v>
      </c>
      <c r="K1362" s="104">
        <v>50000</v>
      </c>
      <c r="L1362" s="104">
        <v>50000</v>
      </c>
      <c r="M1362" s="104">
        <v>50000</v>
      </c>
      <c r="N1362" s="104"/>
      <c r="O1362" s="104"/>
      <c r="P1362" s="104">
        <v>25000</v>
      </c>
      <c r="Q1362" s="104">
        <v>25000</v>
      </c>
      <c r="R1362" s="104">
        <v>25000</v>
      </c>
      <c r="S1362" s="104">
        <v>28999.999999999996</v>
      </c>
      <c r="T1362" s="104">
        <v>50000</v>
      </c>
      <c r="U1362" s="104">
        <v>50000</v>
      </c>
      <c r="V1362" s="104">
        <v>50000</v>
      </c>
      <c r="W1362" s="104">
        <v>50000</v>
      </c>
      <c r="X1362" s="104">
        <v>50000</v>
      </c>
      <c r="Y1362" s="104">
        <v>50000</v>
      </c>
      <c r="Z1362" s="104"/>
      <c r="AA1362" s="104"/>
      <c r="AB1362" s="104">
        <f t="shared" si="713"/>
        <v>766000</v>
      </c>
      <c r="AC1362" s="104">
        <f t="shared" si="716"/>
        <v>337000</v>
      </c>
      <c r="AD1362" s="104">
        <f t="shared" si="714"/>
        <v>404000</v>
      </c>
      <c r="AE1362" s="5" t="e">
        <v>#N/A</v>
      </c>
    </row>
    <row r="1363" spans="1:31" ht="30" x14ac:dyDescent="0.25">
      <c r="A1363" s="1" t="e">
        <v>#N/A</v>
      </c>
      <c r="B1363" s="50" t="s">
        <v>172</v>
      </c>
      <c r="C1363" s="48"/>
      <c r="D1363" s="104"/>
      <c r="E1363" s="104"/>
      <c r="F1363" s="104"/>
      <c r="G1363" s="104"/>
      <c r="H1363" s="104">
        <v>0</v>
      </c>
      <c r="I1363" s="104"/>
      <c r="J1363" s="104">
        <v>26000</v>
      </c>
      <c r="K1363" s="104">
        <v>26000</v>
      </c>
      <c r="L1363" s="104">
        <v>26000</v>
      </c>
      <c r="M1363" s="104">
        <v>26000</v>
      </c>
      <c r="N1363" s="104"/>
      <c r="O1363" s="104"/>
      <c r="P1363" s="104"/>
      <c r="Q1363" s="104"/>
      <c r="R1363" s="104"/>
      <c r="S1363" s="104"/>
      <c r="T1363" s="104">
        <v>26000</v>
      </c>
      <c r="U1363" s="104">
        <v>26000</v>
      </c>
      <c r="V1363" s="104">
        <v>26000</v>
      </c>
      <c r="W1363" s="104">
        <v>26000</v>
      </c>
      <c r="X1363" s="104">
        <v>26000</v>
      </c>
      <c r="Y1363" s="104">
        <v>26000</v>
      </c>
      <c r="Z1363" s="104"/>
      <c r="AA1363" s="104"/>
      <c r="AB1363" s="104">
        <f t="shared" si="713"/>
        <v>260000</v>
      </c>
      <c r="AC1363" s="104">
        <f t="shared" si="716"/>
        <v>104000</v>
      </c>
      <c r="AD1363" s="104">
        <f t="shared" si="714"/>
        <v>156000</v>
      </c>
      <c r="AE1363" s="5" t="e">
        <v>#N/A</v>
      </c>
    </row>
    <row r="1364" spans="1:31" ht="30" x14ac:dyDescent="0.25">
      <c r="A1364" s="1" t="e">
        <v>#N/A</v>
      </c>
      <c r="B1364" s="50" t="s">
        <v>173</v>
      </c>
      <c r="C1364" s="48"/>
      <c r="D1364" s="104">
        <v>39000</v>
      </c>
      <c r="E1364" s="104">
        <v>39000</v>
      </c>
      <c r="F1364" s="104">
        <v>39000</v>
      </c>
      <c r="G1364" s="104">
        <v>45240</v>
      </c>
      <c r="H1364" s="104">
        <v>45240</v>
      </c>
      <c r="I1364" s="104">
        <v>45240</v>
      </c>
      <c r="J1364" s="104">
        <v>10000</v>
      </c>
      <c r="K1364" s="104">
        <v>10000</v>
      </c>
      <c r="L1364" s="104">
        <v>10000</v>
      </c>
      <c r="M1364" s="104">
        <v>10000</v>
      </c>
      <c r="N1364" s="104"/>
      <c r="O1364" s="104"/>
      <c r="P1364" s="104">
        <v>39000</v>
      </c>
      <c r="Q1364" s="104">
        <v>39000</v>
      </c>
      <c r="R1364" s="104">
        <v>39000</v>
      </c>
      <c r="S1364" s="104">
        <v>45240</v>
      </c>
      <c r="T1364" s="104">
        <v>10000</v>
      </c>
      <c r="U1364" s="104">
        <v>10000</v>
      </c>
      <c r="V1364" s="104">
        <v>10000</v>
      </c>
      <c r="W1364" s="104">
        <v>10000</v>
      </c>
      <c r="X1364" s="104">
        <v>10000</v>
      </c>
      <c r="Y1364" s="104">
        <v>10000</v>
      </c>
      <c r="Z1364" s="104"/>
      <c r="AA1364" s="104"/>
      <c r="AB1364" s="104">
        <f t="shared" si="713"/>
        <v>514960</v>
      </c>
      <c r="AC1364" s="104">
        <f t="shared" si="716"/>
        <v>253720</v>
      </c>
      <c r="AD1364" s="104">
        <f t="shared" si="714"/>
        <v>222240</v>
      </c>
      <c r="AE1364" s="5" t="e">
        <v>#N/A</v>
      </c>
    </row>
    <row r="1365" spans="1:31" ht="30" x14ac:dyDescent="0.25">
      <c r="A1365" s="1" t="e">
        <v>#N/A</v>
      </c>
      <c r="B1365" s="50" t="s">
        <v>174</v>
      </c>
      <c r="C1365" s="48"/>
      <c r="D1365" s="104"/>
      <c r="E1365" s="104"/>
      <c r="F1365" s="104"/>
      <c r="G1365" s="104"/>
      <c r="H1365" s="104"/>
      <c r="I1365" s="104"/>
      <c r="J1365" s="104"/>
      <c r="K1365" s="104"/>
      <c r="L1365" s="104"/>
      <c r="M1365" s="104"/>
      <c r="N1365" s="104"/>
      <c r="O1365" s="104"/>
      <c r="P1365" s="104"/>
      <c r="Q1365" s="104"/>
      <c r="R1365" s="104"/>
      <c r="S1365" s="104"/>
      <c r="T1365" s="104"/>
      <c r="U1365" s="104"/>
      <c r="V1365" s="104"/>
      <c r="W1365" s="104"/>
      <c r="X1365" s="104"/>
      <c r="Y1365" s="104"/>
      <c r="Z1365" s="104"/>
      <c r="AA1365" s="104"/>
      <c r="AB1365" s="104">
        <f t="shared" si="713"/>
        <v>0</v>
      </c>
      <c r="AC1365" s="104">
        <f t="shared" si="716"/>
        <v>0</v>
      </c>
      <c r="AD1365" s="104">
        <f t="shared" si="714"/>
        <v>0</v>
      </c>
      <c r="AE1365" s="5" t="e">
        <v>#N/A</v>
      </c>
    </row>
    <row r="1366" spans="1:31" ht="30" x14ac:dyDescent="0.25">
      <c r="A1366" s="1" t="e">
        <v>#N/A</v>
      </c>
      <c r="B1366" s="101" t="s">
        <v>175</v>
      </c>
      <c r="C1366" s="102"/>
      <c r="D1366" s="103">
        <f>SUM(D1367:D1369)</f>
        <v>0</v>
      </c>
      <c r="E1366" s="103">
        <f t="shared" ref="E1366:O1366" si="753">SUM(E1367:E1369)</f>
        <v>0</v>
      </c>
      <c r="F1366" s="103">
        <f t="shared" si="753"/>
        <v>0</v>
      </c>
      <c r="G1366" s="103">
        <f t="shared" si="753"/>
        <v>0</v>
      </c>
      <c r="H1366" s="103">
        <f t="shared" si="753"/>
        <v>0</v>
      </c>
      <c r="I1366" s="103">
        <f t="shared" si="753"/>
        <v>0</v>
      </c>
      <c r="J1366" s="103">
        <f t="shared" si="753"/>
        <v>0</v>
      </c>
      <c r="K1366" s="103">
        <f t="shared" si="753"/>
        <v>0</v>
      </c>
      <c r="L1366" s="103">
        <f t="shared" si="753"/>
        <v>0</v>
      </c>
      <c r="M1366" s="103">
        <f t="shared" si="753"/>
        <v>0</v>
      </c>
      <c r="N1366" s="103">
        <f t="shared" si="753"/>
        <v>0</v>
      </c>
      <c r="O1366" s="103">
        <f t="shared" si="753"/>
        <v>0</v>
      </c>
      <c r="P1366" s="103">
        <f>SUM(P1367:P1369)</f>
        <v>0</v>
      </c>
      <c r="Q1366" s="103">
        <f t="shared" ref="Q1366:AA1366" si="754">SUM(Q1367:Q1369)</f>
        <v>0</v>
      </c>
      <c r="R1366" s="103">
        <f t="shared" si="754"/>
        <v>0</v>
      </c>
      <c r="S1366" s="103">
        <f t="shared" si="754"/>
        <v>0</v>
      </c>
      <c r="T1366" s="103">
        <f t="shared" si="754"/>
        <v>0</v>
      </c>
      <c r="U1366" s="103">
        <f t="shared" si="754"/>
        <v>0</v>
      </c>
      <c r="V1366" s="103">
        <f t="shared" si="754"/>
        <v>0</v>
      </c>
      <c r="W1366" s="103">
        <f t="shared" si="754"/>
        <v>0</v>
      </c>
      <c r="X1366" s="103">
        <f t="shared" si="754"/>
        <v>0</v>
      </c>
      <c r="Y1366" s="103">
        <f t="shared" si="754"/>
        <v>0</v>
      </c>
      <c r="Z1366" s="103">
        <f t="shared" si="754"/>
        <v>0</v>
      </c>
      <c r="AA1366" s="103">
        <f t="shared" si="754"/>
        <v>0</v>
      </c>
      <c r="AB1366" s="103">
        <f t="shared" si="713"/>
        <v>0</v>
      </c>
      <c r="AC1366" s="103">
        <f t="shared" si="716"/>
        <v>0</v>
      </c>
      <c r="AD1366" s="103">
        <f t="shared" si="714"/>
        <v>0</v>
      </c>
      <c r="AE1366" s="5" t="e">
        <v>#N/A</v>
      </c>
    </row>
    <row r="1367" spans="1:31" ht="30" x14ac:dyDescent="0.25">
      <c r="A1367" s="1" t="e">
        <v>#N/A</v>
      </c>
      <c r="B1367" s="50" t="s">
        <v>161</v>
      </c>
      <c r="C1367" s="48"/>
      <c r="D1367" s="104"/>
      <c r="E1367" s="104"/>
      <c r="F1367" s="104"/>
      <c r="G1367" s="104"/>
      <c r="H1367" s="104"/>
      <c r="I1367" s="104"/>
      <c r="J1367" s="104"/>
      <c r="K1367" s="104"/>
      <c r="L1367" s="104"/>
      <c r="M1367" s="104"/>
      <c r="N1367" s="104"/>
      <c r="O1367" s="104"/>
      <c r="P1367" s="104"/>
      <c r="Q1367" s="104"/>
      <c r="R1367" s="104"/>
      <c r="S1367" s="104"/>
      <c r="T1367" s="104"/>
      <c r="U1367" s="104"/>
      <c r="V1367" s="104"/>
      <c r="W1367" s="104"/>
      <c r="X1367" s="104"/>
      <c r="Y1367" s="104"/>
      <c r="Z1367" s="104"/>
      <c r="AA1367" s="104"/>
      <c r="AB1367" s="104">
        <f t="shared" ref="AB1367:AB1430" si="755">SUM(D1367:AA1367)</f>
        <v>0</v>
      </c>
      <c r="AC1367" s="104">
        <f t="shared" si="716"/>
        <v>0</v>
      </c>
      <c r="AD1367" s="104">
        <f t="shared" ref="AD1367:AD1430" si="756">SUM(P1367:AA1367)</f>
        <v>0</v>
      </c>
      <c r="AE1367" s="5" t="e">
        <v>#N/A</v>
      </c>
    </row>
    <row r="1368" spans="1:31" ht="30" x14ac:dyDescent="0.25">
      <c r="A1368" s="1" t="e">
        <v>#N/A</v>
      </c>
      <c r="B1368" s="50" t="s">
        <v>176</v>
      </c>
      <c r="C1368" s="48"/>
      <c r="D1368" s="104"/>
      <c r="E1368" s="104"/>
      <c r="F1368" s="104"/>
      <c r="G1368" s="104"/>
      <c r="H1368" s="104"/>
      <c r="I1368" s="104"/>
      <c r="J1368" s="104"/>
      <c r="K1368" s="104"/>
      <c r="L1368" s="104"/>
      <c r="M1368" s="104"/>
      <c r="N1368" s="104"/>
      <c r="O1368" s="104"/>
      <c r="P1368" s="104"/>
      <c r="Q1368" s="104"/>
      <c r="R1368" s="104"/>
      <c r="S1368" s="104"/>
      <c r="T1368" s="104"/>
      <c r="U1368" s="104"/>
      <c r="V1368" s="104"/>
      <c r="W1368" s="104"/>
      <c r="X1368" s="104"/>
      <c r="Y1368" s="104"/>
      <c r="Z1368" s="104"/>
      <c r="AA1368" s="104"/>
      <c r="AB1368" s="104">
        <f t="shared" si="755"/>
        <v>0</v>
      </c>
      <c r="AC1368" s="104">
        <f t="shared" ref="AC1368:AC1431" si="757">SUM(E1368:O1368)</f>
        <v>0</v>
      </c>
      <c r="AD1368" s="104">
        <f t="shared" si="756"/>
        <v>0</v>
      </c>
      <c r="AE1368" s="5" t="e">
        <v>#N/A</v>
      </c>
    </row>
    <row r="1369" spans="1:31" ht="30" x14ac:dyDescent="0.25">
      <c r="A1369" s="1" t="e">
        <v>#N/A</v>
      </c>
      <c r="B1369" s="50" t="s">
        <v>177</v>
      </c>
      <c r="C1369" s="48"/>
      <c r="D1369" s="104"/>
      <c r="E1369" s="104"/>
      <c r="F1369" s="104"/>
      <c r="G1369" s="104"/>
      <c r="H1369" s="104"/>
      <c r="I1369" s="104"/>
      <c r="J1369" s="104"/>
      <c r="K1369" s="104"/>
      <c r="L1369" s="104"/>
      <c r="M1369" s="104"/>
      <c r="N1369" s="104"/>
      <c r="O1369" s="104"/>
      <c r="P1369" s="104"/>
      <c r="Q1369" s="104"/>
      <c r="R1369" s="104"/>
      <c r="S1369" s="104"/>
      <c r="T1369" s="104"/>
      <c r="U1369" s="104"/>
      <c r="V1369" s="104"/>
      <c r="W1369" s="104"/>
      <c r="X1369" s="104"/>
      <c r="Y1369" s="104"/>
      <c r="Z1369" s="104"/>
      <c r="AA1369" s="104"/>
      <c r="AB1369" s="104">
        <f t="shared" si="755"/>
        <v>0</v>
      </c>
      <c r="AC1369" s="104">
        <f t="shared" si="757"/>
        <v>0</v>
      </c>
      <c r="AD1369" s="104">
        <f t="shared" si="756"/>
        <v>0</v>
      </c>
      <c r="AE1369" s="5" t="e">
        <v>#N/A</v>
      </c>
    </row>
    <row r="1370" spans="1:31" x14ac:dyDescent="0.25">
      <c r="A1370" s="1" t="e">
        <v>#N/A</v>
      </c>
      <c r="B1370" s="101" t="s">
        <v>178</v>
      </c>
      <c r="C1370" s="102"/>
      <c r="D1370" s="103">
        <f>SUM(D1371:D1372)</f>
        <v>0</v>
      </c>
      <c r="E1370" s="103">
        <f t="shared" ref="E1370:O1370" si="758">SUM(E1371:E1372)</f>
        <v>0</v>
      </c>
      <c r="F1370" s="103">
        <f t="shared" si="758"/>
        <v>0</v>
      </c>
      <c r="G1370" s="103">
        <f t="shared" si="758"/>
        <v>0</v>
      </c>
      <c r="H1370" s="103">
        <f t="shared" si="758"/>
        <v>0</v>
      </c>
      <c r="I1370" s="103">
        <f t="shared" si="758"/>
        <v>0</v>
      </c>
      <c r="J1370" s="103">
        <f t="shared" si="758"/>
        <v>0</v>
      </c>
      <c r="K1370" s="103">
        <f t="shared" si="758"/>
        <v>0</v>
      </c>
      <c r="L1370" s="103">
        <f t="shared" si="758"/>
        <v>0</v>
      </c>
      <c r="M1370" s="103">
        <f t="shared" si="758"/>
        <v>0</v>
      </c>
      <c r="N1370" s="103">
        <f t="shared" si="758"/>
        <v>0</v>
      </c>
      <c r="O1370" s="103">
        <f t="shared" si="758"/>
        <v>0</v>
      </c>
      <c r="P1370" s="103">
        <f>SUM(P1371:P1372)</f>
        <v>0</v>
      </c>
      <c r="Q1370" s="103">
        <f t="shared" ref="Q1370:AA1370" si="759">SUM(Q1371:Q1372)</f>
        <v>0</v>
      </c>
      <c r="R1370" s="103">
        <f t="shared" si="759"/>
        <v>0</v>
      </c>
      <c r="S1370" s="103">
        <f t="shared" si="759"/>
        <v>0</v>
      </c>
      <c r="T1370" s="103">
        <f t="shared" si="759"/>
        <v>0</v>
      </c>
      <c r="U1370" s="103">
        <f t="shared" si="759"/>
        <v>0</v>
      </c>
      <c r="V1370" s="103">
        <f t="shared" si="759"/>
        <v>0</v>
      </c>
      <c r="W1370" s="103">
        <f t="shared" si="759"/>
        <v>0</v>
      </c>
      <c r="X1370" s="103">
        <f t="shared" si="759"/>
        <v>0</v>
      </c>
      <c r="Y1370" s="103">
        <f t="shared" si="759"/>
        <v>0</v>
      </c>
      <c r="Z1370" s="103">
        <f t="shared" si="759"/>
        <v>0</v>
      </c>
      <c r="AA1370" s="103">
        <f t="shared" si="759"/>
        <v>0</v>
      </c>
      <c r="AB1370" s="103">
        <f t="shared" si="755"/>
        <v>0</v>
      </c>
      <c r="AC1370" s="103">
        <f t="shared" si="757"/>
        <v>0</v>
      </c>
      <c r="AD1370" s="103">
        <f t="shared" si="756"/>
        <v>0</v>
      </c>
      <c r="AE1370" s="5" t="e">
        <v>#N/A</v>
      </c>
    </row>
    <row r="1371" spans="1:31" ht="30" x14ac:dyDescent="0.25">
      <c r="A1371" s="1" t="e">
        <v>#N/A</v>
      </c>
      <c r="B1371" s="50" t="s">
        <v>179</v>
      </c>
      <c r="C1371" s="48"/>
      <c r="D1371" s="104"/>
      <c r="E1371" s="104"/>
      <c r="F1371" s="104"/>
      <c r="G1371" s="104"/>
      <c r="H1371" s="104"/>
      <c r="I1371" s="104"/>
      <c r="J1371" s="104"/>
      <c r="K1371" s="104"/>
      <c r="L1371" s="104"/>
      <c r="M1371" s="104"/>
      <c r="N1371" s="104"/>
      <c r="O1371" s="104"/>
      <c r="P1371" s="104"/>
      <c r="Q1371" s="104"/>
      <c r="R1371" s="104"/>
      <c r="S1371" s="104"/>
      <c r="T1371" s="104"/>
      <c r="U1371" s="104"/>
      <c r="V1371" s="104"/>
      <c r="W1371" s="104"/>
      <c r="X1371" s="104"/>
      <c r="Y1371" s="104"/>
      <c r="Z1371" s="104"/>
      <c r="AA1371" s="104"/>
      <c r="AB1371" s="104">
        <f t="shared" si="755"/>
        <v>0</v>
      </c>
      <c r="AC1371" s="104">
        <f t="shared" si="757"/>
        <v>0</v>
      </c>
      <c r="AD1371" s="104">
        <f t="shared" si="756"/>
        <v>0</v>
      </c>
      <c r="AE1371" s="5" t="e">
        <v>#N/A</v>
      </c>
    </row>
    <row r="1372" spans="1:31" x14ac:dyDescent="0.25">
      <c r="A1372" s="1" t="e">
        <v>#N/A</v>
      </c>
      <c r="B1372" s="50" t="s">
        <v>180</v>
      </c>
      <c r="C1372" s="48"/>
      <c r="D1372" s="104"/>
      <c r="E1372" s="104"/>
      <c r="F1372" s="104"/>
      <c r="G1372" s="104"/>
      <c r="H1372" s="104"/>
      <c r="I1372" s="104"/>
      <c r="J1372" s="104"/>
      <c r="K1372" s="104"/>
      <c r="L1372" s="104"/>
      <c r="M1372" s="104"/>
      <c r="N1372" s="104"/>
      <c r="O1372" s="104"/>
      <c r="P1372" s="104"/>
      <c r="Q1372" s="104"/>
      <c r="R1372" s="104"/>
      <c r="S1372" s="104"/>
      <c r="T1372" s="104"/>
      <c r="U1372" s="104"/>
      <c r="V1372" s="104"/>
      <c r="W1372" s="104"/>
      <c r="X1372" s="104"/>
      <c r="Y1372" s="104"/>
      <c r="Z1372" s="104"/>
      <c r="AA1372" s="104"/>
      <c r="AB1372" s="104">
        <f t="shared" si="755"/>
        <v>0</v>
      </c>
      <c r="AC1372" s="104">
        <f t="shared" si="757"/>
        <v>0</v>
      </c>
      <c r="AD1372" s="104">
        <f t="shared" si="756"/>
        <v>0</v>
      </c>
      <c r="AE1372" s="5" t="e">
        <v>#N/A</v>
      </c>
    </row>
    <row r="1373" spans="1:31" x14ac:dyDescent="0.25">
      <c r="A1373" s="1" t="e">
        <v>#N/A</v>
      </c>
      <c r="B1373" s="101" t="s">
        <v>181</v>
      </c>
      <c r="C1373" s="102"/>
      <c r="D1373" s="103">
        <f>SUM(D1374:D1381)</f>
        <v>394259.3</v>
      </c>
      <c r="E1373" s="103">
        <f t="shared" ref="E1373:O1373" si="760">SUM(E1374:E1381)</f>
        <v>379669.87</v>
      </c>
      <c r="F1373" s="103">
        <f t="shared" si="760"/>
        <v>321965.83999999997</v>
      </c>
      <c r="G1373" s="103">
        <f t="shared" si="760"/>
        <v>466915.48599999992</v>
      </c>
      <c r="H1373" s="103">
        <f t="shared" si="760"/>
        <v>476620.97000000003</v>
      </c>
      <c r="I1373" s="103">
        <f t="shared" si="760"/>
        <v>417743.79359999998</v>
      </c>
      <c r="J1373" s="103">
        <f t="shared" si="760"/>
        <v>491193.72</v>
      </c>
      <c r="K1373" s="103">
        <f t="shared" si="760"/>
        <v>491193.72</v>
      </c>
      <c r="L1373" s="103">
        <f t="shared" si="760"/>
        <v>491193.72</v>
      </c>
      <c r="M1373" s="103">
        <f t="shared" si="760"/>
        <v>91607</v>
      </c>
      <c r="N1373" s="103">
        <f t="shared" si="760"/>
        <v>45000</v>
      </c>
      <c r="O1373" s="103">
        <f t="shared" si="760"/>
        <v>45000</v>
      </c>
      <c r="P1373" s="103">
        <f>SUM(P1374:P1381)</f>
        <v>394259.3</v>
      </c>
      <c r="Q1373" s="103">
        <f t="shared" ref="Q1373:AA1373" si="761">SUM(Q1374:Q1381)</f>
        <v>379669.87</v>
      </c>
      <c r="R1373" s="103">
        <f t="shared" si="761"/>
        <v>321965.83999999997</v>
      </c>
      <c r="S1373" s="103">
        <f t="shared" si="761"/>
        <v>466915.48599999992</v>
      </c>
      <c r="T1373" s="103">
        <f t="shared" si="761"/>
        <v>491193.72</v>
      </c>
      <c r="U1373" s="103">
        <f t="shared" si="761"/>
        <v>491193.72</v>
      </c>
      <c r="V1373" s="103">
        <f t="shared" si="761"/>
        <v>491193.72</v>
      </c>
      <c r="W1373" s="103">
        <f t="shared" si="761"/>
        <v>491193.72</v>
      </c>
      <c r="X1373" s="103">
        <f t="shared" si="761"/>
        <v>491193.72</v>
      </c>
      <c r="Y1373" s="103">
        <f t="shared" si="761"/>
        <v>91607</v>
      </c>
      <c r="Z1373" s="103">
        <f t="shared" si="761"/>
        <v>45000</v>
      </c>
      <c r="AA1373" s="103">
        <f t="shared" si="761"/>
        <v>45000</v>
      </c>
      <c r="AB1373" s="103">
        <f t="shared" si="755"/>
        <v>8312749.5155999968</v>
      </c>
      <c r="AC1373" s="103">
        <f t="shared" si="757"/>
        <v>3718104.1195999999</v>
      </c>
      <c r="AD1373" s="103">
        <f t="shared" si="756"/>
        <v>4200386.095999999</v>
      </c>
      <c r="AE1373" s="5" t="e">
        <v>#N/A</v>
      </c>
    </row>
    <row r="1374" spans="1:31" ht="30" x14ac:dyDescent="0.25">
      <c r="A1374" s="1" t="e">
        <v>#N/A</v>
      </c>
      <c r="B1374" s="50" t="s">
        <v>182</v>
      </c>
      <c r="C1374" s="48"/>
      <c r="D1374" s="104"/>
      <c r="E1374" s="104"/>
      <c r="F1374" s="104"/>
      <c r="G1374" s="104"/>
      <c r="H1374" s="104"/>
      <c r="I1374" s="104"/>
      <c r="J1374" s="104"/>
      <c r="K1374" s="104"/>
      <c r="L1374" s="104"/>
      <c r="M1374" s="104"/>
      <c r="N1374" s="104"/>
      <c r="O1374" s="104"/>
      <c r="P1374" s="104"/>
      <c r="Q1374" s="104"/>
      <c r="R1374" s="104"/>
      <c r="S1374" s="104"/>
      <c r="T1374" s="104"/>
      <c r="U1374" s="104"/>
      <c r="V1374" s="104"/>
      <c r="W1374" s="104"/>
      <c r="X1374" s="104"/>
      <c r="Y1374" s="104"/>
      <c r="Z1374" s="104"/>
      <c r="AA1374" s="104"/>
      <c r="AB1374" s="104">
        <f t="shared" si="755"/>
        <v>0</v>
      </c>
      <c r="AC1374" s="104">
        <f t="shared" si="757"/>
        <v>0</v>
      </c>
      <c r="AD1374" s="104">
        <f t="shared" si="756"/>
        <v>0</v>
      </c>
      <c r="AE1374" s="5" t="e">
        <v>#N/A</v>
      </c>
    </row>
    <row r="1375" spans="1:31" ht="30" x14ac:dyDescent="0.25">
      <c r="A1375" s="1" t="e">
        <v>#N/A</v>
      </c>
      <c r="B1375" s="50" t="s">
        <v>183</v>
      </c>
      <c r="C1375" s="48"/>
      <c r="D1375" s="104"/>
      <c r="E1375" s="104"/>
      <c r="F1375" s="104"/>
      <c r="G1375" s="104"/>
      <c r="H1375" s="104"/>
      <c r="I1375" s="104"/>
      <c r="J1375" s="104"/>
      <c r="K1375" s="104"/>
      <c r="L1375" s="104"/>
      <c r="M1375" s="104"/>
      <c r="N1375" s="104"/>
      <c r="O1375" s="104"/>
      <c r="P1375" s="104"/>
      <c r="Q1375" s="104"/>
      <c r="R1375" s="104"/>
      <c r="S1375" s="104"/>
      <c r="T1375" s="104"/>
      <c r="U1375" s="104"/>
      <c r="V1375" s="104"/>
      <c r="W1375" s="104"/>
      <c r="X1375" s="104"/>
      <c r="Y1375" s="104"/>
      <c r="Z1375" s="104"/>
      <c r="AA1375" s="104"/>
      <c r="AB1375" s="104">
        <f t="shared" si="755"/>
        <v>0</v>
      </c>
      <c r="AC1375" s="104">
        <f t="shared" si="757"/>
        <v>0</v>
      </c>
      <c r="AD1375" s="104">
        <f t="shared" si="756"/>
        <v>0</v>
      </c>
      <c r="AE1375" s="5" t="e">
        <v>#N/A</v>
      </c>
    </row>
    <row r="1376" spans="1:31" ht="30" x14ac:dyDescent="0.25">
      <c r="A1376" s="1" t="e">
        <v>#N/A</v>
      </c>
      <c r="B1376" s="50" t="s">
        <v>184</v>
      </c>
      <c r="C1376" s="48"/>
      <c r="D1376" s="104">
        <v>2000</v>
      </c>
      <c r="E1376" s="104">
        <v>0</v>
      </c>
      <c r="F1376" s="104">
        <v>0</v>
      </c>
      <c r="G1376" s="104"/>
      <c r="H1376" s="104"/>
      <c r="I1376" s="104"/>
      <c r="J1376" s="104"/>
      <c r="K1376" s="104"/>
      <c r="L1376" s="104"/>
      <c r="M1376" s="104"/>
      <c r="N1376" s="104"/>
      <c r="O1376" s="104"/>
      <c r="P1376" s="104">
        <v>2000</v>
      </c>
      <c r="Q1376" s="104">
        <v>0</v>
      </c>
      <c r="R1376" s="104">
        <v>0</v>
      </c>
      <c r="S1376" s="104"/>
      <c r="T1376" s="104"/>
      <c r="U1376" s="104"/>
      <c r="V1376" s="104"/>
      <c r="W1376" s="104"/>
      <c r="X1376" s="104"/>
      <c r="Y1376" s="104"/>
      <c r="Z1376" s="104"/>
      <c r="AA1376" s="104"/>
      <c r="AB1376" s="104">
        <f t="shared" si="755"/>
        <v>4000</v>
      </c>
      <c r="AC1376" s="104">
        <f t="shared" si="757"/>
        <v>0</v>
      </c>
      <c r="AD1376" s="104">
        <f t="shared" si="756"/>
        <v>2000</v>
      </c>
      <c r="AE1376" s="5" t="e">
        <v>#N/A</v>
      </c>
    </row>
    <row r="1377" spans="1:31" x14ac:dyDescent="0.25">
      <c r="A1377" s="1" t="e">
        <v>#N/A</v>
      </c>
      <c r="B1377" s="50" t="s">
        <v>185</v>
      </c>
      <c r="C1377" s="48"/>
      <c r="D1377" s="104">
        <v>0</v>
      </c>
      <c r="E1377" s="104">
        <v>0</v>
      </c>
      <c r="F1377" s="104">
        <v>0</v>
      </c>
      <c r="G1377" s="104"/>
      <c r="H1377" s="104">
        <v>12180</v>
      </c>
      <c r="I1377" s="104">
        <v>8700</v>
      </c>
      <c r="J1377" s="104"/>
      <c r="K1377" s="104"/>
      <c r="L1377" s="104"/>
      <c r="M1377" s="104"/>
      <c r="N1377" s="104"/>
      <c r="O1377" s="104"/>
      <c r="P1377" s="104">
        <v>0</v>
      </c>
      <c r="Q1377" s="104">
        <v>0</v>
      </c>
      <c r="R1377" s="104">
        <v>0</v>
      </c>
      <c r="S1377" s="104"/>
      <c r="T1377" s="104"/>
      <c r="U1377" s="104"/>
      <c r="V1377" s="104"/>
      <c r="W1377" s="104"/>
      <c r="X1377" s="104"/>
      <c r="Y1377" s="104"/>
      <c r="Z1377" s="104"/>
      <c r="AA1377" s="104"/>
      <c r="AB1377" s="104">
        <f t="shared" si="755"/>
        <v>20880</v>
      </c>
      <c r="AC1377" s="104">
        <f t="shared" si="757"/>
        <v>20880</v>
      </c>
      <c r="AD1377" s="104">
        <f t="shared" si="756"/>
        <v>0</v>
      </c>
      <c r="AE1377" s="5" t="e">
        <v>#N/A</v>
      </c>
    </row>
    <row r="1378" spans="1:31" ht="30" x14ac:dyDescent="0.25">
      <c r="A1378" s="1" t="e">
        <v>#N/A</v>
      </c>
      <c r="B1378" s="50" t="s">
        <v>186</v>
      </c>
      <c r="C1378" s="48"/>
      <c r="D1378" s="104"/>
      <c r="E1378" s="104"/>
      <c r="F1378" s="104"/>
      <c r="G1378" s="104">
        <v>54063.261599999998</v>
      </c>
      <c r="H1378" s="104">
        <v>54063.26</v>
      </c>
      <c r="I1378" s="104"/>
      <c r="J1378" s="104">
        <v>46607</v>
      </c>
      <c r="K1378" s="104">
        <v>46607</v>
      </c>
      <c r="L1378" s="104">
        <v>46607</v>
      </c>
      <c r="M1378" s="104">
        <v>46607</v>
      </c>
      <c r="N1378" s="104"/>
      <c r="O1378" s="104"/>
      <c r="P1378" s="104"/>
      <c r="Q1378" s="104"/>
      <c r="R1378" s="104"/>
      <c r="S1378" s="104">
        <v>54063.261599999998</v>
      </c>
      <c r="T1378" s="104">
        <v>46607</v>
      </c>
      <c r="U1378" s="104">
        <v>46607</v>
      </c>
      <c r="V1378" s="104">
        <v>46607</v>
      </c>
      <c r="W1378" s="104">
        <v>46607</v>
      </c>
      <c r="X1378" s="104">
        <v>46607</v>
      </c>
      <c r="Y1378" s="104">
        <v>46607</v>
      </c>
      <c r="Z1378" s="104"/>
      <c r="AA1378" s="104"/>
      <c r="AB1378" s="104">
        <f t="shared" si="755"/>
        <v>628259.78319999995</v>
      </c>
      <c r="AC1378" s="104">
        <f t="shared" si="757"/>
        <v>294554.52159999998</v>
      </c>
      <c r="AD1378" s="104">
        <f t="shared" si="756"/>
        <v>333705.26159999997</v>
      </c>
      <c r="AE1378" s="5" t="e">
        <v>#N/A</v>
      </c>
    </row>
    <row r="1379" spans="1:31" ht="30" x14ac:dyDescent="0.25">
      <c r="A1379" s="1" t="e">
        <v>#N/A</v>
      </c>
      <c r="B1379" s="50" t="s">
        <v>187</v>
      </c>
      <c r="C1379" s="48"/>
      <c r="D1379" s="104">
        <v>71913.13</v>
      </c>
      <c r="E1379" s="104">
        <v>58640.54</v>
      </c>
      <c r="F1379" s="104">
        <v>42170.239999999998</v>
      </c>
      <c r="G1379" s="104">
        <v>90463.609199999992</v>
      </c>
      <c r="H1379" s="104">
        <v>100323.13</v>
      </c>
      <c r="I1379" s="104">
        <v>76882.897599999997</v>
      </c>
      <c r="J1379" s="104">
        <v>399586.72</v>
      </c>
      <c r="K1379" s="104">
        <v>399586.72</v>
      </c>
      <c r="L1379" s="104">
        <v>399586.72</v>
      </c>
      <c r="M1379" s="104"/>
      <c r="N1379" s="104"/>
      <c r="O1379" s="104"/>
      <c r="P1379" s="104">
        <v>71913.13</v>
      </c>
      <c r="Q1379" s="104">
        <v>58640.54</v>
      </c>
      <c r="R1379" s="104">
        <v>42170.239999999998</v>
      </c>
      <c r="S1379" s="104">
        <v>90463.609199999992</v>
      </c>
      <c r="T1379" s="104">
        <v>399586.72</v>
      </c>
      <c r="U1379" s="104">
        <v>399586.72</v>
      </c>
      <c r="V1379" s="104">
        <v>399586.72</v>
      </c>
      <c r="W1379" s="104">
        <v>399586.72</v>
      </c>
      <c r="X1379" s="104">
        <v>399586.72</v>
      </c>
      <c r="Y1379" s="104"/>
      <c r="Z1379" s="104"/>
      <c r="AA1379" s="104"/>
      <c r="AB1379" s="104">
        <f t="shared" si="755"/>
        <v>3900274.8259999994</v>
      </c>
      <c r="AC1379" s="104">
        <f t="shared" si="757"/>
        <v>1567240.5767999999</v>
      </c>
      <c r="AD1379" s="104">
        <f t="shared" si="756"/>
        <v>2261121.1191999996</v>
      </c>
      <c r="AE1379" s="5" t="e">
        <v>#N/A</v>
      </c>
    </row>
    <row r="1380" spans="1:31" ht="30" x14ac:dyDescent="0.25">
      <c r="A1380" s="1" t="e">
        <v>#N/A</v>
      </c>
      <c r="B1380" s="50" t="s">
        <v>188</v>
      </c>
      <c r="C1380" s="48"/>
      <c r="D1380" s="104">
        <v>320346.17</v>
      </c>
      <c r="E1380" s="104">
        <v>321029.33</v>
      </c>
      <c r="F1380" s="104">
        <v>279795.59999999998</v>
      </c>
      <c r="G1380" s="104">
        <v>322388.61519999994</v>
      </c>
      <c r="H1380" s="104">
        <v>310054.58</v>
      </c>
      <c r="I1380" s="104">
        <v>332160.89599999995</v>
      </c>
      <c r="J1380" s="104">
        <v>45000</v>
      </c>
      <c r="K1380" s="104">
        <v>45000</v>
      </c>
      <c r="L1380" s="104">
        <v>45000</v>
      </c>
      <c r="M1380" s="104">
        <v>45000</v>
      </c>
      <c r="N1380" s="104">
        <v>45000</v>
      </c>
      <c r="O1380" s="104">
        <v>45000</v>
      </c>
      <c r="P1380" s="104">
        <v>320346.17</v>
      </c>
      <c r="Q1380" s="104">
        <v>321029.33</v>
      </c>
      <c r="R1380" s="104">
        <v>279795.59999999998</v>
      </c>
      <c r="S1380" s="104">
        <v>322388.61519999994</v>
      </c>
      <c r="T1380" s="104">
        <v>45000</v>
      </c>
      <c r="U1380" s="104">
        <v>45000</v>
      </c>
      <c r="V1380" s="104">
        <v>45000</v>
      </c>
      <c r="W1380" s="104">
        <v>45000</v>
      </c>
      <c r="X1380" s="104">
        <v>45000</v>
      </c>
      <c r="Y1380" s="104">
        <v>45000</v>
      </c>
      <c r="Z1380" s="104">
        <v>45000</v>
      </c>
      <c r="AA1380" s="104">
        <v>45000</v>
      </c>
      <c r="AB1380" s="104">
        <f t="shared" si="755"/>
        <v>3759334.9064000002</v>
      </c>
      <c r="AC1380" s="104">
        <f t="shared" si="757"/>
        <v>1835429.0211999998</v>
      </c>
      <c r="AD1380" s="104">
        <f t="shared" si="756"/>
        <v>1603559.7152</v>
      </c>
      <c r="AE1380" s="5" t="e">
        <v>#N/A</v>
      </c>
    </row>
    <row r="1381" spans="1:31" x14ac:dyDescent="0.25">
      <c r="A1381" s="1" t="e">
        <v>#N/A</v>
      </c>
      <c r="B1381" s="50" t="s">
        <v>189</v>
      </c>
      <c r="C1381" s="48"/>
      <c r="D1381" s="104"/>
      <c r="E1381" s="104"/>
      <c r="F1381" s="104"/>
      <c r="G1381" s="104"/>
      <c r="H1381" s="104"/>
      <c r="I1381" s="104"/>
      <c r="J1381" s="104"/>
      <c r="K1381" s="104"/>
      <c r="L1381" s="104"/>
      <c r="M1381" s="104"/>
      <c r="N1381" s="104"/>
      <c r="O1381" s="104"/>
      <c r="P1381" s="104"/>
      <c r="Q1381" s="104"/>
      <c r="R1381" s="104"/>
      <c r="S1381" s="104"/>
      <c r="T1381" s="104"/>
      <c r="U1381" s="104"/>
      <c r="V1381" s="104"/>
      <c r="W1381" s="104"/>
      <c r="X1381" s="104"/>
      <c r="Y1381" s="104"/>
      <c r="Z1381" s="104"/>
      <c r="AA1381" s="104"/>
      <c r="AB1381" s="104">
        <f t="shared" si="755"/>
        <v>0</v>
      </c>
      <c r="AC1381" s="104">
        <f t="shared" si="757"/>
        <v>0</v>
      </c>
      <c r="AD1381" s="104">
        <f t="shared" si="756"/>
        <v>0</v>
      </c>
      <c r="AE1381" s="5" t="e">
        <v>#N/A</v>
      </c>
    </row>
    <row r="1382" spans="1:31" x14ac:dyDescent="0.25">
      <c r="A1382" s="1" t="e">
        <v>#N/A</v>
      </c>
      <c r="B1382" s="101" t="s">
        <v>190</v>
      </c>
      <c r="C1382" s="102"/>
      <c r="D1382" s="103">
        <f>SUM(D1383:D1384)</f>
        <v>39391.619999999995</v>
      </c>
      <c r="E1382" s="103">
        <f t="shared" ref="E1382:O1382" si="762">SUM(E1383:E1384)</f>
        <v>41791.619999999995</v>
      </c>
      <c r="F1382" s="103">
        <f t="shared" si="762"/>
        <v>41791.619999999995</v>
      </c>
      <c r="G1382" s="103">
        <f t="shared" si="762"/>
        <v>45694.279199999997</v>
      </c>
      <c r="H1382" s="103">
        <f t="shared" si="762"/>
        <v>45694.28</v>
      </c>
      <c r="I1382" s="103">
        <f t="shared" si="762"/>
        <v>48326.574399999998</v>
      </c>
      <c r="J1382" s="103">
        <f t="shared" si="762"/>
        <v>29530</v>
      </c>
      <c r="K1382" s="103">
        <f t="shared" si="762"/>
        <v>29530</v>
      </c>
      <c r="L1382" s="103">
        <f t="shared" si="762"/>
        <v>29530</v>
      </c>
      <c r="M1382" s="103">
        <f t="shared" si="762"/>
        <v>13530</v>
      </c>
      <c r="N1382" s="103">
        <f t="shared" si="762"/>
        <v>13530</v>
      </c>
      <c r="O1382" s="103">
        <f t="shared" si="762"/>
        <v>13530</v>
      </c>
      <c r="P1382" s="103">
        <f>SUM(P1383:P1384)</f>
        <v>39391.619999999995</v>
      </c>
      <c r="Q1382" s="103">
        <f t="shared" ref="Q1382:AA1382" si="763">SUM(Q1383:Q1384)</f>
        <v>41791.619999999995</v>
      </c>
      <c r="R1382" s="103">
        <f t="shared" si="763"/>
        <v>41791.619999999995</v>
      </c>
      <c r="S1382" s="103">
        <f t="shared" si="763"/>
        <v>45694.279199999997</v>
      </c>
      <c r="T1382" s="103">
        <f t="shared" si="763"/>
        <v>29530</v>
      </c>
      <c r="U1382" s="103">
        <f t="shared" si="763"/>
        <v>29530</v>
      </c>
      <c r="V1382" s="103">
        <f t="shared" si="763"/>
        <v>29530</v>
      </c>
      <c r="W1382" s="103">
        <f t="shared" si="763"/>
        <v>29530</v>
      </c>
      <c r="X1382" s="103">
        <f t="shared" si="763"/>
        <v>29530</v>
      </c>
      <c r="Y1382" s="103">
        <f t="shared" si="763"/>
        <v>13530</v>
      </c>
      <c r="Z1382" s="103">
        <f t="shared" si="763"/>
        <v>13530</v>
      </c>
      <c r="AA1382" s="103">
        <f t="shared" si="763"/>
        <v>13530</v>
      </c>
      <c r="AB1382" s="103">
        <f t="shared" si="755"/>
        <v>748779.13280000002</v>
      </c>
      <c r="AC1382" s="103">
        <f t="shared" si="757"/>
        <v>352478.37359999999</v>
      </c>
      <c r="AD1382" s="103">
        <f t="shared" si="756"/>
        <v>356909.13919999998</v>
      </c>
      <c r="AE1382" s="5" t="e">
        <v>#N/A</v>
      </c>
    </row>
    <row r="1383" spans="1:31" ht="30" x14ac:dyDescent="0.25">
      <c r="A1383" s="1" t="e">
        <v>#N/A</v>
      </c>
      <c r="B1383" s="50" t="s">
        <v>191</v>
      </c>
      <c r="C1383" s="48"/>
      <c r="D1383" s="104">
        <v>15000</v>
      </c>
      <c r="E1383" s="104">
        <v>17400</v>
      </c>
      <c r="F1383" s="104">
        <v>17400</v>
      </c>
      <c r="G1383" s="104">
        <v>17400</v>
      </c>
      <c r="H1383" s="104">
        <v>17400</v>
      </c>
      <c r="I1383" s="104">
        <v>17400</v>
      </c>
      <c r="J1383" s="104">
        <v>13530</v>
      </c>
      <c r="K1383" s="104">
        <v>13530</v>
      </c>
      <c r="L1383" s="104">
        <v>13530</v>
      </c>
      <c r="M1383" s="104">
        <v>13530</v>
      </c>
      <c r="N1383" s="104">
        <v>13530</v>
      </c>
      <c r="O1383" s="104">
        <v>13530</v>
      </c>
      <c r="P1383" s="104">
        <v>15000</v>
      </c>
      <c r="Q1383" s="104">
        <v>17400</v>
      </c>
      <c r="R1383" s="104">
        <v>17400</v>
      </c>
      <c r="S1383" s="104">
        <v>17400</v>
      </c>
      <c r="T1383" s="104">
        <v>13530</v>
      </c>
      <c r="U1383" s="104">
        <v>13530</v>
      </c>
      <c r="V1383" s="104">
        <v>13530</v>
      </c>
      <c r="W1383" s="104">
        <v>13530</v>
      </c>
      <c r="X1383" s="104">
        <v>13530</v>
      </c>
      <c r="Y1383" s="104">
        <v>13530</v>
      </c>
      <c r="Z1383" s="104">
        <v>13530</v>
      </c>
      <c r="AA1383" s="104">
        <v>13530</v>
      </c>
      <c r="AB1383" s="104">
        <f t="shared" si="755"/>
        <v>358620</v>
      </c>
      <c r="AC1383" s="104">
        <f t="shared" si="757"/>
        <v>168180</v>
      </c>
      <c r="AD1383" s="104">
        <f t="shared" si="756"/>
        <v>175440</v>
      </c>
      <c r="AE1383" s="5" t="e">
        <v>#N/A</v>
      </c>
    </row>
    <row r="1384" spans="1:31" x14ac:dyDescent="0.25">
      <c r="A1384" s="1" t="e">
        <v>#N/A</v>
      </c>
      <c r="B1384" s="50" t="s">
        <v>192</v>
      </c>
      <c r="C1384" s="48"/>
      <c r="D1384" s="104">
        <v>24391.62</v>
      </c>
      <c r="E1384" s="104">
        <v>24391.62</v>
      </c>
      <c r="F1384" s="104">
        <v>24391.62</v>
      </c>
      <c r="G1384" s="104">
        <v>28294.279199999997</v>
      </c>
      <c r="H1384" s="104">
        <v>28294.28</v>
      </c>
      <c r="I1384" s="104">
        <v>30926.574399999998</v>
      </c>
      <c r="J1384" s="104">
        <v>16000</v>
      </c>
      <c r="K1384" s="104">
        <v>16000</v>
      </c>
      <c r="L1384" s="104">
        <v>16000</v>
      </c>
      <c r="M1384" s="104"/>
      <c r="N1384" s="104"/>
      <c r="O1384" s="104"/>
      <c r="P1384" s="104">
        <v>24391.62</v>
      </c>
      <c r="Q1384" s="104">
        <v>24391.62</v>
      </c>
      <c r="R1384" s="104">
        <v>24391.62</v>
      </c>
      <c r="S1384" s="104">
        <v>28294.279199999997</v>
      </c>
      <c r="T1384" s="104">
        <v>16000</v>
      </c>
      <c r="U1384" s="104">
        <v>16000</v>
      </c>
      <c r="V1384" s="104">
        <v>16000</v>
      </c>
      <c r="W1384" s="104">
        <v>16000</v>
      </c>
      <c r="X1384" s="104">
        <v>16000</v>
      </c>
      <c r="Y1384" s="104"/>
      <c r="Z1384" s="104"/>
      <c r="AA1384" s="104"/>
      <c r="AB1384" s="104">
        <f t="shared" si="755"/>
        <v>390159.13279999996</v>
      </c>
      <c r="AC1384" s="104">
        <f t="shared" si="757"/>
        <v>184298.37359999999</v>
      </c>
      <c r="AD1384" s="104">
        <f t="shared" si="756"/>
        <v>181469.13920000001</v>
      </c>
      <c r="AE1384" s="5" t="e">
        <v>#N/A</v>
      </c>
    </row>
    <row r="1385" spans="1:31" x14ac:dyDescent="0.25">
      <c r="A1385" s="1" t="e">
        <v>#N/A</v>
      </c>
      <c r="B1385" s="101" t="s">
        <v>193</v>
      </c>
      <c r="C1385" s="102"/>
      <c r="D1385" s="103">
        <f>SUM(D1386:D1389)</f>
        <v>68800</v>
      </c>
      <c r="E1385" s="103">
        <f t="shared" ref="E1385:O1385" si="764">SUM(E1386:E1389)</f>
        <v>53300</v>
      </c>
      <c r="F1385" s="103">
        <f t="shared" si="764"/>
        <v>41300</v>
      </c>
      <c r="G1385" s="103">
        <f t="shared" si="764"/>
        <v>79344</v>
      </c>
      <c r="H1385" s="103">
        <f t="shared" si="764"/>
        <v>79344</v>
      </c>
      <c r="I1385" s="103">
        <f t="shared" si="764"/>
        <v>80968</v>
      </c>
      <c r="J1385" s="103">
        <f t="shared" si="764"/>
        <v>86803</v>
      </c>
      <c r="K1385" s="103">
        <f t="shared" si="764"/>
        <v>86803</v>
      </c>
      <c r="L1385" s="103">
        <f t="shared" si="764"/>
        <v>86803</v>
      </c>
      <c r="M1385" s="103">
        <f t="shared" si="764"/>
        <v>36303</v>
      </c>
      <c r="N1385" s="103">
        <f t="shared" si="764"/>
        <v>36303</v>
      </c>
      <c r="O1385" s="103">
        <f t="shared" si="764"/>
        <v>36303</v>
      </c>
      <c r="P1385" s="103">
        <f>SUM(P1386:P1389)</f>
        <v>68800</v>
      </c>
      <c r="Q1385" s="103">
        <f t="shared" ref="Q1385:AA1385" si="765">SUM(Q1386:Q1389)</f>
        <v>53300</v>
      </c>
      <c r="R1385" s="103">
        <f t="shared" si="765"/>
        <v>41300</v>
      </c>
      <c r="S1385" s="103">
        <f t="shared" si="765"/>
        <v>79344</v>
      </c>
      <c r="T1385" s="103">
        <f t="shared" si="765"/>
        <v>86803</v>
      </c>
      <c r="U1385" s="103">
        <f t="shared" si="765"/>
        <v>86803</v>
      </c>
      <c r="V1385" s="103">
        <f t="shared" si="765"/>
        <v>86803</v>
      </c>
      <c r="W1385" s="103">
        <f t="shared" si="765"/>
        <v>86803</v>
      </c>
      <c r="X1385" s="103">
        <f t="shared" si="765"/>
        <v>86803</v>
      </c>
      <c r="Y1385" s="103">
        <f t="shared" si="765"/>
        <v>36303</v>
      </c>
      <c r="Z1385" s="103">
        <f t="shared" si="765"/>
        <v>36303</v>
      </c>
      <c r="AA1385" s="103">
        <f t="shared" si="765"/>
        <v>36303</v>
      </c>
      <c r="AB1385" s="103">
        <f t="shared" si="755"/>
        <v>1558042</v>
      </c>
      <c r="AC1385" s="103">
        <f t="shared" si="757"/>
        <v>703574</v>
      </c>
      <c r="AD1385" s="103">
        <f t="shared" si="756"/>
        <v>785668</v>
      </c>
      <c r="AE1385" s="5" t="e">
        <v>#N/A</v>
      </c>
    </row>
    <row r="1386" spans="1:31" ht="30" x14ac:dyDescent="0.25">
      <c r="A1386" s="1" t="e">
        <v>#N/A</v>
      </c>
      <c r="B1386" s="50" t="s">
        <v>194</v>
      </c>
      <c r="C1386" s="48"/>
      <c r="D1386" s="104"/>
      <c r="E1386" s="104"/>
      <c r="F1386" s="104"/>
      <c r="G1386" s="104"/>
      <c r="H1386" s="104"/>
      <c r="I1386" s="104"/>
      <c r="J1386" s="104"/>
      <c r="K1386" s="104"/>
      <c r="L1386" s="104"/>
      <c r="M1386" s="104"/>
      <c r="N1386" s="104"/>
      <c r="O1386" s="104"/>
      <c r="P1386" s="104"/>
      <c r="Q1386" s="104"/>
      <c r="R1386" s="104"/>
      <c r="S1386" s="104"/>
      <c r="T1386" s="104"/>
      <c r="U1386" s="104"/>
      <c r="V1386" s="104"/>
      <c r="W1386" s="104"/>
      <c r="X1386" s="104"/>
      <c r="Y1386" s="104"/>
      <c r="Z1386" s="104"/>
      <c r="AA1386" s="104"/>
      <c r="AB1386" s="104">
        <f t="shared" si="755"/>
        <v>0</v>
      </c>
      <c r="AC1386" s="104">
        <f t="shared" si="757"/>
        <v>0</v>
      </c>
      <c r="AD1386" s="104">
        <f t="shared" si="756"/>
        <v>0</v>
      </c>
      <c r="AE1386" s="5" t="e">
        <v>#N/A</v>
      </c>
    </row>
    <row r="1387" spans="1:31" x14ac:dyDescent="0.25">
      <c r="A1387" s="1" t="e">
        <v>#N/A</v>
      </c>
      <c r="B1387" s="50" t="s">
        <v>195</v>
      </c>
      <c r="C1387" s="48"/>
      <c r="D1387" s="104">
        <v>68800</v>
      </c>
      <c r="E1387" s="104">
        <v>53300</v>
      </c>
      <c r="F1387" s="104">
        <v>41300</v>
      </c>
      <c r="G1387" s="104">
        <v>79344</v>
      </c>
      <c r="H1387" s="104">
        <v>79344</v>
      </c>
      <c r="I1387" s="104">
        <v>80968</v>
      </c>
      <c r="J1387" s="104">
        <v>50500</v>
      </c>
      <c r="K1387" s="104">
        <v>50500</v>
      </c>
      <c r="L1387" s="104">
        <v>50500</v>
      </c>
      <c r="M1387" s="104"/>
      <c r="N1387" s="104"/>
      <c r="O1387" s="104"/>
      <c r="P1387" s="104">
        <v>68800</v>
      </c>
      <c r="Q1387" s="104">
        <v>53300</v>
      </c>
      <c r="R1387" s="104">
        <v>41300</v>
      </c>
      <c r="S1387" s="104">
        <v>79344</v>
      </c>
      <c r="T1387" s="104">
        <v>50500</v>
      </c>
      <c r="U1387" s="104">
        <v>50500</v>
      </c>
      <c r="V1387" s="104">
        <v>50500</v>
      </c>
      <c r="W1387" s="104">
        <v>50500</v>
      </c>
      <c r="X1387" s="104">
        <v>50500</v>
      </c>
      <c r="Y1387" s="104"/>
      <c r="Z1387" s="104"/>
      <c r="AA1387" s="104"/>
      <c r="AB1387" s="104">
        <f t="shared" si="755"/>
        <v>1049800</v>
      </c>
      <c r="AC1387" s="104">
        <f t="shared" si="757"/>
        <v>485756</v>
      </c>
      <c r="AD1387" s="104">
        <f t="shared" si="756"/>
        <v>495244</v>
      </c>
      <c r="AE1387" s="5" t="e">
        <v>#N/A</v>
      </c>
    </row>
    <row r="1388" spans="1:31" ht="30" x14ac:dyDescent="0.25">
      <c r="A1388" s="1" t="e">
        <v>#N/A</v>
      </c>
      <c r="B1388" s="50" t="s">
        <v>196</v>
      </c>
      <c r="C1388" s="48"/>
      <c r="D1388" s="104"/>
      <c r="E1388" s="104"/>
      <c r="F1388" s="104"/>
      <c r="G1388" s="104"/>
      <c r="H1388" s="104"/>
      <c r="I1388" s="104"/>
      <c r="J1388" s="104"/>
      <c r="K1388" s="104"/>
      <c r="L1388" s="104"/>
      <c r="M1388" s="104"/>
      <c r="N1388" s="104"/>
      <c r="O1388" s="104"/>
      <c r="P1388" s="104"/>
      <c r="Q1388" s="104"/>
      <c r="R1388" s="104"/>
      <c r="S1388" s="104"/>
      <c r="T1388" s="104"/>
      <c r="U1388" s="104"/>
      <c r="V1388" s="104"/>
      <c r="W1388" s="104"/>
      <c r="X1388" s="104"/>
      <c r="Y1388" s="104"/>
      <c r="Z1388" s="104"/>
      <c r="AA1388" s="104"/>
      <c r="AB1388" s="104">
        <f t="shared" si="755"/>
        <v>0</v>
      </c>
      <c r="AC1388" s="104">
        <f t="shared" si="757"/>
        <v>0</v>
      </c>
      <c r="AD1388" s="104">
        <f t="shared" si="756"/>
        <v>0</v>
      </c>
      <c r="AE1388" s="5" t="e">
        <v>#N/A</v>
      </c>
    </row>
    <row r="1389" spans="1:31" x14ac:dyDescent="0.25">
      <c r="A1389" s="1" t="e">
        <v>#N/A</v>
      </c>
      <c r="B1389" s="50" t="s">
        <v>197</v>
      </c>
      <c r="C1389" s="48"/>
      <c r="D1389" s="104"/>
      <c r="E1389" s="104"/>
      <c r="F1389" s="104"/>
      <c r="G1389" s="104"/>
      <c r="H1389" s="104"/>
      <c r="I1389" s="104"/>
      <c r="J1389" s="104">
        <v>36303</v>
      </c>
      <c r="K1389" s="104">
        <v>36303</v>
      </c>
      <c r="L1389" s="104">
        <v>36303</v>
      </c>
      <c r="M1389" s="104">
        <v>36303</v>
      </c>
      <c r="N1389" s="104">
        <v>36303</v>
      </c>
      <c r="O1389" s="104">
        <v>36303</v>
      </c>
      <c r="P1389" s="104"/>
      <c r="Q1389" s="104"/>
      <c r="R1389" s="104"/>
      <c r="S1389" s="104"/>
      <c r="T1389" s="104">
        <v>36303</v>
      </c>
      <c r="U1389" s="104">
        <v>36303</v>
      </c>
      <c r="V1389" s="104">
        <v>36303</v>
      </c>
      <c r="W1389" s="104">
        <v>36303</v>
      </c>
      <c r="X1389" s="104">
        <v>36303</v>
      </c>
      <c r="Y1389" s="104">
        <v>36303</v>
      </c>
      <c r="Z1389" s="104">
        <v>36303</v>
      </c>
      <c r="AA1389" s="104">
        <v>36303</v>
      </c>
      <c r="AB1389" s="104">
        <f t="shared" si="755"/>
        <v>508242</v>
      </c>
      <c r="AC1389" s="104">
        <f t="shared" si="757"/>
        <v>217818</v>
      </c>
      <c r="AD1389" s="104">
        <f t="shared" si="756"/>
        <v>290424</v>
      </c>
      <c r="AE1389" s="5" t="e">
        <v>#N/A</v>
      </c>
    </row>
    <row r="1390" spans="1:31" x14ac:dyDescent="0.25">
      <c r="A1390" s="1" t="e">
        <v>#N/A</v>
      </c>
      <c r="B1390" s="101" t="s">
        <v>198</v>
      </c>
      <c r="C1390" s="102"/>
      <c r="D1390" s="103">
        <f>SUM(D1391:D1394)</f>
        <v>0</v>
      </c>
      <c r="E1390" s="103">
        <f>SUM(E1391:E1394)</f>
        <v>0</v>
      </c>
      <c r="F1390" s="103">
        <f t="shared" ref="F1390:O1390" si="766">SUM(F1391:F1394)</f>
        <v>0</v>
      </c>
      <c r="G1390" s="103">
        <f t="shared" si="766"/>
        <v>0</v>
      </c>
      <c r="H1390" s="103">
        <f t="shared" si="766"/>
        <v>0</v>
      </c>
      <c r="I1390" s="103">
        <f t="shared" si="766"/>
        <v>1160</v>
      </c>
      <c r="J1390" s="103">
        <f t="shared" si="766"/>
        <v>0</v>
      </c>
      <c r="K1390" s="103">
        <f t="shared" si="766"/>
        <v>0</v>
      </c>
      <c r="L1390" s="103">
        <f t="shared" si="766"/>
        <v>0</v>
      </c>
      <c r="M1390" s="103">
        <f t="shared" si="766"/>
        <v>0</v>
      </c>
      <c r="N1390" s="103">
        <f t="shared" si="766"/>
        <v>0</v>
      </c>
      <c r="O1390" s="103">
        <f t="shared" si="766"/>
        <v>0</v>
      </c>
      <c r="P1390" s="103">
        <f>SUM(P1391:P1394)</f>
        <v>0</v>
      </c>
      <c r="Q1390" s="103">
        <f>SUM(Q1391:Q1394)</f>
        <v>0</v>
      </c>
      <c r="R1390" s="103">
        <f t="shared" ref="R1390:AA1390" si="767">SUM(R1391:R1394)</f>
        <v>0</v>
      </c>
      <c r="S1390" s="103">
        <f t="shared" si="767"/>
        <v>0</v>
      </c>
      <c r="T1390" s="103">
        <f t="shared" si="767"/>
        <v>0</v>
      </c>
      <c r="U1390" s="103">
        <f t="shared" si="767"/>
        <v>0</v>
      </c>
      <c r="V1390" s="103">
        <f t="shared" si="767"/>
        <v>0</v>
      </c>
      <c r="W1390" s="103">
        <f t="shared" si="767"/>
        <v>0</v>
      </c>
      <c r="X1390" s="103">
        <f t="shared" si="767"/>
        <v>0</v>
      </c>
      <c r="Y1390" s="103">
        <f t="shared" si="767"/>
        <v>0</v>
      </c>
      <c r="Z1390" s="103">
        <f t="shared" si="767"/>
        <v>0</v>
      </c>
      <c r="AA1390" s="103">
        <f t="shared" si="767"/>
        <v>0</v>
      </c>
      <c r="AB1390" s="103">
        <f t="shared" si="755"/>
        <v>1160</v>
      </c>
      <c r="AC1390" s="103">
        <f t="shared" si="757"/>
        <v>1160</v>
      </c>
      <c r="AD1390" s="103">
        <f t="shared" si="756"/>
        <v>0</v>
      </c>
      <c r="AE1390" s="5" t="e">
        <v>#N/A</v>
      </c>
    </row>
    <row r="1391" spans="1:31" ht="30" x14ac:dyDescent="0.25">
      <c r="A1391" s="1" t="e">
        <v>#N/A</v>
      </c>
      <c r="B1391" s="50" t="s">
        <v>199</v>
      </c>
      <c r="C1391" s="48"/>
      <c r="D1391" s="104"/>
      <c r="E1391" s="104"/>
      <c r="F1391" s="104"/>
      <c r="G1391" s="104"/>
      <c r="H1391" s="104"/>
      <c r="I1391" s="104"/>
      <c r="J1391" s="104"/>
      <c r="K1391" s="104"/>
      <c r="L1391" s="104"/>
      <c r="M1391" s="104"/>
      <c r="N1391" s="104"/>
      <c r="O1391" s="104"/>
      <c r="P1391" s="104"/>
      <c r="Q1391" s="104"/>
      <c r="R1391" s="104"/>
      <c r="S1391" s="104"/>
      <c r="T1391" s="104"/>
      <c r="U1391" s="104"/>
      <c r="V1391" s="104"/>
      <c r="W1391" s="104"/>
      <c r="X1391" s="104"/>
      <c r="Y1391" s="104"/>
      <c r="Z1391" s="104"/>
      <c r="AA1391" s="104"/>
      <c r="AB1391" s="104">
        <f t="shared" si="755"/>
        <v>0</v>
      </c>
      <c r="AC1391" s="104">
        <f t="shared" si="757"/>
        <v>0</v>
      </c>
      <c r="AD1391" s="104">
        <f t="shared" si="756"/>
        <v>0</v>
      </c>
      <c r="AE1391" s="5" t="e">
        <v>#N/A</v>
      </c>
    </row>
    <row r="1392" spans="1:31" ht="30" x14ac:dyDescent="0.25">
      <c r="A1392" s="1" t="e">
        <v>#N/A</v>
      </c>
      <c r="B1392" s="50" t="s">
        <v>200</v>
      </c>
      <c r="C1392" s="48"/>
      <c r="D1392" s="104"/>
      <c r="E1392" s="104"/>
      <c r="F1392" s="104"/>
      <c r="G1392" s="104"/>
      <c r="H1392" s="104"/>
      <c r="I1392" s="104"/>
      <c r="J1392" s="104"/>
      <c r="K1392" s="104"/>
      <c r="L1392" s="104"/>
      <c r="M1392" s="104"/>
      <c r="N1392" s="104"/>
      <c r="O1392" s="104"/>
      <c r="P1392" s="104"/>
      <c r="Q1392" s="104"/>
      <c r="R1392" s="104"/>
      <c r="S1392" s="104"/>
      <c r="T1392" s="104"/>
      <c r="U1392" s="104"/>
      <c r="V1392" s="104"/>
      <c r="W1392" s="104"/>
      <c r="X1392" s="104"/>
      <c r="Y1392" s="104"/>
      <c r="Z1392" s="104"/>
      <c r="AA1392" s="104"/>
      <c r="AB1392" s="104">
        <f t="shared" si="755"/>
        <v>0</v>
      </c>
      <c r="AC1392" s="104">
        <f t="shared" si="757"/>
        <v>0</v>
      </c>
      <c r="AD1392" s="104">
        <f t="shared" si="756"/>
        <v>0</v>
      </c>
      <c r="AE1392" s="5" t="e">
        <v>#N/A</v>
      </c>
    </row>
    <row r="1393" spans="1:31" ht="30" x14ac:dyDescent="0.25">
      <c r="A1393" s="1" t="e">
        <v>#N/A</v>
      </c>
      <c r="B1393" s="50" t="s">
        <v>201</v>
      </c>
      <c r="C1393" s="48"/>
      <c r="D1393" s="104"/>
      <c r="E1393" s="104"/>
      <c r="F1393" s="104"/>
      <c r="G1393" s="104"/>
      <c r="H1393" s="104"/>
      <c r="I1393" s="104"/>
      <c r="J1393" s="104"/>
      <c r="K1393" s="104"/>
      <c r="L1393" s="104"/>
      <c r="M1393" s="104"/>
      <c r="N1393" s="104"/>
      <c r="O1393" s="104"/>
      <c r="P1393" s="104"/>
      <c r="Q1393" s="104"/>
      <c r="R1393" s="104"/>
      <c r="S1393" s="104"/>
      <c r="T1393" s="104"/>
      <c r="U1393" s="104"/>
      <c r="V1393" s="104"/>
      <c r="W1393" s="104"/>
      <c r="X1393" s="104"/>
      <c r="Y1393" s="104"/>
      <c r="Z1393" s="104"/>
      <c r="AA1393" s="104"/>
      <c r="AB1393" s="104">
        <f t="shared" si="755"/>
        <v>0</v>
      </c>
      <c r="AC1393" s="104">
        <f t="shared" si="757"/>
        <v>0</v>
      </c>
      <c r="AD1393" s="104">
        <f t="shared" si="756"/>
        <v>0</v>
      </c>
      <c r="AE1393" s="5" t="e">
        <v>#N/A</v>
      </c>
    </row>
    <row r="1394" spans="1:31" ht="30" x14ac:dyDescent="0.25">
      <c r="A1394" s="1" t="e">
        <v>#N/A</v>
      </c>
      <c r="B1394" s="50" t="s">
        <v>202</v>
      </c>
      <c r="C1394" s="48"/>
      <c r="D1394" s="104"/>
      <c r="E1394" s="104"/>
      <c r="F1394" s="104"/>
      <c r="G1394" s="104"/>
      <c r="H1394" s="104"/>
      <c r="I1394" s="104">
        <v>1160</v>
      </c>
      <c r="J1394" s="104"/>
      <c r="K1394" s="104"/>
      <c r="L1394" s="104"/>
      <c r="M1394" s="104"/>
      <c r="N1394" s="104"/>
      <c r="O1394" s="104"/>
      <c r="P1394" s="104"/>
      <c r="Q1394" s="104"/>
      <c r="R1394" s="104"/>
      <c r="S1394" s="104"/>
      <c r="T1394" s="104"/>
      <c r="U1394" s="104"/>
      <c r="V1394" s="104"/>
      <c r="W1394" s="104"/>
      <c r="X1394" s="104"/>
      <c r="Y1394" s="104"/>
      <c r="Z1394" s="104"/>
      <c r="AA1394" s="104"/>
      <c r="AB1394" s="104">
        <f t="shared" si="755"/>
        <v>1160</v>
      </c>
      <c r="AC1394" s="104">
        <f t="shared" si="757"/>
        <v>1160</v>
      </c>
      <c r="AD1394" s="104">
        <f t="shared" si="756"/>
        <v>0</v>
      </c>
      <c r="AE1394" s="5" t="e">
        <v>#N/A</v>
      </c>
    </row>
    <row r="1395" spans="1:31" ht="30" x14ac:dyDescent="0.25">
      <c r="A1395" s="1" t="e">
        <v>#N/A</v>
      </c>
      <c r="B1395" s="101" t="s">
        <v>203</v>
      </c>
      <c r="C1395" s="102"/>
      <c r="D1395" s="103">
        <f>SUM(D1396:D1397)</f>
        <v>0</v>
      </c>
      <c r="E1395" s="103">
        <f t="shared" ref="E1395:O1395" si="768">SUM(E1396:E1397)</f>
        <v>0</v>
      </c>
      <c r="F1395" s="103">
        <f t="shared" si="768"/>
        <v>0</v>
      </c>
      <c r="G1395" s="103">
        <f t="shared" si="768"/>
        <v>0</v>
      </c>
      <c r="H1395" s="103">
        <f t="shared" si="768"/>
        <v>0</v>
      </c>
      <c r="I1395" s="103">
        <f t="shared" si="768"/>
        <v>0</v>
      </c>
      <c r="J1395" s="103">
        <f t="shared" si="768"/>
        <v>0</v>
      </c>
      <c r="K1395" s="103">
        <f t="shared" si="768"/>
        <v>0</v>
      </c>
      <c r="L1395" s="103">
        <f t="shared" si="768"/>
        <v>0</v>
      </c>
      <c r="M1395" s="103">
        <f t="shared" si="768"/>
        <v>0</v>
      </c>
      <c r="N1395" s="103">
        <f t="shared" si="768"/>
        <v>0</v>
      </c>
      <c r="O1395" s="103">
        <f t="shared" si="768"/>
        <v>0</v>
      </c>
      <c r="P1395" s="103">
        <f>SUM(P1396:P1397)</f>
        <v>0</v>
      </c>
      <c r="Q1395" s="103">
        <f t="shared" ref="Q1395:AA1395" si="769">SUM(Q1396:Q1397)</f>
        <v>0</v>
      </c>
      <c r="R1395" s="103">
        <f t="shared" si="769"/>
        <v>0</v>
      </c>
      <c r="S1395" s="103">
        <f t="shared" si="769"/>
        <v>0</v>
      </c>
      <c r="T1395" s="103">
        <f t="shared" si="769"/>
        <v>0</v>
      </c>
      <c r="U1395" s="103">
        <f t="shared" si="769"/>
        <v>0</v>
      </c>
      <c r="V1395" s="103">
        <f t="shared" si="769"/>
        <v>0</v>
      </c>
      <c r="W1395" s="103">
        <f t="shared" si="769"/>
        <v>0</v>
      </c>
      <c r="X1395" s="103">
        <f t="shared" si="769"/>
        <v>0</v>
      </c>
      <c r="Y1395" s="103">
        <f t="shared" si="769"/>
        <v>0</v>
      </c>
      <c r="Z1395" s="103">
        <f t="shared" si="769"/>
        <v>0</v>
      </c>
      <c r="AA1395" s="103">
        <f t="shared" si="769"/>
        <v>0</v>
      </c>
      <c r="AB1395" s="103">
        <f t="shared" si="755"/>
        <v>0</v>
      </c>
      <c r="AC1395" s="103">
        <f t="shared" si="757"/>
        <v>0</v>
      </c>
      <c r="AD1395" s="103">
        <f t="shared" si="756"/>
        <v>0</v>
      </c>
      <c r="AE1395" s="5" t="e">
        <v>#N/A</v>
      </c>
    </row>
    <row r="1396" spans="1:31" ht="30" x14ac:dyDescent="0.25">
      <c r="A1396" s="1" t="e">
        <v>#N/A</v>
      </c>
      <c r="B1396" s="50" t="s">
        <v>204</v>
      </c>
      <c r="C1396" s="48"/>
      <c r="D1396" s="104"/>
      <c r="E1396" s="104"/>
      <c r="F1396" s="104"/>
      <c r="G1396" s="104"/>
      <c r="H1396" s="104"/>
      <c r="I1396" s="104"/>
      <c r="J1396" s="104"/>
      <c r="K1396" s="104"/>
      <c r="L1396" s="104"/>
      <c r="M1396" s="104"/>
      <c r="N1396" s="104"/>
      <c r="O1396" s="104"/>
      <c r="P1396" s="104"/>
      <c r="Q1396" s="104"/>
      <c r="R1396" s="104"/>
      <c r="S1396" s="104"/>
      <c r="T1396" s="104"/>
      <c r="U1396" s="104"/>
      <c r="V1396" s="104"/>
      <c r="W1396" s="104"/>
      <c r="X1396" s="104"/>
      <c r="Y1396" s="104"/>
      <c r="Z1396" s="104"/>
      <c r="AA1396" s="104"/>
      <c r="AB1396" s="104">
        <f t="shared" si="755"/>
        <v>0</v>
      </c>
      <c r="AC1396" s="104">
        <f t="shared" si="757"/>
        <v>0</v>
      </c>
      <c r="AD1396" s="104">
        <f t="shared" si="756"/>
        <v>0</v>
      </c>
      <c r="AE1396" s="5" t="e">
        <v>#N/A</v>
      </c>
    </row>
    <row r="1397" spans="1:31" x14ac:dyDescent="0.25">
      <c r="A1397" s="1" t="e">
        <v>#N/A</v>
      </c>
      <c r="B1397" s="50" t="s">
        <v>205</v>
      </c>
      <c r="C1397" s="48"/>
      <c r="D1397" s="104"/>
      <c r="E1397" s="104"/>
      <c r="F1397" s="104"/>
      <c r="G1397" s="104"/>
      <c r="H1397" s="104"/>
      <c r="I1397" s="104"/>
      <c r="J1397" s="104"/>
      <c r="K1397" s="104"/>
      <c r="L1397" s="104"/>
      <c r="M1397" s="104"/>
      <c r="N1397" s="104"/>
      <c r="O1397" s="104"/>
      <c r="P1397" s="104"/>
      <c r="Q1397" s="104"/>
      <c r="R1397" s="104"/>
      <c r="S1397" s="104"/>
      <c r="T1397" s="104"/>
      <c r="U1397" s="104"/>
      <c r="V1397" s="104"/>
      <c r="W1397" s="104"/>
      <c r="X1397" s="104"/>
      <c r="Y1397" s="104"/>
      <c r="Z1397" s="104"/>
      <c r="AA1397" s="104"/>
      <c r="AB1397" s="104">
        <f t="shared" si="755"/>
        <v>0</v>
      </c>
      <c r="AC1397" s="104">
        <f t="shared" si="757"/>
        <v>0</v>
      </c>
      <c r="AD1397" s="104">
        <f t="shared" si="756"/>
        <v>0</v>
      </c>
      <c r="AE1397" s="5" t="e">
        <v>#N/A</v>
      </c>
    </row>
    <row r="1398" spans="1:31" x14ac:dyDescent="0.25">
      <c r="A1398" s="1" t="e">
        <v>#N/A</v>
      </c>
      <c r="B1398" s="101" t="s">
        <v>206</v>
      </c>
      <c r="C1398" s="102"/>
      <c r="D1398" s="103">
        <f>SUM(D1399:D1402)</f>
        <v>0</v>
      </c>
      <c r="E1398" s="103">
        <f t="shared" ref="E1398:O1398" si="770">SUM(E1399:E1402)</f>
        <v>0</v>
      </c>
      <c r="F1398" s="103">
        <f t="shared" si="770"/>
        <v>0</v>
      </c>
      <c r="G1398" s="103">
        <f t="shared" si="770"/>
        <v>0</v>
      </c>
      <c r="H1398" s="103">
        <f t="shared" si="770"/>
        <v>0</v>
      </c>
      <c r="I1398" s="103">
        <f t="shared" si="770"/>
        <v>0</v>
      </c>
      <c r="J1398" s="103">
        <f t="shared" si="770"/>
        <v>0</v>
      </c>
      <c r="K1398" s="103">
        <f t="shared" si="770"/>
        <v>0</v>
      </c>
      <c r="L1398" s="103">
        <f t="shared" si="770"/>
        <v>0</v>
      </c>
      <c r="M1398" s="103">
        <f t="shared" si="770"/>
        <v>0</v>
      </c>
      <c r="N1398" s="103">
        <f t="shared" si="770"/>
        <v>0</v>
      </c>
      <c r="O1398" s="103">
        <f t="shared" si="770"/>
        <v>130000</v>
      </c>
      <c r="P1398" s="103">
        <f>SUM(P1399:P1402)</f>
        <v>0</v>
      </c>
      <c r="Q1398" s="103">
        <f t="shared" ref="Q1398:AA1398" si="771">SUM(Q1399:Q1402)</f>
        <v>0</v>
      </c>
      <c r="R1398" s="103">
        <f t="shared" si="771"/>
        <v>0</v>
      </c>
      <c r="S1398" s="103">
        <f t="shared" si="771"/>
        <v>0</v>
      </c>
      <c r="T1398" s="103">
        <f t="shared" si="771"/>
        <v>0</v>
      </c>
      <c r="U1398" s="103">
        <f t="shared" si="771"/>
        <v>0</v>
      </c>
      <c r="V1398" s="103">
        <f t="shared" si="771"/>
        <v>0</v>
      </c>
      <c r="W1398" s="103">
        <f t="shared" si="771"/>
        <v>0</v>
      </c>
      <c r="X1398" s="103">
        <f t="shared" si="771"/>
        <v>0</v>
      </c>
      <c r="Y1398" s="103">
        <f t="shared" si="771"/>
        <v>0</v>
      </c>
      <c r="Z1398" s="103">
        <f t="shared" si="771"/>
        <v>0</v>
      </c>
      <c r="AA1398" s="103">
        <f t="shared" si="771"/>
        <v>130000</v>
      </c>
      <c r="AB1398" s="103">
        <f t="shared" si="755"/>
        <v>260000</v>
      </c>
      <c r="AC1398" s="103">
        <f t="shared" si="757"/>
        <v>130000</v>
      </c>
      <c r="AD1398" s="103">
        <f t="shared" si="756"/>
        <v>130000</v>
      </c>
      <c r="AE1398" s="5" t="e">
        <v>#N/A</v>
      </c>
    </row>
    <row r="1399" spans="1:31" ht="30" x14ac:dyDescent="0.25">
      <c r="A1399" s="1" t="e">
        <v>#N/A</v>
      </c>
      <c r="B1399" s="50" t="s">
        <v>207</v>
      </c>
      <c r="C1399" s="48"/>
      <c r="D1399" s="104"/>
      <c r="E1399" s="104"/>
      <c r="F1399" s="104"/>
      <c r="G1399" s="104"/>
      <c r="H1399" s="104"/>
      <c r="I1399" s="104"/>
      <c r="J1399" s="104"/>
      <c r="K1399" s="104"/>
      <c r="L1399" s="104"/>
      <c r="M1399" s="104"/>
      <c r="N1399" s="104"/>
      <c r="O1399" s="104"/>
      <c r="P1399" s="104"/>
      <c r="Q1399" s="104"/>
      <c r="R1399" s="104"/>
      <c r="S1399" s="104"/>
      <c r="T1399" s="104"/>
      <c r="U1399" s="104"/>
      <c r="V1399" s="104"/>
      <c r="W1399" s="104"/>
      <c r="X1399" s="104"/>
      <c r="Y1399" s="104"/>
      <c r="Z1399" s="104"/>
      <c r="AA1399" s="104"/>
      <c r="AB1399" s="104">
        <f t="shared" si="755"/>
        <v>0</v>
      </c>
      <c r="AC1399" s="104">
        <f t="shared" si="757"/>
        <v>0</v>
      </c>
      <c r="AD1399" s="104">
        <f t="shared" si="756"/>
        <v>0</v>
      </c>
      <c r="AE1399" s="5" t="e">
        <v>#N/A</v>
      </c>
    </row>
    <row r="1400" spans="1:31" x14ac:dyDescent="0.25">
      <c r="A1400" s="1" t="e">
        <v>#N/A</v>
      </c>
      <c r="B1400" s="50" t="s">
        <v>189</v>
      </c>
      <c r="C1400" s="48"/>
      <c r="D1400" s="104"/>
      <c r="E1400" s="104"/>
      <c r="F1400" s="104"/>
      <c r="G1400" s="104"/>
      <c r="H1400" s="104"/>
      <c r="I1400" s="104"/>
      <c r="J1400" s="104"/>
      <c r="K1400" s="104"/>
      <c r="L1400" s="104"/>
      <c r="M1400" s="104"/>
      <c r="N1400" s="104"/>
      <c r="O1400" s="104"/>
      <c r="P1400" s="104"/>
      <c r="Q1400" s="104"/>
      <c r="R1400" s="104"/>
      <c r="S1400" s="104"/>
      <c r="T1400" s="104"/>
      <c r="U1400" s="104"/>
      <c r="V1400" s="104"/>
      <c r="W1400" s="104"/>
      <c r="X1400" s="104"/>
      <c r="Y1400" s="104"/>
      <c r="Z1400" s="104"/>
      <c r="AA1400" s="104"/>
      <c r="AB1400" s="104">
        <f t="shared" si="755"/>
        <v>0</v>
      </c>
      <c r="AC1400" s="104">
        <f t="shared" si="757"/>
        <v>0</v>
      </c>
      <c r="AD1400" s="104">
        <f t="shared" si="756"/>
        <v>0</v>
      </c>
      <c r="AE1400" s="5" t="e">
        <v>#N/A</v>
      </c>
    </row>
    <row r="1401" spans="1:31" x14ac:dyDescent="0.25">
      <c r="A1401" s="1" t="e">
        <v>#N/A</v>
      </c>
      <c r="B1401" s="50" t="s">
        <v>208</v>
      </c>
      <c r="C1401" s="48"/>
      <c r="D1401" s="104"/>
      <c r="E1401" s="104"/>
      <c r="F1401" s="104"/>
      <c r="G1401" s="104"/>
      <c r="H1401" s="104"/>
      <c r="I1401" s="104"/>
      <c r="J1401" s="104"/>
      <c r="K1401" s="104"/>
      <c r="L1401" s="104"/>
      <c r="M1401" s="104"/>
      <c r="N1401" s="104"/>
      <c r="O1401" s="104"/>
      <c r="P1401" s="104"/>
      <c r="Q1401" s="104"/>
      <c r="R1401" s="104"/>
      <c r="S1401" s="104"/>
      <c r="T1401" s="104"/>
      <c r="U1401" s="104"/>
      <c r="V1401" s="104"/>
      <c r="W1401" s="104"/>
      <c r="X1401" s="104"/>
      <c r="Y1401" s="104"/>
      <c r="Z1401" s="104"/>
      <c r="AA1401" s="104"/>
      <c r="AB1401" s="104">
        <f t="shared" si="755"/>
        <v>0</v>
      </c>
      <c r="AC1401" s="104">
        <f t="shared" si="757"/>
        <v>0</v>
      </c>
      <c r="AD1401" s="104">
        <f t="shared" si="756"/>
        <v>0</v>
      </c>
      <c r="AE1401" s="5" t="e">
        <v>#N/A</v>
      </c>
    </row>
    <row r="1402" spans="1:31" x14ac:dyDescent="0.25">
      <c r="A1402" s="1" t="e">
        <v>#N/A</v>
      </c>
      <c r="B1402" s="50" t="s">
        <v>209</v>
      </c>
      <c r="C1402" s="48"/>
      <c r="D1402" s="104"/>
      <c r="E1402" s="104"/>
      <c r="F1402" s="104"/>
      <c r="G1402" s="104"/>
      <c r="H1402" s="104"/>
      <c r="I1402" s="104"/>
      <c r="J1402" s="104"/>
      <c r="K1402" s="104"/>
      <c r="L1402" s="104"/>
      <c r="M1402" s="104"/>
      <c r="N1402" s="104"/>
      <c r="O1402" s="104">
        <v>130000</v>
      </c>
      <c r="P1402" s="104"/>
      <c r="Q1402" s="104"/>
      <c r="R1402" s="104"/>
      <c r="S1402" s="104"/>
      <c r="T1402" s="104"/>
      <c r="U1402" s="104"/>
      <c r="V1402" s="104"/>
      <c r="W1402" s="104"/>
      <c r="X1402" s="104"/>
      <c r="Y1402" s="104"/>
      <c r="Z1402" s="104"/>
      <c r="AA1402" s="104">
        <v>130000</v>
      </c>
      <c r="AB1402" s="104">
        <f t="shared" si="755"/>
        <v>260000</v>
      </c>
      <c r="AC1402" s="104">
        <f t="shared" si="757"/>
        <v>130000</v>
      </c>
      <c r="AD1402" s="104">
        <f t="shared" si="756"/>
        <v>130000</v>
      </c>
      <c r="AE1402" s="5" t="e">
        <v>#N/A</v>
      </c>
    </row>
    <row r="1403" spans="1:31" ht="30" x14ac:dyDescent="0.25">
      <c r="A1403" s="1" t="e">
        <v>#N/A</v>
      </c>
      <c r="B1403" s="101" t="s">
        <v>210</v>
      </c>
      <c r="C1403" s="102"/>
      <c r="D1403" s="103">
        <f>SUM(D1404:D1405)</f>
        <v>12000</v>
      </c>
      <c r="E1403" s="103">
        <f t="shared" ref="E1403:O1403" si="772">SUM(E1404:E1405)</f>
        <v>0</v>
      </c>
      <c r="F1403" s="103">
        <f t="shared" si="772"/>
        <v>0</v>
      </c>
      <c r="G1403" s="103">
        <f t="shared" si="772"/>
        <v>0</v>
      </c>
      <c r="H1403" s="103">
        <f t="shared" si="772"/>
        <v>0</v>
      </c>
      <c r="I1403" s="103">
        <f t="shared" si="772"/>
        <v>0</v>
      </c>
      <c r="J1403" s="103">
        <f t="shared" si="772"/>
        <v>0</v>
      </c>
      <c r="K1403" s="103">
        <f t="shared" si="772"/>
        <v>0</v>
      </c>
      <c r="L1403" s="103">
        <f t="shared" si="772"/>
        <v>0</v>
      </c>
      <c r="M1403" s="103">
        <f t="shared" si="772"/>
        <v>0</v>
      </c>
      <c r="N1403" s="103">
        <f t="shared" si="772"/>
        <v>0</v>
      </c>
      <c r="O1403" s="103">
        <f t="shared" si="772"/>
        <v>0</v>
      </c>
      <c r="P1403" s="103">
        <f>SUM(P1404:P1405)</f>
        <v>12000</v>
      </c>
      <c r="Q1403" s="103">
        <f t="shared" ref="Q1403:AA1403" si="773">SUM(Q1404:Q1405)</f>
        <v>0</v>
      </c>
      <c r="R1403" s="103">
        <f t="shared" si="773"/>
        <v>0</v>
      </c>
      <c r="S1403" s="103">
        <f t="shared" si="773"/>
        <v>0</v>
      </c>
      <c r="T1403" s="103">
        <f t="shared" si="773"/>
        <v>0</v>
      </c>
      <c r="U1403" s="103">
        <f t="shared" si="773"/>
        <v>0</v>
      </c>
      <c r="V1403" s="103">
        <f t="shared" si="773"/>
        <v>0</v>
      </c>
      <c r="W1403" s="103">
        <f t="shared" si="773"/>
        <v>0</v>
      </c>
      <c r="X1403" s="103">
        <f t="shared" si="773"/>
        <v>0</v>
      </c>
      <c r="Y1403" s="103">
        <f t="shared" si="773"/>
        <v>0</v>
      </c>
      <c r="Z1403" s="103">
        <f t="shared" si="773"/>
        <v>0</v>
      </c>
      <c r="AA1403" s="103">
        <f t="shared" si="773"/>
        <v>0</v>
      </c>
      <c r="AB1403" s="103">
        <f t="shared" si="755"/>
        <v>24000</v>
      </c>
      <c r="AC1403" s="103">
        <f t="shared" si="757"/>
        <v>0</v>
      </c>
      <c r="AD1403" s="103">
        <f t="shared" si="756"/>
        <v>12000</v>
      </c>
      <c r="AE1403" s="5" t="e">
        <v>#N/A</v>
      </c>
    </row>
    <row r="1404" spans="1:31" x14ac:dyDescent="0.25">
      <c r="A1404" s="1" t="e">
        <v>#N/A</v>
      </c>
      <c r="B1404" s="50" t="s">
        <v>211</v>
      </c>
      <c r="C1404" s="48"/>
      <c r="D1404" s="104"/>
      <c r="E1404" s="104"/>
      <c r="F1404" s="104"/>
      <c r="G1404" s="104"/>
      <c r="H1404" s="104"/>
      <c r="I1404" s="104"/>
      <c r="J1404" s="104"/>
      <c r="K1404" s="104"/>
      <c r="L1404" s="104"/>
      <c r="M1404" s="104"/>
      <c r="N1404" s="104"/>
      <c r="O1404" s="104"/>
      <c r="P1404" s="104"/>
      <c r="Q1404" s="104"/>
      <c r="R1404" s="104"/>
      <c r="S1404" s="104"/>
      <c r="T1404" s="104"/>
      <c r="U1404" s="104"/>
      <c r="V1404" s="104"/>
      <c r="W1404" s="104"/>
      <c r="X1404" s="104"/>
      <c r="Y1404" s="104"/>
      <c r="Z1404" s="104"/>
      <c r="AA1404" s="104"/>
      <c r="AB1404" s="104">
        <f t="shared" si="755"/>
        <v>0</v>
      </c>
      <c r="AC1404" s="104">
        <f t="shared" si="757"/>
        <v>0</v>
      </c>
      <c r="AD1404" s="104">
        <f t="shared" si="756"/>
        <v>0</v>
      </c>
      <c r="AE1404" s="5" t="e">
        <v>#N/A</v>
      </c>
    </row>
    <row r="1405" spans="1:31" x14ac:dyDescent="0.25">
      <c r="A1405" s="1" t="e">
        <v>#N/A</v>
      </c>
      <c r="B1405" s="50" t="s">
        <v>212</v>
      </c>
      <c r="C1405" s="48"/>
      <c r="D1405" s="104">
        <v>12000</v>
      </c>
      <c r="E1405" s="104"/>
      <c r="F1405" s="104"/>
      <c r="G1405" s="104"/>
      <c r="H1405" s="104"/>
      <c r="I1405" s="104"/>
      <c r="J1405" s="104"/>
      <c r="K1405" s="104"/>
      <c r="L1405" s="104"/>
      <c r="M1405" s="104"/>
      <c r="N1405" s="104"/>
      <c r="O1405" s="104"/>
      <c r="P1405" s="104">
        <v>12000</v>
      </c>
      <c r="Q1405" s="104"/>
      <c r="R1405" s="104"/>
      <c r="S1405" s="104"/>
      <c r="T1405" s="104"/>
      <c r="U1405" s="104"/>
      <c r="V1405" s="104"/>
      <c r="W1405" s="104"/>
      <c r="X1405" s="104"/>
      <c r="Y1405" s="104"/>
      <c r="Z1405" s="104"/>
      <c r="AA1405" s="104"/>
      <c r="AB1405" s="104">
        <f t="shared" si="755"/>
        <v>24000</v>
      </c>
      <c r="AC1405" s="104">
        <f t="shared" si="757"/>
        <v>0</v>
      </c>
      <c r="AD1405" s="104">
        <f t="shared" si="756"/>
        <v>12000</v>
      </c>
      <c r="AE1405" s="5" t="e">
        <v>#N/A</v>
      </c>
    </row>
    <row r="1406" spans="1:31" ht="31.5" x14ac:dyDescent="0.25">
      <c r="A1406" s="1" t="e">
        <v>#N/A</v>
      </c>
      <c r="B1406" s="99" t="s">
        <v>71</v>
      </c>
      <c r="C1406" s="57"/>
      <c r="D1406" s="100">
        <f>SUM(D1407,D1409,D1411,D1416,D1423,D1428,D1432,D1436,D1437)</f>
        <v>172715.95</v>
      </c>
      <c r="E1406" s="100">
        <f t="shared" ref="E1406:O1406" si="774">SUM(E1407,E1409,E1411,E1416,E1423,E1428,E1432,E1436,E1437)</f>
        <v>268787.36</v>
      </c>
      <c r="F1406" s="100">
        <f t="shared" si="774"/>
        <v>367356.58999999997</v>
      </c>
      <c r="G1406" s="100">
        <f t="shared" si="774"/>
        <v>225424.424</v>
      </c>
      <c r="H1406" s="100">
        <f t="shared" si="774"/>
        <v>197874.57</v>
      </c>
      <c r="I1406" s="100">
        <f t="shared" si="774"/>
        <v>236493.2132</v>
      </c>
      <c r="J1406" s="100">
        <f t="shared" si="774"/>
        <v>87514.510000000009</v>
      </c>
      <c r="K1406" s="100">
        <f t="shared" si="774"/>
        <v>87514.510000000009</v>
      </c>
      <c r="L1406" s="100">
        <f t="shared" si="774"/>
        <v>87514.510000000009</v>
      </c>
      <c r="M1406" s="100">
        <f t="shared" si="774"/>
        <v>0</v>
      </c>
      <c r="N1406" s="100">
        <f t="shared" si="774"/>
        <v>0</v>
      </c>
      <c r="O1406" s="100">
        <f t="shared" si="774"/>
        <v>1404383</v>
      </c>
      <c r="P1406" s="100">
        <f>SUM(P1407,P1409,P1411,P1416,P1423,P1428,P1432,P1436,P1437)</f>
        <v>172715.95</v>
      </c>
      <c r="Q1406" s="100">
        <f t="shared" ref="Q1406:AA1406" si="775">SUM(Q1407,Q1409,Q1411,Q1416,Q1423,Q1428,Q1432,Q1436,Q1437)</f>
        <v>268787.36</v>
      </c>
      <c r="R1406" s="100">
        <f t="shared" si="775"/>
        <v>367356.58999999997</v>
      </c>
      <c r="S1406" s="100">
        <f t="shared" si="775"/>
        <v>225424.424</v>
      </c>
      <c r="T1406" s="100">
        <f t="shared" si="775"/>
        <v>87514.510000000009</v>
      </c>
      <c r="U1406" s="100">
        <f t="shared" si="775"/>
        <v>87514.510000000009</v>
      </c>
      <c r="V1406" s="100">
        <f t="shared" si="775"/>
        <v>87514.510000000009</v>
      </c>
      <c r="W1406" s="100">
        <f t="shared" si="775"/>
        <v>87514.510000000009</v>
      </c>
      <c r="X1406" s="100">
        <f t="shared" si="775"/>
        <v>87514.510000000009</v>
      </c>
      <c r="Y1406" s="100">
        <f t="shared" si="775"/>
        <v>0</v>
      </c>
      <c r="Z1406" s="100">
        <f t="shared" si="775"/>
        <v>0</v>
      </c>
      <c r="AA1406" s="100">
        <f t="shared" si="775"/>
        <v>1404383</v>
      </c>
      <c r="AB1406" s="100">
        <f t="shared" si="755"/>
        <v>6011818.5111999987</v>
      </c>
      <c r="AC1406" s="100">
        <f t="shared" si="757"/>
        <v>2962862.6871999996</v>
      </c>
      <c r="AD1406" s="100">
        <f t="shared" si="756"/>
        <v>2876239.8739999998</v>
      </c>
      <c r="AE1406" s="5" t="e">
        <v>#N/A</v>
      </c>
    </row>
    <row r="1407" spans="1:31" ht="30" x14ac:dyDescent="0.25">
      <c r="A1407" s="1" t="e">
        <v>#N/A</v>
      </c>
      <c r="B1407" s="101" t="s">
        <v>72</v>
      </c>
      <c r="C1407" s="102"/>
      <c r="D1407" s="103">
        <f>SUM(D1408)</f>
        <v>6875</v>
      </c>
      <c r="E1407" s="103">
        <f t="shared" ref="E1407:AA1407" si="776">SUM(E1408)</f>
        <v>0</v>
      </c>
      <c r="F1407" s="103">
        <f t="shared" si="776"/>
        <v>12892</v>
      </c>
      <c r="G1407" s="103">
        <f t="shared" si="776"/>
        <v>6979.7199999999993</v>
      </c>
      <c r="H1407" s="103">
        <f t="shared" si="776"/>
        <v>6979.72</v>
      </c>
      <c r="I1407" s="103">
        <f t="shared" si="776"/>
        <v>6979.7199999999993</v>
      </c>
      <c r="J1407" s="103">
        <f t="shared" si="776"/>
        <v>0</v>
      </c>
      <c r="K1407" s="103">
        <f t="shared" si="776"/>
        <v>0</v>
      </c>
      <c r="L1407" s="103">
        <f t="shared" si="776"/>
        <v>0</v>
      </c>
      <c r="M1407" s="103">
        <f t="shared" si="776"/>
        <v>0</v>
      </c>
      <c r="N1407" s="103">
        <f t="shared" si="776"/>
        <v>0</v>
      </c>
      <c r="O1407" s="103">
        <f t="shared" si="776"/>
        <v>61883</v>
      </c>
      <c r="P1407" s="103">
        <f>SUM(P1408)</f>
        <v>6875</v>
      </c>
      <c r="Q1407" s="103">
        <f t="shared" si="776"/>
        <v>0</v>
      </c>
      <c r="R1407" s="103">
        <f t="shared" si="776"/>
        <v>12892</v>
      </c>
      <c r="S1407" s="103">
        <f t="shared" si="776"/>
        <v>6979.7199999999993</v>
      </c>
      <c r="T1407" s="103">
        <f t="shared" si="776"/>
        <v>0</v>
      </c>
      <c r="U1407" s="103">
        <f t="shared" si="776"/>
        <v>0</v>
      </c>
      <c r="V1407" s="103">
        <f t="shared" si="776"/>
        <v>0</v>
      </c>
      <c r="W1407" s="103">
        <f t="shared" si="776"/>
        <v>0</v>
      </c>
      <c r="X1407" s="103">
        <f t="shared" si="776"/>
        <v>0</v>
      </c>
      <c r="Y1407" s="103">
        <f t="shared" si="776"/>
        <v>0</v>
      </c>
      <c r="Z1407" s="103">
        <f t="shared" si="776"/>
        <v>0</v>
      </c>
      <c r="AA1407" s="103">
        <f t="shared" si="776"/>
        <v>61883</v>
      </c>
      <c r="AB1407" s="103">
        <f t="shared" si="755"/>
        <v>191218.88</v>
      </c>
      <c r="AC1407" s="103">
        <f t="shared" si="757"/>
        <v>95714.16</v>
      </c>
      <c r="AD1407" s="103">
        <f t="shared" si="756"/>
        <v>88629.72</v>
      </c>
      <c r="AE1407" s="5" t="e">
        <v>#N/A</v>
      </c>
    </row>
    <row r="1408" spans="1:31" x14ac:dyDescent="0.25">
      <c r="A1408" s="1" t="e">
        <v>#N/A</v>
      </c>
      <c r="B1408" s="50" t="s">
        <v>73</v>
      </c>
      <c r="C1408" s="48"/>
      <c r="D1408" s="104">
        <v>6875</v>
      </c>
      <c r="E1408" s="104">
        <v>0</v>
      </c>
      <c r="F1408" s="104">
        <v>12892</v>
      </c>
      <c r="G1408" s="104">
        <v>6979.7199999999993</v>
      </c>
      <c r="H1408" s="104">
        <v>6979.72</v>
      </c>
      <c r="I1408" s="104">
        <v>6979.7199999999993</v>
      </c>
      <c r="J1408" s="104"/>
      <c r="K1408" s="104"/>
      <c r="L1408" s="104"/>
      <c r="M1408" s="104"/>
      <c r="N1408" s="104"/>
      <c r="O1408" s="104">
        <v>61883</v>
      </c>
      <c r="P1408" s="104">
        <v>6875</v>
      </c>
      <c r="Q1408" s="104">
        <v>0</v>
      </c>
      <c r="R1408" s="104">
        <v>12892</v>
      </c>
      <c r="S1408" s="104">
        <v>6979.7199999999993</v>
      </c>
      <c r="T1408" s="104"/>
      <c r="U1408" s="104"/>
      <c r="V1408" s="104"/>
      <c r="W1408" s="104"/>
      <c r="X1408" s="104"/>
      <c r="Y1408" s="104"/>
      <c r="Z1408" s="104"/>
      <c r="AA1408" s="104">
        <v>61883</v>
      </c>
      <c r="AB1408" s="104">
        <f t="shared" si="755"/>
        <v>191218.88</v>
      </c>
      <c r="AC1408" s="104">
        <f t="shared" si="757"/>
        <v>95714.16</v>
      </c>
      <c r="AD1408" s="104">
        <f t="shared" si="756"/>
        <v>88629.72</v>
      </c>
      <c r="AE1408" s="5" t="e">
        <v>#N/A</v>
      </c>
    </row>
    <row r="1409" spans="1:31" x14ac:dyDescent="0.25">
      <c r="A1409" s="1" t="e">
        <v>#N/A</v>
      </c>
      <c r="B1409" s="101" t="s">
        <v>74</v>
      </c>
      <c r="C1409" s="102"/>
      <c r="D1409" s="103">
        <f>SUM(D1410)</f>
        <v>22000</v>
      </c>
      <c r="E1409" s="103">
        <f t="shared" ref="E1409:AA1409" si="777">SUM(E1410)</f>
        <v>22000</v>
      </c>
      <c r="F1409" s="103">
        <f t="shared" si="777"/>
        <v>22000</v>
      </c>
      <c r="G1409" s="103">
        <f t="shared" si="777"/>
        <v>25520</v>
      </c>
      <c r="H1409" s="103">
        <f t="shared" si="777"/>
        <v>25520</v>
      </c>
      <c r="I1409" s="103">
        <f t="shared" si="777"/>
        <v>25520</v>
      </c>
      <c r="J1409" s="103">
        <f t="shared" si="777"/>
        <v>0</v>
      </c>
      <c r="K1409" s="103">
        <f t="shared" si="777"/>
        <v>0</v>
      </c>
      <c r="L1409" s="103">
        <f t="shared" si="777"/>
        <v>0</v>
      </c>
      <c r="M1409" s="103">
        <f t="shared" si="777"/>
        <v>0</v>
      </c>
      <c r="N1409" s="103">
        <f t="shared" si="777"/>
        <v>0</v>
      </c>
      <c r="O1409" s="103">
        <f t="shared" si="777"/>
        <v>128000</v>
      </c>
      <c r="P1409" s="103">
        <f>SUM(P1410)</f>
        <v>22000</v>
      </c>
      <c r="Q1409" s="103">
        <f t="shared" si="777"/>
        <v>22000</v>
      </c>
      <c r="R1409" s="103">
        <f t="shared" si="777"/>
        <v>22000</v>
      </c>
      <c r="S1409" s="103">
        <f t="shared" si="777"/>
        <v>25520</v>
      </c>
      <c r="T1409" s="103">
        <f t="shared" si="777"/>
        <v>0</v>
      </c>
      <c r="U1409" s="103">
        <f t="shared" si="777"/>
        <v>0</v>
      </c>
      <c r="V1409" s="103">
        <f t="shared" si="777"/>
        <v>0</v>
      </c>
      <c r="W1409" s="103">
        <f t="shared" si="777"/>
        <v>0</v>
      </c>
      <c r="X1409" s="103">
        <f t="shared" si="777"/>
        <v>0</v>
      </c>
      <c r="Y1409" s="103">
        <f t="shared" si="777"/>
        <v>0</v>
      </c>
      <c r="Z1409" s="103">
        <f t="shared" si="777"/>
        <v>0</v>
      </c>
      <c r="AA1409" s="103">
        <f t="shared" si="777"/>
        <v>128000</v>
      </c>
      <c r="AB1409" s="103">
        <f t="shared" si="755"/>
        <v>490080</v>
      </c>
      <c r="AC1409" s="103">
        <f t="shared" si="757"/>
        <v>248560</v>
      </c>
      <c r="AD1409" s="103">
        <f t="shared" si="756"/>
        <v>219520</v>
      </c>
      <c r="AE1409" s="5" t="e">
        <v>#N/A</v>
      </c>
    </row>
    <row r="1410" spans="1:31" x14ac:dyDescent="0.25">
      <c r="A1410" s="1" t="e">
        <v>#N/A</v>
      </c>
      <c r="B1410" s="50" t="s">
        <v>75</v>
      </c>
      <c r="C1410" s="48"/>
      <c r="D1410" s="104">
        <v>22000</v>
      </c>
      <c r="E1410" s="104">
        <v>22000</v>
      </c>
      <c r="F1410" s="104">
        <v>22000</v>
      </c>
      <c r="G1410" s="104">
        <v>25520</v>
      </c>
      <c r="H1410" s="104">
        <v>25520</v>
      </c>
      <c r="I1410" s="104">
        <v>25520</v>
      </c>
      <c r="J1410" s="104"/>
      <c r="K1410" s="104"/>
      <c r="L1410" s="104"/>
      <c r="M1410" s="104"/>
      <c r="N1410" s="104"/>
      <c r="O1410" s="104">
        <v>128000</v>
      </c>
      <c r="P1410" s="104">
        <v>22000</v>
      </c>
      <c r="Q1410" s="104">
        <v>22000</v>
      </c>
      <c r="R1410" s="104">
        <v>22000</v>
      </c>
      <c r="S1410" s="104">
        <v>25520</v>
      </c>
      <c r="T1410" s="104"/>
      <c r="U1410" s="104"/>
      <c r="V1410" s="104"/>
      <c r="W1410" s="104"/>
      <c r="X1410" s="104"/>
      <c r="Y1410" s="104"/>
      <c r="Z1410" s="104"/>
      <c r="AA1410" s="104">
        <v>128000</v>
      </c>
      <c r="AB1410" s="104">
        <f t="shared" si="755"/>
        <v>490080</v>
      </c>
      <c r="AC1410" s="104">
        <f t="shared" si="757"/>
        <v>248560</v>
      </c>
      <c r="AD1410" s="104">
        <f t="shared" si="756"/>
        <v>219520</v>
      </c>
      <c r="AE1410" s="5" t="e">
        <v>#N/A</v>
      </c>
    </row>
    <row r="1411" spans="1:31" ht="45" x14ac:dyDescent="0.25">
      <c r="A1411" s="1" t="e">
        <v>#N/A</v>
      </c>
      <c r="B1411" s="101" t="s">
        <v>76</v>
      </c>
      <c r="C1411" s="102"/>
      <c r="D1411" s="103">
        <f>SUM(D1412:D1415)</f>
        <v>97840.950000000012</v>
      </c>
      <c r="E1411" s="103">
        <f t="shared" ref="E1411:O1411" si="778">SUM(E1412:E1415)</f>
        <v>93887.360000000001</v>
      </c>
      <c r="F1411" s="103">
        <f t="shared" si="778"/>
        <v>106484.59</v>
      </c>
      <c r="G1411" s="103">
        <f t="shared" si="778"/>
        <v>101516.704</v>
      </c>
      <c r="H1411" s="103">
        <f t="shared" si="778"/>
        <v>101516.85</v>
      </c>
      <c r="I1411" s="103">
        <f t="shared" si="778"/>
        <v>101516.8432</v>
      </c>
      <c r="J1411" s="103">
        <f t="shared" si="778"/>
        <v>87514.510000000009</v>
      </c>
      <c r="K1411" s="103">
        <f t="shared" si="778"/>
        <v>87514.510000000009</v>
      </c>
      <c r="L1411" s="103">
        <f t="shared" si="778"/>
        <v>87514.510000000009</v>
      </c>
      <c r="M1411" s="103">
        <f t="shared" si="778"/>
        <v>0</v>
      </c>
      <c r="N1411" s="103">
        <f t="shared" si="778"/>
        <v>0</v>
      </c>
      <c r="O1411" s="103">
        <f t="shared" si="778"/>
        <v>0</v>
      </c>
      <c r="P1411" s="103">
        <f>SUM(P1412:P1415)</f>
        <v>97840.950000000012</v>
      </c>
      <c r="Q1411" s="103">
        <f t="shared" ref="Q1411:AA1411" si="779">SUM(Q1412:Q1415)</f>
        <v>93887.360000000001</v>
      </c>
      <c r="R1411" s="103">
        <f t="shared" si="779"/>
        <v>106484.59</v>
      </c>
      <c r="S1411" s="103">
        <f t="shared" si="779"/>
        <v>101516.704</v>
      </c>
      <c r="T1411" s="103">
        <f t="shared" si="779"/>
        <v>87514.510000000009</v>
      </c>
      <c r="U1411" s="103">
        <f t="shared" si="779"/>
        <v>87514.510000000009</v>
      </c>
      <c r="V1411" s="103">
        <f t="shared" si="779"/>
        <v>87514.510000000009</v>
      </c>
      <c r="W1411" s="103">
        <f t="shared" si="779"/>
        <v>87514.510000000009</v>
      </c>
      <c r="X1411" s="103">
        <f t="shared" si="779"/>
        <v>87514.510000000009</v>
      </c>
      <c r="Y1411" s="103">
        <f t="shared" si="779"/>
        <v>0</v>
      </c>
      <c r="Z1411" s="103">
        <f t="shared" si="779"/>
        <v>0</v>
      </c>
      <c r="AA1411" s="103">
        <f t="shared" si="779"/>
        <v>0</v>
      </c>
      <c r="AB1411" s="103">
        <f t="shared" si="755"/>
        <v>1702608.9812000003</v>
      </c>
      <c r="AC1411" s="103">
        <f t="shared" si="757"/>
        <v>767465.87719999999</v>
      </c>
      <c r="AD1411" s="103">
        <f t="shared" si="756"/>
        <v>837302.1540000001</v>
      </c>
      <c r="AE1411" s="5" t="e">
        <v>#N/A</v>
      </c>
    </row>
    <row r="1412" spans="1:31" ht="60" x14ac:dyDescent="0.25">
      <c r="A1412" s="1" t="e">
        <v>#N/A</v>
      </c>
      <c r="B1412" s="50" t="s">
        <v>77</v>
      </c>
      <c r="C1412" s="48"/>
      <c r="D1412" s="104">
        <v>50877.88</v>
      </c>
      <c r="E1412" s="104">
        <v>45357.299999999996</v>
      </c>
      <c r="F1412" s="104">
        <v>51534.080000000002</v>
      </c>
      <c r="G1412" s="104">
        <v>51926.935999999994</v>
      </c>
      <c r="H1412" s="104">
        <v>51927.08</v>
      </c>
      <c r="I1412" s="104">
        <v>51927.075199999999</v>
      </c>
      <c r="J1412" s="104">
        <f t="shared" ref="J1412:L1412" si="780">22382.36*2</f>
        <v>44764.72</v>
      </c>
      <c r="K1412" s="104">
        <f t="shared" si="780"/>
        <v>44764.72</v>
      </c>
      <c r="L1412" s="104">
        <f t="shared" si="780"/>
        <v>44764.72</v>
      </c>
      <c r="M1412" s="104"/>
      <c r="N1412" s="104"/>
      <c r="O1412" s="104"/>
      <c r="P1412" s="104">
        <v>50877.88</v>
      </c>
      <c r="Q1412" s="104">
        <v>45357.299999999996</v>
      </c>
      <c r="R1412" s="104">
        <v>51534.080000000002</v>
      </c>
      <c r="S1412" s="104">
        <v>51926.935999999994</v>
      </c>
      <c r="T1412" s="104">
        <f t="shared" ref="T1412:X1412" si="781">22382.36*2</f>
        <v>44764.72</v>
      </c>
      <c r="U1412" s="104">
        <f t="shared" si="781"/>
        <v>44764.72</v>
      </c>
      <c r="V1412" s="104">
        <f t="shared" si="781"/>
        <v>44764.72</v>
      </c>
      <c r="W1412" s="104">
        <f t="shared" si="781"/>
        <v>44764.72</v>
      </c>
      <c r="X1412" s="104">
        <f t="shared" si="781"/>
        <v>44764.72</v>
      </c>
      <c r="Y1412" s="104"/>
      <c r="Z1412" s="104"/>
      <c r="AA1412" s="104"/>
      <c r="AB1412" s="104">
        <f t="shared" si="755"/>
        <v>861364.30719999981</v>
      </c>
      <c r="AC1412" s="104">
        <f t="shared" si="757"/>
        <v>386966.63119999995</v>
      </c>
      <c r="AD1412" s="104">
        <f t="shared" si="756"/>
        <v>423519.79599999997</v>
      </c>
      <c r="AE1412" s="5" t="e">
        <v>#N/A</v>
      </c>
    </row>
    <row r="1413" spans="1:31" ht="30" x14ac:dyDescent="0.25">
      <c r="A1413" s="1" t="e">
        <v>#N/A</v>
      </c>
      <c r="B1413" s="50" t="s">
        <v>78</v>
      </c>
      <c r="C1413" s="48"/>
      <c r="D1413" s="104">
        <v>46963.070000000007</v>
      </c>
      <c r="E1413" s="104">
        <v>48530.060000000005</v>
      </c>
      <c r="F1413" s="104">
        <v>54950.51</v>
      </c>
      <c r="G1413" s="104">
        <v>49589.767999999996</v>
      </c>
      <c r="H1413" s="104">
        <v>49589.77</v>
      </c>
      <c r="I1413" s="104">
        <v>49589.767999999996</v>
      </c>
      <c r="J1413" s="104">
        <f t="shared" ref="J1413:L1413" si="782">14249.93*3</f>
        <v>42749.79</v>
      </c>
      <c r="K1413" s="104">
        <f t="shared" si="782"/>
        <v>42749.79</v>
      </c>
      <c r="L1413" s="104">
        <f t="shared" si="782"/>
        <v>42749.79</v>
      </c>
      <c r="M1413" s="104"/>
      <c r="N1413" s="104"/>
      <c r="O1413" s="104"/>
      <c r="P1413" s="104">
        <v>46963.070000000007</v>
      </c>
      <c r="Q1413" s="104">
        <v>48530.060000000005</v>
      </c>
      <c r="R1413" s="104">
        <v>54950.51</v>
      </c>
      <c r="S1413" s="104">
        <v>49589.767999999996</v>
      </c>
      <c r="T1413" s="104">
        <f t="shared" ref="T1413:X1413" si="783">14249.93*3</f>
        <v>42749.79</v>
      </c>
      <c r="U1413" s="104">
        <f t="shared" si="783"/>
        <v>42749.79</v>
      </c>
      <c r="V1413" s="104">
        <f t="shared" si="783"/>
        <v>42749.79</v>
      </c>
      <c r="W1413" s="104">
        <f t="shared" si="783"/>
        <v>42749.79</v>
      </c>
      <c r="X1413" s="104">
        <f t="shared" si="783"/>
        <v>42749.79</v>
      </c>
      <c r="Y1413" s="104"/>
      <c r="Z1413" s="104"/>
      <c r="AA1413" s="104"/>
      <c r="AB1413" s="104">
        <f t="shared" si="755"/>
        <v>841244.67400000012</v>
      </c>
      <c r="AC1413" s="104">
        <f t="shared" si="757"/>
        <v>380499.24599999993</v>
      </c>
      <c r="AD1413" s="104">
        <f t="shared" si="756"/>
        <v>413782.35799999995</v>
      </c>
      <c r="AE1413" s="5" t="e">
        <v>#N/A</v>
      </c>
    </row>
    <row r="1414" spans="1:31" x14ac:dyDescent="0.25">
      <c r="A1414" s="1" t="e">
        <v>#N/A</v>
      </c>
      <c r="B1414" s="50" t="s">
        <v>79</v>
      </c>
      <c r="C1414" s="48"/>
      <c r="D1414" s="104"/>
      <c r="E1414" s="104"/>
      <c r="F1414" s="104"/>
      <c r="G1414" s="104"/>
      <c r="H1414" s="104"/>
      <c r="I1414" s="104"/>
      <c r="J1414" s="104"/>
      <c r="K1414" s="104"/>
      <c r="L1414" s="104"/>
      <c r="M1414" s="104"/>
      <c r="N1414" s="104"/>
      <c r="O1414" s="104"/>
      <c r="P1414" s="104"/>
      <c r="Q1414" s="104"/>
      <c r="R1414" s="104"/>
      <c r="S1414" s="104"/>
      <c r="T1414" s="104"/>
      <c r="U1414" s="104"/>
      <c r="V1414" s="104"/>
      <c r="W1414" s="104"/>
      <c r="X1414" s="104"/>
      <c r="Y1414" s="104"/>
      <c r="Z1414" s="104"/>
      <c r="AA1414" s="104"/>
      <c r="AB1414" s="104">
        <f t="shared" si="755"/>
        <v>0</v>
      </c>
      <c r="AC1414" s="104">
        <f t="shared" si="757"/>
        <v>0</v>
      </c>
      <c r="AD1414" s="104">
        <f t="shared" si="756"/>
        <v>0</v>
      </c>
      <c r="AE1414" s="5" t="e">
        <v>#N/A</v>
      </c>
    </row>
    <row r="1415" spans="1:31" x14ac:dyDescent="0.25">
      <c r="A1415" s="1" t="e">
        <v>#N/A</v>
      </c>
      <c r="B1415" s="50" t="s">
        <v>80</v>
      </c>
      <c r="C1415" s="48"/>
      <c r="D1415" s="104"/>
      <c r="E1415" s="104"/>
      <c r="F1415" s="104"/>
      <c r="G1415" s="104"/>
      <c r="H1415" s="104"/>
      <c r="I1415" s="104"/>
      <c r="J1415" s="104"/>
      <c r="K1415" s="104"/>
      <c r="L1415" s="104"/>
      <c r="M1415" s="104"/>
      <c r="N1415" s="104"/>
      <c r="O1415" s="104"/>
      <c r="P1415" s="104"/>
      <c r="Q1415" s="104"/>
      <c r="R1415" s="104"/>
      <c r="S1415" s="104"/>
      <c r="T1415" s="104"/>
      <c r="U1415" s="104"/>
      <c r="V1415" s="104"/>
      <c r="W1415" s="104"/>
      <c r="X1415" s="104"/>
      <c r="Y1415" s="104"/>
      <c r="Z1415" s="104"/>
      <c r="AA1415" s="104"/>
      <c r="AB1415" s="104">
        <f t="shared" si="755"/>
        <v>0</v>
      </c>
      <c r="AC1415" s="104">
        <f t="shared" si="757"/>
        <v>0</v>
      </c>
      <c r="AD1415" s="104">
        <f t="shared" si="756"/>
        <v>0</v>
      </c>
      <c r="AE1415" s="5" t="e">
        <v>#N/A</v>
      </c>
    </row>
    <row r="1416" spans="1:31" ht="30" x14ac:dyDescent="0.25">
      <c r="A1416" s="1" t="e">
        <v>#N/A</v>
      </c>
      <c r="B1416" s="101" t="s">
        <v>81</v>
      </c>
      <c r="C1416" s="102"/>
      <c r="D1416" s="103">
        <f>SUM(D1417:D1422)</f>
        <v>0</v>
      </c>
      <c r="E1416" s="103">
        <f t="shared" ref="E1416:O1416" si="784">SUM(E1417:E1422)</f>
        <v>60899.999999999993</v>
      </c>
      <c r="F1416" s="103">
        <f t="shared" si="784"/>
        <v>133980</v>
      </c>
      <c r="G1416" s="103">
        <f t="shared" si="784"/>
        <v>75168</v>
      </c>
      <c r="H1416" s="103">
        <f t="shared" si="784"/>
        <v>51678</v>
      </c>
      <c r="I1416" s="103">
        <f t="shared" si="784"/>
        <v>18270</v>
      </c>
      <c r="J1416" s="103">
        <f t="shared" si="784"/>
        <v>0</v>
      </c>
      <c r="K1416" s="103">
        <f t="shared" si="784"/>
        <v>0</v>
      </c>
      <c r="L1416" s="103">
        <f t="shared" si="784"/>
        <v>0</v>
      </c>
      <c r="M1416" s="103">
        <f t="shared" si="784"/>
        <v>0</v>
      </c>
      <c r="N1416" s="103">
        <f t="shared" si="784"/>
        <v>0</v>
      </c>
      <c r="O1416" s="103">
        <f t="shared" si="784"/>
        <v>388500</v>
      </c>
      <c r="P1416" s="103">
        <f>SUM(P1417:P1422)</f>
        <v>0</v>
      </c>
      <c r="Q1416" s="103">
        <f t="shared" ref="Q1416:AA1416" si="785">SUM(Q1417:Q1422)</f>
        <v>60899.999999999993</v>
      </c>
      <c r="R1416" s="103">
        <f t="shared" si="785"/>
        <v>133980</v>
      </c>
      <c r="S1416" s="103">
        <f t="shared" si="785"/>
        <v>75168</v>
      </c>
      <c r="T1416" s="103">
        <f t="shared" si="785"/>
        <v>0</v>
      </c>
      <c r="U1416" s="103">
        <f t="shared" si="785"/>
        <v>0</v>
      </c>
      <c r="V1416" s="103">
        <f t="shared" si="785"/>
        <v>0</v>
      </c>
      <c r="W1416" s="103">
        <f t="shared" si="785"/>
        <v>0</v>
      </c>
      <c r="X1416" s="103">
        <f t="shared" si="785"/>
        <v>0</v>
      </c>
      <c r="Y1416" s="103">
        <f t="shared" si="785"/>
        <v>0</v>
      </c>
      <c r="Z1416" s="103">
        <f t="shared" si="785"/>
        <v>0</v>
      </c>
      <c r="AA1416" s="103">
        <f t="shared" si="785"/>
        <v>388500</v>
      </c>
      <c r="AB1416" s="103">
        <f t="shared" si="755"/>
        <v>1387044</v>
      </c>
      <c r="AC1416" s="103">
        <f t="shared" si="757"/>
        <v>728496</v>
      </c>
      <c r="AD1416" s="103">
        <f t="shared" si="756"/>
        <v>658548</v>
      </c>
      <c r="AE1416" s="5" t="e">
        <v>#N/A</v>
      </c>
    </row>
    <row r="1417" spans="1:31" ht="30" x14ac:dyDescent="0.25">
      <c r="A1417" s="1" t="e">
        <v>#N/A</v>
      </c>
      <c r="B1417" s="50" t="s">
        <v>82</v>
      </c>
      <c r="C1417" s="48"/>
      <c r="D1417" s="104"/>
      <c r="E1417" s="104"/>
      <c r="F1417" s="104"/>
      <c r="G1417" s="104"/>
      <c r="H1417" s="104"/>
      <c r="I1417" s="104"/>
      <c r="J1417" s="104"/>
      <c r="K1417" s="104"/>
      <c r="L1417" s="104"/>
      <c r="M1417" s="104"/>
      <c r="N1417" s="104"/>
      <c r="O1417" s="104"/>
      <c r="P1417" s="104"/>
      <c r="Q1417" s="104"/>
      <c r="R1417" s="104"/>
      <c r="S1417" s="104"/>
      <c r="T1417" s="104"/>
      <c r="U1417" s="104"/>
      <c r="V1417" s="104"/>
      <c r="W1417" s="104"/>
      <c r="X1417" s="104"/>
      <c r="Y1417" s="104"/>
      <c r="Z1417" s="104"/>
      <c r="AA1417" s="104"/>
      <c r="AB1417" s="104">
        <f t="shared" si="755"/>
        <v>0</v>
      </c>
      <c r="AC1417" s="104">
        <f t="shared" si="757"/>
        <v>0</v>
      </c>
      <c r="AD1417" s="104">
        <f t="shared" si="756"/>
        <v>0</v>
      </c>
      <c r="AE1417" s="5" t="e">
        <v>#N/A</v>
      </c>
    </row>
    <row r="1418" spans="1:31" x14ac:dyDescent="0.25">
      <c r="A1418" s="1" t="e">
        <v>#N/A</v>
      </c>
      <c r="B1418" s="50" t="s">
        <v>83</v>
      </c>
      <c r="C1418" s="48"/>
      <c r="D1418" s="104"/>
      <c r="E1418" s="104"/>
      <c r="F1418" s="104"/>
      <c r="G1418" s="104"/>
      <c r="H1418" s="104"/>
      <c r="I1418" s="104"/>
      <c r="J1418" s="104"/>
      <c r="K1418" s="104"/>
      <c r="L1418" s="104"/>
      <c r="M1418" s="104"/>
      <c r="N1418" s="104"/>
      <c r="O1418" s="104"/>
      <c r="P1418" s="104"/>
      <c r="Q1418" s="104"/>
      <c r="R1418" s="104"/>
      <c r="S1418" s="104"/>
      <c r="T1418" s="104"/>
      <c r="U1418" s="104"/>
      <c r="V1418" s="104"/>
      <c r="W1418" s="104"/>
      <c r="X1418" s="104"/>
      <c r="Y1418" s="104"/>
      <c r="Z1418" s="104"/>
      <c r="AA1418" s="104"/>
      <c r="AB1418" s="104">
        <f t="shared" si="755"/>
        <v>0</v>
      </c>
      <c r="AC1418" s="104">
        <f t="shared" si="757"/>
        <v>0</v>
      </c>
      <c r="AD1418" s="104">
        <f t="shared" si="756"/>
        <v>0</v>
      </c>
      <c r="AE1418" s="5" t="e">
        <v>#N/A</v>
      </c>
    </row>
    <row r="1419" spans="1:31" ht="30" x14ac:dyDescent="0.25">
      <c r="A1419" s="1" t="e">
        <v>#N/A</v>
      </c>
      <c r="B1419" s="50" t="s">
        <v>84</v>
      </c>
      <c r="C1419" s="48"/>
      <c r="D1419" s="104">
        <v>0</v>
      </c>
      <c r="E1419" s="104">
        <v>60899.999999999993</v>
      </c>
      <c r="F1419" s="104">
        <v>133980</v>
      </c>
      <c r="G1419" s="104">
        <v>75168</v>
      </c>
      <c r="H1419" s="104">
        <v>51678</v>
      </c>
      <c r="I1419" s="104">
        <v>18270</v>
      </c>
      <c r="J1419" s="104"/>
      <c r="K1419" s="104"/>
      <c r="L1419" s="104"/>
      <c r="M1419" s="104"/>
      <c r="N1419" s="104"/>
      <c r="O1419" s="104">
        <v>388500</v>
      </c>
      <c r="P1419" s="104">
        <v>0</v>
      </c>
      <c r="Q1419" s="104">
        <v>60899.999999999993</v>
      </c>
      <c r="R1419" s="104">
        <v>133980</v>
      </c>
      <c r="S1419" s="104">
        <v>75168</v>
      </c>
      <c r="T1419" s="104"/>
      <c r="U1419" s="104"/>
      <c r="V1419" s="104"/>
      <c r="W1419" s="104"/>
      <c r="X1419" s="104"/>
      <c r="Y1419" s="104"/>
      <c r="Z1419" s="104"/>
      <c r="AA1419" s="104">
        <v>388500</v>
      </c>
      <c r="AB1419" s="104">
        <f t="shared" si="755"/>
        <v>1387044</v>
      </c>
      <c r="AC1419" s="104">
        <f t="shared" si="757"/>
        <v>728496</v>
      </c>
      <c r="AD1419" s="104">
        <f t="shared" si="756"/>
        <v>658548</v>
      </c>
      <c r="AE1419" s="5" t="e">
        <v>#N/A</v>
      </c>
    </row>
    <row r="1420" spans="1:31" x14ac:dyDescent="0.25">
      <c r="A1420" s="1" t="e">
        <v>#N/A</v>
      </c>
      <c r="B1420" s="50" t="s">
        <v>80</v>
      </c>
      <c r="C1420" s="48"/>
      <c r="D1420" s="104"/>
      <c r="E1420" s="104"/>
      <c r="F1420" s="104"/>
      <c r="G1420" s="104"/>
      <c r="H1420" s="104"/>
      <c r="I1420" s="104"/>
      <c r="J1420" s="104"/>
      <c r="K1420" s="104"/>
      <c r="L1420" s="104"/>
      <c r="M1420" s="104"/>
      <c r="N1420" s="104"/>
      <c r="O1420" s="104"/>
      <c r="P1420" s="104"/>
      <c r="Q1420" s="104"/>
      <c r="R1420" s="104"/>
      <c r="S1420" s="104"/>
      <c r="T1420" s="104"/>
      <c r="U1420" s="104"/>
      <c r="V1420" s="104"/>
      <c r="W1420" s="104"/>
      <c r="X1420" s="104"/>
      <c r="Y1420" s="104"/>
      <c r="Z1420" s="104"/>
      <c r="AA1420" s="104"/>
      <c r="AB1420" s="104">
        <f t="shared" si="755"/>
        <v>0</v>
      </c>
      <c r="AC1420" s="104">
        <f t="shared" si="757"/>
        <v>0</v>
      </c>
      <c r="AD1420" s="104">
        <f t="shared" si="756"/>
        <v>0</v>
      </c>
      <c r="AE1420" s="5" t="e">
        <v>#N/A</v>
      </c>
    </row>
    <row r="1421" spans="1:31" x14ac:dyDescent="0.25">
      <c r="A1421" s="1" t="e">
        <v>#N/A</v>
      </c>
      <c r="B1421" s="50" t="s">
        <v>85</v>
      </c>
      <c r="C1421" s="48"/>
      <c r="D1421" s="104"/>
      <c r="E1421" s="104"/>
      <c r="F1421" s="104"/>
      <c r="G1421" s="104"/>
      <c r="H1421" s="104"/>
      <c r="I1421" s="104"/>
      <c r="J1421" s="104"/>
      <c r="K1421" s="104"/>
      <c r="L1421" s="104"/>
      <c r="M1421" s="104"/>
      <c r="N1421" s="104"/>
      <c r="O1421" s="104"/>
      <c r="P1421" s="104"/>
      <c r="Q1421" s="104"/>
      <c r="R1421" s="104"/>
      <c r="S1421" s="104"/>
      <c r="T1421" s="104"/>
      <c r="U1421" s="104"/>
      <c r="V1421" s="104"/>
      <c r="W1421" s="104"/>
      <c r="X1421" s="104"/>
      <c r="Y1421" s="104"/>
      <c r="Z1421" s="104"/>
      <c r="AA1421" s="104"/>
      <c r="AB1421" s="104">
        <f t="shared" si="755"/>
        <v>0</v>
      </c>
      <c r="AC1421" s="104">
        <f t="shared" si="757"/>
        <v>0</v>
      </c>
      <c r="AD1421" s="104">
        <f t="shared" si="756"/>
        <v>0</v>
      </c>
      <c r="AE1421" s="5" t="e">
        <v>#N/A</v>
      </c>
    </row>
    <row r="1422" spans="1:31" x14ac:dyDescent="0.25">
      <c r="A1422" s="1" t="e">
        <v>#N/A</v>
      </c>
      <c r="B1422" s="50" t="s">
        <v>86</v>
      </c>
      <c r="C1422" s="48"/>
      <c r="D1422" s="104"/>
      <c r="E1422" s="104"/>
      <c r="F1422" s="104"/>
      <c r="G1422" s="104"/>
      <c r="H1422" s="104"/>
      <c r="I1422" s="104"/>
      <c r="J1422" s="104"/>
      <c r="K1422" s="104"/>
      <c r="L1422" s="104"/>
      <c r="M1422" s="104"/>
      <c r="N1422" s="104"/>
      <c r="O1422" s="104"/>
      <c r="P1422" s="104"/>
      <c r="Q1422" s="104"/>
      <c r="R1422" s="104"/>
      <c r="S1422" s="104"/>
      <c r="T1422" s="104"/>
      <c r="U1422" s="104"/>
      <c r="V1422" s="104"/>
      <c r="W1422" s="104"/>
      <c r="X1422" s="104"/>
      <c r="Y1422" s="104"/>
      <c r="Z1422" s="104"/>
      <c r="AA1422" s="104"/>
      <c r="AB1422" s="104">
        <f t="shared" si="755"/>
        <v>0</v>
      </c>
      <c r="AC1422" s="104">
        <f t="shared" si="757"/>
        <v>0</v>
      </c>
      <c r="AD1422" s="104">
        <f t="shared" si="756"/>
        <v>0</v>
      </c>
      <c r="AE1422" s="5" t="e">
        <v>#N/A</v>
      </c>
    </row>
    <row r="1423" spans="1:31" x14ac:dyDescent="0.25">
      <c r="A1423" s="1" t="e">
        <v>#N/A</v>
      </c>
      <c r="B1423" s="101" t="s">
        <v>87</v>
      </c>
      <c r="C1423" s="102"/>
      <c r="D1423" s="103">
        <f>SUM(D1424:D1427)</f>
        <v>46000</v>
      </c>
      <c r="E1423" s="103">
        <f t="shared" ref="E1423:O1423" si="786">SUM(E1424:E1427)</f>
        <v>92000</v>
      </c>
      <c r="F1423" s="103">
        <f t="shared" si="786"/>
        <v>0</v>
      </c>
      <c r="G1423" s="103">
        <f t="shared" si="786"/>
        <v>0</v>
      </c>
      <c r="H1423" s="103">
        <f t="shared" si="786"/>
        <v>0</v>
      </c>
      <c r="I1423" s="103">
        <f t="shared" si="786"/>
        <v>47666.65</v>
      </c>
      <c r="J1423" s="103">
        <f t="shared" si="786"/>
        <v>0</v>
      </c>
      <c r="K1423" s="103">
        <f t="shared" si="786"/>
        <v>0</v>
      </c>
      <c r="L1423" s="103">
        <f t="shared" si="786"/>
        <v>0</v>
      </c>
      <c r="M1423" s="103">
        <f t="shared" si="786"/>
        <v>0</v>
      </c>
      <c r="N1423" s="103">
        <f t="shared" si="786"/>
        <v>0</v>
      </c>
      <c r="O1423" s="103">
        <f t="shared" si="786"/>
        <v>437500</v>
      </c>
      <c r="P1423" s="103">
        <f>SUM(P1424:P1427)</f>
        <v>46000</v>
      </c>
      <c r="Q1423" s="103">
        <f t="shared" ref="Q1423:AA1423" si="787">SUM(Q1424:Q1427)</f>
        <v>92000</v>
      </c>
      <c r="R1423" s="103">
        <f t="shared" si="787"/>
        <v>0</v>
      </c>
      <c r="S1423" s="103">
        <f t="shared" si="787"/>
        <v>0</v>
      </c>
      <c r="T1423" s="103">
        <f t="shared" si="787"/>
        <v>0</v>
      </c>
      <c r="U1423" s="103">
        <f t="shared" si="787"/>
        <v>0</v>
      </c>
      <c r="V1423" s="103">
        <f t="shared" si="787"/>
        <v>0</v>
      </c>
      <c r="W1423" s="103">
        <f t="shared" si="787"/>
        <v>0</v>
      </c>
      <c r="X1423" s="103">
        <f t="shared" si="787"/>
        <v>0</v>
      </c>
      <c r="Y1423" s="103">
        <f t="shared" si="787"/>
        <v>0</v>
      </c>
      <c r="Z1423" s="103">
        <f t="shared" si="787"/>
        <v>0</v>
      </c>
      <c r="AA1423" s="103">
        <f t="shared" si="787"/>
        <v>437500</v>
      </c>
      <c r="AB1423" s="103">
        <f t="shared" si="755"/>
        <v>1198666.6499999999</v>
      </c>
      <c r="AC1423" s="103">
        <f t="shared" si="757"/>
        <v>577166.65</v>
      </c>
      <c r="AD1423" s="103">
        <f t="shared" si="756"/>
        <v>575500</v>
      </c>
      <c r="AE1423" s="5" t="e">
        <v>#N/A</v>
      </c>
    </row>
    <row r="1424" spans="1:31" ht="30" x14ac:dyDescent="0.25">
      <c r="A1424" s="1" t="e">
        <v>#N/A</v>
      </c>
      <c r="B1424" s="50" t="s">
        <v>88</v>
      </c>
      <c r="C1424" s="48"/>
      <c r="D1424" s="104">
        <v>7000</v>
      </c>
      <c r="E1424" s="104">
        <v>42000</v>
      </c>
      <c r="F1424" s="104">
        <v>0</v>
      </c>
      <c r="G1424" s="104"/>
      <c r="H1424" s="104"/>
      <c r="I1424" s="104"/>
      <c r="J1424" s="104"/>
      <c r="K1424" s="104"/>
      <c r="L1424" s="104"/>
      <c r="M1424" s="104"/>
      <c r="N1424" s="104"/>
      <c r="O1424" s="104"/>
      <c r="P1424" s="104">
        <v>7000</v>
      </c>
      <c r="Q1424" s="104">
        <v>42000</v>
      </c>
      <c r="R1424" s="104">
        <v>0</v>
      </c>
      <c r="S1424" s="104"/>
      <c r="T1424" s="104"/>
      <c r="U1424" s="104"/>
      <c r="V1424" s="104"/>
      <c r="W1424" s="104"/>
      <c r="X1424" s="104"/>
      <c r="Y1424" s="104"/>
      <c r="Z1424" s="104"/>
      <c r="AA1424" s="104"/>
      <c r="AB1424" s="104">
        <f t="shared" si="755"/>
        <v>98000</v>
      </c>
      <c r="AC1424" s="104">
        <f t="shared" si="757"/>
        <v>42000</v>
      </c>
      <c r="AD1424" s="104">
        <f t="shared" si="756"/>
        <v>49000</v>
      </c>
      <c r="AE1424" s="5" t="e">
        <v>#N/A</v>
      </c>
    </row>
    <row r="1425" spans="1:31" ht="45" x14ac:dyDescent="0.25">
      <c r="A1425" s="1" t="e">
        <v>#N/A</v>
      </c>
      <c r="B1425" s="50" t="s">
        <v>89</v>
      </c>
      <c r="C1425" s="48"/>
      <c r="D1425" s="104">
        <v>39000</v>
      </c>
      <c r="E1425" s="104">
        <v>50000</v>
      </c>
      <c r="F1425" s="104">
        <v>0</v>
      </c>
      <c r="G1425" s="104"/>
      <c r="H1425" s="104"/>
      <c r="I1425" s="104">
        <v>47666.65</v>
      </c>
      <c r="J1425" s="104"/>
      <c r="K1425" s="104"/>
      <c r="L1425" s="104"/>
      <c r="M1425" s="104"/>
      <c r="N1425" s="104"/>
      <c r="O1425" s="104">
        <v>437500</v>
      </c>
      <c r="P1425" s="104">
        <v>39000</v>
      </c>
      <c r="Q1425" s="104">
        <v>50000</v>
      </c>
      <c r="R1425" s="104">
        <v>0</v>
      </c>
      <c r="S1425" s="104"/>
      <c r="T1425" s="104"/>
      <c r="U1425" s="104"/>
      <c r="V1425" s="104"/>
      <c r="W1425" s="104"/>
      <c r="X1425" s="104"/>
      <c r="Y1425" s="104"/>
      <c r="Z1425" s="104"/>
      <c r="AA1425" s="104">
        <v>437500</v>
      </c>
      <c r="AB1425" s="104">
        <f t="shared" si="755"/>
        <v>1100666.6499999999</v>
      </c>
      <c r="AC1425" s="104">
        <f t="shared" si="757"/>
        <v>535166.65</v>
      </c>
      <c r="AD1425" s="104">
        <f t="shared" si="756"/>
        <v>526500</v>
      </c>
      <c r="AE1425" s="5" t="e">
        <v>#N/A</v>
      </c>
    </row>
    <row r="1426" spans="1:31" ht="30" x14ac:dyDescent="0.25">
      <c r="A1426" s="1" t="e">
        <v>#N/A</v>
      </c>
      <c r="B1426" s="50" t="s">
        <v>90</v>
      </c>
      <c r="C1426" s="48"/>
      <c r="D1426" s="104"/>
      <c r="E1426" s="104"/>
      <c r="F1426" s="104"/>
      <c r="G1426" s="104"/>
      <c r="H1426" s="104"/>
      <c r="I1426" s="104"/>
      <c r="J1426" s="104"/>
      <c r="K1426" s="104"/>
      <c r="L1426" s="104"/>
      <c r="M1426" s="104"/>
      <c r="N1426" s="104"/>
      <c r="O1426" s="104"/>
      <c r="P1426" s="104"/>
      <c r="Q1426" s="104"/>
      <c r="R1426" s="104"/>
      <c r="S1426" s="104"/>
      <c r="T1426" s="104"/>
      <c r="U1426" s="104"/>
      <c r="V1426" s="104"/>
      <c r="W1426" s="104"/>
      <c r="X1426" s="104"/>
      <c r="Y1426" s="104"/>
      <c r="Z1426" s="104"/>
      <c r="AA1426" s="104"/>
      <c r="AB1426" s="104">
        <f t="shared" si="755"/>
        <v>0</v>
      </c>
      <c r="AC1426" s="104">
        <f t="shared" si="757"/>
        <v>0</v>
      </c>
      <c r="AD1426" s="104">
        <f t="shared" si="756"/>
        <v>0</v>
      </c>
      <c r="AE1426" s="5" t="e">
        <v>#N/A</v>
      </c>
    </row>
    <row r="1427" spans="1:31" ht="30" x14ac:dyDescent="0.25">
      <c r="A1427" s="1" t="e">
        <v>#N/A</v>
      </c>
      <c r="B1427" s="50" t="s">
        <v>91</v>
      </c>
      <c r="C1427" s="48"/>
      <c r="D1427" s="104"/>
      <c r="E1427" s="104"/>
      <c r="F1427" s="104"/>
      <c r="G1427" s="104"/>
      <c r="H1427" s="104"/>
      <c r="I1427" s="104"/>
      <c r="J1427" s="104"/>
      <c r="K1427" s="104"/>
      <c r="L1427" s="104"/>
      <c r="M1427" s="104"/>
      <c r="N1427" s="104"/>
      <c r="O1427" s="104"/>
      <c r="P1427" s="104"/>
      <c r="Q1427" s="104"/>
      <c r="R1427" s="104"/>
      <c r="S1427" s="104"/>
      <c r="T1427" s="104"/>
      <c r="U1427" s="104"/>
      <c r="V1427" s="104"/>
      <c r="W1427" s="104"/>
      <c r="X1427" s="104"/>
      <c r="Y1427" s="104"/>
      <c r="Z1427" s="104"/>
      <c r="AA1427" s="104"/>
      <c r="AB1427" s="104">
        <f t="shared" si="755"/>
        <v>0</v>
      </c>
      <c r="AC1427" s="104">
        <f t="shared" si="757"/>
        <v>0</v>
      </c>
      <c r="AD1427" s="104">
        <f t="shared" si="756"/>
        <v>0</v>
      </c>
      <c r="AE1427" s="5" t="e">
        <v>#N/A</v>
      </c>
    </row>
    <row r="1428" spans="1:31" ht="30" x14ac:dyDescent="0.25">
      <c r="A1428" s="1" t="e">
        <v>#N/A</v>
      </c>
      <c r="B1428" s="101" t="s">
        <v>92</v>
      </c>
      <c r="C1428" s="102"/>
      <c r="D1428" s="103">
        <f>SUM(D1429:D1431)</f>
        <v>0</v>
      </c>
      <c r="E1428" s="103">
        <f t="shared" ref="E1428:O1428" si="788">SUM(E1429:E1431)</f>
        <v>0</v>
      </c>
      <c r="F1428" s="103">
        <f t="shared" si="788"/>
        <v>92000</v>
      </c>
      <c r="G1428" s="103">
        <f t="shared" si="788"/>
        <v>16239.999999999998</v>
      </c>
      <c r="H1428" s="103">
        <f t="shared" si="788"/>
        <v>12180</v>
      </c>
      <c r="I1428" s="103">
        <f t="shared" si="788"/>
        <v>36540</v>
      </c>
      <c r="J1428" s="103">
        <f t="shared" si="788"/>
        <v>0</v>
      </c>
      <c r="K1428" s="103">
        <f t="shared" si="788"/>
        <v>0</v>
      </c>
      <c r="L1428" s="103">
        <f t="shared" si="788"/>
        <v>0</v>
      </c>
      <c r="M1428" s="103">
        <f t="shared" si="788"/>
        <v>0</v>
      </c>
      <c r="N1428" s="103">
        <f t="shared" si="788"/>
        <v>0</v>
      </c>
      <c r="O1428" s="103">
        <f t="shared" si="788"/>
        <v>388500</v>
      </c>
      <c r="P1428" s="103">
        <f>SUM(P1429:P1431)</f>
        <v>0</v>
      </c>
      <c r="Q1428" s="103">
        <f t="shared" ref="Q1428:AA1428" si="789">SUM(Q1429:Q1431)</f>
        <v>0</v>
      </c>
      <c r="R1428" s="103">
        <f t="shared" si="789"/>
        <v>92000</v>
      </c>
      <c r="S1428" s="103">
        <f t="shared" si="789"/>
        <v>16239.999999999998</v>
      </c>
      <c r="T1428" s="103">
        <f t="shared" si="789"/>
        <v>0</v>
      </c>
      <c r="U1428" s="103">
        <f t="shared" si="789"/>
        <v>0</v>
      </c>
      <c r="V1428" s="103">
        <f t="shared" si="789"/>
        <v>0</v>
      </c>
      <c r="W1428" s="103">
        <f t="shared" si="789"/>
        <v>0</v>
      </c>
      <c r="X1428" s="103">
        <f t="shared" si="789"/>
        <v>0</v>
      </c>
      <c r="Y1428" s="103">
        <f t="shared" si="789"/>
        <v>0</v>
      </c>
      <c r="Z1428" s="103">
        <f t="shared" si="789"/>
        <v>0</v>
      </c>
      <c r="AA1428" s="103">
        <f t="shared" si="789"/>
        <v>388500</v>
      </c>
      <c r="AB1428" s="103">
        <f t="shared" si="755"/>
        <v>1042200</v>
      </c>
      <c r="AC1428" s="103">
        <f t="shared" si="757"/>
        <v>545460</v>
      </c>
      <c r="AD1428" s="103">
        <f t="shared" si="756"/>
        <v>496740</v>
      </c>
      <c r="AE1428" s="5" t="e">
        <v>#N/A</v>
      </c>
    </row>
    <row r="1429" spans="1:31" x14ac:dyDescent="0.25">
      <c r="A1429" s="1" t="e">
        <v>#N/A</v>
      </c>
      <c r="B1429" s="50" t="s">
        <v>93</v>
      </c>
      <c r="C1429" s="48"/>
      <c r="D1429" s="104">
        <v>0</v>
      </c>
      <c r="E1429" s="104">
        <v>0</v>
      </c>
      <c r="F1429" s="104">
        <v>14000</v>
      </c>
      <c r="G1429" s="104">
        <v>16239.999999999998</v>
      </c>
      <c r="H1429" s="104">
        <v>12180</v>
      </c>
      <c r="I1429" s="104">
        <v>36540</v>
      </c>
      <c r="J1429" s="104"/>
      <c r="K1429" s="104"/>
      <c r="L1429" s="104"/>
      <c r="M1429" s="104"/>
      <c r="N1429" s="104"/>
      <c r="O1429" s="104">
        <v>122500</v>
      </c>
      <c r="P1429" s="104">
        <v>0</v>
      </c>
      <c r="Q1429" s="104">
        <v>0</v>
      </c>
      <c r="R1429" s="104">
        <v>14000</v>
      </c>
      <c r="S1429" s="104">
        <v>16239.999999999998</v>
      </c>
      <c r="T1429" s="104"/>
      <c r="U1429" s="104"/>
      <c r="V1429" s="104"/>
      <c r="W1429" s="104"/>
      <c r="X1429" s="104"/>
      <c r="Y1429" s="104"/>
      <c r="Z1429" s="104"/>
      <c r="AA1429" s="104">
        <v>122500</v>
      </c>
      <c r="AB1429" s="104">
        <f t="shared" si="755"/>
        <v>354200</v>
      </c>
      <c r="AC1429" s="104">
        <f t="shared" si="757"/>
        <v>201460</v>
      </c>
      <c r="AD1429" s="104">
        <f t="shared" si="756"/>
        <v>152740</v>
      </c>
      <c r="AE1429" s="5" t="e">
        <v>#N/A</v>
      </c>
    </row>
    <row r="1430" spans="1:31" x14ac:dyDescent="0.25">
      <c r="A1430" s="1" t="e">
        <v>#N/A</v>
      </c>
      <c r="B1430" s="50" t="s">
        <v>94</v>
      </c>
      <c r="C1430" s="48"/>
      <c r="D1430" s="104">
        <v>0</v>
      </c>
      <c r="E1430" s="104">
        <v>0</v>
      </c>
      <c r="F1430" s="104">
        <v>78000</v>
      </c>
      <c r="G1430" s="104"/>
      <c r="H1430" s="104"/>
      <c r="I1430" s="104"/>
      <c r="J1430" s="104"/>
      <c r="K1430" s="104"/>
      <c r="L1430" s="104"/>
      <c r="M1430" s="104"/>
      <c r="N1430" s="104"/>
      <c r="O1430" s="104">
        <v>266000</v>
      </c>
      <c r="P1430" s="104">
        <v>0</v>
      </c>
      <c r="Q1430" s="104">
        <v>0</v>
      </c>
      <c r="R1430" s="104">
        <v>78000</v>
      </c>
      <c r="S1430" s="104"/>
      <c r="T1430" s="104"/>
      <c r="U1430" s="104"/>
      <c r="V1430" s="104"/>
      <c r="W1430" s="104"/>
      <c r="X1430" s="104"/>
      <c r="Y1430" s="104"/>
      <c r="Z1430" s="104"/>
      <c r="AA1430" s="104">
        <v>266000</v>
      </c>
      <c r="AB1430" s="104">
        <f t="shared" si="755"/>
        <v>688000</v>
      </c>
      <c r="AC1430" s="104">
        <f t="shared" si="757"/>
        <v>344000</v>
      </c>
      <c r="AD1430" s="104">
        <f t="shared" si="756"/>
        <v>344000</v>
      </c>
      <c r="AE1430" s="5" t="e">
        <v>#N/A</v>
      </c>
    </row>
    <row r="1431" spans="1:31" x14ac:dyDescent="0.25">
      <c r="A1431" s="1" t="e">
        <v>#N/A</v>
      </c>
      <c r="B1431" s="50" t="s">
        <v>95</v>
      </c>
      <c r="C1431" s="48"/>
      <c r="D1431" s="104"/>
      <c r="E1431" s="104"/>
      <c r="F1431" s="104"/>
      <c r="G1431" s="104"/>
      <c r="H1431" s="104"/>
      <c r="I1431" s="104"/>
      <c r="J1431" s="104"/>
      <c r="K1431" s="104"/>
      <c r="L1431" s="104"/>
      <c r="M1431" s="104"/>
      <c r="N1431" s="104"/>
      <c r="O1431" s="104"/>
      <c r="P1431" s="104"/>
      <c r="Q1431" s="104"/>
      <c r="R1431" s="104"/>
      <c r="S1431" s="104"/>
      <c r="T1431" s="104"/>
      <c r="U1431" s="104"/>
      <c r="V1431" s="104"/>
      <c r="W1431" s="104"/>
      <c r="X1431" s="104"/>
      <c r="Y1431" s="104"/>
      <c r="Z1431" s="104"/>
      <c r="AA1431" s="104"/>
      <c r="AB1431" s="104">
        <f t="shared" ref="AB1431:AB1494" si="790">SUM(D1431:AA1431)</f>
        <v>0</v>
      </c>
      <c r="AC1431" s="104">
        <f t="shared" si="757"/>
        <v>0</v>
      </c>
      <c r="AD1431" s="104">
        <f t="shared" ref="AD1431:AD1494" si="791">SUM(P1431:AA1431)</f>
        <v>0</v>
      </c>
      <c r="AE1431" s="5" t="e">
        <v>#N/A</v>
      </c>
    </row>
    <row r="1432" spans="1:31" ht="30" x14ac:dyDescent="0.25">
      <c r="A1432" s="1" t="e">
        <v>#N/A</v>
      </c>
      <c r="B1432" s="101" t="s">
        <v>96</v>
      </c>
      <c r="C1432" s="102"/>
      <c r="D1432" s="103">
        <f>SUM(D1433:D1435)</f>
        <v>0</v>
      </c>
      <c r="E1432" s="103">
        <f t="shared" ref="E1432:O1432" si="792">SUM(E1433:E1435)</f>
        <v>0</v>
      </c>
      <c r="F1432" s="103">
        <f t="shared" si="792"/>
        <v>0</v>
      </c>
      <c r="G1432" s="103">
        <f t="shared" si="792"/>
        <v>0</v>
      </c>
      <c r="H1432" s="103">
        <f t="shared" si="792"/>
        <v>0</v>
      </c>
      <c r="I1432" s="103">
        <f t="shared" si="792"/>
        <v>0</v>
      </c>
      <c r="J1432" s="103">
        <f t="shared" si="792"/>
        <v>0</v>
      </c>
      <c r="K1432" s="103">
        <f t="shared" si="792"/>
        <v>0</v>
      </c>
      <c r="L1432" s="103">
        <f t="shared" si="792"/>
        <v>0</v>
      </c>
      <c r="M1432" s="103">
        <f t="shared" si="792"/>
        <v>0</v>
      </c>
      <c r="N1432" s="103">
        <f t="shared" si="792"/>
        <v>0</v>
      </c>
      <c r="O1432" s="103">
        <f t="shared" si="792"/>
        <v>0</v>
      </c>
      <c r="P1432" s="103">
        <f>SUM(P1433:P1435)</f>
        <v>0</v>
      </c>
      <c r="Q1432" s="103">
        <f t="shared" ref="Q1432:AA1432" si="793">SUM(Q1433:Q1435)</f>
        <v>0</v>
      </c>
      <c r="R1432" s="103">
        <f t="shared" si="793"/>
        <v>0</v>
      </c>
      <c r="S1432" s="103">
        <f t="shared" si="793"/>
        <v>0</v>
      </c>
      <c r="T1432" s="103">
        <f t="shared" si="793"/>
        <v>0</v>
      </c>
      <c r="U1432" s="103">
        <f t="shared" si="793"/>
        <v>0</v>
      </c>
      <c r="V1432" s="103">
        <f t="shared" si="793"/>
        <v>0</v>
      </c>
      <c r="W1432" s="103">
        <f t="shared" si="793"/>
        <v>0</v>
      </c>
      <c r="X1432" s="103">
        <f t="shared" si="793"/>
        <v>0</v>
      </c>
      <c r="Y1432" s="103">
        <f t="shared" si="793"/>
        <v>0</v>
      </c>
      <c r="Z1432" s="103">
        <f t="shared" si="793"/>
        <v>0</v>
      </c>
      <c r="AA1432" s="103">
        <f t="shared" si="793"/>
        <v>0</v>
      </c>
      <c r="AB1432" s="103">
        <f t="shared" si="790"/>
        <v>0</v>
      </c>
      <c r="AC1432" s="103">
        <f t="shared" ref="AC1432:AC1495" si="794">SUM(E1432:O1432)</f>
        <v>0</v>
      </c>
      <c r="AD1432" s="103">
        <f t="shared" si="791"/>
        <v>0</v>
      </c>
      <c r="AE1432" s="5" t="e">
        <v>#N/A</v>
      </c>
    </row>
    <row r="1433" spans="1:31" ht="60" x14ac:dyDescent="0.25">
      <c r="A1433" s="1" t="e">
        <v>#N/A</v>
      </c>
      <c r="B1433" s="50" t="s">
        <v>97</v>
      </c>
      <c r="C1433" s="48"/>
      <c r="D1433" s="104"/>
      <c r="E1433" s="104"/>
      <c r="F1433" s="104"/>
      <c r="G1433" s="104"/>
      <c r="H1433" s="104"/>
      <c r="I1433" s="104"/>
      <c r="J1433" s="104"/>
      <c r="K1433" s="104"/>
      <c r="L1433" s="104"/>
      <c r="M1433" s="104"/>
      <c r="N1433" s="104"/>
      <c r="O1433" s="104"/>
      <c r="P1433" s="104"/>
      <c r="Q1433" s="104"/>
      <c r="R1433" s="104"/>
      <c r="S1433" s="104"/>
      <c r="T1433" s="104"/>
      <c r="U1433" s="104"/>
      <c r="V1433" s="104"/>
      <c r="W1433" s="104"/>
      <c r="X1433" s="104"/>
      <c r="Y1433" s="104"/>
      <c r="Z1433" s="104"/>
      <c r="AA1433" s="104"/>
      <c r="AB1433" s="104">
        <f t="shared" si="790"/>
        <v>0</v>
      </c>
      <c r="AC1433" s="104">
        <f t="shared" si="794"/>
        <v>0</v>
      </c>
      <c r="AD1433" s="104">
        <f t="shared" si="791"/>
        <v>0</v>
      </c>
      <c r="AE1433" s="5" t="e">
        <v>#N/A</v>
      </c>
    </row>
    <row r="1434" spans="1:31" ht="60" x14ac:dyDescent="0.25">
      <c r="A1434" s="1" t="e">
        <v>#N/A</v>
      </c>
      <c r="B1434" s="50" t="s">
        <v>98</v>
      </c>
      <c r="C1434" s="48"/>
      <c r="D1434" s="104"/>
      <c r="E1434" s="104"/>
      <c r="F1434" s="104"/>
      <c r="G1434" s="104"/>
      <c r="H1434" s="104"/>
      <c r="I1434" s="104"/>
      <c r="J1434" s="104"/>
      <c r="K1434" s="104"/>
      <c r="L1434" s="104"/>
      <c r="M1434" s="104"/>
      <c r="N1434" s="104"/>
      <c r="O1434" s="104"/>
      <c r="P1434" s="104"/>
      <c r="Q1434" s="104"/>
      <c r="R1434" s="104"/>
      <c r="S1434" s="104"/>
      <c r="T1434" s="104"/>
      <c r="U1434" s="104"/>
      <c r="V1434" s="104"/>
      <c r="W1434" s="104"/>
      <c r="X1434" s="104"/>
      <c r="Y1434" s="104"/>
      <c r="Z1434" s="104"/>
      <c r="AA1434" s="104"/>
      <c r="AB1434" s="104">
        <f t="shared" si="790"/>
        <v>0</v>
      </c>
      <c r="AC1434" s="104">
        <f t="shared" si="794"/>
        <v>0</v>
      </c>
      <c r="AD1434" s="104">
        <f t="shared" si="791"/>
        <v>0</v>
      </c>
      <c r="AE1434" s="5" t="e">
        <v>#N/A</v>
      </c>
    </row>
    <row r="1435" spans="1:31" ht="30" x14ac:dyDescent="0.25">
      <c r="A1435" s="1" t="e">
        <v>#N/A</v>
      </c>
      <c r="B1435" s="50" t="s">
        <v>99</v>
      </c>
      <c r="C1435" s="48"/>
      <c r="D1435" s="104"/>
      <c r="E1435" s="104"/>
      <c r="F1435" s="104"/>
      <c r="G1435" s="104"/>
      <c r="H1435" s="104"/>
      <c r="I1435" s="104"/>
      <c r="J1435" s="104"/>
      <c r="K1435" s="104"/>
      <c r="L1435" s="104"/>
      <c r="M1435" s="104"/>
      <c r="N1435" s="104"/>
      <c r="O1435" s="104"/>
      <c r="P1435" s="104"/>
      <c r="Q1435" s="104"/>
      <c r="R1435" s="104"/>
      <c r="S1435" s="104"/>
      <c r="T1435" s="104"/>
      <c r="U1435" s="104"/>
      <c r="V1435" s="104"/>
      <c r="W1435" s="104"/>
      <c r="X1435" s="104"/>
      <c r="Y1435" s="104"/>
      <c r="Z1435" s="104"/>
      <c r="AA1435" s="104"/>
      <c r="AB1435" s="104">
        <f t="shared" si="790"/>
        <v>0</v>
      </c>
      <c r="AC1435" s="104">
        <f t="shared" si="794"/>
        <v>0</v>
      </c>
      <c r="AD1435" s="104">
        <f t="shared" si="791"/>
        <v>0</v>
      </c>
      <c r="AE1435" s="5" t="e">
        <v>#N/A</v>
      </c>
    </row>
    <row r="1436" spans="1:31" x14ac:dyDescent="0.25">
      <c r="A1436" s="1" t="e">
        <v>#N/A</v>
      </c>
      <c r="B1436" s="105" t="s">
        <v>100</v>
      </c>
      <c r="C1436" s="106"/>
      <c r="D1436" s="107"/>
      <c r="E1436" s="107"/>
      <c r="F1436" s="107"/>
      <c r="G1436" s="107"/>
      <c r="H1436" s="107"/>
      <c r="I1436" s="107"/>
      <c r="J1436" s="107"/>
      <c r="K1436" s="107"/>
      <c r="L1436" s="107"/>
      <c r="M1436" s="107"/>
      <c r="N1436" s="107"/>
      <c r="O1436" s="107"/>
      <c r="P1436" s="107"/>
      <c r="Q1436" s="107"/>
      <c r="R1436" s="107"/>
      <c r="S1436" s="107"/>
      <c r="T1436" s="107"/>
      <c r="U1436" s="107"/>
      <c r="V1436" s="107"/>
      <c r="W1436" s="107"/>
      <c r="X1436" s="107"/>
      <c r="Y1436" s="107"/>
      <c r="Z1436" s="107"/>
      <c r="AA1436" s="107"/>
      <c r="AB1436" s="107">
        <f t="shared" si="790"/>
        <v>0</v>
      </c>
      <c r="AC1436" s="107">
        <f t="shared" si="794"/>
        <v>0</v>
      </c>
      <c r="AD1436" s="107">
        <f t="shared" si="791"/>
        <v>0</v>
      </c>
      <c r="AE1436" s="5" t="e">
        <v>#N/A</v>
      </c>
    </row>
    <row r="1437" spans="1:31" x14ac:dyDescent="0.25">
      <c r="A1437" s="1" t="e">
        <v>#N/A</v>
      </c>
      <c r="B1437" s="101" t="s">
        <v>101</v>
      </c>
      <c r="C1437" s="102"/>
      <c r="D1437" s="103">
        <f>SUM(D1438:D1441)</f>
        <v>0</v>
      </c>
      <c r="E1437" s="103">
        <f t="shared" ref="E1437:O1437" si="795">SUM(E1438:E1441)</f>
        <v>0</v>
      </c>
      <c r="F1437" s="103">
        <f t="shared" si="795"/>
        <v>0</v>
      </c>
      <c r="G1437" s="103">
        <f t="shared" si="795"/>
        <v>0</v>
      </c>
      <c r="H1437" s="103">
        <f t="shared" si="795"/>
        <v>0</v>
      </c>
      <c r="I1437" s="103">
        <f t="shared" si="795"/>
        <v>0</v>
      </c>
      <c r="J1437" s="103">
        <f t="shared" si="795"/>
        <v>0</v>
      </c>
      <c r="K1437" s="103">
        <f t="shared" si="795"/>
        <v>0</v>
      </c>
      <c r="L1437" s="103">
        <f t="shared" si="795"/>
        <v>0</v>
      </c>
      <c r="M1437" s="103">
        <f t="shared" si="795"/>
        <v>0</v>
      </c>
      <c r="N1437" s="103">
        <f t="shared" si="795"/>
        <v>0</v>
      </c>
      <c r="O1437" s="103">
        <f t="shared" si="795"/>
        <v>0</v>
      </c>
      <c r="P1437" s="103">
        <f>SUM(P1438:P1441)</f>
        <v>0</v>
      </c>
      <c r="Q1437" s="103">
        <f t="shared" ref="Q1437:AA1437" si="796">SUM(Q1438:Q1441)</f>
        <v>0</v>
      </c>
      <c r="R1437" s="103">
        <f t="shared" si="796"/>
        <v>0</v>
      </c>
      <c r="S1437" s="103">
        <f t="shared" si="796"/>
        <v>0</v>
      </c>
      <c r="T1437" s="103">
        <f t="shared" si="796"/>
        <v>0</v>
      </c>
      <c r="U1437" s="103">
        <f t="shared" si="796"/>
        <v>0</v>
      </c>
      <c r="V1437" s="103">
        <f t="shared" si="796"/>
        <v>0</v>
      </c>
      <c r="W1437" s="103">
        <f t="shared" si="796"/>
        <v>0</v>
      </c>
      <c r="X1437" s="103">
        <f t="shared" si="796"/>
        <v>0</v>
      </c>
      <c r="Y1437" s="103">
        <f t="shared" si="796"/>
        <v>0</v>
      </c>
      <c r="Z1437" s="103">
        <f t="shared" si="796"/>
        <v>0</v>
      </c>
      <c r="AA1437" s="103">
        <f t="shared" si="796"/>
        <v>0</v>
      </c>
      <c r="AB1437" s="103">
        <f t="shared" si="790"/>
        <v>0</v>
      </c>
      <c r="AC1437" s="103">
        <f t="shared" si="794"/>
        <v>0</v>
      </c>
      <c r="AD1437" s="103">
        <f t="shared" si="791"/>
        <v>0</v>
      </c>
      <c r="AE1437" s="5" t="e">
        <v>#N/A</v>
      </c>
    </row>
    <row r="1438" spans="1:31" x14ac:dyDescent="0.25">
      <c r="A1438" s="1" t="e">
        <v>#N/A</v>
      </c>
      <c r="B1438" s="50" t="s">
        <v>102</v>
      </c>
      <c r="C1438" s="48"/>
      <c r="D1438" s="104"/>
      <c r="E1438" s="104"/>
      <c r="F1438" s="104"/>
      <c r="G1438" s="104"/>
      <c r="H1438" s="104"/>
      <c r="I1438" s="104"/>
      <c r="J1438" s="104"/>
      <c r="K1438" s="104"/>
      <c r="L1438" s="104"/>
      <c r="M1438" s="104"/>
      <c r="N1438" s="104"/>
      <c r="O1438" s="104"/>
      <c r="P1438" s="104"/>
      <c r="Q1438" s="104"/>
      <c r="R1438" s="104"/>
      <c r="S1438" s="104"/>
      <c r="T1438" s="104"/>
      <c r="U1438" s="104"/>
      <c r="V1438" s="104"/>
      <c r="W1438" s="104"/>
      <c r="X1438" s="104"/>
      <c r="Y1438" s="104"/>
      <c r="Z1438" s="104"/>
      <c r="AA1438" s="104"/>
      <c r="AB1438" s="104">
        <f t="shared" si="790"/>
        <v>0</v>
      </c>
      <c r="AC1438" s="104">
        <f t="shared" si="794"/>
        <v>0</v>
      </c>
      <c r="AD1438" s="104">
        <f t="shared" si="791"/>
        <v>0</v>
      </c>
      <c r="AE1438" s="5" t="e">
        <v>#N/A</v>
      </c>
    </row>
    <row r="1439" spans="1:31" ht="30" x14ac:dyDescent="0.25">
      <c r="A1439" s="1" t="e">
        <v>#N/A</v>
      </c>
      <c r="B1439" s="50" t="s">
        <v>103</v>
      </c>
      <c r="C1439" s="48"/>
      <c r="D1439" s="104"/>
      <c r="E1439" s="104"/>
      <c r="F1439" s="104"/>
      <c r="G1439" s="104"/>
      <c r="H1439" s="104"/>
      <c r="I1439" s="104"/>
      <c r="J1439" s="104"/>
      <c r="K1439" s="104"/>
      <c r="L1439" s="104"/>
      <c r="M1439" s="104"/>
      <c r="N1439" s="104"/>
      <c r="O1439" s="104"/>
      <c r="P1439" s="104"/>
      <c r="Q1439" s="104"/>
      <c r="R1439" s="104"/>
      <c r="S1439" s="104"/>
      <c r="T1439" s="104"/>
      <c r="U1439" s="104"/>
      <c r="V1439" s="104"/>
      <c r="W1439" s="104"/>
      <c r="X1439" s="104"/>
      <c r="Y1439" s="104"/>
      <c r="Z1439" s="104"/>
      <c r="AA1439" s="104"/>
      <c r="AB1439" s="104">
        <f t="shared" si="790"/>
        <v>0</v>
      </c>
      <c r="AC1439" s="104">
        <f t="shared" si="794"/>
        <v>0</v>
      </c>
      <c r="AD1439" s="104">
        <f t="shared" si="791"/>
        <v>0</v>
      </c>
      <c r="AE1439" s="5" t="e">
        <v>#N/A</v>
      </c>
    </row>
    <row r="1440" spans="1:31" ht="75" x14ac:dyDescent="0.25">
      <c r="A1440" s="1" t="e">
        <v>#N/A</v>
      </c>
      <c r="B1440" s="50" t="s">
        <v>104</v>
      </c>
      <c r="C1440" s="48"/>
      <c r="D1440" s="104"/>
      <c r="E1440" s="104"/>
      <c r="F1440" s="104"/>
      <c r="G1440" s="104"/>
      <c r="H1440" s="104"/>
      <c r="I1440" s="104"/>
      <c r="J1440" s="104"/>
      <c r="K1440" s="104"/>
      <c r="L1440" s="104"/>
      <c r="M1440" s="104"/>
      <c r="N1440" s="104"/>
      <c r="O1440" s="104"/>
      <c r="P1440" s="104"/>
      <c r="Q1440" s="104"/>
      <c r="R1440" s="104"/>
      <c r="S1440" s="104"/>
      <c r="T1440" s="104"/>
      <c r="U1440" s="104"/>
      <c r="V1440" s="104"/>
      <c r="W1440" s="104"/>
      <c r="X1440" s="104"/>
      <c r="Y1440" s="104"/>
      <c r="Z1440" s="104"/>
      <c r="AA1440" s="104"/>
      <c r="AB1440" s="104">
        <f t="shared" si="790"/>
        <v>0</v>
      </c>
      <c r="AC1440" s="104">
        <f t="shared" si="794"/>
        <v>0</v>
      </c>
      <c r="AD1440" s="104">
        <f t="shared" si="791"/>
        <v>0</v>
      </c>
      <c r="AE1440" s="5" t="e">
        <v>#N/A</v>
      </c>
    </row>
    <row r="1441" spans="1:31" ht="60" x14ac:dyDescent="0.25">
      <c r="A1441" s="1" t="e">
        <v>#N/A</v>
      </c>
      <c r="B1441" s="50" t="s">
        <v>105</v>
      </c>
      <c r="C1441" s="48"/>
      <c r="D1441" s="104"/>
      <c r="E1441" s="104"/>
      <c r="F1441" s="104"/>
      <c r="G1441" s="104"/>
      <c r="H1441" s="104"/>
      <c r="I1441" s="104"/>
      <c r="J1441" s="104"/>
      <c r="K1441" s="104"/>
      <c r="L1441" s="104"/>
      <c r="M1441" s="104"/>
      <c r="N1441" s="104"/>
      <c r="O1441" s="104"/>
      <c r="P1441" s="104"/>
      <c r="Q1441" s="104"/>
      <c r="R1441" s="104"/>
      <c r="S1441" s="104"/>
      <c r="T1441" s="104"/>
      <c r="U1441" s="104"/>
      <c r="V1441" s="104"/>
      <c r="W1441" s="104"/>
      <c r="X1441" s="104"/>
      <c r="Y1441" s="104"/>
      <c r="Z1441" s="104"/>
      <c r="AA1441" s="104"/>
      <c r="AB1441" s="104">
        <f t="shared" si="790"/>
        <v>0</v>
      </c>
      <c r="AC1441" s="104">
        <f t="shared" si="794"/>
        <v>0</v>
      </c>
      <c r="AD1441" s="104">
        <f t="shared" si="791"/>
        <v>0</v>
      </c>
      <c r="AE1441" s="5" t="e">
        <v>#N/A</v>
      </c>
    </row>
    <row r="1442" spans="1:31" ht="15.75" x14ac:dyDescent="0.25">
      <c r="A1442" s="1" t="e">
        <v>#N/A</v>
      </c>
      <c r="B1442" s="99" t="s">
        <v>106</v>
      </c>
      <c r="C1442" s="57"/>
      <c r="D1442" s="100">
        <f>SUM(D1458,D1456,D1453,D1451,D1449,D1445,D1443)</f>
        <v>36720.400000000001</v>
      </c>
      <c r="E1442" s="100">
        <f t="shared" ref="E1442:O1442" si="797">SUM(E1458,E1456,E1453,E1451,E1449,E1445,E1443)</f>
        <v>37018.620000000003</v>
      </c>
      <c r="F1442" s="100">
        <f t="shared" si="797"/>
        <v>41550.273333333338</v>
      </c>
      <c r="G1442" s="100">
        <f t="shared" si="797"/>
        <v>45064.294799999996</v>
      </c>
      <c r="H1442" s="100">
        <f t="shared" si="797"/>
        <v>44523.78</v>
      </c>
      <c r="I1442" s="100">
        <f t="shared" si="797"/>
        <v>43823.871999999996</v>
      </c>
      <c r="J1442" s="100">
        <f t="shared" si="797"/>
        <v>413502.77</v>
      </c>
      <c r="K1442" s="100">
        <f t="shared" si="797"/>
        <v>436002.77</v>
      </c>
      <c r="L1442" s="100">
        <f t="shared" si="797"/>
        <v>502002.77</v>
      </c>
      <c r="M1442" s="100">
        <f t="shared" si="797"/>
        <v>1078704</v>
      </c>
      <c r="N1442" s="100">
        <f t="shared" si="797"/>
        <v>1284167</v>
      </c>
      <c r="O1442" s="100">
        <f t="shared" si="797"/>
        <v>0</v>
      </c>
      <c r="P1442" s="100">
        <f>SUM(P1458,P1456,P1453,P1451,P1449,P1445,P1443)</f>
        <v>36720.400000000001</v>
      </c>
      <c r="Q1442" s="100">
        <f t="shared" ref="Q1442:AA1442" si="798">SUM(Q1458,Q1456,Q1453,Q1451,Q1449,Q1445,Q1443)</f>
        <v>37018.620000000003</v>
      </c>
      <c r="R1442" s="100">
        <f t="shared" si="798"/>
        <v>41550.273333333338</v>
      </c>
      <c r="S1442" s="100">
        <f t="shared" si="798"/>
        <v>45064.294799999996</v>
      </c>
      <c r="T1442" s="100">
        <f t="shared" si="798"/>
        <v>0</v>
      </c>
      <c r="U1442" s="100">
        <f t="shared" si="798"/>
        <v>0</v>
      </c>
      <c r="V1442" s="100">
        <f t="shared" si="798"/>
        <v>413502.77</v>
      </c>
      <c r="W1442" s="100">
        <f t="shared" si="798"/>
        <v>436002.77</v>
      </c>
      <c r="X1442" s="100">
        <f t="shared" si="798"/>
        <v>502002.77</v>
      </c>
      <c r="Y1442" s="100">
        <f t="shared" si="798"/>
        <v>1078704</v>
      </c>
      <c r="Z1442" s="100">
        <f t="shared" si="798"/>
        <v>1284167</v>
      </c>
      <c r="AA1442" s="100">
        <f t="shared" si="798"/>
        <v>0</v>
      </c>
      <c r="AB1442" s="100">
        <f t="shared" si="790"/>
        <v>7837813.4482666664</v>
      </c>
      <c r="AC1442" s="100">
        <f t="shared" si="794"/>
        <v>3926360.1501333332</v>
      </c>
      <c r="AD1442" s="100">
        <f t="shared" si="791"/>
        <v>3874732.8981333333</v>
      </c>
      <c r="AE1442" s="5" t="e">
        <v>#N/A</v>
      </c>
    </row>
    <row r="1443" spans="1:31" ht="30" x14ac:dyDescent="0.25">
      <c r="A1443" s="1" t="e">
        <v>#N/A</v>
      </c>
      <c r="B1443" s="101" t="s">
        <v>107</v>
      </c>
      <c r="C1443" s="102"/>
      <c r="D1443" s="103">
        <f>SUM(D1444)</f>
        <v>0</v>
      </c>
      <c r="E1443" s="103">
        <f t="shared" ref="E1443:AA1443" si="799">SUM(E1444)</f>
        <v>0</v>
      </c>
      <c r="F1443" s="103">
        <f t="shared" si="799"/>
        <v>0</v>
      </c>
      <c r="G1443" s="103">
        <f t="shared" si="799"/>
        <v>0</v>
      </c>
      <c r="H1443" s="103">
        <f t="shared" si="799"/>
        <v>0</v>
      </c>
      <c r="I1443" s="103">
        <f t="shared" si="799"/>
        <v>0</v>
      </c>
      <c r="J1443" s="103">
        <f t="shared" si="799"/>
        <v>0</v>
      </c>
      <c r="K1443" s="103">
        <f t="shared" si="799"/>
        <v>0</v>
      </c>
      <c r="L1443" s="103">
        <f t="shared" si="799"/>
        <v>0</v>
      </c>
      <c r="M1443" s="103">
        <f t="shared" si="799"/>
        <v>0</v>
      </c>
      <c r="N1443" s="103">
        <f t="shared" si="799"/>
        <v>0</v>
      </c>
      <c r="O1443" s="103">
        <f t="shared" si="799"/>
        <v>0</v>
      </c>
      <c r="P1443" s="103">
        <f>SUM(P1444)</f>
        <v>0</v>
      </c>
      <c r="Q1443" s="103">
        <f t="shared" si="799"/>
        <v>0</v>
      </c>
      <c r="R1443" s="103">
        <f t="shared" si="799"/>
        <v>0</v>
      </c>
      <c r="S1443" s="103">
        <f t="shared" si="799"/>
        <v>0</v>
      </c>
      <c r="T1443" s="103">
        <f t="shared" si="799"/>
        <v>0</v>
      </c>
      <c r="U1443" s="103">
        <f t="shared" si="799"/>
        <v>0</v>
      </c>
      <c r="V1443" s="103">
        <f t="shared" si="799"/>
        <v>0</v>
      </c>
      <c r="W1443" s="103">
        <f t="shared" si="799"/>
        <v>0</v>
      </c>
      <c r="X1443" s="103">
        <f t="shared" si="799"/>
        <v>0</v>
      </c>
      <c r="Y1443" s="103">
        <f t="shared" si="799"/>
        <v>0</v>
      </c>
      <c r="Z1443" s="103">
        <f t="shared" si="799"/>
        <v>0</v>
      </c>
      <c r="AA1443" s="103">
        <f t="shared" si="799"/>
        <v>0</v>
      </c>
      <c r="AB1443" s="103">
        <f t="shared" si="790"/>
        <v>0</v>
      </c>
      <c r="AC1443" s="103">
        <f t="shared" si="794"/>
        <v>0</v>
      </c>
      <c r="AD1443" s="103">
        <f t="shared" si="791"/>
        <v>0</v>
      </c>
      <c r="AE1443" s="5" t="e">
        <v>#N/A</v>
      </c>
    </row>
    <row r="1444" spans="1:31" x14ac:dyDescent="0.25">
      <c r="A1444" s="1" t="e">
        <v>#N/A</v>
      </c>
      <c r="B1444" s="50" t="s">
        <v>108</v>
      </c>
      <c r="C1444" s="48"/>
      <c r="D1444" s="104"/>
      <c r="E1444" s="104"/>
      <c r="F1444" s="104"/>
      <c r="G1444" s="104"/>
      <c r="H1444" s="104"/>
      <c r="I1444" s="104"/>
      <c r="J1444" s="104"/>
      <c r="K1444" s="104"/>
      <c r="L1444" s="104"/>
      <c r="M1444" s="104"/>
      <c r="N1444" s="104"/>
      <c r="O1444" s="104"/>
      <c r="P1444" s="104"/>
      <c r="Q1444" s="104"/>
      <c r="R1444" s="104"/>
      <c r="S1444" s="104"/>
      <c r="T1444" s="104"/>
      <c r="U1444" s="104"/>
      <c r="V1444" s="104"/>
      <c r="W1444" s="104"/>
      <c r="X1444" s="104"/>
      <c r="Y1444" s="104"/>
      <c r="Z1444" s="104"/>
      <c r="AA1444" s="104"/>
      <c r="AB1444" s="104">
        <f t="shared" si="790"/>
        <v>0</v>
      </c>
      <c r="AC1444" s="104">
        <f t="shared" si="794"/>
        <v>0</v>
      </c>
      <c r="AD1444" s="104">
        <f t="shared" si="791"/>
        <v>0</v>
      </c>
      <c r="AE1444" s="5" t="e">
        <v>#N/A</v>
      </c>
    </row>
    <row r="1445" spans="1:31" x14ac:dyDescent="0.25">
      <c r="A1445" s="1" t="e">
        <v>#N/A</v>
      </c>
      <c r="B1445" s="101" t="s">
        <v>109</v>
      </c>
      <c r="C1445" s="102"/>
      <c r="D1445" s="103">
        <f>SUM(D1446:D1448)</f>
        <v>0</v>
      </c>
      <c r="E1445" s="103">
        <f t="shared" ref="E1445:O1445" si="800">SUM(E1446:E1448)</f>
        <v>0</v>
      </c>
      <c r="F1445" s="103">
        <f t="shared" si="800"/>
        <v>0</v>
      </c>
      <c r="G1445" s="103">
        <f t="shared" si="800"/>
        <v>0</v>
      </c>
      <c r="H1445" s="103">
        <f t="shared" si="800"/>
        <v>0</v>
      </c>
      <c r="I1445" s="103">
        <f t="shared" si="800"/>
        <v>0</v>
      </c>
      <c r="J1445" s="103">
        <f t="shared" si="800"/>
        <v>0</v>
      </c>
      <c r="K1445" s="103">
        <f t="shared" si="800"/>
        <v>0</v>
      </c>
      <c r="L1445" s="103">
        <f t="shared" si="800"/>
        <v>0</v>
      </c>
      <c r="M1445" s="103">
        <f t="shared" si="800"/>
        <v>0</v>
      </c>
      <c r="N1445" s="103">
        <f t="shared" si="800"/>
        <v>0</v>
      </c>
      <c r="O1445" s="103">
        <f t="shared" si="800"/>
        <v>0</v>
      </c>
      <c r="P1445" s="103">
        <f>SUM(P1446:P1448)</f>
        <v>0</v>
      </c>
      <c r="Q1445" s="103">
        <f t="shared" ref="Q1445:AA1445" si="801">SUM(Q1446:Q1448)</f>
        <v>0</v>
      </c>
      <c r="R1445" s="103">
        <f t="shared" si="801"/>
        <v>0</v>
      </c>
      <c r="S1445" s="103">
        <f t="shared" si="801"/>
        <v>0</v>
      </c>
      <c r="T1445" s="103">
        <f t="shared" si="801"/>
        <v>0</v>
      </c>
      <c r="U1445" s="103">
        <f t="shared" si="801"/>
        <v>0</v>
      </c>
      <c r="V1445" s="103">
        <f t="shared" si="801"/>
        <v>0</v>
      </c>
      <c r="W1445" s="103">
        <f t="shared" si="801"/>
        <v>0</v>
      </c>
      <c r="X1445" s="103">
        <f t="shared" si="801"/>
        <v>0</v>
      </c>
      <c r="Y1445" s="103">
        <f t="shared" si="801"/>
        <v>0</v>
      </c>
      <c r="Z1445" s="103">
        <f t="shared" si="801"/>
        <v>0</v>
      </c>
      <c r="AA1445" s="103">
        <f t="shared" si="801"/>
        <v>0</v>
      </c>
      <c r="AB1445" s="103">
        <f t="shared" si="790"/>
        <v>0</v>
      </c>
      <c r="AC1445" s="103">
        <f t="shared" si="794"/>
        <v>0</v>
      </c>
      <c r="AD1445" s="103">
        <f t="shared" si="791"/>
        <v>0</v>
      </c>
      <c r="AE1445" s="5" t="e">
        <v>#N/A</v>
      </c>
    </row>
    <row r="1446" spans="1:31" x14ac:dyDescent="0.25">
      <c r="A1446" s="1" t="e">
        <v>#N/A</v>
      </c>
      <c r="B1446" s="50" t="s">
        <v>110</v>
      </c>
      <c r="C1446" s="48"/>
      <c r="D1446" s="104"/>
      <c r="E1446" s="104"/>
      <c r="F1446" s="104"/>
      <c r="G1446" s="104"/>
      <c r="H1446" s="104"/>
      <c r="I1446" s="104"/>
      <c r="J1446" s="104"/>
      <c r="K1446" s="104"/>
      <c r="L1446" s="104"/>
      <c r="M1446" s="104"/>
      <c r="N1446" s="104"/>
      <c r="O1446" s="104"/>
      <c r="P1446" s="104"/>
      <c r="Q1446" s="104"/>
      <c r="R1446" s="104"/>
      <c r="S1446" s="104"/>
      <c r="T1446" s="104"/>
      <c r="U1446" s="104"/>
      <c r="V1446" s="104"/>
      <c r="W1446" s="104"/>
      <c r="X1446" s="104"/>
      <c r="Y1446" s="104"/>
      <c r="Z1446" s="104"/>
      <c r="AA1446" s="104"/>
      <c r="AB1446" s="104">
        <f t="shared" si="790"/>
        <v>0</v>
      </c>
      <c r="AC1446" s="104">
        <f t="shared" si="794"/>
        <v>0</v>
      </c>
      <c r="AD1446" s="104">
        <f t="shared" si="791"/>
        <v>0</v>
      </c>
      <c r="AE1446" s="5" t="e">
        <v>#N/A</v>
      </c>
    </row>
    <row r="1447" spans="1:31" x14ac:dyDescent="0.25">
      <c r="A1447" s="1" t="e">
        <v>#N/A</v>
      </c>
      <c r="B1447" s="50" t="s">
        <v>111</v>
      </c>
      <c r="C1447" s="48"/>
      <c r="D1447" s="104"/>
      <c r="E1447" s="104"/>
      <c r="F1447" s="104"/>
      <c r="G1447" s="104"/>
      <c r="H1447" s="104"/>
      <c r="I1447" s="104"/>
      <c r="J1447" s="104"/>
      <c r="K1447" s="104"/>
      <c r="L1447" s="104"/>
      <c r="M1447" s="104"/>
      <c r="N1447" s="104"/>
      <c r="O1447" s="104"/>
      <c r="P1447" s="104"/>
      <c r="Q1447" s="104"/>
      <c r="R1447" s="104"/>
      <c r="S1447" s="104"/>
      <c r="T1447" s="104"/>
      <c r="U1447" s="104"/>
      <c r="V1447" s="104"/>
      <c r="W1447" s="104"/>
      <c r="X1447" s="104"/>
      <c r="Y1447" s="104"/>
      <c r="Z1447" s="104"/>
      <c r="AA1447" s="104"/>
      <c r="AB1447" s="104">
        <f t="shared" si="790"/>
        <v>0</v>
      </c>
      <c r="AC1447" s="104">
        <f t="shared" si="794"/>
        <v>0</v>
      </c>
      <c r="AD1447" s="104">
        <f t="shared" si="791"/>
        <v>0</v>
      </c>
      <c r="AE1447" s="5" t="e">
        <v>#N/A</v>
      </c>
    </row>
    <row r="1448" spans="1:31" ht="30" x14ac:dyDescent="0.25">
      <c r="A1448" s="1" t="e">
        <v>#N/A</v>
      </c>
      <c r="B1448" s="50" t="s">
        <v>112</v>
      </c>
      <c r="C1448" s="48"/>
      <c r="D1448" s="104"/>
      <c r="E1448" s="104"/>
      <c r="F1448" s="104"/>
      <c r="G1448" s="104"/>
      <c r="H1448" s="104"/>
      <c r="I1448" s="104"/>
      <c r="J1448" s="104"/>
      <c r="K1448" s="104"/>
      <c r="L1448" s="104"/>
      <c r="M1448" s="104"/>
      <c r="N1448" s="104"/>
      <c r="O1448" s="104"/>
      <c r="P1448" s="104"/>
      <c r="Q1448" s="104"/>
      <c r="R1448" s="104"/>
      <c r="S1448" s="104"/>
      <c r="T1448" s="104"/>
      <c r="U1448" s="104"/>
      <c r="V1448" s="104"/>
      <c r="W1448" s="104"/>
      <c r="X1448" s="104"/>
      <c r="Y1448" s="104"/>
      <c r="Z1448" s="104"/>
      <c r="AA1448" s="104"/>
      <c r="AB1448" s="104">
        <f t="shared" si="790"/>
        <v>0</v>
      </c>
      <c r="AC1448" s="104">
        <f t="shared" si="794"/>
        <v>0</v>
      </c>
      <c r="AD1448" s="104">
        <f t="shared" si="791"/>
        <v>0</v>
      </c>
      <c r="AE1448" s="5" t="e">
        <v>#N/A</v>
      </c>
    </row>
    <row r="1449" spans="1:31" ht="30" x14ac:dyDescent="0.25">
      <c r="A1449" s="1" t="e">
        <v>#N/A</v>
      </c>
      <c r="B1449" s="101" t="s">
        <v>113</v>
      </c>
      <c r="C1449" s="102"/>
      <c r="D1449" s="103">
        <f>SUM(D1450)</f>
        <v>0</v>
      </c>
      <c r="E1449" s="103">
        <f t="shared" ref="E1449:AA1449" si="802">SUM(E1450)</f>
        <v>0</v>
      </c>
      <c r="F1449" s="103">
        <f t="shared" si="802"/>
        <v>0</v>
      </c>
      <c r="G1449" s="103">
        <f t="shared" si="802"/>
        <v>0</v>
      </c>
      <c r="H1449" s="103">
        <f t="shared" si="802"/>
        <v>0</v>
      </c>
      <c r="I1449" s="103">
        <f t="shared" si="802"/>
        <v>0</v>
      </c>
      <c r="J1449" s="103">
        <f t="shared" si="802"/>
        <v>0</v>
      </c>
      <c r="K1449" s="103">
        <f t="shared" si="802"/>
        <v>0</v>
      </c>
      <c r="L1449" s="103">
        <f t="shared" si="802"/>
        <v>0</v>
      </c>
      <c r="M1449" s="103">
        <f t="shared" si="802"/>
        <v>0</v>
      </c>
      <c r="N1449" s="103">
        <f t="shared" si="802"/>
        <v>0</v>
      </c>
      <c r="O1449" s="103">
        <f t="shared" si="802"/>
        <v>0</v>
      </c>
      <c r="P1449" s="103">
        <f>SUM(P1450)</f>
        <v>0</v>
      </c>
      <c r="Q1449" s="103">
        <f t="shared" si="802"/>
        <v>0</v>
      </c>
      <c r="R1449" s="103">
        <f t="shared" si="802"/>
        <v>0</v>
      </c>
      <c r="S1449" s="103">
        <f t="shared" si="802"/>
        <v>0</v>
      </c>
      <c r="T1449" s="103">
        <f t="shared" si="802"/>
        <v>0</v>
      </c>
      <c r="U1449" s="103">
        <f t="shared" si="802"/>
        <v>0</v>
      </c>
      <c r="V1449" s="103">
        <f t="shared" si="802"/>
        <v>0</v>
      </c>
      <c r="W1449" s="103">
        <f t="shared" si="802"/>
        <v>0</v>
      </c>
      <c r="X1449" s="103">
        <f t="shared" si="802"/>
        <v>0</v>
      </c>
      <c r="Y1449" s="103">
        <f t="shared" si="802"/>
        <v>0</v>
      </c>
      <c r="Z1449" s="103">
        <f t="shared" si="802"/>
        <v>0</v>
      </c>
      <c r="AA1449" s="103">
        <f t="shared" si="802"/>
        <v>0</v>
      </c>
      <c r="AB1449" s="103">
        <f t="shared" si="790"/>
        <v>0</v>
      </c>
      <c r="AC1449" s="103">
        <f t="shared" si="794"/>
        <v>0</v>
      </c>
      <c r="AD1449" s="103">
        <f t="shared" si="791"/>
        <v>0</v>
      </c>
      <c r="AE1449" s="5" t="e">
        <v>#N/A</v>
      </c>
    </row>
    <row r="1450" spans="1:31" x14ac:dyDescent="0.25">
      <c r="A1450" s="1" t="e">
        <v>#N/A</v>
      </c>
      <c r="B1450" s="50" t="s">
        <v>114</v>
      </c>
      <c r="C1450" s="48"/>
      <c r="D1450" s="104"/>
      <c r="E1450" s="104"/>
      <c r="F1450" s="104"/>
      <c r="G1450" s="104"/>
      <c r="H1450" s="104"/>
      <c r="I1450" s="104"/>
      <c r="J1450" s="104"/>
      <c r="K1450" s="104"/>
      <c r="L1450" s="104"/>
      <c r="M1450" s="104"/>
      <c r="N1450" s="104"/>
      <c r="O1450" s="104"/>
      <c r="P1450" s="104"/>
      <c r="Q1450" s="104"/>
      <c r="R1450" s="104"/>
      <c r="S1450" s="104"/>
      <c r="T1450" s="104"/>
      <c r="U1450" s="104"/>
      <c r="V1450" s="104"/>
      <c r="W1450" s="104"/>
      <c r="X1450" s="104"/>
      <c r="Y1450" s="104"/>
      <c r="Z1450" s="104"/>
      <c r="AA1450" s="104"/>
      <c r="AB1450" s="104">
        <f t="shared" si="790"/>
        <v>0</v>
      </c>
      <c r="AC1450" s="104">
        <f t="shared" si="794"/>
        <v>0</v>
      </c>
      <c r="AD1450" s="104">
        <f t="shared" si="791"/>
        <v>0</v>
      </c>
      <c r="AE1450" s="5" t="e">
        <v>#N/A</v>
      </c>
    </row>
    <row r="1451" spans="1:31" ht="30" x14ac:dyDescent="0.25">
      <c r="A1451" s="1" t="e">
        <v>#N/A</v>
      </c>
      <c r="B1451" s="101" t="s">
        <v>115</v>
      </c>
      <c r="C1451" s="102"/>
      <c r="D1451" s="103">
        <f>SUM(D1452)</f>
        <v>0</v>
      </c>
      <c r="E1451" s="103">
        <f t="shared" ref="E1451:AA1451" si="803">SUM(E1452)</f>
        <v>0</v>
      </c>
      <c r="F1451" s="103">
        <f t="shared" si="803"/>
        <v>0</v>
      </c>
      <c r="G1451" s="103">
        <f t="shared" si="803"/>
        <v>0</v>
      </c>
      <c r="H1451" s="103">
        <f t="shared" si="803"/>
        <v>0</v>
      </c>
      <c r="I1451" s="103">
        <f t="shared" si="803"/>
        <v>0</v>
      </c>
      <c r="J1451" s="103">
        <f t="shared" si="803"/>
        <v>0</v>
      </c>
      <c r="K1451" s="103">
        <f t="shared" si="803"/>
        <v>0</v>
      </c>
      <c r="L1451" s="103">
        <f t="shared" si="803"/>
        <v>0</v>
      </c>
      <c r="M1451" s="103">
        <f t="shared" si="803"/>
        <v>0</v>
      </c>
      <c r="N1451" s="103">
        <f t="shared" si="803"/>
        <v>0</v>
      </c>
      <c r="O1451" s="103">
        <f t="shared" si="803"/>
        <v>0</v>
      </c>
      <c r="P1451" s="103">
        <f>SUM(P1452)</f>
        <v>0</v>
      </c>
      <c r="Q1451" s="103">
        <f t="shared" si="803"/>
        <v>0</v>
      </c>
      <c r="R1451" s="103">
        <f t="shared" si="803"/>
        <v>0</v>
      </c>
      <c r="S1451" s="103">
        <f t="shared" si="803"/>
        <v>0</v>
      </c>
      <c r="T1451" s="103">
        <f t="shared" si="803"/>
        <v>0</v>
      </c>
      <c r="U1451" s="103">
        <f t="shared" si="803"/>
        <v>0</v>
      </c>
      <c r="V1451" s="103">
        <f t="shared" si="803"/>
        <v>0</v>
      </c>
      <c r="W1451" s="103">
        <f t="shared" si="803"/>
        <v>0</v>
      </c>
      <c r="X1451" s="103">
        <f t="shared" si="803"/>
        <v>0</v>
      </c>
      <c r="Y1451" s="103">
        <f t="shared" si="803"/>
        <v>0</v>
      </c>
      <c r="Z1451" s="103">
        <f t="shared" si="803"/>
        <v>0</v>
      </c>
      <c r="AA1451" s="103">
        <f t="shared" si="803"/>
        <v>0</v>
      </c>
      <c r="AB1451" s="103">
        <f t="shared" si="790"/>
        <v>0</v>
      </c>
      <c r="AC1451" s="103">
        <f t="shared" si="794"/>
        <v>0</v>
      </c>
      <c r="AD1451" s="103">
        <f t="shared" si="791"/>
        <v>0</v>
      </c>
      <c r="AE1451" s="5" t="e">
        <v>#N/A</v>
      </c>
    </row>
    <row r="1452" spans="1:31" x14ac:dyDescent="0.25">
      <c r="A1452" s="1" t="e">
        <v>#N/A</v>
      </c>
      <c r="B1452" s="50" t="s">
        <v>116</v>
      </c>
      <c r="C1452" s="48"/>
      <c r="D1452" s="104">
        <v>0</v>
      </c>
      <c r="E1452" s="104">
        <v>0</v>
      </c>
      <c r="F1452" s="104">
        <v>0</v>
      </c>
      <c r="G1452" s="104">
        <v>0</v>
      </c>
      <c r="H1452" s="104">
        <v>0</v>
      </c>
      <c r="I1452" s="104">
        <v>0</v>
      </c>
      <c r="J1452" s="104">
        <v>0</v>
      </c>
      <c r="K1452" s="104">
        <v>0</v>
      </c>
      <c r="L1452" s="104">
        <v>0</v>
      </c>
      <c r="M1452" s="104">
        <v>0</v>
      </c>
      <c r="N1452" s="104">
        <v>0</v>
      </c>
      <c r="O1452" s="104">
        <v>0</v>
      </c>
      <c r="P1452" s="104">
        <v>0</v>
      </c>
      <c r="Q1452" s="104">
        <v>0</v>
      </c>
      <c r="R1452" s="104">
        <v>0</v>
      </c>
      <c r="S1452" s="104">
        <v>0</v>
      </c>
      <c r="T1452" s="104">
        <v>0</v>
      </c>
      <c r="U1452" s="104">
        <v>0</v>
      </c>
      <c r="V1452" s="104">
        <v>0</v>
      </c>
      <c r="W1452" s="104">
        <v>0</v>
      </c>
      <c r="X1452" s="104">
        <v>0</v>
      </c>
      <c r="Y1452" s="104">
        <v>0</v>
      </c>
      <c r="Z1452" s="104">
        <v>0</v>
      </c>
      <c r="AA1452" s="104">
        <v>0</v>
      </c>
      <c r="AB1452" s="104">
        <f t="shared" si="790"/>
        <v>0</v>
      </c>
      <c r="AC1452" s="104">
        <f t="shared" si="794"/>
        <v>0</v>
      </c>
      <c r="AD1452" s="104">
        <f t="shared" si="791"/>
        <v>0</v>
      </c>
      <c r="AE1452" s="5" t="e">
        <v>#N/A</v>
      </c>
    </row>
    <row r="1453" spans="1:31" ht="30" x14ac:dyDescent="0.25">
      <c r="A1453" s="1" t="e">
        <v>#N/A</v>
      </c>
      <c r="B1453" s="101" t="s">
        <v>117</v>
      </c>
      <c r="C1453" s="102"/>
      <c r="D1453" s="103">
        <f>SUM(D1454:D1455)</f>
        <v>0</v>
      </c>
      <c r="E1453" s="103">
        <f t="shared" ref="E1453:O1453" si="804">SUM(E1454:E1455)</f>
        <v>0</v>
      </c>
      <c r="F1453" s="103">
        <f t="shared" si="804"/>
        <v>0</v>
      </c>
      <c r="G1453" s="103">
        <f t="shared" si="804"/>
        <v>0</v>
      </c>
      <c r="H1453" s="103">
        <f t="shared" si="804"/>
        <v>0</v>
      </c>
      <c r="I1453" s="103">
        <f t="shared" si="804"/>
        <v>0</v>
      </c>
      <c r="J1453" s="103">
        <f t="shared" si="804"/>
        <v>0</v>
      </c>
      <c r="K1453" s="103">
        <f t="shared" si="804"/>
        <v>0</v>
      </c>
      <c r="L1453" s="103">
        <f t="shared" si="804"/>
        <v>0</v>
      </c>
      <c r="M1453" s="103">
        <f t="shared" si="804"/>
        <v>0</v>
      </c>
      <c r="N1453" s="103">
        <f t="shared" si="804"/>
        <v>0</v>
      </c>
      <c r="O1453" s="103">
        <f t="shared" si="804"/>
        <v>0</v>
      </c>
      <c r="P1453" s="103">
        <f>SUM(P1454:P1455)</f>
        <v>0</v>
      </c>
      <c r="Q1453" s="103">
        <f t="shared" ref="Q1453:AA1453" si="805">SUM(Q1454:Q1455)</f>
        <v>0</v>
      </c>
      <c r="R1453" s="103">
        <f t="shared" si="805"/>
        <v>0</v>
      </c>
      <c r="S1453" s="103">
        <f t="shared" si="805"/>
        <v>0</v>
      </c>
      <c r="T1453" s="103">
        <f t="shared" si="805"/>
        <v>0</v>
      </c>
      <c r="U1453" s="103">
        <f t="shared" si="805"/>
        <v>0</v>
      </c>
      <c r="V1453" s="103">
        <f t="shared" si="805"/>
        <v>0</v>
      </c>
      <c r="W1453" s="103">
        <f t="shared" si="805"/>
        <v>0</v>
      </c>
      <c r="X1453" s="103">
        <f t="shared" si="805"/>
        <v>0</v>
      </c>
      <c r="Y1453" s="103">
        <f t="shared" si="805"/>
        <v>0</v>
      </c>
      <c r="Z1453" s="103">
        <f t="shared" si="805"/>
        <v>0</v>
      </c>
      <c r="AA1453" s="103">
        <f t="shared" si="805"/>
        <v>0</v>
      </c>
      <c r="AB1453" s="103">
        <f t="shared" si="790"/>
        <v>0</v>
      </c>
      <c r="AC1453" s="103">
        <f t="shared" si="794"/>
        <v>0</v>
      </c>
      <c r="AD1453" s="103">
        <f t="shared" si="791"/>
        <v>0</v>
      </c>
      <c r="AE1453" s="5" t="e">
        <v>#N/A</v>
      </c>
    </row>
    <row r="1454" spans="1:31" x14ac:dyDescent="0.25">
      <c r="A1454" s="1" t="e">
        <v>#N/A</v>
      </c>
      <c r="B1454" s="50" t="s">
        <v>118</v>
      </c>
      <c r="C1454" s="48"/>
      <c r="D1454" s="104"/>
      <c r="E1454" s="104"/>
      <c r="F1454" s="104"/>
      <c r="G1454" s="104"/>
      <c r="H1454" s="104"/>
      <c r="I1454" s="104"/>
      <c r="J1454" s="104"/>
      <c r="K1454" s="104"/>
      <c r="L1454" s="104"/>
      <c r="M1454" s="104"/>
      <c r="N1454" s="104"/>
      <c r="O1454" s="104"/>
      <c r="P1454" s="104"/>
      <c r="Q1454" s="104"/>
      <c r="R1454" s="104"/>
      <c r="S1454" s="104"/>
      <c r="T1454" s="104"/>
      <c r="U1454" s="104"/>
      <c r="V1454" s="104"/>
      <c r="W1454" s="104"/>
      <c r="X1454" s="104"/>
      <c r="Y1454" s="104"/>
      <c r="Z1454" s="104"/>
      <c r="AA1454" s="104"/>
      <c r="AB1454" s="104">
        <f t="shared" si="790"/>
        <v>0</v>
      </c>
      <c r="AC1454" s="104">
        <f t="shared" si="794"/>
        <v>0</v>
      </c>
      <c r="AD1454" s="104">
        <f t="shared" si="791"/>
        <v>0</v>
      </c>
      <c r="AE1454" s="5" t="e">
        <v>#N/A</v>
      </c>
    </row>
    <row r="1455" spans="1:31" ht="60" x14ac:dyDescent="0.25">
      <c r="A1455" s="1" t="e">
        <v>#N/A</v>
      </c>
      <c r="B1455" s="50" t="s">
        <v>119</v>
      </c>
      <c r="C1455" s="48"/>
      <c r="D1455" s="104"/>
      <c r="E1455" s="104"/>
      <c r="F1455" s="104"/>
      <c r="G1455" s="104"/>
      <c r="H1455" s="104"/>
      <c r="I1455" s="104"/>
      <c r="J1455" s="104"/>
      <c r="K1455" s="104"/>
      <c r="L1455" s="104"/>
      <c r="M1455" s="104"/>
      <c r="N1455" s="104"/>
      <c r="O1455" s="104"/>
      <c r="P1455" s="104"/>
      <c r="Q1455" s="104"/>
      <c r="R1455" s="104"/>
      <c r="S1455" s="104"/>
      <c r="T1455" s="104"/>
      <c r="U1455" s="104"/>
      <c r="V1455" s="104"/>
      <c r="W1455" s="104"/>
      <c r="X1455" s="104"/>
      <c r="Y1455" s="104"/>
      <c r="Z1455" s="104"/>
      <c r="AA1455" s="104"/>
      <c r="AB1455" s="104">
        <f t="shared" si="790"/>
        <v>0</v>
      </c>
      <c r="AC1455" s="104">
        <f t="shared" si="794"/>
        <v>0</v>
      </c>
      <c r="AD1455" s="104">
        <f t="shared" si="791"/>
        <v>0</v>
      </c>
      <c r="AE1455" s="5" t="e">
        <v>#N/A</v>
      </c>
    </row>
    <row r="1456" spans="1:31" x14ac:dyDescent="0.25">
      <c r="A1456" s="1" t="e">
        <v>#N/A</v>
      </c>
      <c r="B1456" s="101" t="s">
        <v>120</v>
      </c>
      <c r="C1456" s="102"/>
      <c r="D1456" s="103">
        <f>SUM(D1457)</f>
        <v>0</v>
      </c>
      <c r="E1456" s="103">
        <f t="shared" ref="E1456:AA1456" si="806">SUM(E1457)</f>
        <v>0</v>
      </c>
      <c r="F1456" s="103">
        <f t="shared" si="806"/>
        <v>0</v>
      </c>
      <c r="G1456" s="103">
        <f t="shared" si="806"/>
        <v>0</v>
      </c>
      <c r="H1456" s="103">
        <f t="shared" si="806"/>
        <v>0</v>
      </c>
      <c r="I1456" s="103">
        <f t="shared" si="806"/>
        <v>0</v>
      </c>
      <c r="J1456" s="115">
        <f t="shared" si="806"/>
        <v>413502.77</v>
      </c>
      <c r="K1456" s="115">
        <f t="shared" si="806"/>
        <v>436002.77</v>
      </c>
      <c r="L1456" s="115">
        <f t="shared" si="806"/>
        <v>502002.77</v>
      </c>
      <c r="M1456" s="115">
        <f t="shared" si="806"/>
        <v>1078704</v>
      </c>
      <c r="N1456" s="115">
        <f t="shared" si="806"/>
        <v>1284167</v>
      </c>
      <c r="O1456" s="103">
        <f t="shared" si="806"/>
        <v>0</v>
      </c>
      <c r="P1456" s="103">
        <f>SUM(P1457)</f>
        <v>0</v>
      </c>
      <c r="Q1456" s="103">
        <f t="shared" si="806"/>
        <v>0</v>
      </c>
      <c r="R1456" s="103">
        <f t="shared" si="806"/>
        <v>0</v>
      </c>
      <c r="S1456" s="103">
        <f t="shared" si="806"/>
        <v>0</v>
      </c>
      <c r="T1456" s="103">
        <f t="shared" si="806"/>
        <v>0</v>
      </c>
      <c r="U1456" s="103">
        <f t="shared" si="806"/>
        <v>0</v>
      </c>
      <c r="V1456" s="115">
        <f t="shared" si="806"/>
        <v>413502.77</v>
      </c>
      <c r="W1456" s="115">
        <f t="shared" si="806"/>
        <v>436002.77</v>
      </c>
      <c r="X1456" s="115">
        <f t="shared" si="806"/>
        <v>502002.77</v>
      </c>
      <c r="Y1456" s="115">
        <f t="shared" si="806"/>
        <v>1078704</v>
      </c>
      <c r="Z1456" s="115">
        <f t="shared" si="806"/>
        <v>1284167</v>
      </c>
      <c r="AA1456" s="103">
        <f t="shared" si="806"/>
        <v>0</v>
      </c>
      <c r="AB1456" s="103">
        <f t="shared" si="790"/>
        <v>7428758.6199999992</v>
      </c>
      <c r="AC1456" s="103">
        <f t="shared" si="794"/>
        <v>3714379.31</v>
      </c>
      <c r="AD1456" s="103">
        <f t="shared" si="791"/>
        <v>3714379.31</v>
      </c>
      <c r="AE1456" s="5" t="e">
        <v>#N/A</v>
      </c>
    </row>
    <row r="1457" spans="1:31" x14ac:dyDescent="0.25">
      <c r="A1457" s="1" t="e">
        <v>#N/A</v>
      </c>
      <c r="B1457" s="50" t="s">
        <v>121</v>
      </c>
      <c r="C1457" s="48"/>
      <c r="D1457" s="104"/>
      <c r="E1457" s="104"/>
      <c r="F1457" s="104"/>
      <c r="G1457" s="104"/>
      <c r="H1457" s="104"/>
      <c r="I1457" s="104"/>
      <c r="J1457" s="104">
        <v>413502.77</v>
      </c>
      <c r="K1457" s="104">
        <v>436002.77</v>
      </c>
      <c r="L1457" s="104">
        <v>502002.77</v>
      </c>
      <c r="M1457" s="104">
        <v>1078704</v>
      </c>
      <c r="N1457" s="104">
        <v>1284167</v>
      </c>
      <c r="O1457" s="104"/>
      <c r="P1457" s="104"/>
      <c r="Q1457" s="104"/>
      <c r="R1457" s="104"/>
      <c r="S1457" s="104"/>
      <c r="T1457" s="104"/>
      <c r="U1457" s="104"/>
      <c r="V1457" s="104">
        <v>413502.77</v>
      </c>
      <c r="W1457" s="104">
        <v>436002.77</v>
      </c>
      <c r="X1457" s="104">
        <v>502002.77</v>
      </c>
      <c r="Y1457" s="104">
        <v>1078704</v>
      </c>
      <c r="Z1457" s="104">
        <v>1284167</v>
      </c>
      <c r="AA1457" s="104"/>
      <c r="AB1457" s="104">
        <f t="shared" si="790"/>
        <v>7428758.6199999992</v>
      </c>
      <c r="AC1457" s="104">
        <f t="shared" si="794"/>
        <v>3714379.31</v>
      </c>
      <c r="AD1457" s="104">
        <f t="shared" si="791"/>
        <v>3714379.31</v>
      </c>
      <c r="AE1457" s="5" t="e">
        <v>#N/A</v>
      </c>
    </row>
    <row r="1458" spans="1:31" x14ac:dyDescent="0.25">
      <c r="A1458" s="1" t="e">
        <v>#N/A</v>
      </c>
      <c r="B1458" s="101" t="s">
        <v>122</v>
      </c>
      <c r="C1458" s="102"/>
      <c r="D1458" s="103">
        <f>SUM(D1459:D1460)</f>
        <v>36720.400000000001</v>
      </c>
      <c r="E1458" s="103">
        <f t="shared" ref="E1458:O1458" si="807">SUM(E1459:E1460)</f>
        <v>37018.620000000003</v>
      </c>
      <c r="F1458" s="103">
        <f t="shared" si="807"/>
        <v>41550.273333333338</v>
      </c>
      <c r="G1458" s="103">
        <f t="shared" si="807"/>
        <v>45064.294799999996</v>
      </c>
      <c r="H1458" s="103">
        <f t="shared" si="807"/>
        <v>44523.78</v>
      </c>
      <c r="I1458" s="103">
        <f t="shared" si="807"/>
        <v>43823.871999999996</v>
      </c>
      <c r="J1458" s="103">
        <f t="shared" si="807"/>
        <v>0</v>
      </c>
      <c r="K1458" s="103">
        <f t="shared" si="807"/>
        <v>0</v>
      </c>
      <c r="L1458" s="103">
        <f t="shared" si="807"/>
        <v>0</v>
      </c>
      <c r="M1458" s="103">
        <f t="shared" si="807"/>
        <v>0</v>
      </c>
      <c r="N1458" s="103">
        <f t="shared" si="807"/>
        <v>0</v>
      </c>
      <c r="O1458" s="103">
        <f t="shared" si="807"/>
        <v>0</v>
      </c>
      <c r="P1458" s="103">
        <f>SUM(P1459:P1460)</f>
        <v>36720.400000000001</v>
      </c>
      <c r="Q1458" s="103">
        <f t="shared" ref="Q1458:AA1458" si="808">SUM(Q1459:Q1460)</f>
        <v>37018.620000000003</v>
      </c>
      <c r="R1458" s="103">
        <f t="shared" si="808"/>
        <v>41550.273333333338</v>
      </c>
      <c r="S1458" s="103">
        <f t="shared" si="808"/>
        <v>45064.294799999996</v>
      </c>
      <c r="T1458" s="103">
        <f t="shared" si="808"/>
        <v>0</v>
      </c>
      <c r="U1458" s="103">
        <f t="shared" si="808"/>
        <v>0</v>
      </c>
      <c r="V1458" s="103">
        <f t="shared" si="808"/>
        <v>0</v>
      </c>
      <c r="W1458" s="103">
        <f t="shared" si="808"/>
        <v>0</v>
      </c>
      <c r="X1458" s="103">
        <f t="shared" si="808"/>
        <v>0</v>
      </c>
      <c r="Y1458" s="103">
        <f t="shared" si="808"/>
        <v>0</v>
      </c>
      <c r="Z1458" s="103">
        <f t="shared" si="808"/>
        <v>0</v>
      </c>
      <c r="AA1458" s="103">
        <f t="shared" si="808"/>
        <v>0</v>
      </c>
      <c r="AB1458" s="103">
        <f t="shared" si="790"/>
        <v>409054.82826666662</v>
      </c>
      <c r="AC1458" s="103">
        <f t="shared" si="794"/>
        <v>211980.84013333335</v>
      </c>
      <c r="AD1458" s="103">
        <f t="shared" si="791"/>
        <v>160353.58813333334</v>
      </c>
      <c r="AE1458" s="5" t="e">
        <v>#N/A</v>
      </c>
    </row>
    <row r="1459" spans="1:31" ht="30" x14ac:dyDescent="0.25">
      <c r="A1459" s="1" t="e">
        <v>#N/A</v>
      </c>
      <c r="B1459" s="50" t="s">
        <v>123</v>
      </c>
      <c r="C1459" s="48"/>
      <c r="D1459" s="104"/>
      <c r="E1459" s="104"/>
      <c r="F1459" s="104"/>
      <c r="G1459" s="104"/>
      <c r="H1459" s="104"/>
      <c r="I1459" s="104"/>
      <c r="J1459" s="104"/>
      <c r="K1459" s="104"/>
      <c r="L1459" s="104"/>
      <c r="M1459" s="104"/>
      <c r="N1459" s="104"/>
      <c r="O1459" s="104"/>
      <c r="P1459" s="104"/>
      <c r="Q1459" s="104"/>
      <c r="R1459" s="104"/>
      <c r="S1459" s="104"/>
      <c r="T1459" s="104"/>
      <c r="U1459" s="104"/>
      <c r="V1459" s="104"/>
      <c r="W1459" s="104"/>
      <c r="X1459" s="104"/>
      <c r="Y1459" s="104"/>
      <c r="Z1459" s="104"/>
      <c r="AA1459" s="104"/>
      <c r="AB1459" s="104">
        <f t="shared" si="790"/>
        <v>0</v>
      </c>
      <c r="AC1459" s="104">
        <f t="shared" si="794"/>
        <v>0</v>
      </c>
      <c r="AD1459" s="104">
        <f t="shared" si="791"/>
        <v>0</v>
      </c>
      <c r="AE1459" s="5" t="e">
        <v>#N/A</v>
      </c>
    </row>
    <row r="1460" spans="1:31" x14ac:dyDescent="0.25">
      <c r="A1460" s="1" t="e">
        <v>#N/A</v>
      </c>
      <c r="B1460" s="50" t="s">
        <v>124</v>
      </c>
      <c r="C1460" s="48"/>
      <c r="D1460" s="104">
        <v>36720.400000000001</v>
      </c>
      <c r="E1460" s="104">
        <v>37018.620000000003</v>
      </c>
      <c r="F1460" s="104">
        <v>41550.273333333338</v>
      </c>
      <c r="G1460" s="104">
        <v>45064.294799999996</v>
      </c>
      <c r="H1460" s="104">
        <v>44523.78</v>
      </c>
      <c r="I1460" s="104">
        <v>43823.871999999996</v>
      </c>
      <c r="J1460" s="104"/>
      <c r="K1460" s="104"/>
      <c r="L1460" s="104"/>
      <c r="M1460" s="104"/>
      <c r="N1460" s="104"/>
      <c r="O1460" s="104"/>
      <c r="P1460" s="104">
        <v>36720.400000000001</v>
      </c>
      <c r="Q1460" s="104">
        <v>37018.620000000003</v>
      </c>
      <c r="R1460" s="104">
        <v>41550.273333333338</v>
      </c>
      <c r="S1460" s="104">
        <v>45064.294799999996</v>
      </c>
      <c r="T1460" s="104"/>
      <c r="U1460" s="104"/>
      <c r="V1460" s="104"/>
      <c r="W1460" s="104"/>
      <c r="X1460" s="104"/>
      <c r="Y1460" s="104"/>
      <c r="Z1460" s="104"/>
      <c r="AA1460" s="104"/>
      <c r="AB1460" s="104">
        <f t="shared" si="790"/>
        <v>409054.82826666662</v>
      </c>
      <c r="AC1460" s="104">
        <f t="shared" si="794"/>
        <v>211980.84013333335</v>
      </c>
      <c r="AD1460" s="104">
        <f t="shared" si="791"/>
        <v>160353.58813333334</v>
      </c>
      <c r="AE1460" s="5" t="e">
        <v>#N/A</v>
      </c>
    </row>
    <row r="1461" spans="1:31" ht="30" x14ac:dyDescent="0.25">
      <c r="A1461" s="1" t="e">
        <v>#N/A</v>
      </c>
      <c r="B1461" s="101" t="s">
        <v>125</v>
      </c>
      <c r="C1461" s="102"/>
      <c r="D1461" s="103">
        <v>62036.47</v>
      </c>
      <c r="E1461" s="103">
        <v>197347.79</v>
      </c>
      <c r="F1461" s="103">
        <v>191332.43</v>
      </c>
      <c r="G1461" s="103">
        <v>50143.526400000002</v>
      </c>
      <c r="H1461" s="103">
        <v>51358.77</v>
      </c>
      <c r="I1461" s="103">
        <v>42163.215999999993</v>
      </c>
      <c r="J1461" s="103"/>
      <c r="K1461" s="103"/>
      <c r="L1461" s="103"/>
      <c r="M1461" s="103"/>
      <c r="N1461" s="103"/>
      <c r="O1461" s="103"/>
      <c r="P1461" s="103">
        <v>62036.47</v>
      </c>
      <c r="Q1461" s="103">
        <v>197347.79</v>
      </c>
      <c r="R1461" s="103">
        <v>191332.43</v>
      </c>
      <c r="S1461" s="103">
        <v>50143.526400000002</v>
      </c>
      <c r="T1461" s="103"/>
      <c r="U1461" s="103"/>
      <c r="V1461" s="103"/>
      <c r="W1461" s="103"/>
      <c r="X1461" s="103"/>
      <c r="Y1461" s="103"/>
      <c r="Z1461" s="103"/>
      <c r="AA1461" s="103"/>
      <c r="AB1461" s="103">
        <f t="shared" si="790"/>
        <v>1095242.4188000001</v>
      </c>
      <c r="AC1461" s="103">
        <f t="shared" si="794"/>
        <v>532345.73239999998</v>
      </c>
      <c r="AD1461" s="103">
        <f t="shared" si="791"/>
        <v>500860.21640000003</v>
      </c>
      <c r="AE1461" s="5" t="e">
        <v>#N/A</v>
      </c>
    </row>
    <row r="1462" spans="1:31" ht="31.5" x14ac:dyDescent="0.25">
      <c r="A1462" s="1" t="e">
        <v>#N/A</v>
      </c>
      <c r="B1462" s="108" t="s">
        <v>126</v>
      </c>
      <c r="C1462" s="56"/>
      <c r="D1462" s="109">
        <v>0</v>
      </c>
      <c r="E1462" s="109">
        <v>0</v>
      </c>
      <c r="F1462" s="109">
        <v>0</v>
      </c>
      <c r="G1462" s="109">
        <v>0</v>
      </c>
      <c r="H1462" s="109">
        <v>0</v>
      </c>
      <c r="I1462" s="109">
        <v>0</v>
      </c>
      <c r="J1462" s="109">
        <v>0</v>
      </c>
      <c r="K1462" s="109">
        <v>0</v>
      </c>
      <c r="L1462" s="109">
        <v>0</v>
      </c>
      <c r="M1462" s="109">
        <v>0</v>
      </c>
      <c r="N1462" s="109">
        <v>0</v>
      </c>
      <c r="O1462" s="109">
        <v>0</v>
      </c>
      <c r="P1462" s="109">
        <v>0</v>
      </c>
      <c r="Q1462" s="109">
        <v>0</v>
      </c>
      <c r="R1462" s="109">
        <v>0</v>
      </c>
      <c r="S1462" s="109">
        <v>0</v>
      </c>
      <c r="T1462" s="109">
        <v>0</v>
      </c>
      <c r="U1462" s="109">
        <v>0</v>
      </c>
      <c r="V1462" s="109">
        <v>0</v>
      </c>
      <c r="W1462" s="109">
        <v>0</v>
      </c>
      <c r="X1462" s="109">
        <v>0</v>
      </c>
      <c r="Y1462" s="109">
        <v>0</v>
      </c>
      <c r="Z1462" s="109">
        <v>0</v>
      </c>
      <c r="AA1462" s="109">
        <v>0</v>
      </c>
      <c r="AB1462" s="109">
        <f t="shared" si="790"/>
        <v>0</v>
      </c>
      <c r="AC1462" s="109">
        <f t="shared" si="794"/>
        <v>0</v>
      </c>
      <c r="AD1462" s="109">
        <f t="shared" si="791"/>
        <v>0</v>
      </c>
      <c r="AE1462" s="5" t="e">
        <v>#N/A</v>
      </c>
    </row>
    <row r="1463" spans="1:31" ht="15.75" x14ac:dyDescent="0.25">
      <c r="A1463" s="1">
        <v>13</v>
      </c>
      <c r="B1463" s="54" t="s">
        <v>39</v>
      </c>
      <c r="C1463" s="58"/>
      <c r="D1463" s="111">
        <f>SUM(D1607,D1587,D1551,D1505,D1464,D1471)</f>
        <v>0</v>
      </c>
      <c r="E1463" s="111">
        <f t="shared" ref="E1463:O1463" si="809">SUM(E1607,E1587,E1551,E1505,E1464,E1471)</f>
        <v>0</v>
      </c>
      <c r="F1463" s="111">
        <f t="shared" si="809"/>
        <v>0</v>
      </c>
      <c r="G1463" s="111">
        <f t="shared" si="809"/>
        <v>0</v>
      </c>
      <c r="H1463" s="111">
        <f t="shared" si="809"/>
        <v>0</v>
      </c>
      <c r="I1463" s="111" t="e">
        <f t="shared" si="809"/>
        <v>#REF!</v>
      </c>
      <c r="J1463" s="111" t="e">
        <f t="shared" si="809"/>
        <v>#REF!</v>
      </c>
      <c r="K1463" s="111" t="e">
        <f t="shared" si="809"/>
        <v>#REF!</v>
      </c>
      <c r="L1463" s="111" t="e">
        <f t="shared" si="809"/>
        <v>#REF!</v>
      </c>
      <c r="M1463" s="111" t="e">
        <f t="shared" si="809"/>
        <v>#REF!</v>
      </c>
      <c r="N1463" s="111" t="e">
        <f t="shared" si="809"/>
        <v>#REF!</v>
      </c>
      <c r="O1463" s="111" t="e">
        <f t="shared" si="809"/>
        <v>#REF!</v>
      </c>
      <c r="P1463" s="111">
        <f>SUM(P1607,P1587,P1551,P1505,P1464,P1471)</f>
        <v>0</v>
      </c>
      <c r="Q1463" s="111">
        <f t="shared" ref="Q1463:Z1463" si="810">SUM(Q1607,Q1587,Q1551,Q1505,Q1464,Q1471)</f>
        <v>0</v>
      </c>
      <c r="R1463" s="111">
        <f t="shared" si="810"/>
        <v>0</v>
      </c>
      <c r="S1463" s="111">
        <f t="shared" si="810"/>
        <v>0</v>
      </c>
      <c r="T1463" s="111">
        <f t="shared" si="810"/>
        <v>0</v>
      </c>
      <c r="U1463" s="111" t="e">
        <f t="shared" si="810"/>
        <v>#REF!</v>
      </c>
      <c r="V1463" s="111" t="e">
        <f t="shared" si="810"/>
        <v>#REF!</v>
      </c>
      <c r="W1463" s="111" t="e">
        <f t="shared" si="810"/>
        <v>#REF!</v>
      </c>
      <c r="X1463" s="111" t="e">
        <f t="shared" si="810"/>
        <v>#REF!</v>
      </c>
      <c r="Y1463" s="111" t="e">
        <f t="shared" si="810"/>
        <v>#REF!</v>
      </c>
      <c r="Z1463" s="111" t="e">
        <f t="shared" si="810"/>
        <v>#REF!</v>
      </c>
      <c r="AA1463" s="111">
        <v>0</v>
      </c>
      <c r="AB1463" s="111" t="e">
        <f t="shared" si="790"/>
        <v>#REF!</v>
      </c>
      <c r="AC1463" s="111" t="e">
        <f t="shared" si="794"/>
        <v>#REF!</v>
      </c>
      <c r="AD1463" s="111" t="e">
        <f t="shared" si="791"/>
        <v>#REF!</v>
      </c>
      <c r="AE1463" s="5">
        <v>13</v>
      </c>
    </row>
    <row r="1464" spans="1:31" ht="31.5" x14ac:dyDescent="0.25">
      <c r="A1464" s="1" t="e">
        <v>#N/A</v>
      </c>
      <c r="B1464" s="99" t="s">
        <v>128</v>
      </c>
      <c r="C1464" s="112"/>
      <c r="D1464" s="100">
        <f>SUM(D1465:D1470)</f>
        <v>0</v>
      </c>
      <c r="E1464" s="100">
        <f t="shared" ref="E1464:O1464" si="811">SUM(E1465:E1470)</f>
        <v>0</v>
      </c>
      <c r="F1464" s="100">
        <f t="shared" si="811"/>
        <v>0</v>
      </c>
      <c r="G1464" s="100">
        <f t="shared" si="811"/>
        <v>0</v>
      </c>
      <c r="H1464" s="100">
        <f t="shared" si="811"/>
        <v>0</v>
      </c>
      <c r="I1464" s="100">
        <f t="shared" si="811"/>
        <v>0</v>
      </c>
      <c r="J1464" s="100">
        <f t="shared" si="811"/>
        <v>0</v>
      </c>
      <c r="K1464" s="100">
        <f t="shared" si="811"/>
        <v>0</v>
      </c>
      <c r="L1464" s="100">
        <f t="shared" si="811"/>
        <v>0</v>
      </c>
      <c r="M1464" s="100">
        <f t="shared" si="811"/>
        <v>0</v>
      </c>
      <c r="N1464" s="100">
        <f t="shared" si="811"/>
        <v>0</v>
      </c>
      <c r="O1464" s="100">
        <f t="shared" si="811"/>
        <v>0</v>
      </c>
      <c r="P1464" s="100">
        <f>SUM(P1465:P1470)</f>
        <v>0</v>
      </c>
      <c r="Q1464" s="100">
        <f t="shared" ref="Q1464:AA1464" si="812">SUM(Q1465:Q1470)</f>
        <v>0</v>
      </c>
      <c r="R1464" s="100">
        <f t="shared" si="812"/>
        <v>0</v>
      </c>
      <c r="S1464" s="100">
        <f t="shared" si="812"/>
        <v>0</v>
      </c>
      <c r="T1464" s="100">
        <f t="shared" si="812"/>
        <v>0</v>
      </c>
      <c r="U1464" s="100">
        <f t="shared" si="812"/>
        <v>0</v>
      </c>
      <c r="V1464" s="100">
        <f t="shared" si="812"/>
        <v>0</v>
      </c>
      <c r="W1464" s="100">
        <f t="shared" si="812"/>
        <v>0</v>
      </c>
      <c r="X1464" s="100">
        <f t="shared" si="812"/>
        <v>0</v>
      </c>
      <c r="Y1464" s="100">
        <f t="shared" si="812"/>
        <v>0</v>
      </c>
      <c r="Z1464" s="100">
        <f t="shared" si="812"/>
        <v>0</v>
      </c>
      <c r="AA1464" s="100">
        <f t="shared" si="812"/>
        <v>0</v>
      </c>
      <c r="AB1464" s="100">
        <f t="shared" si="790"/>
        <v>0</v>
      </c>
      <c r="AC1464" s="100">
        <f t="shared" si="794"/>
        <v>0</v>
      </c>
      <c r="AD1464" s="100">
        <f t="shared" si="791"/>
        <v>0</v>
      </c>
      <c r="AE1464" s="5" t="e">
        <v>#N/A</v>
      </c>
    </row>
    <row r="1465" spans="1:31" x14ac:dyDescent="0.25">
      <c r="A1465" s="1" t="e">
        <v>#N/A</v>
      </c>
      <c r="B1465" s="50" t="s">
        <v>129</v>
      </c>
      <c r="C1465" s="48"/>
      <c r="D1465" s="104"/>
      <c r="E1465" s="104"/>
      <c r="F1465" s="104"/>
      <c r="G1465" s="104"/>
      <c r="H1465" s="104"/>
      <c r="I1465" s="104"/>
      <c r="J1465" s="104"/>
      <c r="K1465" s="104"/>
      <c r="L1465" s="104"/>
      <c r="M1465" s="104"/>
      <c r="N1465" s="104"/>
      <c r="O1465" s="104"/>
      <c r="P1465" s="104"/>
      <c r="Q1465" s="104"/>
      <c r="R1465" s="104"/>
      <c r="S1465" s="104"/>
      <c r="T1465" s="104"/>
      <c r="U1465" s="104"/>
      <c r="V1465" s="104"/>
      <c r="W1465" s="104"/>
      <c r="X1465" s="104"/>
      <c r="Y1465" s="104"/>
      <c r="Z1465" s="104"/>
      <c r="AA1465" s="104"/>
      <c r="AB1465" s="104">
        <f t="shared" si="790"/>
        <v>0</v>
      </c>
      <c r="AC1465" s="104">
        <f t="shared" si="794"/>
        <v>0</v>
      </c>
      <c r="AD1465" s="104">
        <f t="shared" si="791"/>
        <v>0</v>
      </c>
      <c r="AE1465" s="5" t="e">
        <v>#N/A</v>
      </c>
    </row>
    <row r="1466" spans="1:31" ht="30" x14ac:dyDescent="0.25">
      <c r="A1466" s="1" t="e">
        <v>#N/A</v>
      </c>
      <c r="B1466" s="50" t="s">
        <v>130</v>
      </c>
      <c r="C1466" s="48"/>
      <c r="D1466" s="104"/>
      <c r="E1466" s="104"/>
      <c r="F1466" s="104"/>
      <c r="G1466" s="104"/>
      <c r="H1466" s="104"/>
      <c r="I1466" s="104"/>
      <c r="J1466" s="104"/>
      <c r="K1466" s="104"/>
      <c r="L1466" s="104"/>
      <c r="M1466" s="104"/>
      <c r="N1466" s="104"/>
      <c r="O1466" s="104"/>
      <c r="P1466" s="104"/>
      <c r="Q1466" s="104"/>
      <c r="R1466" s="104"/>
      <c r="S1466" s="104"/>
      <c r="T1466" s="104"/>
      <c r="U1466" s="104"/>
      <c r="V1466" s="104"/>
      <c r="W1466" s="104"/>
      <c r="X1466" s="104"/>
      <c r="Y1466" s="104"/>
      <c r="Z1466" s="104"/>
      <c r="AA1466" s="104"/>
      <c r="AB1466" s="104">
        <f t="shared" si="790"/>
        <v>0</v>
      </c>
      <c r="AC1466" s="104">
        <f t="shared" si="794"/>
        <v>0</v>
      </c>
      <c r="AD1466" s="104">
        <f t="shared" si="791"/>
        <v>0</v>
      </c>
      <c r="AE1466" s="5" t="e">
        <v>#N/A</v>
      </c>
    </row>
    <row r="1467" spans="1:31" x14ac:dyDescent="0.25">
      <c r="A1467" s="1" t="e">
        <v>#N/A</v>
      </c>
      <c r="B1467" s="50" t="s">
        <v>131</v>
      </c>
      <c r="C1467" s="48"/>
      <c r="D1467" s="104"/>
      <c r="E1467" s="104"/>
      <c r="F1467" s="104"/>
      <c r="G1467" s="104"/>
      <c r="H1467" s="104"/>
      <c r="I1467" s="104"/>
      <c r="J1467" s="104"/>
      <c r="K1467" s="104"/>
      <c r="L1467" s="104"/>
      <c r="M1467" s="104"/>
      <c r="N1467" s="104"/>
      <c r="O1467" s="104"/>
      <c r="P1467" s="104"/>
      <c r="Q1467" s="104"/>
      <c r="R1467" s="104"/>
      <c r="S1467" s="104"/>
      <c r="T1467" s="104"/>
      <c r="U1467" s="104"/>
      <c r="V1467" s="104"/>
      <c r="W1467" s="104"/>
      <c r="X1467" s="104"/>
      <c r="Y1467" s="104"/>
      <c r="Z1467" s="104"/>
      <c r="AA1467" s="104"/>
      <c r="AB1467" s="104">
        <f t="shared" si="790"/>
        <v>0</v>
      </c>
      <c r="AC1467" s="104">
        <f t="shared" si="794"/>
        <v>0</v>
      </c>
      <c r="AD1467" s="104">
        <f t="shared" si="791"/>
        <v>0</v>
      </c>
      <c r="AE1467" s="5" t="e">
        <v>#N/A</v>
      </c>
    </row>
    <row r="1468" spans="1:31" ht="30" x14ac:dyDescent="0.25">
      <c r="A1468" s="1" t="e">
        <v>#N/A</v>
      </c>
      <c r="B1468" s="50" t="s">
        <v>132</v>
      </c>
      <c r="C1468" s="48"/>
      <c r="D1468" s="104"/>
      <c r="E1468" s="104"/>
      <c r="F1468" s="104"/>
      <c r="G1468" s="104"/>
      <c r="H1468" s="104"/>
      <c r="I1468" s="104"/>
      <c r="J1468" s="104"/>
      <c r="K1468" s="104"/>
      <c r="L1468" s="104"/>
      <c r="M1468" s="104"/>
      <c r="N1468" s="104"/>
      <c r="O1468" s="104"/>
      <c r="P1468" s="104"/>
      <c r="Q1468" s="104"/>
      <c r="R1468" s="104"/>
      <c r="S1468" s="104"/>
      <c r="T1468" s="104"/>
      <c r="U1468" s="104"/>
      <c r="V1468" s="104"/>
      <c r="W1468" s="104"/>
      <c r="X1468" s="104"/>
      <c r="Y1468" s="104"/>
      <c r="Z1468" s="104"/>
      <c r="AA1468" s="104"/>
      <c r="AB1468" s="104">
        <f t="shared" si="790"/>
        <v>0</v>
      </c>
      <c r="AC1468" s="104">
        <f t="shared" si="794"/>
        <v>0</v>
      </c>
      <c r="AD1468" s="104">
        <f t="shared" si="791"/>
        <v>0</v>
      </c>
      <c r="AE1468" s="5" t="e">
        <v>#N/A</v>
      </c>
    </row>
    <row r="1469" spans="1:31" x14ac:dyDescent="0.25">
      <c r="A1469" s="1" t="e">
        <v>#N/A</v>
      </c>
      <c r="B1469" s="50" t="s">
        <v>133</v>
      </c>
      <c r="C1469" s="48"/>
      <c r="D1469" s="104"/>
      <c r="E1469" s="104"/>
      <c r="F1469" s="104"/>
      <c r="G1469" s="104"/>
      <c r="H1469" s="104"/>
      <c r="I1469" s="104"/>
      <c r="J1469" s="104"/>
      <c r="K1469" s="104"/>
      <c r="L1469" s="104"/>
      <c r="M1469" s="104"/>
      <c r="N1469" s="104"/>
      <c r="O1469" s="104"/>
      <c r="P1469" s="104"/>
      <c r="Q1469" s="104"/>
      <c r="R1469" s="104"/>
      <c r="S1469" s="104"/>
      <c r="T1469" s="104"/>
      <c r="U1469" s="104"/>
      <c r="V1469" s="104"/>
      <c r="W1469" s="104"/>
      <c r="X1469" s="104"/>
      <c r="Y1469" s="104"/>
      <c r="Z1469" s="104"/>
      <c r="AA1469" s="104"/>
      <c r="AB1469" s="104">
        <f t="shared" si="790"/>
        <v>0</v>
      </c>
      <c r="AC1469" s="104">
        <f t="shared" si="794"/>
        <v>0</v>
      </c>
      <c r="AD1469" s="104">
        <f t="shared" si="791"/>
        <v>0</v>
      </c>
      <c r="AE1469" s="5" t="e">
        <v>#N/A</v>
      </c>
    </row>
    <row r="1470" spans="1:31" ht="30" x14ac:dyDescent="0.25">
      <c r="A1470" s="1" t="e">
        <v>#N/A</v>
      </c>
      <c r="B1470" s="50" t="s">
        <v>134</v>
      </c>
      <c r="C1470" s="48"/>
      <c r="D1470" s="104"/>
      <c r="E1470" s="104"/>
      <c r="F1470" s="104"/>
      <c r="G1470" s="104"/>
      <c r="H1470" s="104"/>
      <c r="I1470" s="104"/>
      <c r="J1470" s="104"/>
      <c r="K1470" s="104"/>
      <c r="L1470" s="104"/>
      <c r="M1470" s="104"/>
      <c r="N1470" s="104"/>
      <c r="O1470" s="104"/>
      <c r="P1470" s="104"/>
      <c r="Q1470" s="104"/>
      <c r="R1470" s="104"/>
      <c r="S1470" s="104"/>
      <c r="T1470" s="104"/>
      <c r="U1470" s="104"/>
      <c r="V1470" s="104"/>
      <c r="W1470" s="104"/>
      <c r="X1470" s="104"/>
      <c r="Y1470" s="104"/>
      <c r="Z1470" s="104"/>
      <c r="AA1470" s="104"/>
      <c r="AB1470" s="104">
        <f t="shared" si="790"/>
        <v>0</v>
      </c>
      <c r="AC1470" s="104">
        <f t="shared" si="794"/>
        <v>0</v>
      </c>
      <c r="AD1470" s="104">
        <f t="shared" si="791"/>
        <v>0</v>
      </c>
      <c r="AE1470" s="5" t="e">
        <v>#N/A</v>
      </c>
    </row>
    <row r="1471" spans="1:31" ht="31.5" x14ac:dyDescent="0.25">
      <c r="A1471" s="1" t="e">
        <v>#N/A</v>
      </c>
      <c r="B1471" s="99" t="s">
        <v>135</v>
      </c>
      <c r="C1471" s="112"/>
      <c r="D1471" s="100">
        <f>SUM(D1472,D1477,D1482,D1488,D1491,D1493,D1496,D1499,D1502)</f>
        <v>0</v>
      </c>
      <c r="E1471" s="100">
        <f t="shared" ref="E1471:O1471" si="813">SUM(E1472,E1477,E1482,E1488,E1491,E1493,E1496,E1499,E1502)</f>
        <v>0</v>
      </c>
      <c r="F1471" s="100">
        <f t="shared" si="813"/>
        <v>0</v>
      </c>
      <c r="G1471" s="100">
        <f t="shared" si="813"/>
        <v>0</v>
      </c>
      <c r="H1471" s="100">
        <f t="shared" si="813"/>
        <v>0</v>
      </c>
      <c r="I1471" s="100">
        <f t="shared" si="813"/>
        <v>0</v>
      </c>
      <c r="J1471" s="100">
        <f t="shared" si="813"/>
        <v>0</v>
      </c>
      <c r="K1471" s="100">
        <f t="shared" si="813"/>
        <v>0</v>
      </c>
      <c r="L1471" s="100">
        <f t="shared" si="813"/>
        <v>0</v>
      </c>
      <c r="M1471" s="100">
        <f t="shared" si="813"/>
        <v>0</v>
      </c>
      <c r="N1471" s="100">
        <f t="shared" si="813"/>
        <v>0</v>
      </c>
      <c r="O1471" s="100">
        <f t="shared" si="813"/>
        <v>0</v>
      </c>
      <c r="P1471" s="100">
        <f>SUM(P1472,P1477,P1482,P1488,P1491,P1493,P1496,P1499,P1502)</f>
        <v>0</v>
      </c>
      <c r="Q1471" s="100">
        <f t="shared" ref="Q1471:AA1471" si="814">SUM(Q1472,Q1477,Q1482,Q1488,Q1491,Q1493,Q1496,Q1499,Q1502)</f>
        <v>0</v>
      </c>
      <c r="R1471" s="100">
        <f t="shared" si="814"/>
        <v>0</v>
      </c>
      <c r="S1471" s="100">
        <f t="shared" si="814"/>
        <v>0</v>
      </c>
      <c r="T1471" s="100">
        <f t="shared" si="814"/>
        <v>0</v>
      </c>
      <c r="U1471" s="100">
        <f t="shared" si="814"/>
        <v>0</v>
      </c>
      <c r="V1471" s="100">
        <f t="shared" si="814"/>
        <v>0</v>
      </c>
      <c r="W1471" s="100">
        <f t="shared" si="814"/>
        <v>0</v>
      </c>
      <c r="X1471" s="100">
        <f t="shared" si="814"/>
        <v>0</v>
      </c>
      <c r="Y1471" s="100">
        <f t="shared" si="814"/>
        <v>0</v>
      </c>
      <c r="Z1471" s="100">
        <f t="shared" si="814"/>
        <v>0</v>
      </c>
      <c r="AA1471" s="100">
        <f t="shared" si="814"/>
        <v>0</v>
      </c>
      <c r="AB1471" s="100">
        <f t="shared" si="790"/>
        <v>0</v>
      </c>
      <c r="AC1471" s="100">
        <f t="shared" si="794"/>
        <v>0</v>
      </c>
      <c r="AD1471" s="100">
        <f t="shared" si="791"/>
        <v>0</v>
      </c>
      <c r="AE1471" s="5" t="e">
        <v>#N/A</v>
      </c>
    </row>
    <row r="1472" spans="1:31" ht="75" x14ac:dyDescent="0.25">
      <c r="A1472" s="1" t="e">
        <v>#N/A</v>
      </c>
      <c r="B1472" s="101" t="s">
        <v>136</v>
      </c>
      <c r="C1472" s="102"/>
      <c r="D1472" s="103">
        <f>SUM(D1473:D1476)</f>
        <v>0</v>
      </c>
      <c r="E1472" s="103">
        <f t="shared" ref="E1472:O1472" si="815">SUM(E1473:E1476)</f>
        <v>0</v>
      </c>
      <c r="F1472" s="103">
        <f t="shared" si="815"/>
        <v>0</v>
      </c>
      <c r="G1472" s="103">
        <f t="shared" si="815"/>
        <v>0</v>
      </c>
      <c r="H1472" s="103">
        <f t="shared" si="815"/>
        <v>0</v>
      </c>
      <c r="I1472" s="103">
        <f t="shared" si="815"/>
        <v>0</v>
      </c>
      <c r="J1472" s="103">
        <f t="shared" si="815"/>
        <v>0</v>
      </c>
      <c r="K1472" s="103">
        <f t="shared" si="815"/>
        <v>0</v>
      </c>
      <c r="L1472" s="103">
        <f t="shared" si="815"/>
        <v>0</v>
      </c>
      <c r="M1472" s="103">
        <f t="shared" si="815"/>
        <v>0</v>
      </c>
      <c r="N1472" s="103">
        <f t="shared" si="815"/>
        <v>0</v>
      </c>
      <c r="O1472" s="103">
        <f t="shared" si="815"/>
        <v>0</v>
      </c>
      <c r="P1472" s="103">
        <f>SUM(P1473:P1476)</f>
        <v>0</v>
      </c>
      <c r="Q1472" s="103">
        <f t="shared" ref="Q1472:AA1472" si="816">SUM(Q1473:Q1476)</f>
        <v>0</v>
      </c>
      <c r="R1472" s="103">
        <f t="shared" si="816"/>
        <v>0</v>
      </c>
      <c r="S1472" s="103">
        <f t="shared" si="816"/>
        <v>0</v>
      </c>
      <c r="T1472" s="103">
        <f t="shared" si="816"/>
        <v>0</v>
      </c>
      <c r="U1472" s="103">
        <f t="shared" si="816"/>
        <v>0</v>
      </c>
      <c r="V1472" s="103">
        <f t="shared" si="816"/>
        <v>0</v>
      </c>
      <c r="W1472" s="103">
        <f t="shared" si="816"/>
        <v>0</v>
      </c>
      <c r="X1472" s="103">
        <f t="shared" si="816"/>
        <v>0</v>
      </c>
      <c r="Y1472" s="103">
        <f t="shared" si="816"/>
        <v>0</v>
      </c>
      <c r="Z1472" s="103">
        <f t="shared" si="816"/>
        <v>0</v>
      </c>
      <c r="AA1472" s="103">
        <f t="shared" si="816"/>
        <v>0</v>
      </c>
      <c r="AB1472" s="103">
        <f t="shared" si="790"/>
        <v>0</v>
      </c>
      <c r="AC1472" s="103">
        <f t="shared" si="794"/>
        <v>0</v>
      </c>
      <c r="AD1472" s="103">
        <f t="shared" si="791"/>
        <v>0</v>
      </c>
      <c r="AE1472" s="5" t="e">
        <v>#N/A</v>
      </c>
    </row>
    <row r="1473" spans="1:31" x14ac:dyDescent="0.25">
      <c r="A1473" s="1" t="e">
        <v>#N/A</v>
      </c>
      <c r="B1473" s="50" t="s">
        <v>137</v>
      </c>
      <c r="C1473" s="48"/>
      <c r="D1473" s="104"/>
      <c r="E1473" s="104"/>
      <c r="F1473" s="104"/>
      <c r="G1473" s="104"/>
      <c r="H1473" s="104"/>
      <c r="I1473" s="104"/>
      <c r="J1473" s="104"/>
      <c r="K1473" s="104"/>
      <c r="L1473" s="104"/>
      <c r="M1473" s="104"/>
      <c r="N1473" s="104"/>
      <c r="O1473" s="104"/>
      <c r="P1473" s="104"/>
      <c r="Q1473" s="104"/>
      <c r="R1473" s="104"/>
      <c r="S1473" s="104"/>
      <c r="T1473" s="104"/>
      <c r="U1473" s="104"/>
      <c r="V1473" s="104"/>
      <c r="W1473" s="104"/>
      <c r="X1473" s="104"/>
      <c r="Y1473" s="104"/>
      <c r="Z1473" s="104"/>
      <c r="AA1473" s="104"/>
      <c r="AB1473" s="104">
        <f t="shared" si="790"/>
        <v>0</v>
      </c>
      <c r="AC1473" s="104">
        <f t="shared" si="794"/>
        <v>0</v>
      </c>
      <c r="AD1473" s="104">
        <f t="shared" si="791"/>
        <v>0</v>
      </c>
      <c r="AE1473" s="5" t="e">
        <v>#N/A</v>
      </c>
    </row>
    <row r="1474" spans="1:31" ht="30" x14ac:dyDescent="0.25">
      <c r="A1474" s="1" t="e">
        <v>#N/A</v>
      </c>
      <c r="B1474" s="50" t="s">
        <v>138</v>
      </c>
      <c r="C1474" s="48"/>
      <c r="D1474" s="104"/>
      <c r="E1474" s="104"/>
      <c r="F1474" s="104"/>
      <c r="G1474" s="104"/>
      <c r="H1474" s="104"/>
      <c r="I1474" s="104"/>
      <c r="J1474" s="104"/>
      <c r="K1474" s="104"/>
      <c r="L1474" s="104"/>
      <c r="M1474" s="104"/>
      <c r="N1474" s="104"/>
      <c r="O1474" s="104"/>
      <c r="P1474" s="104"/>
      <c r="Q1474" s="104"/>
      <c r="R1474" s="104"/>
      <c r="S1474" s="104"/>
      <c r="T1474" s="104"/>
      <c r="U1474" s="104"/>
      <c r="V1474" s="104"/>
      <c r="W1474" s="104"/>
      <c r="X1474" s="104"/>
      <c r="Y1474" s="104"/>
      <c r="Z1474" s="104"/>
      <c r="AA1474" s="104"/>
      <c r="AB1474" s="104">
        <f t="shared" si="790"/>
        <v>0</v>
      </c>
      <c r="AC1474" s="104">
        <f t="shared" si="794"/>
        <v>0</v>
      </c>
      <c r="AD1474" s="104">
        <f t="shared" si="791"/>
        <v>0</v>
      </c>
      <c r="AE1474" s="5" t="e">
        <v>#N/A</v>
      </c>
    </row>
    <row r="1475" spans="1:31" ht="30" x14ac:dyDescent="0.25">
      <c r="A1475" s="1" t="e">
        <v>#N/A</v>
      </c>
      <c r="B1475" s="50" t="s">
        <v>139</v>
      </c>
      <c r="C1475" s="48"/>
      <c r="D1475" s="104"/>
      <c r="E1475" s="104"/>
      <c r="F1475" s="104"/>
      <c r="G1475" s="104"/>
      <c r="H1475" s="104"/>
      <c r="I1475" s="104"/>
      <c r="J1475" s="104"/>
      <c r="K1475" s="104"/>
      <c r="L1475" s="104"/>
      <c r="M1475" s="104"/>
      <c r="N1475" s="104"/>
      <c r="O1475" s="104"/>
      <c r="P1475" s="104"/>
      <c r="Q1475" s="104"/>
      <c r="R1475" s="104"/>
      <c r="S1475" s="104"/>
      <c r="T1475" s="104"/>
      <c r="U1475" s="104"/>
      <c r="V1475" s="104"/>
      <c r="W1475" s="104"/>
      <c r="X1475" s="104"/>
      <c r="Y1475" s="104"/>
      <c r="Z1475" s="104"/>
      <c r="AA1475" s="104"/>
      <c r="AB1475" s="104">
        <f t="shared" si="790"/>
        <v>0</v>
      </c>
      <c r="AC1475" s="104">
        <f t="shared" si="794"/>
        <v>0</v>
      </c>
      <c r="AD1475" s="104">
        <f t="shared" si="791"/>
        <v>0</v>
      </c>
      <c r="AE1475" s="5" t="e">
        <v>#N/A</v>
      </c>
    </row>
    <row r="1476" spans="1:31" ht="45" x14ac:dyDescent="0.25">
      <c r="A1476" s="1" t="e">
        <v>#N/A</v>
      </c>
      <c r="B1476" s="50" t="s">
        <v>140</v>
      </c>
      <c r="C1476" s="48"/>
      <c r="D1476" s="104"/>
      <c r="E1476" s="104"/>
      <c r="F1476" s="104"/>
      <c r="G1476" s="104"/>
      <c r="H1476" s="104"/>
      <c r="I1476" s="104"/>
      <c r="J1476" s="104"/>
      <c r="K1476" s="104"/>
      <c r="L1476" s="104"/>
      <c r="M1476" s="104"/>
      <c r="N1476" s="104"/>
      <c r="O1476" s="104"/>
      <c r="P1476" s="104"/>
      <c r="Q1476" s="104"/>
      <c r="R1476" s="104"/>
      <c r="S1476" s="104"/>
      <c r="T1476" s="104"/>
      <c r="U1476" s="104"/>
      <c r="V1476" s="104"/>
      <c r="W1476" s="104"/>
      <c r="X1476" s="104"/>
      <c r="Y1476" s="104"/>
      <c r="Z1476" s="104"/>
      <c r="AA1476" s="104"/>
      <c r="AB1476" s="104">
        <f t="shared" si="790"/>
        <v>0</v>
      </c>
      <c r="AC1476" s="104">
        <f t="shared" si="794"/>
        <v>0</v>
      </c>
      <c r="AD1476" s="104">
        <f t="shared" si="791"/>
        <v>0</v>
      </c>
      <c r="AE1476" s="5" t="e">
        <v>#N/A</v>
      </c>
    </row>
    <row r="1477" spans="1:31" x14ac:dyDescent="0.25">
      <c r="A1477" s="1" t="e">
        <v>#N/A</v>
      </c>
      <c r="B1477" s="101" t="s">
        <v>141</v>
      </c>
      <c r="C1477" s="102"/>
      <c r="D1477" s="103">
        <f>SUM(D1478:D1481)</f>
        <v>0</v>
      </c>
      <c r="E1477" s="103">
        <f t="shared" ref="E1477:O1477" si="817">SUM(E1478:E1481)</f>
        <v>0</v>
      </c>
      <c r="F1477" s="103">
        <f t="shared" si="817"/>
        <v>0</v>
      </c>
      <c r="G1477" s="103">
        <f t="shared" si="817"/>
        <v>0</v>
      </c>
      <c r="H1477" s="103">
        <f t="shared" si="817"/>
        <v>0</v>
      </c>
      <c r="I1477" s="103">
        <f t="shared" si="817"/>
        <v>0</v>
      </c>
      <c r="J1477" s="103">
        <f t="shared" si="817"/>
        <v>0</v>
      </c>
      <c r="K1477" s="103">
        <f t="shared" si="817"/>
        <v>0</v>
      </c>
      <c r="L1477" s="103">
        <f t="shared" si="817"/>
        <v>0</v>
      </c>
      <c r="M1477" s="103">
        <f t="shared" si="817"/>
        <v>0</v>
      </c>
      <c r="N1477" s="103">
        <f t="shared" si="817"/>
        <v>0</v>
      </c>
      <c r="O1477" s="103">
        <f t="shared" si="817"/>
        <v>0</v>
      </c>
      <c r="P1477" s="103">
        <f>SUM(P1478:P1481)</f>
        <v>0</v>
      </c>
      <c r="Q1477" s="103">
        <f t="shared" ref="Q1477:AA1477" si="818">SUM(Q1478:Q1481)</f>
        <v>0</v>
      </c>
      <c r="R1477" s="103">
        <f t="shared" si="818"/>
        <v>0</v>
      </c>
      <c r="S1477" s="103">
        <f t="shared" si="818"/>
        <v>0</v>
      </c>
      <c r="T1477" s="103">
        <f t="shared" si="818"/>
        <v>0</v>
      </c>
      <c r="U1477" s="103">
        <f t="shared" si="818"/>
        <v>0</v>
      </c>
      <c r="V1477" s="103">
        <f t="shared" si="818"/>
        <v>0</v>
      </c>
      <c r="W1477" s="103">
        <f t="shared" si="818"/>
        <v>0</v>
      </c>
      <c r="X1477" s="103">
        <f t="shared" si="818"/>
        <v>0</v>
      </c>
      <c r="Y1477" s="103">
        <f t="shared" si="818"/>
        <v>0</v>
      </c>
      <c r="Z1477" s="103">
        <f t="shared" si="818"/>
        <v>0</v>
      </c>
      <c r="AA1477" s="103">
        <f t="shared" si="818"/>
        <v>0</v>
      </c>
      <c r="AB1477" s="103">
        <f t="shared" si="790"/>
        <v>0</v>
      </c>
      <c r="AC1477" s="103">
        <f t="shared" si="794"/>
        <v>0</v>
      </c>
      <c r="AD1477" s="103">
        <f t="shared" si="791"/>
        <v>0</v>
      </c>
      <c r="AE1477" s="5" t="e">
        <v>#N/A</v>
      </c>
    </row>
    <row r="1478" spans="1:31" ht="30" x14ac:dyDescent="0.25">
      <c r="A1478" s="1" t="e">
        <v>#N/A</v>
      </c>
      <c r="B1478" s="50" t="s">
        <v>142</v>
      </c>
      <c r="C1478" s="48"/>
      <c r="D1478" s="104"/>
      <c r="E1478" s="104"/>
      <c r="F1478" s="104"/>
      <c r="G1478" s="104"/>
      <c r="H1478" s="104"/>
      <c r="I1478" s="104"/>
      <c r="J1478" s="104"/>
      <c r="K1478" s="104"/>
      <c r="L1478" s="104"/>
      <c r="M1478" s="104"/>
      <c r="N1478" s="104"/>
      <c r="O1478" s="104"/>
      <c r="P1478" s="104"/>
      <c r="Q1478" s="104"/>
      <c r="R1478" s="104"/>
      <c r="S1478" s="104"/>
      <c r="T1478" s="104"/>
      <c r="U1478" s="104"/>
      <c r="V1478" s="104"/>
      <c r="W1478" s="104"/>
      <c r="X1478" s="104"/>
      <c r="Y1478" s="104"/>
      <c r="Z1478" s="104"/>
      <c r="AA1478" s="104"/>
      <c r="AB1478" s="104">
        <f t="shared" si="790"/>
        <v>0</v>
      </c>
      <c r="AC1478" s="104">
        <f t="shared" si="794"/>
        <v>0</v>
      </c>
      <c r="AD1478" s="104">
        <f t="shared" si="791"/>
        <v>0</v>
      </c>
      <c r="AE1478" s="5" t="e">
        <v>#N/A</v>
      </c>
    </row>
    <row r="1479" spans="1:31" ht="30" x14ac:dyDescent="0.25">
      <c r="A1479" s="1" t="e">
        <v>#N/A</v>
      </c>
      <c r="B1479" s="50" t="s">
        <v>143</v>
      </c>
      <c r="C1479" s="48"/>
      <c r="D1479" s="104"/>
      <c r="E1479" s="104"/>
      <c r="F1479" s="104"/>
      <c r="G1479" s="104"/>
      <c r="H1479" s="104"/>
      <c r="I1479" s="104"/>
      <c r="J1479" s="104"/>
      <c r="K1479" s="104"/>
      <c r="L1479" s="104"/>
      <c r="M1479" s="104"/>
      <c r="N1479" s="104"/>
      <c r="O1479" s="104"/>
      <c r="P1479" s="104"/>
      <c r="Q1479" s="104"/>
      <c r="R1479" s="104"/>
      <c r="S1479" s="104"/>
      <c r="T1479" s="104"/>
      <c r="U1479" s="104"/>
      <c r="V1479" s="104"/>
      <c r="W1479" s="104"/>
      <c r="X1479" s="104"/>
      <c r="Y1479" s="104"/>
      <c r="Z1479" s="104"/>
      <c r="AA1479" s="104"/>
      <c r="AB1479" s="104">
        <f t="shared" si="790"/>
        <v>0</v>
      </c>
      <c r="AC1479" s="104">
        <f t="shared" si="794"/>
        <v>0</v>
      </c>
      <c r="AD1479" s="104">
        <f t="shared" si="791"/>
        <v>0</v>
      </c>
      <c r="AE1479" s="5" t="e">
        <v>#N/A</v>
      </c>
    </row>
    <row r="1480" spans="1:31" x14ac:dyDescent="0.25">
      <c r="A1480" s="1" t="e">
        <v>#N/A</v>
      </c>
      <c r="B1480" s="50" t="s">
        <v>144</v>
      </c>
      <c r="C1480" s="48"/>
      <c r="D1480" s="104"/>
      <c r="E1480" s="104"/>
      <c r="F1480" s="104"/>
      <c r="G1480" s="104"/>
      <c r="H1480" s="104"/>
      <c r="I1480" s="104"/>
      <c r="J1480" s="104"/>
      <c r="K1480" s="104"/>
      <c r="L1480" s="104"/>
      <c r="M1480" s="104"/>
      <c r="N1480" s="104"/>
      <c r="O1480" s="104"/>
      <c r="P1480" s="104"/>
      <c r="Q1480" s="104"/>
      <c r="R1480" s="104"/>
      <c r="S1480" s="104"/>
      <c r="T1480" s="104"/>
      <c r="U1480" s="104"/>
      <c r="V1480" s="104"/>
      <c r="W1480" s="104"/>
      <c r="X1480" s="104"/>
      <c r="Y1480" s="104"/>
      <c r="Z1480" s="104"/>
      <c r="AA1480" s="104"/>
      <c r="AB1480" s="104">
        <f t="shared" si="790"/>
        <v>0</v>
      </c>
      <c r="AC1480" s="104">
        <f t="shared" si="794"/>
        <v>0</v>
      </c>
      <c r="AD1480" s="104">
        <f t="shared" si="791"/>
        <v>0</v>
      </c>
      <c r="AE1480" s="5" t="e">
        <v>#N/A</v>
      </c>
    </row>
    <row r="1481" spans="1:31" x14ac:dyDescent="0.25">
      <c r="A1481" s="1" t="e">
        <v>#N/A</v>
      </c>
      <c r="B1481" s="50" t="s">
        <v>145</v>
      </c>
      <c r="C1481" s="48"/>
      <c r="D1481" s="104"/>
      <c r="E1481" s="104"/>
      <c r="F1481" s="104"/>
      <c r="G1481" s="104"/>
      <c r="H1481" s="104"/>
      <c r="I1481" s="104"/>
      <c r="J1481" s="104"/>
      <c r="K1481" s="104"/>
      <c r="L1481" s="104"/>
      <c r="M1481" s="104"/>
      <c r="N1481" s="104"/>
      <c r="O1481" s="104"/>
      <c r="P1481" s="104"/>
      <c r="Q1481" s="104"/>
      <c r="R1481" s="104"/>
      <c r="S1481" s="104"/>
      <c r="T1481" s="104"/>
      <c r="U1481" s="104"/>
      <c r="V1481" s="104"/>
      <c r="W1481" s="104"/>
      <c r="X1481" s="104"/>
      <c r="Y1481" s="104"/>
      <c r="Z1481" s="104"/>
      <c r="AA1481" s="104"/>
      <c r="AB1481" s="104">
        <f t="shared" si="790"/>
        <v>0</v>
      </c>
      <c r="AC1481" s="104">
        <f t="shared" si="794"/>
        <v>0</v>
      </c>
      <c r="AD1481" s="104">
        <f t="shared" si="791"/>
        <v>0</v>
      </c>
      <c r="AE1481" s="5" t="e">
        <v>#N/A</v>
      </c>
    </row>
    <row r="1482" spans="1:31" ht="45" x14ac:dyDescent="0.25">
      <c r="A1482" s="1" t="e">
        <v>#N/A</v>
      </c>
      <c r="B1482" s="101" t="s">
        <v>146</v>
      </c>
      <c r="C1482" s="102"/>
      <c r="D1482" s="103">
        <f>SUM(D1483:D1487)</f>
        <v>0</v>
      </c>
      <c r="E1482" s="103">
        <f t="shared" ref="E1482:O1482" si="819">SUM(E1483:E1487)</f>
        <v>0</v>
      </c>
      <c r="F1482" s="103">
        <f t="shared" si="819"/>
        <v>0</v>
      </c>
      <c r="G1482" s="103">
        <f t="shared" si="819"/>
        <v>0</v>
      </c>
      <c r="H1482" s="103">
        <f t="shared" si="819"/>
        <v>0</v>
      </c>
      <c r="I1482" s="103">
        <f t="shared" si="819"/>
        <v>0</v>
      </c>
      <c r="J1482" s="103">
        <f t="shared" si="819"/>
        <v>0</v>
      </c>
      <c r="K1482" s="103">
        <f t="shared" si="819"/>
        <v>0</v>
      </c>
      <c r="L1482" s="103">
        <f t="shared" si="819"/>
        <v>0</v>
      </c>
      <c r="M1482" s="103">
        <f t="shared" si="819"/>
        <v>0</v>
      </c>
      <c r="N1482" s="103">
        <f t="shared" si="819"/>
        <v>0</v>
      </c>
      <c r="O1482" s="103">
        <f t="shared" si="819"/>
        <v>0</v>
      </c>
      <c r="P1482" s="103">
        <f>SUM(P1483:P1487)</f>
        <v>0</v>
      </c>
      <c r="Q1482" s="103">
        <f t="shared" ref="Q1482:AA1482" si="820">SUM(Q1483:Q1487)</f>
        <v>0</v>
      </c>
      <c r="R1482" s="103">
        <f t="shared" si="820"/>
        <v>0</v>
      </c>
      <c r="S1482" s="103">
        <f t="shared" si="820"/>
        <v>0</v>
      </c>
      <c r="T1482" s="103">
        <f t="shared" si="820"/>
        <v>0</v>
      </c>
      <c r="U1482" s="103">
        <f t="shared" si="820"/>
        <v>0</v>
      </c>
      <c r="V1482" s="103">
        <f t="shared" si="820"/>
        <v>0</v>
      </c>
      <c r="W1482" s="103">
        <f t="shared" si="820"/>
        <v>0</v>
      </c>
      <c r="X1482" s="103">
        <f t="shared" si="820"/>
        <v>0</v>
      </c>
      <c r="Y1482" s="103">
        <f t="shared" si="820"/>
        <v>0</v>
      </c>
      <c r="Z1482" s="103">
        <f t="shared" si="820"/>
        <v>0</v>
      </c>
      <c r="AA1482" s="103">
        <f t="shared" si="820"/>
        <v>0</v>
      </c>
      <c r="AB1482" s="103">
        <f t="shared" si="790"/>
        <v>0</v>
      </c>
      <c r="AC1482" s="103">
        <f t="shared" si="794"/>
        <v>0</v>
      </c>
      <c r="AD1482" s="103">
        <f t="shared" si="791"/>
        <v>0</v>
      </c>
      <c r="AE1482" s="5" t="e">
        <v>#N/A</v>
      </c>
    </row>
    <row r="1483" spans="1:31" x14ac:dyDescent="0.25">
      <c r="A1483" s="1" t="e">
        <v>#N/A</v>
      </c>
      <c r="B1483" s="50" t="s">
        <v>147</v>
      </c>
      <c r="C1483" s="48"/>
      <c r="D1483" s="104"/>
      <c r="E1483" s="104"/>
      <c r="F1483" s="104"/>
      <c r="G1483" s="104"/>
      <c r="H1483" s="104"/>
      <c r="I1483" s="104"/>
      <c r="J1483" s="104"/>
      <c r="K1483" s="104"/>
      <c r="L1483" s="104"/>
      <c r="M1483" s="104"/>
      <c r="N1483" s="104"/>
      <c r="O1483" s="104"/>
      <c r="P1483" s="104"/>
      <c r="Q1483" s="104"/>
      <c r="R1483" s="104"/>
      <c r="S1483" s="104"/>
      <c r="T1483" s="104"/>
      <c r="U1483" s="104"/>
      <c r="V1483" s="104"/>
      <c r="W1483" s="104"/>
      <c r="X1483" s="104"/>
      <c r="Y1483" s="104"/>
      <c r="Z1483" s="104"/>
      <c r="AA1483" s="104"/>
      <c r="AB1483" s="104">
        <f t="shared" si="790"/>
        <v>0</v>
      </c>
      <c r="AC1483" s="104">
        <f t="shared" si="794"/>
        <v>0</v>
      </c>
      <c r="AD1483" s="104">
        <f t="shared" si="791"/>
        <v>0</v>
      </c>
      <c r="AE1483" s="5" t="e">
        <v>#N/A</v>
      </c>
    </row>
    <row r="1484" spans="1:31" x14ac:dyDescent="0.25">
      <c r="A1484" s="1" t="e">
        <v>#N/A</v>
      </c>
      <c r="B1484" s="50" t="s">
        <v>148</v>
      </c>
      <c r="C1484" s="48"/>
      <c r="D1484" s="104"/>
      <c r="E1484" s="104"/>
      <c r="F1484" s="104"/>
      <c r="G1484" s="104"/>
      <c r="H1484" s="104"/>
      <c r="I1484" s="104"/>
      <c r="J1484" s="104"/>
      <c r="K1484" s="104"/>
      <c r="L1484" s="104"/>
      <c r="M1484" s="104"/>
      <c r="N1484" s="104"/>
      <c r="O1484" s="104"/>
      <c r="P1484" s="104"/>
      <c r="Q1484" s="104"/>
      <c r="R1484" s="104"/>
      <c r="S1484" s="104"/>
      <c r="T1484" s="104"/>
      <c r="U1484" s="104"/>
      <c r="V1484" s="104"/>
      <c r="W1484" s="104"/>
      <c r="X1484" s="104"/>
      <c r="Y1484" s="104"/>
      <c r="Z1484" s="104"/>
      <c r="AA1484" s="104"/>
      <c r="AB1484" s="104">
        <f t="shared" si="790"/>
        <v>0</v>
      </c>
      <c r="AC1484" s="104">
        <f t="shared" si="794"/>
        <v>0</v>
      </c>
      <c r="AD1484" s="104">
        <f t="shared" si="791"/>
        <v>0</v>
      </c>
      <c r="AE1484" s="5" t="e">
        <v>#N/A</v>
      </c>
    </row>
    <row r="1485" spans="1:31" ht="60" x14ac:dyDescent="0.25">
      <c r="A1485" s="1" t="e">
        <v>#N/A</v>
      </c>
      <c r="B1485" s="50" t="s">
        <v>149</v>
      </c>
      <c r="C1485" s="48"/>
      <c r="D1485" s="104"/>
      <c r="E1485" s="104"/>
      <c r="F1485" s="104"/>
      <c r="G1485" s="104"/>
      <c r="H1485" s="104"/>
      <c r="I1485" s="104"/>
      <c r="J1485" s="104"/>
      <c r="K1485" s="104"/>
      <c r="L1485" s="104"/>
      <c r="M1485" s="104"/>
      <c r="N1485" s="104"/>
      <c r="O1485" s="104"/>
      <c r="P1485" s="104"/>
      <c r="Q1485" s="104"/>
      <c r="R1485" s="104"/>
      <c r="S1485" s="104"/>
      <c r="T1485" s="104"/>
      <c r="U1485" s="104"/>
      <c r="V1485" s="104"/>
      <c r="W1485" s="104"/>
      <c r="X1485" s="104"/>
      <c r="Y1485" s="104"/>
      <c r="Z1485" s="104"/>
      <c r="AA1485" s="104"/>
      <c r="AB1485" s="104">
        <f t="shared" si="790"/>
        <v>0</v>
      </c>
      <c r="AC1485" s="104">
        <f t="shared" si="794"/>
        <v>0</v>
      </c>
      <c r="AD1485" s="104">
        <f t="shared" si="791"/>
        <v>0</v>
      </c>
      <c r="AE1485" s="5" t="e">
        <v>#N/A</v>
      </c>
    </row>
    <row r="1486" spans="1:31" ht="30" x14ac:dyDescent="0.25">
      <c r="A1486" s="1" t="e">
        <v>#N/A</v>
      </c>
      <c r="B1486" s="50" t="s">
        <v>150</v>
      </c>
      <c r="C1486" s="48"/>
      <c r="D1486" s="104"/>
      <c r="E1486" s="104"/>
      <c r="F1486" s="104"/>
      <c r="G1486" s="104"/>
      <c r="H1486" s="104"/>
      <c r="I1486" s="104"/>
      <c r="J1486" s="104"/>
      <c r="K1486" s="104"/>
      <c r="L1486" s="104"/>
      <c r="M1486" s="104"/>
      <c r="N1486" s="104"/>
      <c r="O1486" s="104"/>
      <c r="P1486" s="104"/>
      <c r="Q1486" s="104"/>
      <c r="R1486" s="104"/>
      <c r="S1486" s="104"/>
      <c r="T1486" s="104"/>
      <c r="U1486" s="104"/>
      <c r="V1486" s="104"/>
      <c r="W1486" s="104"/>
      <c r="X1486" s="104"/>
      <c r="Y1486" s="104"/>
      <c r="Z1486" s="104"/>
      <c r="AA1486" s="104"/>
      <c r="AB1486" s="104">
        <f t="shared" si="790"/>
        <v>0</v>
      </c>
      <c r="AC1486" s="104">
        <f t="shared" si="794"/>
        <v>0</v>
      </c>
      <c r="AD1486" s="104">
        <f t="shared" si="791"/>
        <v>0</v>
      </c>
      <c r="AE1486" s="5" t="e">
        <v>#N/A</v>
      </c>
    </row>
    <row r="1487" spans="1:31" x14ac:dyDescent="0.25">
      <c r="A1487" s="1" t="e">
        <v>#N/A</v>
      </c>
      <c r="B1487" s="50" t="s">
        <v>151</v>
      </c>
      <c r="C1487" s="48"/>
      <c r="D1487" s="104"/>
      <c r="E1487" s="104"/>
      <c r="F1487" s="104"/>
      <c r="G1487" s="104"/>
      <c r="H1487" s="104"/>
      <c r="I1487" s="104"/>
      <c r="J1487" s="104"/>
      <c r="K1487" s="104"/>
      <c r="L1487" s="104"/>
      <c r="M1487" s="104"/>
      <c r="N1487" s="104"/>
      <c r="O1487" s="104"/>
      <c r="P1487" s="104"/>
      <c r="Q1487" s="104"/>
      <c r="R1487" s="104"/>
      <c r="S1487" s="104"/>
      <c r="T1487" s="104"/>
      <c r="U1487" s="104"/>
      <c r="V1487" s="104"/>
      <c r="W1487" s="104"/>
      <c r="X1487" s="104"/>
      <c r="Y1487" s="104"/>
      <c r="Z1487" s="104"/>
      <c r="AA1487" s="104"/>
      <c r="AB1487" s="104">
        <f t="shared" si="790"/>
        <v>0</v>
      </c>
      <c r="AC1487" s="104">
        <f t="shared" si="794"/>
        <v>0</v>
      </c>
      <c r="AD1487" s="104">
        <f t="shared" si="791"/>
        <v>0</v>
      </c>
      <c r="AE1487" s="5" t="e">
        <v>#N/A</v>
      </c>
    </row>
    <row r="1488" spans="1:31" x14ac:dyDescent="0.25">
      <c r="A1488" s="1" t="e">
        <v>#N/A</v>
      </c>
      <c r="B1488" s="101" t="s">
        <v>152</v>
      </c>
      <c r="C1488" s="102"/>
      <c r="D1488" s="103">
        <f>SUM(D1489:D1492)</f>
        <v>0</v>
      </c>
      <c r="E1488" s="103">
        <f t="shared" ref="E1488:O1488" si="821">SUM(E1489:E1492)</f>
        <v>0</v>
      </c>
      <c r="F1488" s="103">
        <f t="shared" si="821"/>
        <v>0</v>
      </c>
      <c r="G1488" s="103">
        <f t="shared" si="821"/>
        <v>0</v>
      </c>
      <c r="H1488" s="103">
        <f t="shared" si="821"/>
        <v>0</v>
      </c>
      <c r="I1488" s="103">
        <f t="shared" si="821"/>
        <v>0</v>
      </c>
      <c r="J1488" s="103">
        <f t="shared" si="821"/>
        <v>0</v>
      </c>
      <c r="K1488" s="103">
        <f t="shared" si="821"/>
        <v>0</v>
      </c>
      <c r="L1488" s="103">
        <f t="shared" si="821"/>
        <v>0</v>
      </c>
      <c r="M1488" s="103">
        <f t="shared" si="821"/>
        <v>0</v>
      </c>
      <c r="N1488" s="103">
        <f t="shared" si="821"/>
        <v>0</v>
      </c>
      <c r="O1488" s="103">
        <f t="shared" si="821"/>
        <v>0</v>
      </c>
      <c r="P1488" s="103">
        <f>SUM(P1489:P1492)</f>
        <v>0</v>
      </c>
      <c r="Q1488" s="103">
        <f t="shared" ref="Q1488:AA1488" si="822">SUM(Q1489:Q1492)</f>
        <v>0</v>
      </c>
      <c r="R1488" s="103">
        <f t="shared" si="822"/>
        <v>0</v>
      </c>
      <c r="S1488" s="103">
        <f t="shared" si="822"/>
        <v>0</v>
      </c>
      <c r="T1488" s="103">
        <f t="shared" si="822"/>
        <v>0</v>
      </c>
      <c r="U1488" s="103">
        <f t="shared" si="822"/>
        <v>0</v>
      </c>
      <c r="V1488" s="103">
        <f t="shared" si="822"/>
        <v>0</v>
      </c>
      <c r="W1488" s="103">
        <f t="shared" si="822"/>
        <v>0</v>
      </c>
      <c r="X1488" s="103">
        <f t="shared" si="822"/>
        <v>0</v>
      </c>
      <c r="Y1488" s="103">
        <f t="shared" si="822"/>
        <v>0</v>
      </c>
      <c r="Z1488" s="103">
        <f t="shared" si="822"/>
        <v>0</v>
      </c>
      <c r="AA1488" s="103">
        <f t="shared" si="822"/>
        <v>0</v>
      </c>
      <c r="AB1488" s="103">
        <f t="shared" si="790"/>
        <v>0</v>
      </c>
      <c r="AC1488" s="103">
        <f t="shared" si="794"/>
        <v>0</v>
      </c>
      <c r="AD1488" s="103">
        <f t="shared" si="791"/>
        <v>0</v>
      </c>
      <c r="AE1488" s="5" t="e">
        <v>#N/A</v>
      </c>
    </row>
    <row r="1489" spans="1:31" ht="30" x14ac:dyDescent="0.25">
      <c r="A1489" s="1" t="e">
        <v>#N/A</v>
      </c>
      <c r="B1489" s="50" t="s">
        <v>153</v>
      </c>
      <c r="C1489" s="48"/>
      <c r="D1489" s="104"/>
      <c r="E1489" s="104"/>
      <c r="F1489" s="104"/>
      <c r="G1489" s="104"/>
      <c r="H1489" s="104"/>
      <c r="I1489" s="104"/>
      <c r="J1489" s="104"/>
      <c r="K1489" s="104"/>
      <c r="L1489" s="104"/>
      <c r="M1489" s="104"/>
      <c r="N1489" s="104"/>
      <c r="O1489" s="104"/>
      <c r="P1489" s="104"/>
      <c r="Q1489" s="104"/>
      <c r="R1489" s="104"/>
      <c r="S1489" s="104"/>
      <c r="T1489" s="104"/>
      <c r="U1489" s="104"/>
      <c r="V1489" s="104"/>
      <c r="W1489" s="104"/>
      <c r="X1489" s="104"/>
      <c r="Y1489" s="104"/>
      <c r="Z1489" s="104"/>
      <c r="AA1489" s="104"/>
      <c r="AB1489" s="104">
        <f t="shared" si="790"/>
        <v>0</v>
      </c>
      <c r="AC1489" s="104">
        <f t="shared" si="794"/>
        <v>0</v>
      </c>
      <c r="AD1489" s="104">
        <f t="shared" si="791"/>
        <v>0</v>
      </c>
      <c r="AE1489" s="5" t="e">
        <v>#N/A</v>
      </c>
    </row>
    <row r="1490" spans="1:31" x14ac:dyDescent="0.25">
      <c r="A1490" s="1" t="e">
        <v>#N/A</v>
      </c>
      <c r="B1490" s="50" t="s">
        <v>154</v>
      </c>
      <c r="C1490" s="48"/>
      <c r="D1490" s="104"/>
      <c r="E1490" s="104"/>
      <c r="F1490" s="104"/>
      <c r="G1490" s="104"/>
      <c r="H1490" s="104"/>
      <c r="I1490" s="104"/>
      <c r="J1490" s="104"/>
      <c r="K1490" s="104"/>
      <c r="L1490" s="104"/>
      <c r="M1490" s="104"/>
      <c r="N1490" s="104"/>
      <c r="O1490" s="104"/>
      <c r="P1490" s="104"/>
      <c r="Q1490" s="104"/>
      <c r="R1490" s="104"/>
      <c r="S1490" s="104"/>
      <c r="T1490" s="104"/>
      <c r="U1490" s="104"/>
      <c r="V1490" s="104"/>
      <c r="W1490" s="104"/>
      <c r="X1490" s="104"/>
      <c r="Y1490" s="104"/>
      <c r="Z1490" s="104"/>
      <c r="AA1490" s="104"/>
      <c r="AB1490" s="104">
        <f t="shared" si="790"/>
        <v>0</v>
      </c>
      <c r="AC1490" s="104">
        <f t="shared" si="794"/>
        <v>0</v>
      </c>
      <c r="AD1490" s="104">
        <f t="shared" si="791"/>
        <v>0</v>
      </c>
      <c r="AE1490" s="5" t="e">
        <v>#N/A</v>
      </c>
    </row>
    <row r="1491" spans="1:31" x14ac:dyDescent="0.25">
      <c r="A1491" s="1" t="e">
        <v>#N/A</v>
      </c>
      <c r="B1491" s="101" t="s">
        <v>155</v>
      </c>
      <c r="C1491" s="102"/>
      <c r="D1491" s="103"/>
      <c r="E1491" s="103"/>
      <c r="F1491" s="103"/>
      <c r="G1491" s="103"/>
      <c r="H1491" s="103"/>
      <c r="I1491" s="103"/>
      <c r="J1491" s="103"/>
      <c r="K1491" s="103"/>
      <c r="L1491" s="103"/>
      <c r="M1491" s="103"/>
      <c r="N1491" s="103"/>
      <c r="O1491" s="103"/>
      <c r="P1491" s="103"/>
      <c r="Q1491" s="103"/>
      <c r="R1491" s="103"/>
      <c r="S1491" s="103"/>
      <c r="T1491" s="103"/>
      <c r="U1491" s="103"/>
      <c r="V1491" s="103"/>
      <c r="W1491" s="103"/>
      <c r="X1491" s="103"/>
      <c r="Y1491" s="103"/>
      <c r="Z1491" s="103"/>
      <c r="AA1491" s="103"/>
      <c r="AB1491" s="103">
        <f t="shared" si="790"/>
        <v>0</v>
      </c>
      <c r="AC1491" s="103">
        <f t="shared" si="794"/>
        <v>0</v>
      </c>
      <c r="AD1491" s="103">
        <f t="shared" si="791"/>
        <v>0</v>
      </c>
      <c r="AE1491" s="5" t="e">
        <v>#N/A</v>
      </c>
    </row>
    <row r="1492" spans="1:31" x14ac:dyDescent="0.25">
      <c r="A1492" s="1" t="e">
        <v>#N/A</v>
      </c>
      <c r="B1492" s="50" t="s">
        <v>156</v>
      </c>
      <c r="C1492" s="48"/>
      <c r="D1492" s="104"/>
      <c r="E1492" s="104"/>
      <c r="F1492" s="104"/>
      <c r="G1492" s="104"/>
      <c r="H1492" s="104"/>
      <c r="I1492" s="104"/>
      <c r="J1492" s="104"/>
      <c r="K1492" s="104"/>
      <c r="L1492" s="104"/>
      <c r="M1492" s="104"/>
      <c r="N1492" s="104"/>
      <c r="O1492" s="104"/>
      <c r="P1492" s="104"/>
      <c r="Q1492" s="104"/>
      <c r="R1492" s="104"/>
      <c r="S1492" s="104"/>
      <c r="T1492" s="104"/>
      <c r="U1492" s="104"/>
      <c r="V1492" s="104"/>
      <c r="W1492" s="104"/>
      <c r="X1492" s="104"/>
      <c r="Y1492" s="104"/>
      <c r="Z1492" s="104"/>
      <c r="AA1492" s="104"/>
      <c r="AB1492" s="104">
        <f t="shared" si="790"/>
        <v>0</v>
      </c>
      <c r="AC1492" s="104">
        <f t="shared" si="794"/>
        <v>0</v>
      </c>
      <c r="AD1492" s="104">
        <f t="shared" si="791"/>
        <v>0</v>
      </c>
      <c r="AE1492" s="5" t="e">
        <v>#N/A</v>
      </c>
    </row>
    <row r="1493" spans="1:31" ht="30" x14ac:dyDescent="0.25">
      <c r="A1493" s="1" t="e">
        <v>#N/A</v>
      </c>
      <c r="B1493" s="101" t="s">
        <v>157</v>
      </c>
      <c r="C1493" s="102"/>
      <c r="D1493" s="103">
        <f>SUM(D1494:D1495)</f>
        <v>0</v>
      </c>
      <c r="E1493" s="103">
        <f t="shared" ref="E1493:O1493" si="823">SUM(E1494:E1495)</f>
        <v>0</v>
      </c>
      <c r="F1493" s="103">
        <f t="shared" si="823"/>
        <v>0</v>
      </c>
      <c r="G1493" s="103">
        <f t="shared" si="823"/>
        <v>0</v>
      </c>
      <c r="H1493" s="103">
        <f t="shared" si="823"/>
        <v>0</v>
      </c>
      <c r="I1493" s="103">
        <f t="shared" si="823"/>
        <v>0</v>
      </c>
      <c r="J1493" s="103">
        <f t="shared" si="823"/>
        <v>0</v>
      </c>
      <c r="K1493" s="103">
        <f t="shared" si="823"/>
        <v>0</v>
      </c>
      <c r="L1493" s="103">
        <f t="shared" si="823"/>
        <v>0</v>
      </c>
      <c r="M1493" s="103">
        <f t="shared" si="823"/>
        <v>0</v>
      </c>
      <c r="N1493" s="103">
        <f t="shared" si="823"/>
        <v>0</v>
      </c>
      <c r="O1493" s="103">
        <f t="shared" si="823"/>
        <v>0</v>
      </c>
      <c r="P1493" s="103">
        <f>SUM(P1494:P1495)</f>
        <v>0</v>
      </c>
      <c r="Q1493" s="103">
        <f t="shared" ref="Q1493:AA1493" si="824">SUM(Q1494:Q1495)</f>
        <v>0</v>
      </c>
      <c r="R1493" s="103">
        <f t="shared" si="824"/>
        <v>0</v>
      </c>
      <c r="S1493" s="103">
        <f t="shared" si="824"/>
        <v>0</v>
      </c>
      <c r="T1493" s="103">
        <f t="shared" si="824"/>
        <v>0</v>
      </c>
      <c r="U1493" s="103">
        <f t="shared" si="824"/>
        <v>0</v>
      </c>
      <c r="V1493" s="103">
        <f t="shared" si="824"/>
        <v>0</v>
      </c>
      <c r="W1493" s="103">
        <f t="shared" si="824"/>
        <v>0</v>
      </c>
      <c r="X1493" s="103">
        <f t="shared" si="824"/>
        <v>0</v>
      </c>
      <c r="Y1493" s="103">
        <f t="shared" si="824"/>
        <v>0</v>
      </c>
      <c r="Z1493" s="103">
        <f t="shared" si="824"/>
        <v>0</v>
      </c>
      <c r="AA1493" s="103">
        <f t="shared" si="824"/>
        <v>0</v>
      </c>
      <c r="AB1493" s="103">
        <f t="shared" si="790"/>
        <v>0</v>
      </c>
      <c r="AC1493" s="103">
        <f t="shared" si="794"/>
        <v>0</v>
      </c>
      <c r="AD1493" s="103">
        <f t="shared" si="791"/>
        <v>0</v>
      </c>
      <c r="AE1493" s="5" t="e">
        <v>#N/A</v>
      </c>
    </row>
    <row r="1494" spans="1:31" ht="30" x14ac:dyDescent="0.25">
      <c r="A1494" s="1" t="e">
        <v>#N/A</v>
      </c>
      <c r="B1494" s="50" t="s">
        <v>158</v>
      </c>
      <c r="C1494" s="48"/>
      <c r="D1494" s="104"/>
      <c r="E1494" s="104"/>
      <c r="F1494" s="104"/>
      <c r="G1494" s="104"/>
      <c r="H1494" s="104"/>
      <c r="I1494" s="104"/>
      <c r="J1494" s="104"/>
      <c r="K1494" s="104"/>
      <c r="L1494" s="104"/>
      <c r="M1494" s="104"/>
      <c r="N1494" s="104"/>
      <c r="O1494" s="104"/>
      <c r="P1494" s="104"/>
      <c r="Q1494" s="104"/>
      <c r="R1494" s="104"/>
      <c r="S1494" s="104"/>
      <c r="T1494" s="104"/>
      <c r="U1494" s="104"/>
      <c r="V1494" s="104"/>
      <c r="W1494" s="104"/>
      <c r="X1494" s="104"/>
      <c r="Y1494" s="104"/>
      <c r="Z1494" s="104"/>
      <c r="AA1494" s="104"/>
      <c r="AB1494" s="104">
        <f t="shared" si="790"/>
        <v>0</v>
      </c>
      <c r="AC1494" s="104">
        <f t="shared" si="794"/>
        <v>0</v>
      </c>
      <c r="AD1494" s="104">
        <f t="shared" si="791"/>
        <v>0</v>
      </c>
      <c r="AE1494" s="5" t="e">
        <v>#N/A</v>
      </c>
    </row>
    <row r="1495" spans="1:31" ht="30" x14ac:dyDescent="0.25">
      <c r="A1495" s="1" t="e">
        <v>#N/A</v>
      </c>
      <c r="B1495" s="50" t="s">
        <v>159</v>
      </c>
      <c r="C1495" s="48"/>
      <c r="D1495" s="104"/>
      <c r="E1495" s="104"/>
      <c r="F1495" s="104"/>
      <c r="G1495" s="104"/>
      <c r="H1495" s="104"/>
      <c r="I1495" s="104"/>
      <c r="J1495" s="104"/>
      <c r="K1495" s="104"/>
      <c r="L1495" s="104"/>
      <c r="M1495" s="104"/>
      <c r="N1495" s="104"/>
      <c r="O1495" s="104"/>
      <c r="P1495" s="104"/>
      <c r="Q1495" s="104"/>
      <c r="R1495" s="104"/>
      <c r="S1495" s="104"/>
      <c r="T1495" s="104"/>
      <c r="U1495" s="104"/>
      <c r="V1495" s="104"/>
      <c r="W1495" s="104"/>
      <c r="X1495" s="104"/>
      <c r="Y1495" s="104"/>
      <c r="Z1495" s="104"/>
      <c r="AA1495" s="104"/>
      <c r="AB1495" s="104">
        <f t="shared" ref="AB1495:AB1558" si="825">SUM(D1495:AA1495)</f>
        <v>0</v>
      </c>
      <c r="AC1495" s="104">
        <f t="shared" si="794"/>
        <v>0</v>
      </c>
      <c r="AD1495" s="104">
        <f t="shared" ref="AD1495:AD1558" si="826">SUM(P1495:AA1495)</f>
        <v>0</v>
      </c>
      <c r="AE1495" s="5" t="e">
        <v>#N/A</v>
      </c>
    </row>
    <row r="1496" spans="1:31" ht="60" x14ac:dyDescent="0.25">
      <c r="A1496" s="1" t="e">
        <v>#N/A</v>
      </c>
      <c r="B1496" s="101" t="s">
        <v>160</v>
      </c>
      <c r="C1496" s="102"/>
      <c r="D1496" s="103">
        <f>SUM(D1497:D1498)</f>
        <v>0</v>
      </c>
      <c r="E1496" s="103">
        <f t="shared" ref="E1496:O1496" si="827">SUM(E1497:E1498)</f>
        <v>0</v>
      </c>
      <c r="F1496" s="103">
        <f t="shared" si="827"/>
        <v>0</v>
      </c>
      <c r="G1496" s="103">
        <f t="shared" si="827"/>
        <v>0</v>
      </c>
      <c r="H1496" s="103">
        <f t="shared" si="827"/>
        <v>0</v>
      </c>
      <c r="I1496" s="103">
        <f t="shared" si="827"/>
        <v>0</v>
      </c>
      <c r="J1496" s="103">
        <f t="shared" si="827"/>
        <v>0</v>
      </c>
      <c r="K1496" s="103">
        <f t="shared" si="827"/>
        <v>0</v>
      </c>
      <c r="L1496" s="103">
        <f t="shared" si="827"/>
        <v>0</v>
      </c>
      <c r="M1496" s="103">
        <f t="shared" si="827"/>
        <v>0</v>
      </c>
      <c r="N1496" s="103">
        <f t="shared" si="827"/>
        <v>0</v>
      </c>
      <c r="O1496" s="103">
        <f t="shared" si="827"/>
        <v>0</v>
      </c>
      <c r="P1496" s="103">
        <f>SUM(P1497:P1498)</f>
        <v>0</v>
      </c>
      <c r="Q1496" s="103">
        <f t="shared" ref="Q1496:AA1496" si="828">SUM(Q1497:Q1498)</f>
        <v>0</v>
      </c>
      <c r="R1496" s="103">
        <f t="shared" si="828"/>
        <v>0</v>
      </c>
      <c r="S1496" s="103">
        <f t="shared" si="828"/>
        <v>0</v>
      </c>
      <c r="T1496" s="103">
        <f t="shared" si="828"/>
        <v>0</v>
      </c>
      <c r="U1496" s="103">
        <f t="shared" si="828"/>
        <v>0</v>
      </c>
      <c r="V1496" s="103">
        <f t="shared" si="828"/>
        <v>0</v>
      </c>
      <c r="W1496" s="103">
        <f t="shared" si="828"/>
        <v>0</v>
      </c>
      <c r="X1496" s="103">
        <f t="shared" si="828"/>
        <v>0</v>
      </c>
      <c r="Y1496" s="103">
        <f t="shared" si="828"/>
        <v>0</v>
      </c>
      <c r="Z1496" s="103">
        <f t="shared" si="828"/>
        <v>0</v>
      </c>
      <c r="AA1496" s="103">
        <f t="shared" si="828"/>
        <v>0</v>
      </c>
      <c r="AB1496" s="103">
        <f t="shared" si="825"/>
        <v>0</v>
      </c>
      <c r="AC1496" s="103">
        <f t="shared" ref="AC1496:AC1559" si="829">SUM(E1496:O1496)</f>
        <v>0</v>
      </c>
      <c r="AD1496" s="103">
        <f t="shared" si="826"/>
        <v>0</v>
      </c>
      <c r="AE1496" s="5" t="e">
        <v>#N/A</v>
      </c>
    </row>
    <row r="1497" spans="1:31" ht="30" x14ac:dyDescent="0.25">
      <c r="A1497" s="1" t="e">
        <v>#N/A</v>
      </c>
      <c r="B1497" s="50" t="s">
        <v>161</v>
      </c>
      <c r="C1497" s="48"/>
      <c r="D1497" s="104"/>
      <c r="E1497" s="104"/>
      <c r="F1497" s="104"/>
      <c r="G1497" s="104"/>
      <c r="H1497" s="104"/>
      <c r="I1497" s="104"/>
      <c r="J1497" s="104"/>
      <c r="K1497" s="104"/>
      <c r="L1497" s="104"/>
      <c r="M1497" s="104"/>
      <c r="N1497" s="104"/>
      <c r="O1497" s="104"/>
      <c r="P1497" s="104"/>
      <c r="Q1497" s="104"/>
      <c r="R1497" s="104"/>
      <c r="S1497" s="104"/>
      <c r="T1497" s="104"/>
      <c r="U1497" s="104"/>
      <c r="V1497" s="104"/>
      <c r="W1497" s="104"/>
      <c r="X1497" s="104"/>
      <c r="Y1497" s="104"/>
      <c r="Z1497" s="104"/>
      <c r="AA1497" s="104"/>
      <c r="AB1497" s="104">
        <f t="shared" si="825"/>
        <v>0</v>
      </c>
      <c r="AC1497" s="104">
        <f t="shared" si="829"/>
        <v>0</v>
      </c>
      <c r="AD1497" s="104">
        <f t="shared" si="826"/>
        <v>0</v>
      </c>
      <c r="AE1497" s="5" t="e">
        <v>#N/A</v>
      </c>
    </row>
    <row r="1498" spans="1:31" x14ac:dyDescent="0.25">
      <c r="A1498" s="1" t="e">
        <v>#N/A</v>
      </c>
      <c r="B1498" s="50" t="s">
        <v>162</v>
      </c>
      <c r="C1498" s="48"/>
      <c r="D1498" s="104"/>
      <c r="E1498" s="104"/>
      <c r="F1498" s="104"/>
      <c r="G1498" s="104"/>
      <c r="H1498" s="104"/>
      <c r="I1498" s="104"/>
      <c r="J1498" s="104"/>
      <c r="K1498" s="104"/>
      <c r="L1498" s="104"/>
      <c r="M1498" s="104"/>
      <c r="N1498" s="104"/>
      <c r="O1498" s="104"/>
      <c r="P1498" s="104"/>
      <c r="Q1498" s="104"/>
      <c r="R1498" s="104"/>
      <c r="S1498" s="104"/>
      <c r="T1498" s="104"/>
      <c r="U1498" s="104"/>
      <c r="V1498" s="104"/>
      <c r="W1498" s="104"/>
      <c r="X1498" s="104"/>
      <c r="Y1498" s="104"/>
      <c r="Z1498" s="104"/>
      <c r="AA1498" s="104"/>
      <c r="AB1498" s="104">
        <f t="shared" si="825"/>
        <v>0</v>
      </c>
      <c r="AC1498" s="104">
        <f t="shared" si="829"/>
        <v>0</v>
      </c>
      <c r="AD1498" s="104">
        <f t="shared" si="826"/>
        <v>0</v>
      </c>
      <c r="AE1498" s="5" t="e">
        <v>#N/A</v>
      </c>
    </row>
    <row r="1499" spans="1:31" ht="45" x14ac:dyDescent="0.25">
      <c r="A1499" s="1" t="e">
        <v>#N/A</v>
      </c>
      <c r="B1499" s="101" t="s">
        <v>163</v>
      </c>
      <c r="C1499" s="102"/>
      <c r="D1499" s="103">
        <f>SUM(D1500:D1501)</f>
        <v>0</v>
      </c>
      <c r="E1499" s="103">
        <f t="shared" ref="E1499:O1499" si="830">SUM(E1500:E1501)</f>
        <v>0</v>
      </c>
      <c r="F1499" s="103">
        <f t="shared" si="830"/>
        <v>0</v>
      </c>
      <c r="G1499" s="103">
        <f t="shared" si="830"/>
        <v>0</v>
      </c>
      <c r="H1499" s="103">
        <f t="shared" si="830"/>
        <v>0</v>
      </c>
      <c r="I1499" s="103">
        <f t="shared" si="830"/>
        <v>0</v>
      </c>
      <c r="J1499" s="103">
        <f t="shared" si="830"/>
        <v>0</v>
      </c>
      <c r="K1499" s="103">
        <f t="shared" si="830"/>
        <v>0</v>
      </c>
      <c r="L1499" s="103">
        <f t="shared" si="830"/>
        <v>0</v>
      </c>
      <c r="M1499" s="103">
        <f t="shared" si="830"/>
        <v>0</v>
      </c>
      <c r="N1499" s="103">
        <f t="shared" si="830"/>
        <v>0</v>
      </c>
      <c r="O1499" s="103">
        <f t="shared" si="830"/>
        <v>0</v>
      </c>
      <c r="P1499" s="103">
        <f>SUM(P1500:P1501)</f>
        <v>0</v>
      </c>
      <c r="Q1499" s="103">
        <f t="shared" ref="Q1499:AA1499" si="831">SUM(Q1500:Q1501)</f>
        <v>0</v>
      </c>
      <c r="R1499" s="103">
        <f t="shared" si="831"/>
        <v>0</v>
      </c>
      <c r="S1499" s="103">
        <f t="shared" si="831"/>
        <v>0</v>
      </c>
      <c r="T1499" s="103">
        <f t="shared" si="831"/>
        <v>0</v>
      </c>
      <c r="U1499" s="103">
        <f t="shared" si="831"/>
        <v>0</v>
      </c>
      <c r="V1499" s="103">
        <f t="shared" si="831"/>
        <v>0</v>
      </c>
      <c r="W1499" s="103">
        <f t="shared" si="831"/>
        <v>0</v>
      </c>
      <c r="X1499" s="103">
        <f t="shared" si="831"/>
        <v>0</v>
      </c>
      <c r="Y1499" s="103">
        <f t="shared" si="831"/>
        <v>0</v>
      </c>
      <c r="Z1499" s="103">
        <f t="shared" si="831"/>
        <v>0</v>
      </c>
      <c r="AA1499" s="103">
        <f t="shared" si="831"/>
        <v>0</v>
      </c>
      <c r="AB1499" s="103">
        <f t="shared" si="825"/>
        <v>0</v>
      </c>
      <c r="AC1499" s="103">
        <f t="shared" si="829"/>
        <v>0</v>
      </c>
      <c r="AD1499" s="103">
        <f t="shared" si="826"/>
        <v>0</v>
      </c>
      <c r="AE1499" s="5" t="e">
        <v>#N/A</v>
      </c>
    </row>
    <row r="1500" spans="1:31" ht="30" x14ac:dyDescent="0.25">
      <c r="A1500" s="1" t="e">
        <v>#N/A</v>
      </c>
      <c r="B1500" s="50" t="s">
        <v>164</v>
      </c>
      <c r="C1500" s="48"/>
      <c r="D1500" s="104"/>
      <c r="E1500" s="104"/>
      <c r="F1500" s="104"/>
      <c r="G1500" s="104"/>
      <c r="H1500" s="104"/>
      <c r="I1500" s="104"/>
      <c r="J1500" s="104"/>
      <c r="K1500" s="104"/>
      <c r="L1500" s="104"/>
      <c r="M1500" s="104"/>
      <c r="N1500" s="104"/>
      <c r="O1500" s="104"/>
      <c r="P1500" s="104"/>
      <c r="Q1500" s="104"/>
      <c r="R1500" s="104"/>
      <c r="S1500" s="104"/>
      <c r="T1500" s="104"/>
      <c r="U1500" s="104"/>
      <c r="V1500" s="104"/>
      <c r="W1500" s="104"/>
      <c r="X1500" s="104"/>
      <c r="Y1500" s="104"/>
      <c r="Z1500" s="104"/>
      <c r="AA1500" s="104"/>
      <c r="AB1500" s="104">
        <f t="shared" si="825"/>
        <v>0</v>
      </c>
      <c r="AC1500" s="104">
        <f t="shared" si="829"/>
        <v>0</v>
      </c>
      <c r="AD1500" s="104">
        <f t="shared" si="826"/>
        <v>0</v>
      </c>
      <c r="AE1500" s="5" t="e">
        <v>#N/A</v>
      </c>
    </row>
    <row r="1501" spans="1:31" x14ac:dyDescent="0.25">
      <c r="A1501" s="1" t="e">
        <v>#N/A</v>
      </c>
      <c r="B1501" s="50" t="s">
        <v>165</v>
      </c>
      <c r="C1501" s="48"/>
      <c r="D1501" s="104"/>
      <c r="E1501" s="104"/>
      <c r="F1501" s="104"/>
      <c r="G1501" s="104"/>
      <c r="H1501" s="104"/>
      <c r="I1501" s="104"/>
      <c r="J1501" s="104"/>
      <c r="K1501" s="104"/>
      <c r="L1501" s="104"/>
      <c r="M1501" s="104"/>
      <c r="N1501" s="104"/>
      <c r="O1501" s="104"/>
      <c r="P1501" s="104"/>
      <c r="Q1501" s="104"/>
      <c r="R1501" s="104"/>
      <c r="S1501" s="104"/>
      <c r="T1501" s="104"/>
      <c r="U1501" s="104"/>
      <c r="V1501" s="104"/>
      <c r="W1501" s="104"/>
      <c r="X1501" s="104"/>
      <c r="Y1501" s="104"/>
      <c r="Z1501" s="104"/>
      <c r="AA1501" s="104"/>
      <c r="AB1501" s="104">
        <f t="shared" si="825"/>
        <v>0</v>
      </c>
      <c r="AC1501" s="104">
        <f t="shared" si="829"/>
        <v>0</v>
      </c>
      <c r="AD1501" s="104">
        <f t="shared" si="826"/>
        <v>0</v>
      </c>
      <c r="AE1501" s="5" t="e">
        <v>#N/A</v>
      </c>
    </row>
    <row r="1502" spans="1:31" ht="45" x14ac:dyDescent="0.25">
      <c r="A1502" s="1" t="e">
        <v>#N/A</v>
      </c>
      <c r="B1502" s="101" t="s">
        <v>166</v>
      </c>
      <c r="C1502" s="102"/>
      <c r="D1502" s="103">
        <f>SUM(D1503:D1504)</f>
        <v>0</v>
      </c>
      <c r="E1502" s="103">
        <f t="shared" ref="E1502:O1502" si="832">SUM(E1503:E1504)</f>
        <v>0</v>
      </c>
      <c r="F1502" s="103">
        <f t="shared" si="832"/>
        <v>0</v>
      </c>
      <c r="G1502" s="103">
        <f t="shared" si="832"/>
        <v>0</v>
      </c>
      <c r="H1502" s="103">
        <f t="shared" si="832"/>
        <v>0</v>
      </c>
      <c r="I1502" s="103">
        <f t="shared" si="832"/>
        <v>0</v>
      </c>
      <c r="J1502" s="103">
        <f t="shared" si="832"/>
        <v>0</v>
      </c>
      <c r="K1502" s="103">
        <f t="shared" si="832"/>
        <v>0</v>
      </c>
      <c r="L1502" s="103">
        <f t="shared" si="832"/>
        <v>0</v>
      </c>
      <c r="M1502" s="103">
        <f t="shared" si="832"/>
        <v>0</v>
      </c>
      <c r="N1502" s="103">
        <f t="shared" si="832"/>
        <v>0</v>
      </c>
      <c r="O1502" s="103">
        <f t="shared" si="832"/>
        <v>0</v>
      </c>
      <c r="P1502" s="103">
        <f>SUM(P1503:P1504)</f>
        <v>0</v>
      </c>
      <c r="Q1502" s="103">
        <f t="shared" ref="Q1502:AA1502" si="833">SUM(Q1503:Q1504)</f>
        <v>0</v>
      </c>
      <c r="R1502" s="103">
        <f t="shared" si="833"/>
        <v>0</v>
      </c>
      <c r="S1502" s="103">
        <f t="shared" si="833"/>
        <v>0</v>
      </c>
      <c r="T1502" s="103">
        <f t="shared" si="833"/>
        <v>0</v>
      </c>
      <c r="U1502" s="103">
        <f t="shared" si="833"/>
        <v>0</v>
      </c>
      <c r="V1502" s="103">
        <f t="shared" si="833"/>
        <v>0</v>
      </c>
      <c r="W1502" s="103">
        <f t="shared" si="833"/>
        <v>0</v>
      </c>
      <c r="X1502" s="103">
        <f t="shared" si="833"/>
        <v>0</v>
      </c>
      <c r="Y1502" s="103">
        <f t="shared" si="833"/>
        <v>0</v>
      </c>
      <c r="Z1502" s="103">
        <f t="shared" si="833"/>
        <v>0</v>
      </c>
      <c r="AA1502" s="103">
        <f t="shared" si="833"/>
        <v>0</v>
      </c>
      <c r="AB1502" s="103">
        <f t="shared" si="825"/>
        <v>0</v>
      </c>
      <c r="AC1502" s="103">
        <f t="shared" si="829"/>
        <v>0</v>
      </c>
      <c r="AD1502" s="103">
        <f t="shared" si="826"/>
        <v>0</v>
      </c>
      <c r="AE1502" s="5" t="e">
        <v>#N/A</v>
      </c>
    </row>
    <row r="1503" spans="1:31" x14ac:dyDescent="0.25">
      <c r="A1503" s="1" t="e">
        <v>#N/A</v>
      </c>
      <c r="B1503" s="50" t="s">
        <v>167</v>
      </c>
      <c r="C1503" s="48"/>
      <c r="D1503" s="104"/>
      <c r="E1503" s="104"/>
      <c r="F1503" s="104"/>
      <c r="G1503" s="104"/>
      <c r="H1503" s="104"/>
      <c r="I1503" s="104"/>
      <c r="J1503" s="104"/>
      <c r="K1503" s="104"/>
      <c r="L1503" s="104"/>
      <c r="M1503" s="104"/>
      <c r="N1503" s="104"/>
      <c r="O1503" s="104"/>
      <c r="P1503" s="104"/>
      <c r="Q1503" s="104"/>
      <c r="R1503" s="104"/>
      <c r="S1503" s="104"/>
      <c r="T1503" s="104"/>
      <c r="U1503" s="104"/>
      <c r="V1503" s="104"/>
      <c r="W1503" s="104"/>
      <c r="X1503" s="104"/>
      <c r="Y1503" s="104"/>
      <c r="Z1503" s="104"/>
      <c r="AA1503" s="104"/>
      <c r="AB1503" s="104">
        <f t="shared" si="825"/>
        <v>0</v>
      </c>
      <c r="AC1503" s="104">
        <f t="shared" si="829"/>
        <v>0</v>
      </c>
      <c r="AD1503" s="104">
        <f t="shared" si="826"/>
        <v>0</v>
      </c>
      <c r="AE1503" s="5" t="e">
        <v>#N/A</v>
      </c>
    </row>
    <row r="1504" spans="1:31" ht="30" x14ac:dyDescent="0.25">
      <c r="A1504" s="1" t="e">
        <v>#N/A</v>
      </c>
      <c r="B1504" s="50" t="s">
        <v>168</v>
      </c>
      <c r="C1504" s="48"/>
      <c r="D1504" s="104"/>
      <c r="E1504" s="104"/>
      <c r="F1504" s="104"/>
      <c r="G1504" s="104"/>
      <c r="H1504" s="104"/>
      <c r="I1504" s="104"/>
      <c r="J1504" s="104"/>
      <c r="K1504" s="104"/>
      <c r="L1504" s="104"/>
      <c r="M1504" s="104"/>
      <c r="N1504" s="104"/>
      <c r="O1504" s="104"/>
      <c r="P1504" s="104"/>
      <c r="Q1504" s="104"/>
      <c r="R1504" s="104"/>
      <c r="S1504" s="104"/>
      <c r="T1504" s="104"/>
      <c r="U1504" s="104"/>
      <c r="V1504" s="104"/>
      <c r="W1504" s="104"/>
      <c r="X1504" s="104"/>
      <c r="Y1504" s="104"/>
      <c r="Z1504" s="104"/>
      <c r="AA1504" s="104"/>
      <c r="AB1504" s="104">
        <f t="shared" si="825"/>
        <v>0</v>
      </c>
      <c r="AC1504" s="104">
        <f t="shared" si="829"/>
        <v>0</v>
      </c>
      <c r="AD1504" s="104">
        <f t="shared" si="826"/>
        <v>0</v>
      </c>
      <c r="AE1504" s="5" t="e">
        <v>#N/A</v>
      </c>
    </row>
    <row r="1505" spans="1:31" ht="15.75" x14ac:dyDescent="0.25">
      <c r="A1505" s="1" t="e">
        <v>#N/A</v>
      </c>
      <c r="B1505" s="99" t="s">
        <v>169</v>
      </c>
      <c r="C1505" s="57"/>
      <c r="D1505" s="100">
        <f>SUM(D1506,D1511,D1515,D1518,D1527,D1530,D1535,D1540,D1543,D1548)</f>
        <v>0</v>
      </c>
      <c r="E1505" s="100">
        <f t="shared" ref="E1505:O1505" si="834">SUM(E1506,E1511,E1515,E1518,E1527,E1530,E1535,E1540,E1543,E1548)</f>
        <v>0</v>
      </c>
      <c r="F1505" s="100">
        <f t="shared" si="834"/>
        <v>0</v>
      </c>
      <c r="G1505" s="100">
        <f t="shared" si="834"/>
        <v>0</v>
      </c>
      <c r="H1505" s="100">
        <f t="shared" si="834"/>
        <v>0</v>
      </c>
      <c r="I1505" s="100">
        <f t="shared" si="834"/>
        <v>0</v>
      </c>
      <c r="J1505" s="100">
        <f t="shared" si="834"/>
        <v>0</v>
      </c>
      <c r="K1505" s="100">
        <f t="shared" si="834"/>
        <v>0</v>
      </c>
      <c r="L1505" s="100">
        <f t="shared" si="834"/>
        <v>0</v>
      </c>
      <c r="M1505" s="100">
        <f t="shared" si="834"/>
        <v>0</v>
      </c>
      <c r="N1505" s="100">
        <f t="shared" si="834"/>
        <v>0</v>
      </c>
      <c r="O1505" s="100">
        <f t="shared" si="834"/>
        <v>0</v>
      </c>
      <c r="P1505" s="100">
        <f>SUM(P1506,P1511,P1515,P1518,P1527,P1530,P1535,P1540,P1543,P1548)</f>
        <v>0</v>
      </c>
      <c r="Q1505" s="100">
        <f t="shared" ref="Q1505:AA1505" si="835">SUM(Q1506,Q1511,Q1515,Q1518,Q1527,Q1530,Q1535,Q1540,Q1543,Q1548)</f>
        <v>0</v>
      </c>
      <c r="R1505" s="100">
        <f t="shared" si="835"/>
        <v>0</v>
      </c>
      <c r="S1505" s="100">
        <f t="shared" si="835"/>
        <v>0</v>
      </c>
      <c r="T1505" s="100">
        <f t="shared" si="835"/>
        <v>0</v>
      </c>
      <c r="U1505" s="100">
        <f t="shared" si="835"/>
        <v>0</v>
      </c>
      <c r="V1505" s="100">
        <f t="shared" si="835"/>
        <v>0</v>
      </c>
      <c r="W1505" s="100">
        <f t="shared" si="835"/>
        <v>0</v>
      </c>
      <c r="X1505" s="100">
        <f t="shared" si="835"/>
        <v>0</v>
      </c>
      <c r="Y1505" s="100">
        <f t="shared" si="835"/>
        <v>0</v>
      </c>
      <c r="Z1505" s="100">
        <f t="shared" si="835"/>
        <v>0</v>
      </c>
      <c r="AA1505" s="100">
        <f t="shared" si="835"/>
        <v>0</v>
      </c>
      <c r="AB1505" s="100">
        <f t="shared" si="825"/>
        <v>0</v>
      </c>
      <c r="AC1505" s="100">
        <f t="shared" si="829"/>
        <v>0</v>
      </c>
      <c r="AD1505" s="100">
        <f t="shared" si="826"/>
        <v>0</v>
      </c>
      <c r="AE1505" s="5" t="e">
        <v>#N/A</v>
      </c>
    </row>
    <row r="1506" spans="1:31" ht="30" x14ac:dyDescent="0.25">
      <c r="A1506" s="1" t="e">
        <v>#N/A</v>
      </c>
      <c r="B1506" s="101" t="s">
        <v>170</v>
      </c>
      <c r="C1506" s="102"/>
      <c r="D1506" s="103">
        <f>SUM(D1507:D1510)</f>
        <v>0</v>
      </c>
      <c r="E1506" s="103">
        <f t="shared" ref="E1506:O1506" si="836">SUM(E1507:E1510)</f>
        <v>0</v>
      </c>
      <c r="F1506" s="103">
        <f t="shared" si="836"/>
        <v>0</v>
      </c>
      <c r="G1506" s="103">
        <f t="shared" si="836"/>
        <v>0</v>
      </c>
      <c r="H1506" s="103">
        <f t="shared" si="836"/>
        <v>0</v>
      </c>
      <c r="I1506" s="103">
        <f t="shared" si="836"/>
        <v>0</v>
      </c>
      <c r="J1506" s="103">
        <f t="shared" si="836"/>
        <v>0</v>
      </c>
      <c r="K1506" s="103">
        <f t="shared" si="836"/>
        <v>0</v>
      </c>
      <c r="L1506" s="103">
        <f t="shared" si="836"/>
        <v>0</v>
      </c>
      <c r="M1506" s="103">
        <f t="shared" si="836"/>
        <v>0</v>
      </c>
      <c r="N1506" s="103">
        <f t="shared" si="836"/>
        <v>0</v>
      </c>
      <c r="O1506" s="103">
        <f t="shared" si="836"/>
        <v>0</v>
      </c>
      <c r="P1506" s="103">
        <f>SUM(P1507:P1510)</f>
        <v>0</v>
      </c>
      <c r="Q1506" s="103">
        <f t="shared" ref="Q1506:AA1506" si="837">SUM(Q1507:Q1510)</f>
        <v>0</v>
      </c>
      <c r="R1506" s="103">
        <f t="shared" si="837"/>
        <v>0</v>
      </c>
      <c r="S1506" s="103">
        <f t="shared" si="837"/>
        <v>0</v>
      </c>
      <c r="T1506" s="103">
        <f t="shared" si="837"/>
        <v>0</v>
      </c>
      <c r="U1506" s="103">
        <f t="shared" si="837"/>
        <v>0</v>
      </c>
      <c r="V1506" s="103">
        <f t="shared" si="837"/>
        <v>0</v>
      </c>
      <c r="W1506" s="103">
        <f t="shared" si="837"/>
        <v>0</v>
      </c>
      <c r="X1506" s="103">
        <f t="shared" si="837"/>
        <v>0</v>
      </c>
      <c r="Y1506" s="103">
        <f t="shared" si="837"/>
        <v>0</v>
      </c>
      <c r="Z1506" s="103">
        <f t="shared" si="837"/>
        <v>0</v>
      </c>
      <c r="AA1506" s="103">
        <f t="shared" si="837"/>
        <v>0</v>
      </c>
      <c r="AB1506" s="103">
        <f t="shared" si="825"/>
        <v>0</v>
      </c>
      <c r="AC1506" s="103">
        <f t="shared" si="829"/>
        <v>0</v>
      </c>
      <c r="AD1506" s="103">
        <f t="shared" si="826"/>
        <v>0</v>
      </c>
      <c r="AE1506" s="5" t="e">
        <v>#N/A</v>
      </c>
    </row>
    <row r="1507" spans="1:31" ht="30" x14ac:dyDescent="0.25">
      <c r="A1507" s="1" t="e">
        <v>#N/A</v>
      </c>
      <c r="B1507" s="50" t="s">
        <v>171</v>
      </c>
      <c r="C1507" s="48"/>
      <c r="D1507" s="104"/>
      <c r="E1507" s="104"/>
      <c r="F1507" s="104"/>
      <c r="G1507" s="104"/>
      <c r="H1507" s="104"/>
      <c r="I1507" s="104"/>
      <c r="J1507" s="104"/>
      <c r="K1507" s="104"/>
      <c r="L1507" s="104"/>
      <c r="M1507" s="104"/>
      <c r="N1507" s="104"/>
      <c r="O1507" s="104"/>
      <c r="P1507" s="104"/>
      <c r="Q1507" s="104"/>
      <c r="R1507" s="104"/>
      <c r="S1507" s="104"/>
      <c r="T1507" s="104"/>
      <c r="U1507" s="104"/>
      <c r="V1507" s="104"/>
      <c r="W1507" s="104"/>
      <c r="X1507" s="104"/>
      <c r="Y1507" s="104"/>
      <c r="Z1507" s="104"/>
      <c r="AA1507" s="104"/>
      <c r="AB1507" s="104">
        <f t="shared" si="825"/>
        <v>0</v>
      </c>
      <c r="AC1507" s="104">
        <f t="shared" si="829"/>
        <v>0</v>
      </c>
      <c r="AD1507" s="104">
        <f t="shared" si="826"/>
        <v>0</v>
      </c>
      <c r="AE1507" s="5" t="e">
        <v>#N/A</v>
      </c>
    </row>
    <row r="1508" spans="1:31" ht="30" x14ac:dyDescent="0.25">
      <c r="A1508" s="1" t="e">
        <v>#N/A</v>
      </c>
      <c r="B1508" s="50" t="s">
        <v>172</v>
      </c>
      <c r="C1508" s="48"/>
      <c r="D1508" s="104"/>
      <c r="E1508" s="104"/>
      <c r="F1508" s="104"/>
      <c r="G1508" s="104"/>
      <c r="H1508" s="104"/>
      <c r="I1508" s="104"/>
      <c r="J1508" s="104"/>
      <c r="K1508" s="104"/>
      <c r="L1508" s="104"/>
      <c r="M1508" s="104"/>
      <c r="N1508" s="104"/>
      <c r="O1508" s="104"/>
      <c r="P1508" s="104"/>
      <c r="Q1508" s="104"/>
      <c r="R1508" s="104"/>
      <c r="S1508" s="104"/>
      <c r="T1508" s="104"/>
      <c r="U1508" s="104"/>
      <c r="V1508" s="104"/>
      <c r="W1508" s="104"/>
      <c r="X1508" s="104"/>
      <c r="Y1508" s="104"/>
      <c r="Z1508" s="104"/>
      <c r="AA1508" s="104"/>
      <c r="AB1508" s="104">
        <f t="shared" si="825"/>
        <v>0</v>
      </c>
      <c r="AC1508" s="104">
        <f t="shared" si="829"/>
        <v>0</v>
      </c>
      <c r="AD1508" s="104">
        <f t="shared" si="826"/>
        <v>0</v>
      </c>
      <c r="AE1508" s="5" t="e">
        <v>#N/A</v>
      </c>
    </row>
    <row r="1509" spans="1:31" ht="30" x14ac:dyDescent="0.25">
      <c r="A1509" s="1" t="e">
        <v>#N/A</v>
      </c>
      <c r="B1509" s="50" t="s">
        <v>173</v>
      </c>
      <c r="C1509" s="48"/>
      <c r="D1509" s="104"/>
      <c r="E1509" s="104"/>
      <c r="F1509" s="104"/>
      <c r="G1509" s="104"/>
      <c r="H1509" s="104"/>
      <c r="I1509" s="104"/>
      <c r="J1509" s="104"/>
      <c r="K1509" s="104"/>
      <c r="L1509" s="104"/>
      <c r="M1509" s="104"/>
      <c r="N1509" s="104"/>
      <c r="O1509" s="104"/>
      <c r="P1509" s="104"/>
      <c r="Q1509" s="104"/>
      <c r="R1509" s="104"/>
      <c r="S1509" s="104"/>
      <c r="T1509" s="104"/>
      <c r="U1509" s="104"/>
      <c r="V1509" s="104"/>
      <c r="W1509" s="104"/>
      <c r="X1509" s="104"/>
      <c r="Y1509" s="104"/>
      <c r="Z1509" s="104"/>
      <c r="AA1509" s="104"/>
      <c r="AB1509" s="104">
        <f t="shared" si="825"/>
        <v>0</v>
      </c>
      <c r="AC1509" s="104">
        <f t="shared" si="829"/>
        <v>0</v>
      </c>
      <c r="AD1509" s="104">
        <f t="shared" si="826"/>
        <v>0</v>
      </c>
      <c r="AE1509" s="5" t="e">
        <v>#N/A</v>
      </c>
    </row>
    <row r="1510" spans="1:31" ht="30" x14ac:dyDescent="0.25">
      <c r="A1510" s="1" t="e">
        <v>#N/A</v>
      </c>
      <c r="B1510" s="50" t="s">
        <v>174</v>
      </c>
      <c r="C1510" s="48"/>
      <c r="D1510" s="104"/>
      <c r="E1510" s="104"/>
      <c r="F1510" s="104"/>
      <c r="G1510" s="104"/>
      <c r="H1510" s="104"/>
      <c r="I1510" s="104"/>
      <c r="J1510" s="104"/>
      <c r="K1510" s="104"/>
      <c r="L1510" s="104"/>
      <c r="M1510" s="104"/>
      <c r="N1510" s="104"/>
      <c r="O1510" s="104"/>
      <c r="P1510" s="104"/>
      <c r="Q1510" s="104"/>
      <c r="R1510" s="104"/>
      <c r="S1510" s="104"/>
      <c r="T1510" s="104"/>
      <c r="U1510" s="104"/>
      <c r="V1510" s="104"/>
      <c r="W1510" s="104"/>
      <c r="X1510" s="104"/>
      <c r="Y1510" s="104"/>
      <c r="Z1510" s="104"/>
      <c r="AA1510" s="104"/>
      <c r="AB1510" s="104">
        <f t="shared" si="825"/>
        <v>0</v>
      </c>
      <c r="AC1510" s="104">
        <f t="shared" si="829"/>
        <v>0</v>
      </c>
      <c r="AD1510" s="104">
        <f t="shared" si="826"/>
        <v>0</v>
      </c>
      <c r="AE1510" s="5" t="e">
        <v>#N/A</v>
      </c>
    </row>
    <row r="1511" spans="1:31" ht="30" x14ac:dyDescent="0.25">
      <c r="A1511" s="1" t="e">
        <v>#N/A</v>
      </c>
      <c r="B1511" s="101" t="s">
        <v>175</v>
      </c>
      <c r="C1511" s="102"/>
      <c r="D1511" s="103">
        <f>SUM(D1512:D1514)</f>
        <v>0</v>
      </c>
      <c r="E1511" s="103">
        <f t="shared" ref="E1511:O1511" si="838">SUM(E1512:E1514)</f>
        <v>0</v>
      </c>
      <c r="F1511" s="103">
        <f t="shared" si="838"/>
        <v>0</v>
      </c>
      <c r="G1511" s="103">
        <f t="shared" si="838"/>
        <v>0</v>
      </c>
      <c r="H1511" s="103">
        <f t="shared" si="838"/>
        <v>0</v>
      </c>
      <c r="I1511" s="103">
        <f t="shared" si="838"/>
        <v>0</v>
      </c>
      <c r="J1511" s="103">
        <f t="shared" si="838"/>
        <v>0</v>
      </c>
      <c r="K1511" s="103">
        <f t="shared" si="838"/>
        <v>0</v>
      </c>
      <c r="L1511" s="103">
        <f t="shared" si="838"/>
        <v>0</v>
      </c>
      <c r="M1511" s="103">
        <f t="shared" si="838"/>
        <v>0</v>
      </c>
      <c r="N1511" s="103">
        <f t="shared" si="838"/>
        <v>0</v>
      </c>
      <c r="O1511" s="103">
        <f t="shared" si="838"/>
        <v>0</v>
      </c>
      <c r="P1511" s="103">
        <f>SUM(P1512:P1514)</f>
        <v>0</v>
      </c>
      <c r="Q1511" s="103">
        <f t="shared" ref="Q1511:AA1511" si="839">SUM(Q1512:Q1514)</f>
        <v>0</v>
      </c>
      <c r="R1511" s="103">
        <f t="shared" si="839"/>
        <v>0</v>
      </c>
      <c r="S1511" s="103">
        <f t="shared" si="839"/>
        <v>0</v>
      </c>
      <c r="T1511" s="103">
        <f t="shared" si="839"/>
        <v>0</v>
      </c>
      <c r="U1511" s="103">
        <f t="shared" si="839"/>
        <v>0</v>
      </c>
      <c r="V1511" s="103">
        <f t="shared" si="839"/>
        <v>0</v>
      </c>
      <c r="W1511" s="103">
        <f t="shared" si="839"/>
        <v>0</v>
      </c>
      <c r="X1511" s="103">
        <f t="shared" si="839"/>
        <v>0</v>
      </c>
      <c r="Y1511" s="103">
        <f t="shared" si="839"/>
        <v>0</v>
      </c>
      <c r="Z1511" s="103">
        <f t="shared" si="839"/>
        <v>0</v>
      </c>
      <c r="AA1511" s="103">
        <f t="shared" si="839"/>
        <v>0</v>
      </c>
      <c r="AB1511" s="103">
        <f t="shared" si="825"/>
        <v>0</v>
      </c>
      <c r="AC1511" s="103">
        <f t="shared" si="829"/>
        <v>0</v>
      </c>
      <c r="AD1511" s="103">
        <f t="shared" si="826"/>
        <v>0</v>
      </c>
      <c r="AE1511" s="5" t="e">
        <v>#N/A</v>
      </c>
    </row>
    <row r="1512" spans="1:31" ht="30" x14ac:dyDescent="0.25">
      <c r="A1512" s="1" t="e">
        <v>#N/A</v>
      </c>
      <c r="B1512" s="50" t="s">
        <v>161</v>
      </c>
      <c r="C1512" s="48"/>
      <c r="D1512" s="104"/>
      <c r="E1512" s="104"/>
      <c r="F1512" s="104"/>
      <c r="G1512" s="104"/>
      <c r="H1512" s="104"/>
      <c r="I1512" s="104"/>
      <c r="J1512" s="104"/>
      <c r="K1512" s="104"/>
      <c r="L1512" s="104"/>
      <c r="M1512" s="104"/>
      <c r="N1512" s="104"/>
      <c r="O1512" s="104"/>
      <c r="P1512" s="104"/>
      <c r="Q1512" s="104"/>
      <c r="R1512" s="104"/>
      <c r="S1512" s="104"/>
      <c r="T1512" s="104"/>
      <c r="U1512" s="104"/>
      <c r="V1512" s="104"/>
      <c r="W1512" s="104"/>
      <c r="X1512" s="104"/>
      <c r="Y1512" s="104"/>
      <c r="Z1512" s="104"/>
      <c r="AA1512" s="104"/>
      <c r="AB1512" s="104">
        <f t="shared" si="825"/>
        <v>0</v>
      </c>
      <c r="AC1512" s="104">
        <f t="shared" si="829"/>
        <v>0</v>
      </c>
      <c r="AD1512" s="104">
        <f t="shared" si="826"/>
        <v>0</v>
      </c>
      <c r="AE1512" s="5" t="e">
        <v>#N/A</v>
      </c>
    </row>
    <row r="1513" spans="1:31" ht="30" x14ac:dyDescent="0.25">
      <c r="A1513" s="1" t="e">
        <v>#N/A</v>
      </c>
      <c r="B1513" s="50" t="s">
        <v>176</v>
      </c>
      <c r="C1513" s="48"/>
      <c r="D1513" s="104"/>
      <c r="E1513" s="104"/>
      <c r="F1513" s="104"/>
      <c r="G1513" s="104"/>
      <c r="H1513" s="104"/>
      <c r="I1513" s="104"/>
      <c r="J1513" s="104"/>
      <c r="K1513" s="104"/>
      <c r="L1513" s="104"/>
      <c r="M1513" s="104"/>
      <c r="N1513" s="104"/>
      <c r="O1513" s="104"/>
      <c r="P1513" s="104"/>
      <c r="Q1513" s="104"/>
      <c r="R1513" s="104"/>
      <c r="S1513" s="104"/>
      <c r="T1513" s="104"/>
      <c r="U1513" s="104"/>
      <c r="V1513" s="104"/>
      <c r="W1513" s="104"/>
      <c r="X1513" s="104"/>
      <c r="Y1513" s="104"/>
      <c r="Z1513" s="104"/>
      <c r="AA1513" s="104"/>
      <c r="AB1513" s="104">
        <f t="shared" si="825"/>
        <v>0</v>
      </c>
      <c r="AC1513" s="104">
        <f t="shared" si="829"/>
        <v>0</v>
      </c>
      <c r="AD1513" s="104">
        <f t="shared" si="826"/>
        <v>0</v>
      </c>
      <c r="AE1513" s="5" t="e">
        <v>#N/A</v>
      </c>
    </row>
    <row r="1514" spans="1:31" ht="30" x14ac:dyDescent="0.25">
      <c r="A1514" s="1" t="e">
        <v>#N/A</v>
      </c>
      <c r="B1514" s="50" t="s">
        <v>177</v>
      </c>
      <c r="C1514" s="48"/>
      <c r="D1514" s="104"/>
      <c r="E1514" s="104"/>
      <c r="F1514" s="104"/>
      <c r="G1514" s="104"/>
      <c r="H1514" s="104"/>
      <c r="I1514" s="104"/>
      <c r="J1514" s="104"/>
      <c r="K1514" s="104"/>
      <c r="L1514" s="104"/>
      <c r="M1514" s="104"/>
      <c r="N1514" s="104"/>
      <c r="O1514" s="104"/>
      <c r="P1514" s="104"/>
      <c r="Q1514" s="104"/>
      <c r="R1514" s="104"/>
      <c r="S1514" s="104"/>
      <c r="T1514" s="104"/>
      <c r="U1514" s="104"/>
      <c r="V1514" s="104"/>
      <c r="W1514" s="104"/>
      <c r="X1514" s="104"/>
      <c r="Y1514" s="104"/>
      <c r="Z1514" s="104"/>
      <c r="AA1514" s="104"/>
      <c r="AB1514" s="104">
        <f t="shared" si="825"/>
        <v>0</v>
      </c>
      <c r="AC1514" s="104">
        <f t="shared" si="829"/>
        <v>0</v>
      </c>
      <c r="AD1514" s="104">
        <f t="shared" si="826"/>
        <v>0</v>
      </c>
      <c r="AE1514" s="5" t="e">
        <v>#N/A</v>
      </c>
    </row>
    <row r="1515" spans="1:31" x14ac:dyDescent="0.25">
      <c r="A1515" s="1" t="e">
        <v>#N/A</v>
      </c>
      <c r="B1515" s="101" t="s">
        <v>178</v>
      </c>
      <c r="C1515" s="102"/>
      <c r="D1515" s="103">
        <f>SUM(D1516:D1517)</f>
        <v>0</v>
      </c>
      <c r="E1515" s="103">
        <f t="shared" ref="E1515:O1515" si="840">SUM(E1516:E1517)</f>
        <v>0</v>
      </c>
      <c r="F1515" s="103">
        <f t="shared" si="840"/>
        <v>0</v>
      </c>
      <c r="G1515" s="103">
        <f t="shared" si="840"/>
        <v>0</v>
      </c>
      <c r="H1515" s="103">
        <f t="shared" si="840"/>
        <v>0</v>
      </c>
      <c r="I1515" s="103">
        <f t="shared" si="840"/>
        <v>0</v>
      </c>
      <c r="J1515" s="103">
        <f t="shared" si="840"/>
        <v>0</v>
      </c>
      <c r="K1515" s="103">
        <f t="shared" si="840"/>
        <v>0</v>
      </c>
      <c r="L1515" s="103">
        <f t="shared" si="840"/>
        <v>0</v>
      </c>
      <c r="M1515" s="103">
        <f t="shared" si="840"/>
        <v>0</v>
      </c>
      <c r="N1515" s="103">
        <f t="shared" si="840"/>
        <v>0</v>
      </c>
      <c r="O1515" s="103">
        <f t="shared" si="840"/>
        <v>0</v>
      </c>
      <c r="P1515" s="103">
        <f>SUM(P1516:P1517)</f>
        <v>0</v>
      </c>
      <c r="Q1515" s="103">
        <f t="shared" ref="Q1515:AA1515" si="841">SUM(Q1516:Q1517)</f>
        <v>0</v>
      </c>
      <c r="R1515" s="103">
        <f t="shared" si="841"/>
        <v>0</v>
      </c>
      <c r="S1515" s="103">
        <f t="shared" si="841"/>
        <v>0</v>
      </c>
      <c r="T1515" s="103">
        <f t="shared" si="841"/>
        <v>0</v>
      </c>
      <c r="U1515" s="103">
        <f t="shared" si="841"/>
        <v>0</v>
      </c>
      <c r="V1515" s="103">
        <f t="shared" si="841"/>
        <v>0</v>
      </c>
      <c r="W1515" s="103">
        <f t="shared" si="841"/>
        <v>0</v>
      </c>
      <c r="X1515" s="103">
        <f t="shared" si="841"/>
        <v>0</v>
      </c>
      <c r="Y1515" s="103">
        <f t="shared" si="841"/>
        <v>0</v>
      </c>
      <c r="Z1515" s="103">
        <f t="shared" si="841"/>
        <v>0</v>
      </c>
      <c r="AA1515" s="103">
        <f t="shared" si="841"/>
        <v>0</v>
      </c>
      <c r="AB1515" s="103">
        <f t="shared" si="825"/>
        <v>0</v>
      </c>
      <c r="AC1515" s="103">
        <f t="shared" si="829"/>
        <v>0</v>
      </c>
      <c r="AD1515" s="103">
        <f t="shared" si="826"/>
        <v>0</v>
      </c>
      <c r="AE1515" s="5" t="e">
        <v>#N/A</v>
      </c>
    </row>
    <row r="1516" spans="1:31" ht="30" x14ac:dyDescent="0.25">
      <c r="A1516" s="1" t="e">
        <v>#N/A</v>
      </c>
      <c r="B1516" s="50" t="s">
        <v>179</v>
      </c>
      <c r="C1516" s="48"/>
      <c r="D1516" s="104"/>
      <c r="E1516" s="104"/>
      <c r="F1516" s="104"/>
      <c r="G1516" s="104"/>
      <c r="H1516" s="104"/>
      <c r="I1516" s="104"/>
      <c r="J1516" s="104"/>
      <c r="K1516" s="104"/>
      <c r="L1516" s="104"/>
      <c r="M1516" s="104"/>
      <c r="N1516" s="104"/>
      <c r="O1516" s="104"/>
      <c r="P1516" s="104"/>
      <c r="Q1516" s="104"/>
      <c r="R1516" s="104"/>
      <c r="S1516" s="104"/>
      <c r="T1516" s="104"/>
      <c r="U1516" s="104"/>
      <c r="V1516" s="104"/>
      <c r="W1516" s="104"/>
      <c r="X1516" s="104"/>
      <c r="Y1516" s="104"/>
      <c r="Z1516" s="104"/>
      <c r="AA1516" s="104"/>
      <c r="AB1516" s="104">
        <f t="shared" si="825"/>
        <v>0</v>
      </c>
      <c r="AC1516" s="104">
        <f t="shared" si="829"/>
        <v>0</v>
      </c>
      <c r="AD1516" s="104">
        <f t="shared" si="826"/>
        <v>0</v>
      </c>
      <c r="AE1516" s="5" t="e">
        <v>#N/A</v>
      </c>
    </row>
    <row r="1517" spans="1:31" x14ac:dyDescent="0.25">
      <c r="A1517" s="1" t="e">
        <v>#N/A</v>
      </c>
      <c r="B1517" s="50" t="s">
        <v>180</v>
      </c>
      <c r="C1517" s="48"/>
      <c r="D1517" s="104"/>
      <c r="E1517" s="104"/>
      <c r="F1517" s="104"/>
      <c r="G1517" s="104"/>
      <c r="H1517" s="104"/>
      <c r="I1517" s="104"/>
      <c r="J1517" s="104"/>
      <c r="K1517" s="104"/>
      <c r="L1517" s="104"/>
      <c r="M1517" s="104"/>
      <c r="N1517" s="104"/>
      <c r="O1517" s="104"/>
      <c r="P1517" s="104"/>
      <c r="Q1517" s="104"/>
      <c r="R1517" s="104"/>
      <c r="S1517" s="104"/>
      <c r="T1517" s="104"/>
      <c r="U1517" s="104"/>
      <c r="V1517" s="104"/>
      <c r="W1517" s="104"/>
      <c r="X1517" s="104"/>
      <c r="Y1517" s="104"/>
      <c r="Z1517" s="104"/>
      <c r="AA1517" s="104"/>
      <c r="AB1517" s="104">
        <f t="shared" si="825"/>
        <v>0</v>
      </c>
      <c r="AC1517" s="104">
        <f t="shared" si="829"/>
        <v>0</v>
      </c>
      <c r="AD1517" s="104">
        <f t="shared" si="826"/>
        <v>0</v>
      </c>
      <c r="AE1517" s="5" t="e">
        <v>#N/A</v>
      </c>
    </row>
    <row r="1518" spans="1:31" x14ac:dyDescent="0.25">
      <c r="A1518" s="1" t="e">
        <v>#N/A</v>
      </c>
      <c r="B1518" s="101" t="s">
        <v>181</v>
      </c>
      <c r="C1518" s="102"/>
      <c r="D1518" s="103">
        <f>SUM(D1519:D1526)</f>
        <v>0</v>
      </c>
      <c r="E1518" s="103">
        <f t="shared" ref="E1518:O1518" si="842">SUM(E1519:E1526)</f>
        <v>0</v>
      </c>
      <c r="F1518" s="103">
        <f t="shared" si="842"/>
        <v>0</v>
      </c>
      <c r="G1518" s="103">
        <f t="shared" si="842"/>
        <v>0</v>
      </c>
      <c r="H1518" s="103">
        <f t="shared" si="842"/>
        <v>0</v>
      </c>
      <c r="I1518" s="103">
        <f t="shared" si="842"/>
        <v>0</v>
      </c>
      <c r="J1518" s="103">
        <f t="shared" si="842"/>
        <v>0</v>
      </c>
      <c r="K1518" s="103">
        <f t="shared" si="842"/>
        <v>0</v>
      </c>
      <c r="L1518" s="103">
        <f t="shared" si="842"/>
        <v>0</v>
      </c>
      <c r="M1518" s="103">
        <f t="shared" si="842"/>
        <v>0</v>
      </c>
      <c r="N1518" s="103">
        <f t="shared" si="842"/>
        <v>0</v>
      </c>
      <c r="O1518" s="103">
        <f t="shared" si="842"/>
        <v>0</v>
      </c>
      <c r="P1518" s="103">
        <f>SUM(P1519:P1526)</f>
        <v>0</v>
      </c>
      <c r="Q1518" s="103">
        <f t="shared" ref="Q1518:AA1518" si="843">SUM(Q1519:Q1526)</f>
        <v>0</v>
      </c>
      <c r="R1518" s="103">
        <f t="shared" si="843"/>
        <v>0</v>
      </c>
      <c r="S1518" s="103">
        <f t="shared" si="843"/>
        <v>0</v>
      </c>
      <c r="T1518" s="103">
        <f t="shared" si="843"/>
        <v>0</v>
      </c>
      <c r="U1518" s="103">
        <f t="shared" si="843"/>
        <v>0</v>
      </c>
      <c r="V1518" s="103">
        <f t="shared" si="843"/>
        <v>0</v>
      </c>
      <c r="W1518" s="103">
        <f t="shared" si="843"/>
        <v>0</v>
      </c>
      <c r="X1518" s="103">
        <f t="shared" si="843"/>
        <v>0</v>
      </c>
      <c r="Y1518" s="103">
        <f t="shared" si="843"/>
        <v>0</v>
      </c>
      <c r="Z1518" s="103">
        <f t="shared" si="843"/>
        <v>0</v>
      </c>
      <c r="AA1518" s="103">
        <f t="shared" si="843"/>
        <v>0</v>
      </c>
      <c r="AB1518" s="103">
        <f t="shared" si="825"/>
        <v>0</v>
      </c>
      <c r="AC1518" s="103">
        <f t="shared" si="829"/>
        <v>0</v>
      </c>
      <c r="AD1518" s="103">
        <f t="shared" si="826"/>
        <v>0</v>
      </c>
      <c r="AE1518" s="5" t="e">
        <v>#N/A</v>
      </c>
    </row>
    <row r="1519" spans="1:31" ht="30" x14ac:dyDescent="0.25">
      <c r="A1519" s="1" t="e">
        <v>#N/A</v>
      </c>
      <c r="B1519" s="50" t="s">
        <v>182</v>
      </c>
      <c r="C1519" s="48"/>
      <c r="D1519" s="104"/>
      <c r="E1519" s="104"/>
      <c r="F1519" s="104"/>
      <c r="G1519" s="104"/>
      <c r="H1519" s="104"/>
      <c r="I1519" s="104"/>
      <c r="J1519" s="104"/>
      <c r="K1519" s="104"/>
      <c r="L1519" s="104"/>
      <c r="M1519" s="104"/>
      <c r="N1519" s="104"/>
      <c r="O1519" s="104"/>
      <c r="P1519" s="104"/>
      <c r="Q1519" s="104"/>
      <c r="R1519" s="104"/>
      <c r="S1519" s="104"/>
      <c r="T1519" s="104"/>
      <c r="U1519" s="104"/>
      <c r="V1519" s="104"/>
      <c r="W1519" s="104"/>
      <c r="X1519" s="104"/>
      <c r="Y1519" s="104"/>
      <c r="Z1519" s="104"/>
      <c r="AA1519" s="104"/>
      <c r="AB1519" s="104">
        <f t="shared" si="825"/>
        <v>0</v>
      </c>
      <c r="AC1519" s="104">
        <f t="shared" si="829"/>
        <v>0</v>
      </c>
      <c r="AD1519" s="104">
        <f t="shared" si="826"/>
        <v>0</v>
      </c>
      <c r="AE1519" s="5" t="e">
        <v>#N/A</v>
      </c>
    </row>
    <row r="1520" spans="1:31" ht="30" x14ac:dyDescent="0.25">
      <c r="A1520" s="1" t="e">
        <v>#N/A</v>
      </c>
      <c r="B1520" s="50" t="s">
        <v>183</v>
      </c>
      <c r="C1520" s="48"/>
      <c r="D1520" s="104"/>
      <c r="E1520" s="104"/>
      <c r="F1520" s="104"/>
      <c r="G1520" s="104"/>
      <c r="H1520" s="104"/>
      <c r="I1520" s="104"/>
      <c r="J1520" s="104"/>
      <c r="K1520" s="104"/>
      <c r="L1520" s="104"/>
      <c r="M1520" s="104"/>
      <c r="N1520" s="104"/>
      <c r="O1520" s="104"/>
      <c r="P1520" s="104"/>
      <c r="Q1520" s="104"/>
      <c r="R1520" s="104"/>
      <c r="S1520" s="104"/>
      <c r="T1520" s="104"/>
      <c r="U1520" s="104"/>
      <c r="V1520" s="104"/>
      <c r="W1520" s="104"/>
      <c r="X1520" s="104"/>
      <c r="Y1520" s="104"/>
      <c r="Z1520" s="104"/>
      <c r="AA1520" s="104"/>
      <c r="AB1520" s="104">
        <f t="shared" si="825"/>
        <v>0</v>
      </c>
      <c r="AC1520" s="104">
        <f t="shared" si="829"/>
        <v>0</v>
      </c>
      <c r="AD1520" s="104">
        <f t="shared" si="826"/>
        <v>0</v>
      </c>
      <c r="AE1520" s="5" t="e">
        <v>#N/A</v>
      </c>
    </row>
    <row r="1521" spans="1:31" ht="30" x14ac:dyDescent="0.25">
      <c r="A1521" s="1" t="e">
        <v>#N/A</v>
      </c>
      <c r="B1521" s="50" t="s">
        <v>184</v>
      </c>
      <c r="C1521" s="48"/>
      <c r="D1521" s="104"/>
      <c r="E1521" s="104"/>
      <c r="F1521" s="104"/>
      <c r="G1521" s="104"/>
      <c r="H1521" s="104"/>
      <c r="I1521" s="104"/>
      <c r="J1521" s="104"/>
      <c r="K1521" s="104"/>
      <c r="L1521" s="104"/>
      <c r="M1521" s="104"/>
      <c r="N1521" s="104"/>
      <c r="O1521" s="104"/>
      <c r="P1521" s="104"/>
      <c r="Q1521" s="104"/>
      <c r="R1521" s="104"/>
      <c r="S1521" s="104"/>
      <c r="T1521" s="104"/>
      <c r="U1521" s="104"/>
      <c r="V1521" s="104"/>
      <c r="W1521" s="104"/>
      <c r="X1521" s="104"/>
      <c r="Y1521" s="104"/>
      <c r="Z1521" s="104"/>
      <c r="AA1521" s="104"/>
      <c r="AB1521" s="104">
        <f t="shared" si="825"/>
        <v>0</v>
      </c>
      <c r="AC1521" s="104">
        <f t="shared" si="829"/>
        <v>0</v>
      </c>
      <c r="AD1521" s="104">
        <f t="shared" si="826"/>
        <v>0</v>
      </c>
      <c r="AE1521" s="5" t="e">
        <v>#N/A</v>
      </c>
    </row>
    <row r="1522" spans="1:31" x14ac:dyDescent="0.25">
      <c r="A1522" s="1" t="e">
        <v>#N/A</v>
      </c>
      <c r="B1522" s="50" t="s">
        <v>185</v>
      </c>
      <c r="C1522" s="48"/>
      <c r="D1522" s="104"/>
      <c r="E1522" s="104"/>
      <c r="F1522" s="104"/>
      <c r="G1522" s="104"/>
      <c r="H1522" s="104"/>
      <c r="I1522" s="104"/>
      <c r="J1522" s="104"/>
      <c r="K1522" s="104"/>
      <c r="L1522" s="104"/>
      <c r="M1522" s="104"/>
      <c r="N1522" s="104"/>
      <c r="O1522" s="104"/>
      <c r="P1522" s="104"/>
      <c r="Q1522" s="104"/>
      <c r="R1522" s="104"/>
      <c r="S1522" s="104"/>
      <c r="T1522" s="104"/>
      <c r="U1522" s="104"/>
      <c r="V1522" s="104"/>
      <c r="W1522" s="104"/>
      <c r="X1522" s="104"/>
      <c r="Y1522" s="104"/>
      <c r="Z1522" s="104"/>
      <c r="AA1522" s="104"/>
      <c r="AB1522" s="104">
        <f t="shared" si="825"/>
        <v>0</v>
      </c>
      <c r="AC1522" s="104">
        <f t="shared" si="829"/>
        <v>0</v>
      </c>
      <c r="AD1522" s="104">
        <f t="shared" si="826"/>
        <v>0</v>
      </c>
      <c r="AE1522" s="5" t="e">
        <v>#N/A</v>
      </c>
    </row>
    <row r="1523" spans="1:31" ht="30" x14ac:dyDescent="0.25">
      <c r="A1523" s="1" t="e">
        <v>#N/A</v>
      </c>
      <c r="B1523" s="50" t="s">
        <v>186</v>
      </c>
      <c r="C1523" s="48"/>
      <c r="D1523" s="104"/>
      <c r="E1523" s="104"/>
      <c r="F1523" s="104"/>
      <c r="G1523" s="104"/>
      <c r="H1523" s="104"/>
      <c r="I1523" s="104"/>
      <c r="J1523" s="104"/>
      <c r="K1523" s="104"/>
      <c r="L1523" s="104"/>
      <c r="M1523" s="104"/>
      <c r="N1523" s="104"/>
      <c r="O1523" s="104"/>
      <c r="P1523" s="104"/>
      <c r="Q1523" s="104"/>
      <c r="R1523" s="104"/>
      <c r="S1523" s="104"/>
      <c r="T1523" s="104"/>
      <c r="U1523" s="104"/>
      <c r="V1523" s="104"/>
      <c r="W1523" s="104"/>
      <c r="X1523" s="104"/>
      <c r="Y1523" s="104"/>
      <c r="Z1523" s="104"/>
      <c r="AA1523" s="104"/>
      <c r="AB1523" s="104">
        <f t="shared" si="825"/>
        <v>0</v>
      </c>
      <c r="AC1523" s="104">
        <f t="shared" si="829"/>
        <v>0</v>
      </c>
      <c r="AD1523" s="104">
        <f t="shared" si="826"/>
        <v>0</v>
      </c>
      <c r="AE1523" s="5" t="e">
        <v>#N/A</v>
      </c>
    </row>
    <row r="1524" spans="1:31" ht="30" x14ac:dyDescent="0.25">
      <c r="A1524" s="1" t="e">
        <v>#N/A</v>
      </c>
      <c r="B1524" s="50" t="s">
        <v>187</v>
      </c>
      <c r="C1524" s="48"/>
      <c r="D1524" s="104"/>
      <c r="E1524" s="104"/>
      <c r="F1524" s="104"/>
      <c r="G1524" s="104"/>
      <c r="H1524" s="104"/>
      <c r="I1524" s="104"/>
      <c r="J1524" s="104"/>
      <c r="K1524" s="104"/>
      <c r="L1524" s="104"/>
      <c r="M1524" s="104"/>
      <c r="N1524" s="104"/>
      <c r="O1524" s="104"/>
      <c r="P1524" s="104"/>
      <c r="Q1524" s="104"/>
      <c r="R1524" s="104"/>
      <c r="S1524" s="104"/>
      <c r="T1524" s="104"/>
      <c r="U1524" s="104"/>
      <c r="V1524" s="104"/>
      <c r="W1524" s="104"/>
      <c r="X1524" s="104"/>
      <c r="Y1524" s="104"/>
      <c r="Z1524" s="104"/>
      <c r="AA1524" s="104"/>
      <c r="AB1524" s="104">
        <f t="shared" si="825"/>
        <v>0</v>
      </c>
      <c r="AC1524" s="104">
        <f t="shared" si="829"/>
        <v>0</v>
      </c>
      <c r="AD1524" s="104">
        <f t="shared" si="826"/>
        <v>0</v>
      </c>
      <c r="AE1524" s="5" t="e">
        <v>#N/A</v>
      </c>
    </row>
    <row r="1525" spans="1:31" ht="30" x14ac:dyDescent="0.25">
      <c r="A1525" s="1" t="e">
        <v>#N/A</v>
      </c>
      <c r="B1525" s="50" t="s">
        <v>188</v>
      </c>
      <c r="C1525" s="48"/>
      <c r="D1525" s="104"/>
      <c r="E1525" s="104"/>
      <c r="F1525" s="104"/>
      <c r="G1525" s="104"/>
      <c r="H1525" s="104"/>
      <c r="I1525" s="104"/>
      <c r="J1525" s="104"/>
      <c r="K1525" s="104"/>
      <c r="L1525" s="104"/>
      <c r="M1525" s="104"/>
      <c r="N1525" s="104"/>
      <c r="O1525" s="104"/>
      <c r="P1525" s="104"/>
      <c r="Q1525" s="104"/>
      <c r="R1525" s="104"/>
      <c r="S1525" s="104"/>
      <c r="T1525" s="104"/>
      <c r="U1525" s="104"/>
      <c r="V1525" s="104"/>
      <c r="W1525" s="104"/>
      <c r="X1525" s="104"/>
      <c r="Y1525" s="104"/>
      <c r="Z1525" s="104"/>
      <c r="AA1525" s="104"/>
      <c r="AB1525" s="104">
        <f t="shared" si="825"/>
        <v>0</v>
      </c>
      <c r="AC1525" s="104">
        <f t="shared" si="829"/>
        <v>0</v>
      </c>
      <c r="AD1525" s="104">
        <f t="shared" si="826"/>
        <v>0</v>
      </c>
      <c r="AE1525" s="5" t="e">
        <v>#N/A</v>
      </c>
    </row>
    <row r="1526" spans="1:31" x14ac:dyDescent="0.25">
      <c r="A1526" s="1" t="e">
        <v>#N/A</v>
      </c>
      <c r="B1526" s="50" t="s">
        <v>189</v>
      </c>
      <c r="C1526" s="48"/>
      <c r="D1526" s="104"/>
      <c r="E1526" s="104"/>
      <c r="F1526" s="104"/>
      <c r="G1526" s="104"/>
      <c r="H1526" s="104"/>
      <c r="I1526" s="104"/>
      <c r="J1526" s="104"/>
      <c r="K1526" s="104"/>
      <c r="L1526" s="104"/>
      <c r="M1526" s="104"/>
      <c r="N1526" s="104"/>
      <c r="O1526" s="104"/>
      <c r="P1526" s="104"/>
      <c r="Q1526" s="104"/>
      <c r="R1526" s="104"/>
      <c r="S1526" s="104"/>
      <c r="T1526" s="104"/>
      <c r="U1526" s="104"/>
      <c r="V1526" s="104"/>
      <c r="W1526" s="104"/>
      <c r="X1526" s="104"/>
      <c r="Y1526" s="104"/>
      <c r="Z1526" s="104"/>
      <c r="AA1526" s="104"/>
      <c r="AB1526" s="104">
        <f t="shared" si="825"/>
        <v>0</v>
      </c>
      <c r="AC1526" s="104">
        <f t="shared" si="829"/>
        <v>0</v>
      </c>
      <c r="AD1526" s="104">
        <f t="shared" si="826"/>
        <v>0</v>
      </c>
      <c r="AE1526" s="5" t="e">
        <v>#N/A</v>
      </c>
    </row>
    <row r="1527" spans="1:31" x14ac:dyDescent="0.25">
      <c r="A1527" s="1" t="e">
        <v>#N/A</v>
      </c>
      <c r="B1527" s="101" t="s">
        <v>190</v>
      </c>
      <c r="C1527" s="102"/>
      <c r="D1527" s="103">
        <f>SUM(D1528:D1529)</f>
        <v>0</v>
      </c>
      <c r="E1527" s="103">
        <f t="shared" ref="E1527:O1527" si="844">SUM(E1528:E1529)</f>
        <v>0</v>
      </c>
      <c r="F1527" s="103">
        <f t="shared" si="844"/>
        <v>0</v>
      </c>
      <c r="G1527" s="103">
        <f t="shared" si="844"/>
        <v>0</v>
      </c>
      <c r="H1527" s="103">
        <f t="shared" si="844"/>
        <v>0</v>
      </c>
      <c r="I1527" s="103">
        <f t="shared" si="844"/>
        <v>0</v>
      </c>
      <c r="J1527" s="103">
        <f t="shared" si="844"/>
        <v>0</v>
      </c>
      <c r="K1527" s="103">
        <f t="shared" si="844"/>
        <v>0</v>
      </c>
      <c r="L1527" s="103">
        <f t="shared" si="844"/>
        <v>0</v>
      </c>
      <c r="M1527" s="103">
        <f t="shared" si="844"/>
        <v>0</v>
      </c>
      <c r="N1527" s="103">
        <f t="shared" si="844"/>
        <v>0</v>
      </c>
      <c r="O1527" s="103">
        <f t="shared" si="844"/>
        <v>0</v>
      </c>
      <c r="P1527" s="103">
        <f>SUM(P1528:P1529)</f>
        <v>0</v>
      </c>
      <c r="Q1527" s="103">
        <f t="shared" ref="Q1527:AA1527" si="845">SUM(Q1528:Q1529)</f>
        <v>0</v>
      </c>
      <c r="R1527" s="103">
        <f t="shared" si="845"/>
        <v>0</v>
      </c>
      <c r="S1527" s="103">
        <f t="shared" si="845"/>
        <v>0</v>
      </c>
      <c r="T1527" s="103">
        <f t="shared" si="845"/>
        <v>0</v>
      </c>
      <c r="U1527" s="103">
        <f t="shared" si="845"/>
        <v>0</v>
      </c>
      <c r="V1527" s="103">
        <f t="shared" si="845"/>
        <v>0</v>
      </c>
      <c r="W1527" s="103">
        <f t="shared" si="845"/>
        <v>0</v>
      </c>
      <c r="X1527" s="103">
        <f t="shared" si="845"/>
        <v>0</v>
      </c>
      <c r="Y1527" s="103">
        <f t="shared" si="845"/>
        <v>0</v>
      </c>
      <c r="Z1527" s="103">
        <f t="shared" si="845"/>
        <v>0</v>
      </c>
      <c r="AA1527" s="103">
        <f t="shared" si="845"/>
        <v>0</v>
      </c>
      <c r="AB1527" s="103">
        <f t="shared" si="825"/>
        <v>0</v>
      </c>
      <c r="AC1527" s="103">
        <f t="shared" si="829"/>
        <v>0</v>
      </c>
      <c r="AD1527" s="103">
        <f t="shared" si="826"/>
        <v>0</v>
      </c>
      <c r="AE1527" s="5" t="e">
        <v>#N/A</v>
      </c>
    </row>
    <row r="1528" spans="1:31" ht="30" x14ac:dyDescent="0.25">
      <c r="A1528" s="1" t="e">
        <v>#N/A</v>
      </c>
      <c r="B1528" s="50" t="s">
        <v>191</v>
      </c>
      <c r="C1528" s="48"/>
      <c r="D1528" s="104"/>
      <c r="E1528" s="104"/>
      <c r="F1528" s="104"/>
      <c r="G1528" s="104"/>
      <c r="H1528" s="104"/>
      <c r="I1528" s="104"/>
      <c r="J1528" s="104"/>
      <c r="K1528" s="104"/>
      <c r="L1528" s="104"/>
      <c r="M1528" s="104"/>
      <c r="N1528" s="104"/>
      <c r="O1528" s="104"/>
      <c r="P1528" s="104"/>
      <c r="Q1528" s="104"/>
      <c r="R1528" s="104"/>
      <c r="S1528" s="104"/>
      <c r="T1528" s="104"/>
      <c r="U1528" s="104"/>
      <c r="V1528" s="104"/>
      <c r="W1528" s="104"/>
      <c r="X1528" s="104"/>
      <c r="Y1528" s="104"/>
      <c r="Z1528" s="104"/>
      <c r="AA1528" s="104"/>
      <c r="AB1528" s="104">
        <f t="shared" si="825"/>
        <v>0</v>
      </c>
      <c r="AC1528" s="104">
        <f t="shared" si="829"/>
        <v>0</v>
      </c>
      <c r="AD1528" s="104">
        <f t="shared" si="826"/>
        <v>0</v>
      </c>
      <c r="AE1528" s="5" t="e">
        <v>#N/A</v>
      </c>
    </row>
    <row r="1529" spans="1:31" x14ac:dyDescent="0.25">
      <c r="A1529" s="1" t="e">
        <v>#N/A</v>
      </c>
      <c r="B1529" s="50" t="s">
        <v>192</v>
      </c>
      <c r="C1529" s="48"/>
      <c r="D1529" s="104"/>
      <c r="E1529" s="104"/>
      <c r="F1529" s="104"/>
      <c r="G1529" s="104"/>
      <c r="H1529" s="104"/>
      <c r="I1529" s="104"/>
      <c r="J1529" s="104"/>
      <c r="K1529" s="104"/>
      <c r="L1529" s="104"/>
      <c r="M1529" s="104"/>
      <c r="N1529" s="104"/>
      <c r="O1529" s="104"/>
      <c r="P1529" s="104"/>
      <c r="Q1529" s="104"/>
      <c r="R1529" s="104"/>
      <c r="S1529" s="104"/>
      <c r="T1529" s="104"/>
      <c r="U1529" s="104"/>
      <c r="V1529" s="104"/>
      <c r="W1529" s="104"/>
      <c r="X1529" s="104"/>
      <c r="Y1529" s="104"/>
      <c r="Z1529" s="104"/>
      <c r="AA1529" s="104"/>
      <c r="AB1529" s="104">
        <f t="shared" si="825"/>
        <v>0</v>
      </c>
      <c r="AC1529" s="104">
        <f t="shared" si="829"/>
        <v>0</v>
      </c>
      <c r="AD1529" s="104">
        <f t="shared" si="826"/>
        <v>0</v>
      </c>
      <c r="AE1529" s="5" t="e">
        <v>#N/A</v>
      </c>
    </row>
    <row r="1530" spans="1:31" x14ac:dyDescent="0.25">
      <c r="A1530" s="1" t="e">
        <v>#N/A</v>
      </c>
      <c r="B1530" s="101" t="s">
        <v>193</v>
      </c>
      <c r="C1530" s="102"/>
      <c r="D1530" s="103">
        <f>SUM(D1531:D1534)</f>
        <v>0</v>
      </c>
      <c r="E1530" s="103">
        <f t="shared" ref="E1530:O1530" si="846">SUM(E1531:E1534)</f>
        <v>0</v>
      </c>
      <c r="F1530" s="103">
        <f t="shared" si="846"/>
        <v>0</v>
      </c>
      <c r="G1530" s="103">
        <f t="shared" si="846"/>
        <v>0</v>
      </c>
      <c r="H1530" s="103">
        <f t="shared" si="846"/>
        <v>0</v>
      </c>
      <c r="I1530" s="103">
        <f t="shared" si="846"/>
        <v>0</v>
      </c>
      <c r="J1530" s="103">
        <f t="shared" si="846"/>
        <v>0</v>
      </c>
      <c r="K1530" s="103">
        <f t="shared" si="846"/>
        <v>0</v>
      </c>
      <c r="L1530" s="103">
        <f t="shared" si="846"/>
        <v>0</v>
      </c>
      <c r="M1530" s="103">
        <f t="shared" si="846"/>
        <v>0</v>
      </c>
      <c r="N1530" s="103">
        <f t="shared" si="846"/>
        <v>0</v>
      </c>
      <c r="O1530" s="103">
        <f t="shared" si="846"/>
        <v>0</v>
      </c>
      <c r="P1530" s="103">
        <f>SUM(P1531:P1534)</f>
        <v>0</v>
      </c>
      <c r="Q1530" s="103">
        <f t="shared" ref="Q1530:AA1530" si="847">SUM(Q1531:Q1534)</f>
        <v>0</v>
      </c>
      <c r="R1530" s="103">
        <f t="shared" si="847"/>
        <v>0</v>
      </c>
      <c r="S1530" s="103">
        <f t="shared" si="847"/>
        <v>0</v>
      </c>
      <c r="T1530" s="103">
        <f t="shared" si="847"/>
        <v>0</v>
      </c>
      <c r="U1530" s="103">
        <f t="shared" si="847"/>
        <v>0</v>
      </c>
      <c r="V1530" s="103">
        <f t="shared" si="847"/>
        <v>0</v>
      </c>
      <c r="W1530" s="103">
        <f t="shared" si="847"/>
        <v>0</v>
      </c>
      <c r="X1530" s="103">
        <f t="shared" si="847"/>
        <v>0</v>
      </c>
      <c r="Y1530" s="103">
        <f t="shared" si="847"/>
        <v>0</v>
      </c>
      <c r="Z1530" s="103">
        <f t="shared" si="847"/>
        <v>0</v>
      </c>
      <c r="AA1530" s="103">
        <f t="shared" si="847"/>
        <v>0</v>
      </c>
      <c r="AB1530" s="103">
        <f t="shared" si="825"/>
        <v>0</v>
      </c>
      <c r="AC1530" s="103">
        <f t="shared" si="829"/>
        <v>0</v>
      </c>
      <c r="AD1530" s="103">
        <f t="shared" si="826"/>
        <v>0</v>
      </c>
      <c r="AE1530" s="5" t="e">
        <v>#N/A</v>
      </c>
    </row>
    <row r="1531" spans="1:31" ht="30" x14ac:dyDescent="0.25">
      <c r="A1531" s="1" t="e">
        <v>#N/A</v>
      </c>
      <c r="B1531" s="50" t="s">
        <v>194</v>
      </c>
      <c r="C1531" s="48"/>
      <c r="D1531" s="104"/>
      <c r="E1531" s="104"/>
      <c r="F1531" s="104"/>
      <c r="G1531" s="104"/>
      <c r="H1531" s="104"/>
      <c r="I1531" s="104"/>
      <c r="J1531" s="104"/>
      <c r="K1531" s="104"/>
      <c r="L1531" s="104"/>
      <c r="M1531" s="104"/>
      <c r="N1531" s="104"/>
      <c r="O1531" s="104"/>
      <c r="P1531" s="104"/>
      <c r="Q1531" s="104"/>
      <c r="R1531" s="104"/>
      <c r="S1531" s="104"/>
      <c r="T1531" s="104"/>
      <c r="U1531" s="104"/>
      <c r="V1531" s="104"/>
      <c r="W1531" s="104"/>
      <c r="X1531" s="104"/>
      <c r="Y1531" s="104"/>
      <c r="Z1531" s="104"/>
      <c r="AA1531" s="104"/>
      <c r="AB1531" s="104">
        <f t="shared" si="825"/>
        <v>0</v>
      </c>
      <c r="AC1531" s="104">
        <f t="shared" si="829"/>
        <v>0</v>
      </c>
      <c r="AD1531" s="104">
        <f t="shared" si="826"/>
        <v>0</v>
      </c>
      <c r="AE1531" s="5" t="e">
        <v>#N/A</v>
      </c>
    </row>
    <row r="1532" spans="1:31" x14ac:dyDescent="0.25">
      <c r="A1532" s="1" t="e">
        <v>#N/A</v>
      </c>
      <c r="B1532" s="50" t="s">
        <v>195</v>
      </c>
      <c r="C1532" s="48"/>
      <c r="D1532" s="104"/>
      <c r="E1532" s="104"/>
      <c r="F1532" s="104"/>
      <c r="G1532" s="104"/>
      <c r="H1532" s="104"/>
      <c r="I1532" s="104"/>
      <c r="J1532" s="104"/>
      <c r="K1532" s="104"/>
      <c r="L1532" s="104"/>
      <c r="M1532" s="104"/>
      <c r="N1532" s="104"/>
      <c r="O1532" s="104"/>
      <c r="P1532" s="104"/>
      <c r="Q1532" s="104"/>
      <c r="R1532" s="104"/>
      <c r="S1532" s="104"/>
      <c r="T1532" s="104"/>
      <c r="U1532" s="104"/>
      <c r="V1532" s="104"/>
      <c r="W1532" s="104"/>
      <c r="X1532" s="104"/>
      <c r="Y1532" s="104"/>
      <c r="Z1532" s="104"/>
      <c r="AA1532" s="104"/>
      <c r="AB1532" s="104">
        <f t="shared" si="825"/>
        <v>0</v>
      </c>
      <c r="AC1532" s="104">
        <f t="shared" si="829"/>
        <v>0</v>
      </c>
      <c r="AD1532" s="104">
        <f t="shared" si="826"/>
        <v>0</v>
      </c>
      <c r="AE1532" s="5" t="e">
        <v>#N/A</v>
      </c>
    </row>
    <row r="1533" spans="1:31" ht="30" x14ac:dyDescent="0.25">
      <c r="A1533" s="1" t="e">
        <v>#N/A</v>
      </c>
      <c r="B1533" s="50" t="s">
        <v>196</v>
      </c>
      <c r="C1533" s="48"/>
      <c r="D1533" s="104"/>
      <c r="E1533" s="104"/>
      <c r="F1533" s="104"/>
      <c r="G1533" s="104"/>
      <c r="H1533" s="104"/>
      <c r="I1533" s="104"/>
      <c r="J1533" s="104"/>
      <c r="K1533" s="104"/>
      <c r="L1533" s="104"/>
      <c r="M1533" s="104"/>
      <c r="N1533" s="104"/>
      <c r="O1533" s="104"/>
      <c r="P1533" s="104"/>
      <c r="Q1533" s="104"/>
      <c r="R1533" s="104"/>
      <c r="S1533" s="104"/>
      <c r="T1533" s="104"/>
      <c r="U1533" s="104"/>
      <c r="V1533" s="104"/>
      <c r="W1533" s="104"/>
      <c r="X1533" s="104"/>
      <c r="Y1533" s="104"/>
      <c r="Z1533" s="104"/>
      <c r="AA1533" s="104"/>
      <c r="AB1533" s="104">
        <f t="shared" si="825"/>
        <v>0</v>
      </c>
      <c r="AC1533" s="104">
        <f t="shared" si="829"/>
        <v>0</v>
      </c>
      <c r="AD1533" s="104">
        <f t="shared" si="826"/>
        <v>0</v>
      </c>
      <c r="AE1533" s="5" t="e">
        <v>#N/A</v>
      </c>
    </row>
    <row r="1534" spans="1:31" x14ac:dyDescent="0.25">
      <c r="A1534" s="1" t="e">
        <v>#N/A</v>
      </c>
      <c r="B1534" s="50" t="s">
        <v>197</v>
      </c>
      <c r="C1534" s="48"/>
      <c r="D1534" s="104"/>
      <c r="E1534" s="104"/>
      <c r="F1534" s="104"/>
      <c r="G1534" s="104"/>
      <c r="H1534" s="104"/>
      <c r="I1534" s="104"/>
      <c r="J1534" s="104"/>
      <c r="K1534" s="104"/>
      <c r="L1534" s="104"/>
      <c r="M1534" s="104"/>
      <c r="N1534" s="104"/>
      <c r="O1534" s="104"/>
      <c r="P1534" s="104"/>
      <c r="Q1534" s="104"/>
      <c r="R1534" s="104"/>
      <c r="S1534" s="104"/>
      <c r="T1534" s="104"/>
      <c r="U1534" s="104"/>
      <c r="V1534" s="104"/>
      <c r="W1534" s="104"/>
      <c r="X1534" s="104"/>
      <c r="Y1534" s="104"/>
      <c r="Z1534" s="104"/>
      <c r="AA1534" s="104"/>
      <c r="AB1534" s="104">
        <f t="shared" si="825"/>
        <v>0</v>
      </c>
      <c r="AC1534" s="104">
        <f t="shared" si="829"/>
        <v>0</v>
      </c>
      <c r="AD1534" s="104">
        <f t="shared" si="826"/>
        <v>0</v>
      </c>
      <c r="AE1534" s="5" t="e">
        <v>#N/A</v>
      </c>
    </row>
    <row r="1535" spans="1:31" x14ac:dyDescent="0.25">
      <c r="A1535" s="1" t="e">
        <v>#N/A</v>
      </c>
      <c r="B1535" s="101" t="s">
        <v>198</v>
      </c>
      <c r="C1535" s="102"/>
      <c r="D1535" s="103">
        <f>SUM(D1536:D1539)</f>
        <v>0</v>
      </c>
      <c r="E1535" s="103">
        <f t="shared" ref="E1535:O1535" si="848">SUM(E1536:E1539)</f>
        <v>0</v>
      </c>
      <c r="F1535" s="103">
        <f t="shared" si="848"/>
        <v>0</v>
      </c>
      <c r="G1535" s="103">
        <f t="shared" si="848"/>
        <v>0</v>
      </c>
      <c r="H1535" s="103">
        <f t="shared" si="848"/>
        <v>0</v>
      </c>
      <c r="I1535" s="103">
        <f t="shared" si="848"/>
        <v>0</v>
      </c>
      <c r="J1535" s="103">
        <f t="shared" si="848"/>
        <v>0</v>
      </c>
      <c r="K1535" s="103">
        <f t="shared" si="848"/>
        <v>0</v>
      </c>
      <c r="L1535" s="103">
        <f t="shared" si="848"/>
        <v>0</v>
      </c>
      <c r="M1535" s="103">
        <f t="shared" si="848"/>
        <v>0</v>
      </c>
      <c r="N1535" s="103">
        <f t="shared" si="848"/>
        <v>0</v>
      </c>
      <c r="O1535" s="103">
        <f t="shared" si="848"/>
        <v>0</v>
      </c>
      <c r="P1535" s="103">
        <f>SUM(P1536:P1539)</f>
        <v>0</v>
      </c>
      <c r="Q1535" s="103">
        <f t="shared" ref="Q1535:AA1535" si="849">SUM(Q1536:Q1539)</f>
        <v>0</v>
      </c>
      <c r="R1535" s="103">
        <f t="shared" si="849"/>
        <v>0</v>
      </c>
      <c r="S1535" s="103">
        <f t="shared" si="849"/>
        <v>0</v>
      </c>
      <c r="T1535" s="103">
        <f t="shared" si="849"/>
        <v>0</v>
      </c>
      <c r="U1535" s="103">
        <f t="shared" si="849"/>
        <v>0</v>
      </c>
      <c r="V1535" s="103">
        <f t="shared" si="849"/>
        <v>0</v>
      </c>
      <c r="W1535" s="103">
        <f t="shared" si="849"/>
        <v>0</v>
      </c>
      <c r="X1535" s="103">
        <f t="shared" si="849"/>
        <v>0</v>
      </c>
      <c r="Y1535" s="103">
        <f t="shared" si="849"/>
        <v>0</v>
      </c>
      <c r="Z1535" s="103">
        <f t="shared" si="849"/>
        <v>0</v>
      </c>
      <c r="AA1535" s="103">
        <f t="shared" si="849"/>
        <v>0</v>
      </c>
      <c r="AB1535" s="103">
        <f t="shared" si="825"/>
        <v>0</v>
      </c>
      <c r="AC1535" s="103">
        <f t="shared" si="829"/>
        <v>0</v>
      </c>
      <c r="AD1535" s="103">
        <f t="shared" si="826"/>
        <v>0</v>
      </c>
      <c r="AE1535" s="5" t="e">
        <v>#N/A</v>
      </c>
    </row>
    <row r="1536" spans="1:31" ht="30" x14ac:dyDescent="0.25">
      <c r="A1536" s="1" t="e">
        <v>#N/A</v>
      </c>
      <c r="B1536" s="50" t="s">
        <v>199</v>
      </c>
      <c r="C1536" s="48"/>
      <c r="D1536" s="104"/>
      <c r="E1536" s="104"/>
      <c r="F1536" s="104"/>
      <c r="G1536" s="104"/>
      <c r="H1536" s="104"/>
      <c r="I1536" s="104"/>
      <c r="J1536" s="104"/>
      <c r="K1536" s="104"/>
      <c r="L1536" s="104"/>
      <c r="M1536" s="104"/>
      <c r="N1536" s="104"/>
      <c r="O1536" s="104"/>
      <c r="P1536" s="104"/>
      <c r="Q1536" s="104"/>
      <c r="R1536" s="104"/>
      <c r="S1536" s="104"/>
      <c r="T1536" s="104"/>
      <c r="U1536" s="104"/>
      <c r="V1536" s="104"/>
      <c r="W1536" s="104"/>
      <c r="X1536" s="104"/>
      <c r="Y1536" s="104"/>
      <c r="Z1536" s="104"/>
      <c r="AA1536" s="104"/>
      <c r="AB1536" s="104">
        <f t="shared" si="825"/>
        <v>0</v>
      </c>
      <c r="AC1536" s="104">
        <f t="shared" si="829"/>
        <v>0</v>
      </c>
      <c r="AD1536" s="104">
        <f t="shared" si="826"/>
        <v>0</v>
      </c>
      <c r="AE1536" s="5" t="e">
        <v>#N/A</v>
      </c>
    </row>
    <row r="1537" spans="1:31" ht="30" x14ac:dyDescent="0.25">
      <c r="A1537" s="1" t="e">
        <v>#N/A</v>
      </c>
      <c r="B1537" s="50" t="s">
        <v>200</v>
      </c>
      <c r="C1537" s="48"/>
      <c r="D1537" s="104"/>
      <c r="E1537" s="104"/>
      <c r="F1537" s="104"/>
      <c r="G1537" s="104"/>
      <c r="H1537" s="104"/>
      <c r="I1537" s="104"/>
      <c r="J1537" s="104"/>
      <c r="K1537" s="104"/>
      <c r="L1537" s="104"/>
      <c r="M1537" s="104"/>
      <c r="N1537" s="104"/>
      <c r="O1537" s="104"/>
      <c r="P1537" s="104"/>
      <c r="Q1537" s="104"/>
      <c r="R1537" s="104"/>
      <c r="S1537" s="104"/>
      <c r="T1537" s="104"/>
      <c r="U1537" s="104"/>
      <c r="V1537" s="104"/>
      <c r="W1537" s="104"/>
      <c r="X1537" s="104"/>
      <c r="Y1537" s="104"/>
      <c r="Z1537" s="104"/>
      <c r="AA1537" s="104"/>
      <c r="AB1537" s="104">
        <f t="shared" si="825"/>
        <v>0</v>
      </c>
      <c r="AC1537" s="104">
        <f t="shared" si="829"/>
        <v>0</v>
      </c>
      <c r="AD1537" s="104">
        <f t="shared" si="826"/>
        <v>0</v>
      </c>
      <c r="AE1537" s="5" t="e">
        <v>#N/A</v>
      </c>
    </row>
    <row r="1538" spans="1:31" ht="30" x14ac:dyDescent="0.25">
      <c r="A1538" s="1" t="e">
        <v>#N/A</v>
      </c>
      <c r="B1538" s="50" t="s">
        <v>201</v>
      </c>
      <c r="C1538" s="48"/>
      <c r="D1538" s="104"/>
      <c r="E1538" s="104"/>
      <c r="F1538" s="104"/>
      <c r="G1538" s="104"/>
      <c r="H1538" s="104"/>
      <c r="I1538" s="104"/>
      <c r="J1538" s="104"/>
      <c r="K1538" s="104"/>
      <c r="L1538" s="104"/>
      <c r="M1538" s="104"/>
      <c r="N1538" s="104"/>
      <c r="O1538" s="104"/>
      <c r="P1538" s="104"/>
      <c r="Q1538" s="104"/>
      <c r="R1538" s="104"/>
      <c r="S1538" s="104"/>
      <c r="T1538" s="104"/>
      <c r="U1538" s="104"/>
      <c r="V1538" s="104"/>
      <c r="W1538" s="104"/>
      <c r="X1538" s="104"/>
      <c r="Y1538" s="104"/>
      <c r="Z1538" s="104"/>
      <c r="AA1538" s="104"/>
      <c r="AB1538" s="104">
        <f t="shared" si="825"/>
        <v>0</v>
      </c>
      <c r="AC1538" s="104">
        <f t="shared" si="829"/>
        <v>0</v>
      </c>
      <c r="AD1538" s="104">
        <f t="shared" si="826"/>
        <v>0</v>
      </c>
      <c r="AE1538" s="5" t="e">
        <v>#N/A</v>
      </c>
    </row>
    <row r="1539" spans="1:31" ht="30" x14ac:dyDescent="0.25">
      <c r="A1539" s="1" t="e">
        <v>#N/A</v>
      </c>
      <c r="B1539" s="50" t="s">
        <v>202</v>
      </c>
      <c r="C1539" s="48"/>
      <c r="D1539" s="104"/>
      <c r="E1539" s="104"/>
      <c r="F1539" s="104"/>
      <c r="G1539" s="104"/>
      <c r="H1539" s="104"/>
      <c r="I1539" s="104"/>
      <c r="J1539" s="104"/>
      <c r="K1539" s="104"/>
      <c r="L1539" s="104"/>
      <c r="M1539" s="104"/>
      <c r="N1539" s="104"/>
      <c r="O1539" s="104"/>
      <c r="P1539" s="104"/>
      <c r="Q1539" s="104"/>
      <c r="R1539" s="104"/>
      <c r="S1539" s="104"/>
      <c r="T1539" s="104"/>
      <c r="U1539" s="104"/>
      <c r="V1539" s="104"/>
      <c r="W1539" s="104"/>
      <c r="X1539" s="104"/>
      <c r="Y1539" s="104"/>
      <c r="Z1539" s="104"/>
      <c r="AA1539" s="104"/>
      <c r="AB1539" s="104">
        <f t="shared" si="825"/>
        <v>0</v>
      </c>
      <c r="AC1539" s="104">
        <f t="shared" si="829"/>
        <v>0</v>
      </c>
      <c r="AD1539" s="104">
        <f t="shared" si="826"/>
        <v>0</v>
      </c>
      <c r="AE1539" s="5" t="e">
        <v>#N/A</v>
      </c>
    </row>
    <row r="1540" spans="1:31" ht="30" x14ac:dyDescent="0.25">
      <c r="A1540" s="1" t="e">
        <v>#N/A</v>
      </c>
      <c r="B1540" s="101" t="s">
        <v>203</v>
      </c>
      <c r="C1540" s="102"/>
      <c r="D1540" s="103">
        <f>SUM(D1541:D1542)</f>
        <v>0</v>
      </c>
      <c r="E1540" s="103">
        <f t="shared" ref="E1540:O1540" si="850">SUM(E1541:E1542)</f>
        <v>0</v>
      </c>
      <c r="F1540" s="103">
        <f t="shared" si="850"/>
        <v>0</v>
      </c>
      <c r="G1540" s="103">
        <f t="shared" si="850"/>
        <v>0</v>
      </c>
      <c r="H1540" s="103">
        <f t="shared" si="850"/>
        <v>0</v>
      </c>
      <c r="I1540" s="103">
        <f t="shared" si="850"/>
        <v>0</v>
      </c>
      <c r="J1540" s="103">
        <f t="shared" si="850"/>
        <v>0</v>
      </c>
      <c r="K1540" s="103">
        <f t="shared" si="850"/>
        <v>0</v>
      </c>
      <c r="L1540" s="103">
        <f t="shared" si="850"/>
        <v>0</v>
      </c>
      <c r="M1540" s="103">
        <f t="shared" si="850"/>
        <v>0</v>
      </c>
      <c r="N1540" s="103">
        <f t="shared" si="850"/>
        <v>0</v>
      </c>
      <c r="O1540" s="103">
        <f t="shared" si="850"/>
        <v>0</v>
      </c>
      <c r="P1540" s="103">
        <f>SUM(P1541:P1542)</f>
        <v>0</v>
      </c>
      <c r="Q1540" s="103">
        <f t="shared" ref="Q1540:AA1540" si="851">SUM(Q1541:Q1542)</f>
        <v>0</v>
      </c>
      <c r="R1540" s="103">
        <f t="shared" si="851"/>
        <v>0</v>
      </c>
      <c r="S1540" s="103">
        <f t="shared" si="851"/>
        <v>0</v>
      </c>
      <c r="T1540" s="103">
        <f t="shared" si="851"/>
        <v>0</v>
      </c>
      <c r="U1540" s="103">
        <f t="shared" si="851"/>
        <v>0</v>
      </c>
      <c r="V1540" s="103">
        <f t="shared" si="851"/>
        <v>0</v>
      </c>
      <c r="W1540" s="103">
        <f t="shared" si="851"/>
        <v>0</v>
      </c>
      <c r="X1540" s="103">
        <f t="shared" si="851"/>
        <v>0</v>
      </c>
      <c r="Y1540" s="103">
        <f t="shared" si="851"/>
        <v>0</v>
      </c>
      <c r="Z1540" s="103">
        <f t="shared" si="851"/>
        <v>0</v>
      </c>
      <c r="AA1540" s="103">
        <f t="shared" si="851"/>
        <v>0</v>
      </c>
      <c r="AB1540" s="103">
        <f t="shared" si="825"/>
        <v>0</v>
      </c>
      <c r="AC1540" s="103">
        <f t="shared" si="829"/>
        <v>0</v>
      </c>
      <c r="AD1540" s="103">
        <f t="shared" si="826"/>
        <v>0</v>
      </c>
      <c r="AE1540" s="5" t="e">
        <v>#N/A</v>
      </c>
    </row>
    <row r="1541" spans="1:31" ht="30" x14ac:dyDescent="0.25">
      <c r="A1541" s="1" t="e">
        <v>#N/A</v>
      </c>
      <c r="B1541" s="50" t="s">
        <v>204</v>
      </c>
      <c r="C1541" s="48"/>
      <c r="D1541" s="104"/>
      <c r="E1541" s="104"/>
      <c r="F1541" s="104"/>
      <c r="G1541" s="104"/>
      <c r="H1541" s="104"/>
      <c r="I1541" s="104"/>
      <c r="J1541" s="104"/>
      <c r="K1541" s="104"/>
      <c r="L1541" s="104"/>
      <c r="M1541" s="104"/>
      <c r="N1541" s="104"/>
      <c r="O1541" s="104"/>
      <c r="P1541" s="104"/>
      <c r="Q1541" s="104"/>
      <c r="R1541" s="104"/>
      <c r="S1541" s="104"/>
      <c r="T1541" s="104"/>
      <c r="U1541" s="104"/>
      <c r="V1541" s="104"/>
      <c r="W1541" s="104"/>
      <c r="X1541" s="104"/>
      <c r="Y1541" s="104"/>
      <c r="Z1541" s="104"/>
      <c r="AA1541" s="104"/>
      <c r="AB1541" s="104">
        <f t="shared" si="825"/>
        <v>0</v>
      </c>
      <c r="AC1541" s="104">
        <f t="shared" si="829"/>
        <v>0</v>
      </c>
      <c r="AD1541" s="104">
        <f t="shared" si="826"/>
        <v>0</v>
      </c>
      <c r="AE1541" s="5" t="e">
        <v>#N/A</v>
      </c>
    </row>
    <row r="1542" spans="1:31" x14ac:dyDescent="0.25">
      <c r="A1542" s="1" t="e">
        <v>#N/A</v>
      </c>
      <c r="B1542" s="50" t="s">
        <v>205</v>
      </c>
      <c r="C1542" s="48"/>
      <c r="D1542" s="104"/>
      <c r="E1542" s="104"/>
      <c r="F1542" s="104"/>
      <c r="G1542" s="104"/>
      <c r="H1542" s="104"/>
      <c r="I1542" s="104"/>
      <c r="J1542" s="104"/>
      <c r="K1542" s="104"/>
      <c r="L1542" s="104"/>
      <c r="M1542" s="104"/>
      <c r="N1542" s="104"/>
      <c r="O1542" s="104"/>
      <c r="P1542" s="104"/>
      <c r="Q1542" s="104"/>
      <c r="R1542" s="104"/>
      <c r="S1542" s="104"/>
      <c r="T1542" s="104"/>
      <c r="U1542" s="104"/>
      <c r="V1542" s="104"/>
      <c r="W1542" s="104"/>
      <c r="X1542" s="104"/>
      <c r="Y1542" s="104"/>
      <c r="Z1542" s="104"/>
      <c r="AA1542" s="104"/>
      <c r="AB1542" s="104">
        <f t="shared" si="825"/>
        <v>0</v>
      </c>
      <c r="AC1542" s="104">
        <f t="shared" si="829"/>
        <v>0</v>
      </c>
      <c r="AD1542" s="104">
        <f t="shared" si="826"/>
        <v>0</v>
      </c>
      <c r="AE1542" s="5" t="e">
        <v>#N/A</v>
      </c>
    </row>
    <row r="1543" spans="1:31" x14ac:dyDescent="0.25">
      <c r="A1543" s="1" t="e">
        <v>#N/A</v>
      </c>
      <c r="B1543" s="101" t="s">
        <v>206</v>
      </c>
      <c r="C1543" s="102"/>
      <c r="D1543" s="103">
        <f>SUM(D1544:D1547)</f>
        <v>0</v>
      </c>
      <c r="E1543" s="103">
        <f t="shared" ref="E1543:O1543" si="852">SUM(E1544:E1547)</f>
        <v>0</v>
      </c>
      <c r="F1543" s="103">
        <f t="shared" si="852"/>
        <v>0</v>
      </c>
      <c r="G1543" s="103">
        <f t="shared" si="852"/>
        <v>0</v>
      </c>
      <c r="H1543" s="103">
        <f t="shared" si="852"/>
        <v>0</v>
      </c>
      <c r="I1543" s="103">
        <f t="shared" si="852"/>
        <v>0</v>
      </c>
      <c r="J1543" s="103">
        <f t="shared" si="852"/>
        <v>0</v>
      </c>
      <c r="K1543" s="103">
        <f t="shared" si="852"/>
        <v>0</v>
      </c>
      <c r="L1543" s="103">
        <f t="shared" si="852"/>
        <v>0</v>
      </c>
      <c r="M1543" s="103">
        <f t="shared" si="852"/>
        <v>0</v>
      </c>
      <c r="N1543" s="103">
        <f t="shared" si="852"/>
        <v>0</v>
      </c>
      <c r="O1543" s="103">
        <f t="shared" si="852"/>
        <v>0</v>
      </c>
      <c r="P1543" s="103">
        <f>SUM(P1544:P1547)</f>
        <v>0</v>
      </c>
      <c r="Q1543" s="103">
        <f t="shared" ref="Q1543:AA1543" si="853">SUM(Q1544:Q1547)</f>
        <v>0</v>
      </c>
      <c r="R1543" s="103">
        <f t="shared" si="853"/>
        <v>0</v>
      </c>
      <c r="S1543" s="103">
        <f t="shared" si="853"/>
        <v>0</v>
      </c>
      <c r="T1543" s="103">
        <f t="shared" si="853"/>
        <v>0</v>
      </c>
      <c r="U1543" s="103">
        <f t="shared" si="853"/>
        <v>0</v>
      </c>
      <c r="V1543" s="103">
        <f t="shared" si="853"/>
        <v>0</v>
      </c>
      <c r="W1543" s="103">
        <f t="shared" si="853"/>
        <v>0</v>
      </c>
      <c r="X1543" s="103">
        <f t="shared" si="853"/>
        <v>0</v>
      </c>
      <c r="Y1543" s="103">
        <f t="shared" si="853"/>
        <v>0</v>
      </c>
      <c r="Z1543" s="103">
        <f t="shared" si="853"/>
        <v>0</v>
      </c>
      <c r="AA1543" s="103">
        <f t="shared" si="853"/>
        <v>0</v>
      </c>
      <c r="AB1543" s="103">
        <f t="shared" si="825"/>
        <v>0</v>
      </c>
      <c r="AC1543" s="103">
        <f t="shared" si="829"/>
        <v>0</v>
      </c>
      <c r="AD1543" s="103">
        <f t="shared" si="826"/>
        <v>0</v>
      </c>
      <c r="AE1543" s="5" t="e">
        <v>#N/A</v>
      </c>
    </row>
    <row r="1544" spans="1:31" ht="30" x14ac:dyDescent="0.25">
      <c r="A1544" s="1" t="e">
        <v>#N/A</v>
      </c>
      <c r="B1544" s="50" t="s">
        <v>207</v>
      </c>
      <c r="C1544" s="48"/>
      <c r="D1544" s="104"/>
      <c r="E1544" s="104"/>
      <c r="F1544" s="104"/>
      <c r="G1544" s="104"/>
      <c r="H1544" s="104"/>
      <c r="I1544" s="104"/>
      <c r="J1544" s="104"/>
      <c r="K1544" s="104"/>
      <c r="L1544" s="104"/>
      <c r="M1544" s="104"/>
      <c r="N1544" s="104"/>
      <c r="O1544" s="104"/>
      <c r="P1544" s="104"/>
      <c r="Q1544" s="104"/>
      <c r="R1544" s="104"/>
      <c r="S1544" s="104"/>
      <c r="T1544" s="104"/>
      <c r="U1544" s="104"/>
      <c r="V1544" s="104"/>
      <c r="W1544" s="104"/>
      <c r="X1544" s="104"/>
      <c r="Y1544" s="104"/>
      <c r="Z1544" s="104"/>
      <c r="AA1544" s="104"/>
      <c r="AB1544" s="104">
        <f t="shared" si="825"/>
        <v>0</v>
      </c>
      <c r="AC1544" s="104">
        <f t="shared" si="829"/>
        <v>0</v>
      </c>
      <c r="AD1544" s="104">
        <f t="shared" si="826"/>
        <v>0</v>
      </c>
      <c r="AE1544" s="5" t="e">
        <v>#N/A</v>
      </c>
    </row>
    <row r="1545" spans="1:31" x14ac:dyDescent="0.25">
      <c r="A1545" s="1" t="e">
        <v>#N/A</v>
      </c>
      <c r="B1545" s="50" t="s">
        <v>189</v>
      </c>
      <c r="C1545" s="48"/>
      <c r="D1545" s="104"/>
      <c r="E1545" s="104"/>
      <c r="F1545" s="104"/>
      <c r="G1545" s="104"/>
      <c r="H1545" s="104"/>
      <c r="I1545" s="104"/>
      <c r="J1545" s="104"/>
      <c r="K1545" s="104"/>
      <c r="L1545" s="104"/>
      <c r="M1545" s="104"/>
      <c r="N1545" s="104"/>
      <c r="O1545" s="104"/>
      <c r="P1545" s="104"/>
      <c r="Q1545" s="104"/>
      <c r="R1545" s="104"/>
      <c r="S1545" s="104"/>
      <c r="T1545" s="104"/>
      <c r="U1545" s="104"/>
      <c r="V1545" s="104"/>
      <c r="W1545" s="104"/>
      <c r="X1545" s="104"/>
      <c r="Y1545" s="104"/>
      <c r="Z1545" s="104"/>
      <c r="AA1545" s="104"/>
      <c r="AB1545" s="104">
        <f t="shared" si="825"/>
        <v>0</v>
      </c>
      <c r="AC1545" s="104">
        <f t="shared" si="829"/>
        <v>0</v>
      </c>
      <c r="AD1545" s="104">
        <f t="shared" si="826"/>
        <v>0</v>
      </c>
      <c r="AE1545" s="5" t="e">
        <v>#N/A</v>
      </c>
    </row>
    <row r="1546" spans="1:31" x14ac:dyDescent="0.25">
      <c r="A1546" s="1" t="e">
        <v>#N/A</v>
      </c>
      <c r="B1546" s="50" t="s">
        <v>208</v>
      </c>
      <c r="C1546" s="48"/>
      <c r="D1546" s="104"/>
      <c r="E1546" s="104"/>
      <c r="F1546" s="104"/>
      <c r="G1546" s="104"/>
      <c r="H1546" s="104"/>
      <c r="I1546" s="104"/>
      <c r="J1546" s="104"/>
      <c r="K1546" s="104"/>
      <c r="L1546" s="104"/>
      <c r="M1546" s="104"/>
      <c r="N1546" s="104"/>
      <c r="O1546" s="104"/>
      <c r="P1546" s="104"/>
      <c r="Q1546" s="104"/>
      <c r="R1546" s="104"/>
      <c r="S1546" s="104"/>
      <c r="T1546" s="104"/>
      <c r="U1546" s="104"/>
      <c r="V1546" s="104"/>
      <c r="W1546" s="104"/>
      <c r="X1546" s="104"/>
      <c r="Y1546" s="104"/>
      <c r="Z1546" s="104"/>
      <c r="AA1546" s="104"/>
      <c r="AB1546" s="104">
        <f t="shared" si="825"/>
        <v>0</v>
      </c>
      <c r="AC1546" s="104">
        <f t="shared" si="829"/>
        <v>0</v>
      </c>
      <c r="AD1546" s="104">
        <f t="shared" si="826"/>
        <v>0</v>
      </c>
      <c r="AE1546" s="5" t="e">
        <v>#N/A</v>
      </c>
    </row>
    <row r="1547" spans="1:31" x14ac:dyDescent="0.25">
      <c r="A1547" s="1" t="e">
        <v>#N/A</v>
      </c>
      <c r="B1547" s="50" t="s">
        <v>209</v>
      </c>
      <c r="C1547" s="48"/>
      <c r="D1547" s="104"/>
      <c r="E1547" s="104"/>
      <c r="F1547" s="104"/>
      <c r="G1547" s="104"/>
      <c r="H1547" s="104"/>
      <c r="I1547" s="104"/>
      <c r="J1547" s="104"/>
      <c r="K1547" s="104"/>
      <c r="L1547" s="104"/>
      <c r="M1547" s="104"/>
      <c r="N1547" s="104"/>
      <c r="O1547" s="104"/>
      <c r="P1547" s="104"/>
      <c r="Q1547" s="104"/>
      <c r="R1547" s="104"/>
      <c r="S1547" s="104"/>
      <c r="T1547" s="104"/>
      <c r="U1547" s="104"/>
      <c r="V1547" s="104"/>
      <c r="W1547" s="104"/>
      <c r="X1547" s="104"/>
      <c r="Y1547" s="104"/>
      <c r="Z1547" s="104"/>
      <c r="AA1547" s="104"/>
      <c r="AB1547" s="104">
        <f t="shared" si="825"/>
        <v>0</v>
      </c>
      <c r="AC1547" s="104">
        <f t="shared" si="829"/>
        <v>0</v>
      </c>
      <c r="AD1547" s="104">
        <f t="shared" si="826"/>
        <v>0</v>
      </c>
      <c r="AE1547" s="5" t="e">
        <v>#N/A</v>
      </c>
    </row>
    <row r="1548" spans="1:31" ht="30" x14ac:dyDescent="0.25">
      <c r="A1548" s="1" t="e">
        <v>#N/A</v>
      </c>
      <c r="B1548" s="101" t="s">
        <v>210</v>
      </c>
      <c r="C1548" s="102"/>
      <c r="D1548" s="103">
        <f>SUM(D1549:D1550)</f>
        <v>0</v>
      </c>
      <c r="E1548" s="103">
        <f t="shared" ref="E1548:O1548" si="854">SUM(E1549:E1550)</f>
        <v>0</v>
      </c>
      <c r="F1548" s="103">
        <f t="shared" si="854"/>
        <v>0</v>
      </c>
      <c r="G1548" s="103">
        <f t="shared" si="854"/>
        <v>0</v>
      </c>
      <c r="H1548" s="103">
        <f t="shared" si="854"/>
        <v>0</v>
      </c>
      <c r="I1548" s="103">
        <f t="shared" si="854"/>
        <v>0</v>
      </c>
      <c r="J1548" s="103">
        <f t="shared" si="854"/>
        <v>0</v>
      </c>
      <c r="K1548" s="103">
        <f t="shared" si="854"/>
        <v>0</v>
      </c>
      <c r="L1548" s="103">
        <f t="shared" si="854"/>
        <v>0</v>
      </c>
      <c r="M1548" s="103">
        <f t="shared" si="854"/>
        <v>0</v>
      </c>
      <c r="N1548" s="103">
        <f t="shared" si="854"/>
        <v>0</v>
      </c>
      <c r="O1548" s="103">
        <f t="shared" si="854"/>
        <v>0</v>
      </c>
      <c r="P1548" s="103">
        <f>SUM(P1549:P1550)</f>
        <v>0</v>
      </c>
      <c r="Q1548" s="103">
        <f t="shared" ref="Q1548:AA1548" si="855">SUM(Q1549:Q1550)</f>
        <v>0</v>
      </c>
      <c r="R1548" s="103">
        <f t="shared" si="855"/>
        <v>0</v>
      </c>
      <c r="S1548" s="103">
        <f t="shared" si="855"/>
        <v>0</v>
      </c>
      <c r="T1548" s="103">
        <f t="shared" si="855"/>
        <v>0</v>
      </c>
      <c r="U1548" s="103">
        <f t="shared" si="855"/>
        <v>0</v>
      </c>
      <c r="V1548" s="103">
        <f t="shared" si="855"/>
        <v>0</v>
      </c>
      <c r="W1548" s="103">
        <f t="shared" si="855"/>
        <v>0</v>
      </c>
      <c r="X1548" s="103">
        <f t="shared" si="855"/>
        <v>0</v>
      </c>
      <c r="Y1548" s="103">
        <f t="shared" si="855"/>
        <v>0</v>
      </c>
      <c r="Z1548" s="103">
        <f t="shared" si="855"/>
        <v>0</v>
      </c>
      <c r="AA1548" s="103">
        <f t="shared" si="855"/>
        <v>0</v>
      </c>
      <c r="AB1548" s="103">
        <f t="shared" si="825"/>
        <v>0</v>
      </c>
      <c r="AC1548" s="103">
        <f t="shared" si="829"/>
        <v>0</v>
      </c>
      <c r="AD1548" s="103">
        <f t="shared" si="826"/>
        <v>0</v>
      </c>
      <c r="AE1548" s="5" t="e">
        <v>#N/A</v>
      </c>
    </row>
    <row r="1549" spans="1:31" x14ac:dyDescent="0.25">
      <c r="A1549" s="1" t="e">
        <v>#N/A</v>
      </c>
      <c r="B1549" s="50" t="s">
        <v>211</v>
      </c>
      <c r="C1549" s="48"/>
      <c r="D1549" s="104"/>
      <c r="E1549" s="104"/>
      <c r="F1549" s="104"/>
      <c r="G1549" s="104"/>
      <c r="H1549" s="104"/>
      <c r="I1549" s="104"/>
      <c r="J1549" s="104"/>
      <c r="K1549" s="104"/>
      <c r="L1549" s="104"/>
      <c r="M1549" s="104"/>
      <c r="N1549" s="104"/>
      <c r="O1549" s="104"/>
      <c r="P1549" s="104"/>
      <c r="Q1549" s="104"/>
      <c r="R1549" s="104"/>
      <c r="S1549" s="104"/>
      <c r="T1549" s="104"/>
      <c r="U1549" s="104"/>
      <c r="V1549" s="104"/>
      <c r="W1549" s="104"/>
      <c r="X1549" s="104"/>
      <c r="Y1549" s="104"/>
      <c r="Z1549" s="104"/>
      <c r="AA1549" s="104"/>
      <c r="AB1549" s="104">
        <f t="shared" si="825"/>
        <v>0</v>
      </c>
      <c r="AC1549" s="104">
        <f t="shared" si="829"/>
        <v>0</v>
      </c>
      <c r="AD1549" s="104">
        <f t="shared" si="826"/>
        <v>0</v>
      </c>
      <c r="AE1549" s="5" t="e">
        <v>#N/A</v>
      </c>
    </row>
    <row r="1550" spans="1:31" x14ac:dyDescent="0.25">
      <c r="A1550" s="1" t="e">
        <v>#N/A</v>
      </c>
      <c r="B1550" s="50" t="s">
        <v>212</v>
      </c>
      <c r="C1550" s="48"/>
      <c r="D1550" s="104"/>
      <c r="E1550" s="104"/>
      <c r="F1550" s="104"/>
      <c r="G1550" s="104"/>
      <c r="H1550" s="104"/>
      <c r="I1550" s="104"/>
      <c r="J1550" s="104"/>
      <c r="K1550" s="104"/>
      <c r="L1550" s="104"/>
      <c r="M1550" s="104"/>
      <c r="N1550" s="104"/>
      <c r="O1550" s="104"/>
      <c r="P1550" s="104"/>
      <c r="Q1550" s="104"/>
      <c r="R1550" s="104"/>
      <c r="S1550" s="104"/>
      <c r="T1550" s="104"/>
      <c r="U1550" s="104"/>
      <c r="V1550" s="104"/>
      <c r="W1550" s="104"/>
      <c r="X1550" s="104"/>
      <c r="Y1550" s="104"/>
      <c r="Z1550" s="104"/>
      <c r="AA1550" s="104"/>
      <c r="AB1550" s="104">
        <f t="shared" si="825"/>
        <v>0</v>
      </c>
      <c r="AC1550" s="104">
        <f t="shared" si="829"/>
        <v>0</v>
      </c>
      <c r="AD1550" s="104">
        <f t="shared" si="826"/>
        <v>0</v>
      </c>
      <c r="AE1550" s="5" t="e">
        <v>#N/A</v>
      </c>
    </row>
    <row r="1551" spans="1:31" ht="31.5" x14ac:dyDescent="0.25">
      <c r="A1551" s="1" t="e">
        <v>#N/A</v>
      </c>
      <c r="B1551" s="99" t="s">
        <v>71</v>
      </c>
      <c r="C1551" s="57"/>
      <c r="D1551" s="100">
        <f>SUM(D1552,D1554,D1556,D1561,D1568,D1573,D1581,D1582,D1577)</f>
        <v>0</v>
      </c>
      <c r="E1551" s="100">
        <f t="shared" ref="E1551:O1551" si="856">SUM(E1552,E1554,E1556,E1561,E1568,E1573,E1581,E1582,E1587,E1588,E1590,E1594,E1596,E1598,E1601,E1603,E1606)</f>
        <v>0</v>
      </c>
      <c r="F1551" s="100">
        <f t="shared" si="856"/>
        <v>0</v>
      </c>
      <c r="G1551" s="100">
        <f t="shared" si="856"/>
        <v>0</v>
      </c>
      <c r="H1551" s="100">
        <f t="shared" si="856"/>
        <v>0</v>
      </c>
      <c r="I1551" s="100">
        <f t="shared" si="856"/>
        <v>0</v>
      </c>
      <c r="J1551" s="100">
        <f t="shared" si="856"/>
        <v>0</v>
      </c>
      <c r="K1551" s="100">
        <f t="shared" si="856"/>
        <v>0</v>
      </c>
      <c r="L1551" s="100">
        <f t="shared" si="856"/>
        <v>0</v>
      </c>
      <c r="M1551" s="100">
        <f t="shared" si="856"/>
        <v>0</v>
      </c>
      <c r="N1551" s="100">
        <f t="shared" si="856"/>
        <v>0</v>
      </c>
      <c r="O1551" s="100">
        <f t="shared" si="856"/>
        <v>0</v>
      </c>
      <c r="P1551" s="100">
        <f>SUM(P1552,P1554,P1556,P1561,P1568,P1573,P1581,P1582,P1577)</f>
        <v>0</v>
      </c>
      <c r="Q1551" s="100">
        <f t="shared" ref="Q1551:AA1551" si="857">SUM(Q1552,Q1554,Q1556,Q1561,Q1568,Q1573,Q1581,Q1582,Q1587,Q1588,Q1590,Q1594,Q1596,Q1598,Q1601,Q1603,Q1606)</f>
        <v>0</v>
      </c>
      <c r="R1551" s="100">
        <f t="shared" si="857"/>
        <v>0</v>
      </c>
      <c r="S1551" s="100">
        <f t="shared" si="857"/>
        <v>0</v>
      </c>
      <c r="T1551" s="100">
        <f t="shared" si="857"/>
        <v>0</v>
      </c>
      <c r="U1551" s="100">
        <f t="shared" si="857"/>
        <v>0</v>
      </c>
      <c r="V1551" s="100">
        <f t="shared" si="857"/>
        <v>0</v>
      </c>
      <c r="W1551" s="100">
        <f t="shared" si="857"/>
        <v>0</v>
      </c>
      <c r="X1551" s="100">
        <f t="shared" si="857"/>
        <v>0</v>
      </c>
      <c r="Y1551" s="100">
        <f t="shared" si="857"/>
        <v>0</v>
      </c>
      <c r="Z1551" s="100">
        <f t="shared" si="857"/>
        <v>0</v>
      </c>
      <c r="AA1551" s="100">
        <f t="shared" si="857"/>
        <v>0</v>
      </c>
      <c r="AB1551" s="100">
        <f t="shared" si="825"/>
        <v>0</v>
      </c>
      <c r="AC1551" s="100">
        <f t="shared" si="829"/>
        <v>0</v>
      </c>
      <c r="AD1551" s="100">
        <f t="shared" si="826"/>
        <v>0</v>
      </c>
      <c r="AE1551" s="5" t="e">
        <v>#N/A</v>
      </c>
    </row>
    <row r="1552" spans="1:31" ht="30" x14ac:dyDescent="0.25">
      <c r="A1552" s="1" t="e">
        <v>#N/A</v>
      </c>
      <c r="B1552" s="101" t="s">
        <v>72</v>
      </c>
      <c r="C1552" s="102"/>
      <c r="D1552" s="103">
        <f>SUM(D1553:D1555)</f>
        <v>0</v>
      </c>
      <c r="E1552" s="103">
        <f t="shared" ref="E1552:O1552" si="858">SUM(E1553:E1555)</f>
        <v>0</v>
      </c>
      <c r="F1552" s="103">
        <f t="shared" si="858"/>
        <v>0</v>
      </c>
      <c r="G1552" s="103">
        <f t="shared" si="858"/>
        <v>0</v>
      </c>
      <c r="H1552" s="103">
        <f t="shared" si="858"/>
        <v>0</v>
      </c>
      <c r="I1552" s="103">
        <f t="shared" si="858"/>
        <v>0</v>
      </c>
      <c r="J1552" s="103">
        <f t="shared" si="858"/>
        <v>0</v>
      </c>
      <c r="K1552" s="103">
        <f t="shared" si="858"/>
        <v>0</v>
      </c>
      <c r="L1552" s="103">
        <f t="shared" si="858"/>
        <v>0</v>
      </c>
      <c r="M1552" s="103">
        <f t="shared" si="858"/>
        <v>0</v>
      </c>
      <c r="N1552" s="103">
        <f t="shared" si="858"/>
        <v>0</v>
      </c>
      <c r="O1552" s="103">
        <f t="shared" si="858"/>
        <v>0</v>
      </c>
      <c r="P1552" s="103">
        <f>SUM(P1553:P1555)</f>
        <v>0</v>
      </c>
      <c r="Q1552" s="103">
        <f t="shared" ref="Q1552:AA1552" si="859">SUM(Q1553:Q1555)</f>
        <v>0</v>
      </c>
      <c r="R1552" s="103">
        <f t="shared" si="859"/>
        <v>0</v>
      </c>
      <c r="S1552" s="103">
        <f t="shared" si="859"/>
        <v>0</v>
      </c>
      <c r="T1552" s="103">
        <f t="shared" si="859"/>
        <v>0</v>
      </c>
      <c r="U1552" s="103">
        <f t="shared" si="859"/>
        <v>0</v>
      </c>
      <c r="V1552" s="103">
        <f t="shared" si="859"/>
        <v>0</v>
      </c>
      <c r="W1552" s="103">
        <f t="shared" si="859"/>
        <v>0</v>
      </c>
      <c r="X1552" s="103">
        <f t="shared" si="859"/>
        <v>0</v>
      </c>
      <c r="Y1552" s="103">
        <f t="shared" si="859"/>
        <v>0</v>
      </c>
      <c r="Z1552" s="103">
        <f t="shared" si="859"/>
        <v>0</v>
      </c>
      <c r="AA1552" s="103">
        <f t="shared" si="859"/>
        <v>0</v>
      </c>
      <c r="AB1552" s="103">
        <f t="shared" si="825"/>
        <v>0</v>
      </c>
      <c r="AC1552" s="103">
        <f t="shared" si="829"/>
        <v>0</v>
      </c>
      <c r="AD1552" s="103">
        <f t="shared" si="826"/>
        <v>0</v>
      </c>
      <c r="AE1552" s="5" t="e">
        <v>#N/A</v>
      </c>
    </row>
    <row r="1553" spans="1:31" x14ac:dyDescent="0.25">
      <c r="A1553" s="1" t="e">
        <v>#N/A</v>
      </c>
      <c r="B1553" s="50" t="s">
        <v>73</v>
      </c>
      <c r="C1553" s="48"/>
      <c r="D1553" s="104"/>
      <c r="E1553" s="104"/>
      <c r="F1553" s="104"/>
      <c r="G1553" s="104"/>
      <c r="H1553" s="104"/>
      <c r="I1553" s="104"/>
      <c r="J1553" s="104"/>
      <c r="K1553" s="104"/>
      <c r="L1553" s="104"/>
      <c r="M1553" s="104"/>
      <c r="N1553" s="104"/>
      <c r="O1553" s="104"/>
      <c r="P1553" s="104"/>
      <c r="Q1553" s="104"/>
      <c r="R1553" s="104"/>
      <c r="S1553" s="104"/>
      <c r="T1553" s="104"/>
      <c r="U1553" s="104"/>
      <c r="V1553" s="104"/>
      <c r="W1553" s="104"/>
      <c r="X1553" s="104"/>
      <c r="Y1553" s="104"/>
      <c r="Z1553" s="104"/>
      <c r="AA1553" s="104"/>
      <c r="AB1553" s="104">
        <f t="shared" si="825"/>
        <v>0</v>
      </c>
      <c r="AC1553" s="104">
        <f t="shared" si="829"/>
        <v>0</v>
      </c>
      <c r="AD1553" s="104">
        <f t="shared" si="826"/>
        <v>0</v>
      </c>
      <c r="AE1553" s="5" t="e">
        <v>#N/A</v>
      </c>
    </row>
    <row r="1554" spans="1:31" x14ac:dyDescent="0.25">
      <c r="A1554" s="1" t="e">
        <v>#N/A</v>
      </c>
      <c r="B1554" s="101" t="s">
        <v>74</v>
      </c>
      <c r="C1554" s="102"/>
      <c r="D1554" s="103">
        <f>+D1555</f>
        <v>0</v>
      </c>
      <c r="E1554" s="103">
        <f t="shared" ref="E1554:AA1554" si="860">+E1555</f>
        <v>0</v>
      </c>
      <c r="F1554" s="103">
        <f t="shared" si="860"/>
        <v>0</v>
      </c>
      <c r="G1554" s="103">
        <f t="shared" si="860"/>
        <v>0</v>
      </c>
      <c r="H1554" s="103">
        <f t="shared" si="860"/>
        <v>0</v>
      </c>
      <c r="I1554" s="103">
        <f t="shared" si="860"/>
        <v>0</v>
      </c>
      <c r="J1554" s="103">
        <f t="shared" si="860"/>
        <v>0</v>
      </c>
      <c r="K1554" s="103">
        <f t="shared" si="860"/>
        <v>0</v>
      </c>
      <c r="L1554" s="103">
        <f t="shared" si="860"/>
        <v>0</v>
      </c>
      <c r="M1554" s="103">
        <f t="shared" si="860"/>
        <v>0</v>
      </c>
      <c r="N1554" s="103">
        <f t="shared" si="860"/>
        <v>0</v>
      </c>
      <c r="O1554" s="103">
        <f t="shared" si="860"/>
        <v>0</v>
      </c>
      <c r="P1554" s="103">
        <f>+P1555</f>
        <v>0</v>
      </c>
      <c r="Q1554" s="103">
        <f t="shared" si="860"/>
        <v>0</v>
      </c>
      <c r="R1554" s="103">
        <f t="shared" si="860"/>
        <v>0</v>
      </c>
      <c r="S1554" s="103">
        <f t="shared" si="860"/>
        <v>0</v>
      </c>
      <c r="T1554" s="103">
        <f t="shared" si="860"/>
        <v>0</v>
      </c>
      <c r="U1554" s="103">
        <f t="shared" si="860"/>
        <v>0</v>
      </c>
      <c r="V1554" s="103">
        <f t="shared" si="860"/>
        <v>0</v>
      </c>
      <c r="W1554" s="103">
        <f t="shared" si="860"/>
        <v>0</v>
      </c>
      <c r="X1554" s="103">
        <f t="shared" si="860"/>
        <v>0</v>
      </c>
      <c r="Y1554" s="103">
        <f t="shared" si="860"/>
        <v>0</v>
      </c>
      <c r="Z1554" s="103">
        <f t="shared" si="860"/>
        <v>0</v>
      </c>
      <c r="AA1554" s="103">
        <f t="shared" si="860"/>
        <v>0</v>
      </c>
      <c r="AB1554" s="103">
        <f t="shared" si="825"/>
        <v>0</v>
      </c>
      <c r="AC1554" s="103">
        <f t="shared" si="829"/>
        <v>0</v>
      </c>
      <c r="AD1554" s="103">
        <f t="shared" si="826"/>
        <v>0</v>
      </c>
      <c r="AE1554" s="5" t="e">
        <v>#N/A</v>
      </c>
    </row>
    <row r="1555" spans="1:31" x14ac:dyDescent="0.25">
      <c r="A1555" s="1" t="e">
        <v>#N/A</v>
      </c>
      <c r="B1555" s="50" t="s">
        <v>75</v>
      </c>
      <c r="C1555" s="48"/>
      <c r="D1555" s="104"/>
      <c r="E1555" s="104"/>
      <c r="F1555" s="104"/>
      <c r="G1555" s="104"/>
      <c r="H1555" s="104"/>
      <c r="I1555" s="104"/>
      <c r="J1555" s="104"/>
      <c r="K1555" s="104"/>
      <c r="L1555" s="104"/>
      <c r="M1555" s="104"/>
      <c r="N1555" s="104"/>
      <c r="O1555" s="104"/>
      <c r="P1555" s="104"/>
      <c r="Q1555" s="104"/>
      <c r="R1555" s="104"/>
      <c r="S1555" s="104"/>
      <c r="T1555" s="104"/>
      <c r="U1555" s="104"/>
      <c r="V1555" s="104"/>
      <c r="W1555" s="104"/>
      <c r="X1555" s="104"/>
      <c r="Y1555" s="104"/>
      <c r="Z1555" s="104"/>
      <c r="AA1555" s="104"/>
      <c r="AB1555" s="104">
        <f t="shared" si="825"/>
        <v>0</v>
      </c>
      <c r="AC1555" s="104">
        <f t="shared" si="829"/>
        <v>0</v>
      </c>
      <c r="AD1555" s="104">
        <f t="shared" si="826"/>
        <v>0</v>
      </c>
      <c r="AE1555" s="5" t="e">
        <v>#N/A</v>
      </c>
    </row>
    <row r="1556" spans="1:31" ht="45" x14ac:dyDescent="0.25">
      <c r="A1556" s="1" t="e">
        <v>#N/A</v>
      </c>
      <c r="B1556" s="101" t="s">
        <v>76</v>
      </c>
      <c r="C1556" s="102"/>
      <c r="D1556" s="103">
        <f>SUM(D1557:D1560)</f>
        <v>0</v>
      </c>
      <c r="E1556" s="103">
        <f t="shared" ref="E1556:O1556" si="861">SUM(E1557:E1560)</f>
        <v>0</v>
      </c>
      <c r="F1556" s="103">
        <f t="shared" si="861"/>
        <v>0</v>
      </c>
      <c r="G1556" s="103">
        <f t="shared" si="861"/>
        <v>0</v>
      </c>
      <c r="H1556" s="103">
        <f t="shared" si="861"/>
        <v>0</v>
      </c>
      <c r="I1556" s="103">
        <f t="shared" si="861"/>
        <v>0</v>
      </c>
      <c r="J1556" s="103">
        <f t="shared" si="861"/>
        <v>0</v>
      </c>
      <c r="K1556" s="103">
        <f t="shared" si="861"/>
        <v>0</v>
      </c>
      <c r="L1556" s="103">
        <f t="shared" si="861"/>
        <v>0</v>
      </c>
      <c r="M1556" s="103">
        <f t="shared" si="861"/>
        <v>0</v>
      </c>
      <c r="N1556" s="103">
        <f t="shared" si="861"/>
        <v>0</v>
      </c>
      <c r="O1556" s="103">
        <f t="shared" si="861"/>
        <v>0</v>
      </c>
      <c r="P1556" s="103">
        <f>SUM(P1557:P1560)</f>
        <v>0</v>
      </c>
      <c r="Q1556" s="103">
        <f t="shared" ref="Q1556:AA1556" si="862">SUM(Q1557:Q1560)</f>
        <v>0</v>
      </c>
      <c r="R1556" s="103">
        <f t="shared" si="862"/>
        <v>0</v>
      </c>
      <c r="S1556" s="103">
        <f t="shared" si="862"/>
        <v>0</v>
      </c>
      <c r="T1556" s="103">
        <f t="shared" si="862"/>
        <v>0</v>
      </c>
      <c r="U1556" s="103">
        <f t="shared" si="862"/>
        <v>0</v>
      </c>
      <c r="V1556" s="103">
        <f t="shared" si="862"/>
        <v>0</v>
      </c>
      <c r="W1556" s="103">
        <f t="shared" si="862"/>
        <v>0</v>
      </c>
      <c r="X1556" s="103">
        <f t="shared" si="862"/>
        <v>0</v>
      </c>
      <c r="Y1556" s="103">
        <f t="shared" si="862"/>
        <v>0</v>
      </c>
      <c r="Z1556" s="103">
        <f t="shared" si="862"/>
        <v>0</v>
      </c>
      <c r="AA1556" s="103">
        <f t="shared" si="862"/>
        <v>0</v>
      </c>
      <c r="AB1556" s="103">
        <f t="shared" si="825"/>
        <v>0</v>
      </c>
      <c r="AC1556" s="103">
        <f t="shared" si="829"/>
        <v>0</v>
      </c>
      <c r="AD1556" s="103">
        <f t="shared" si="826"/>
        <v>0</v>
      </c>
      <c r="AE1556" s="5" t="e">
        <v>#N/A</v>
      </c>
    </row>
    <row r="1557" spans="1:31" ht="60" x14ac:dyDescent="0.25">
      <c r="A1557" s="1" t="e">
        <v>#N/A</v>
      </c>
      <c r="B1557" s="50" t="s">
        <v>77</v>
      </c>
      <c r="C1557" s="48"/>
      <c r="D1557" s="104"/>
      <c r="E1557" s="104"/>
      <c r="F1557" s="104"/>
      <c r="G1557" s="104"/>
      <c r="H1557" s="104"/>
      <c r="I1557" s="104"/>
      <c r="J1557" s="104"/>
      <c r="K1557" s="104"/>
      <c r="L1557" s="104"/>
      <c r="M1557" s="104"/>
      <c r="N1557" s="104"/>
      <c r="O1557" s="104"/>
      <c r="P1557" s="104"/>
      <c r="Q1557" s="104"/>
      <c r="R1557" s="104"/>
      <c r="S1557" s="104"/>
      <c r="T1557" s="104"/>
      <c r="U1557" s="104"/>
      <c r="V1557" s="104"/>
      <c r="W1557" s="104"/>
      <c r="X1557" s="104"/>
      <c r="Y1557" s="104"/>
      <c r="Z1557" s="104"/>
      <c r="AA1557" s="104"/>
      <c r="AB1557" s="104">
        <f t="shared" si="825"/>
        <v>0</v>
      </c>
      <c r="AC1557" s="104">
        <f t="shared" si="829"/>
        <v>0</v>
      </c>
      <c r="AD1557" s="104">
        <f t="shared" si="826"/>
        <v>0</v>
      </c>
      <c r="AE1557" s="5" t="e">
        <v>#N/A</v>
      </c>
    </row>
    <row r="1558" spans="1:31" ht="30" x14ac:dyDescent="0.25">
      <c r="A1558" s="1" t="e">
        <v>#N/A</v>
      </c>
      <c r="B1558" s="50" t="s">
        <v>78</v>
      </c>
      <c r="C1558" s="48"/>
      <c r="D1558" s="104"/>
      <c r="E1558" s="104"/>
      <c r="F1558" s="104"/>
      <c r="G1558" s="104"/>
      <c r="H1558" s="104"/>
      <c r="I1558" s="104"/>
      <c r="J1558" s="104"/>
      <c r="K1558" s="104"/>
      <c r="L1558" s="104"/>
      <c r="M1558" s="104"/>
      <c r="N1558" s="104"/>
      <c r="O1558" s="104"/>
      <c r="P1558" s="104"/>
      <c r="Q1558" s="104"/>
      <c r="R1558" s="104"/>
      <c r="S1558" s="104"/>
      <c r="T1558" s="104"/>
      <c r="U1558" s="104"/>
      <c r="V1558" s="104"/>
      <c r="W1558" s="104"/>
      <c r="X1558" s="104"/>
      <c r="Y1558" s="104"/>
      <c r="Z1558" s="104"/>
      <c r="AA1558" s="104"/>
      <c r="AB1558" s="104">
        <f t="shared" si="825"/>
        <v>0</v>
      </c>
      <c r="AC1558" s="104">
        <f t="shared" si="829"/>
        <v>0</v>
      </c>
      <c r="AD1558" s="104">
        <f t="shared" si="826"/>
        <v>0</v>
      </c>
      <c r="AE1558" s="5" t="e">
        <v>#N/A</v>
      </c>
    </row>
    <row r="1559" spans="1:31" x14ac:dyDescent="0.25">
      <c r="A1559" s="1" t="e">
        <v>#N/A</v>
      </c>
      <c r="B1559" s="50" t="s">
        <v>79</v>
      </c>
      <c r="C1559" s="48"/>
      <c r="D1559" s="104"/>
      <c r="E1559" s="104"/>
      <c r="F1559" s="104"/>
      <c r="G1559" s="104"/>
      <c r="H1559" s="104"/>
      <c r="I1559" s="104"/>
      <c r="J1559" s="104"/>
      <c r="K1559" s="104"/>
      <c r="L1559" s="104"/>
      <c r="M1559" s="104"/>
      <c r="N1559" s="104"/>
      <c r="O1559" s="104"/>
      <c r="P1559" s="104"/>
      <c r="Q1559" s="104"/>
      <c r="R1559" s="104"/>
      <c r="S1559" s="104"/>
      <c r="T1559" s="104"/>
      <c r="U1559" s="104"/>
      <c r="V1559" s="104"/>
      <c r="W1559" s="104"/>
      <c r="X1559" s="104"/>
      <c r="Y1559" s="104"/>
      <c r="Z1559" s="104"/>
      <c r="AA1559" s="104"/>
      <c r="AB1559" s="104">
        <f t="shared" ref="AB1559:AB1622" si="863">SUM(D1559:AA1559)</f>
        <v>0</v>
      </c>
      <c r="AC1559" s="104">
        <f t="shared" si="829"/>
        <v>0</v>
      </c>
      <c r="AD1559" s="104">
        <f t="shared" ref="AD1559:AD1622" si="864">SUM(P1559:AA1559)</f>
        <v>0</v>
      </c>
      <c r="AE1559" s="5" t="e">
        <v>#N/A</v>
      </c>
    </row>
    <row r="1560" spans="1:31" x14ac:dyDescent="0.25">
      <c r="A1560" s="1" t="e">
        <v>#N/A</v>
      </c>
      <c r="B1560" s="50" t="s">
        <v>80</v>
      </c>
      <c r="C1560" s="48"/>
      <c r="D1560" s="104"/>
      <c r="E1560" s="104"/>
      <c r="F1560" s="104"/>
      <c r="G1560" s="104"/>
      <c r="H1560" s="104"/>
      <c r="I1560" s="104"/>
      <c r="J1560" s="104"/>
      <c r="K1560" s="104"/>
      <c r="L1560" s="104"/>
      <c r="M1560" s="104"/>
      <c r="N1560" s="104"/>
      <c r="O1560" s="104"/>
      <c r="P1560" s="104"/>
      <c r="Q1560" s="104"/>
      <c r="R1560" s="104"/>
      <c r="S1560" s="104"/>
      <c r="T1560" s="104"/>
      <c r="U1560" s="104"/>
      <c r="V1560" s="104"/>
      <c r="W1560" s="104"/>
      <c r="X1560" s="104"/>
      <c r="Y1560" s="104"/>
      <c r="Z1560" s="104"/>
      <c r="AA1560" s="104"/>
      <c r="AB1560" s="104">
        <f t="shared" si="863"/>
        <v>0</v>
      </c>
      <c r="AC1560" s="104">
        <f t="shared" ref="AC1560:AC1606" si="865">SUM(E1560:O1560)</f>
        <v>0</v>
      </c>
      <c r="AD1560" s="104">
        <f t="shared" si="864"/>
        <v>0</v>
      </c>
      <c r="AE1560" s="5" t="e">
        <v>#N/A</v>
      </c>
    </row>
    <row r="1561" spans="1:31" ht="30" x14ac:dyDescent="0.25">
      <c r="A1561" s="1" t="e">
        <v>#N/A</v>
      </c>
      <c r="B1561" s="101" t="s">
        <v>81</v>
      </c>
      <c r="C1561" s="102"/>
      <c r="D1561" s="103">
        <f>SUM(D1562:D1567)</f>
        <v>0</v>
      </c>
      <c r="E1561" s="103">
        <f t="shared" ref="E1561:O1561" si="866">SUM(E1562:E1567)</f>
        <v>0</v>
      </c>
      <c r="F1561" s="103">
        <f t="shared" si="866"/>
        <v>0</v>
      </c>
      <c r="G1561" s="103">
        <f t="shared" si="866"/>
        <v>0</v>
      </c>
      <c r="H1561" s="103">
        <f t="shared" si="866"/>
        <v>0</v>
      </c>
      <c r="I1561" s="103">
        <f t="shared" si="866"/>
        <v>0</v>
      </c>
      <c r="J1561" s="103">
        <f t="shared" si="866"/>
        <v>0</v>
      </c>
      <c r="K1561" s="103">
        <f t="shared" si="866"/>
        <v>0</v>
      </c>
      <c r="L1561" s="103">
        <f t="shared" si="866"/>
        <v>0</v>
      </c>
      <c r="M1561" s="103">
        <f t="shared" si="866"/>
        <v>0</v>
      </c>
      <c r="N1561" s="103">
        <f t="shared" si="866"/>
        <v>0</v>
      </c>
      <c r="O1561" s="103">
        <f t="shared" si="866"/>
        <v>0</v>
      </c>
      <c r="P1561" s="103">
        <f>SUM(P1562:P1567)</f>
        <v>0</v>
      </c>
      <c r="Q1561" s="103">
        <f t="shared" ref="Q1561:AA1561" si="867">SUM(Q1562:Q1567)</f>
        <v>0</v>
      </c>
      <c r="R1561" s="103">
        <f t="shared" si="867"/>
        <v>0</v>
      </c>
      <c r="S1561" s="103">
        <f t="shared" si="867"/>
        <v>0</v>
      </c>
      <c r="T1561" s="103">
        <f t="shared" si="867"/>
        <v>0</v>
      </c>
      <c r="U1561" s="103">
        <f t="shared" si="867"/>
        <v>0</v>
      </c>
      <c r="V1561" s="103">
        <f t="shared" si="867"/>
        <v>0</v>
      </c>
      <c r="W1561" s="103">
        <f t="shared" si="867"/>
        <v>0</v>
      </c>
      <c r="X1561" s="103">
        <f t="shared" si="867"/>
        <v>0</v>
      </c>
      <c r="Y1561" s="103">
        <f t="shared" si="867"/>
        <v>0</v>
      </c>
      <c r="Z1561" s="103">
        <f t="shared" si="867"/>
        <v>0</v>
      </c>
      <c r="AA1561" s="103">
        <f t="shared" si="867"/>
        <v>0</v>
      </c>
      <c r="AB1561" s="103">
        <f t="shared" si="863"/>
        <v>0</v>
      </c>
      <c r="AC1561" s="103">
        <f t="shared" si="865"/>
        <v>0</v>
      </c>
      <c r="AD1561" s="103">
        <f t="shared" si="864"/>
        <v>0</v>
      </c>
      <c r="AE1561" s="5" t="e">
        <v>#N/A</v>
      </c>
    </row>
    <row r="1562" spans="1:31" ht="30" x14ac:dyDescent="0.25">
      <c r="A1562" s="1" t="e">
        <v>#N/A</v>
      </c>
      <c r="B1562" s="50" t="s">
        <v>82</v>
      </c>
      <c r="C1562" s="48"/>
      <c r="D1562" s="104"/>
      <c r="E1562" s="104"/>
      <c r="F1562" s="104"/>
      <c r="G1562" s="104"/>
      <c r="H1562" s="104"/>
      <c r="I1562" s="104"/>
      <c r="J1562" s="104"/>
      <c r="K1562" s="104"/>
      <c r="L1562" s="104"/>
      <c r="M1562" s="104"/>
      <c r="N1562" s="104"/>
      <c r="O1562" s="104"/>
      <c r="P1562" s="104"/>
      <c r="Q1562" s="104"/>
      <c r="R1562" s="104"/>
      <c r="S1562" s="104"/>
      <c r="T1562" s="104"/>
      <c r="U1562" s="104"/>
      <c r="V1562" s="104"/>
      <c r="W1562" s="104"/>
      <c r="X1562" s="104"/>
      <c r="Y1562" s="104"/>
      <c r="Z1562" s="104"/>
      <c r="AA1562" s="104"/>
      <c r="AB1562" s="104">
        <f t="shared" si="863"/>
        <v>0</v>
      </c>
      <c r="AC1562" s="104">
        <f t="shared" si="865"/>
        <v>0</v>
      </c>
      <c r="AD1562" s="104">
        <f t="shared" si="864"/>
        <v>0</v>
      </c>
      <c r="AE1562" s="5" t="e">
        <v>#N/A</v>
      </c>
    </row>
    <row r="1563" spans="1:31" x14ac:dyDescent="0.25">
      <c r="A1563" s="1" t="e">
        <v>#N/A</v>
      </c>
      <c r="B1563" s="50" t="s">
        <v>83</v>
      </c>
      <c r="C1563" s="48"/>
      <c r="D1563" s="104"/>
      <c r="E1563" s="104"/>
      <c r="F1563" s="104"/>
      <c r="G1563" s="104"/>
      <c r="H1563" s="104"/>
      <c r="I1563" s="104"/>
      <c r="J1563" s="104"/>
      <c r="K1563" s="104"/>
      <c r="L1563" s="104"/>
      <c r="M1563" s="104"/>
      <c r="N1563" s="104"/>
      <c r="O1563" s="104"/>
      <c r="P1563" s="104"/>
      <c r="Q1563" s="104"/>
      <c r="R1563" s="104"/>
      <c r="S1563" s="104"/>
      <c r="T1563" s="104"/>
      <c r="U1563" s="104"/>
      <c r="V1563" s="104"/>
      <c r="W1563" s="104"/>
      <c r="X1563" s="104"/>
      <c r="Y1563" s="104"/>
      <c r="Z1563" s="104"/>
      <c r="AA1563" s="104"/>
      <c r="AB1563" s="104">
        <f t="shared" si="863"/>
        <v>0</v>
      </c>
      <c r="AC1563" s="104">
        <f t="shared" si="865"/>
        <v>0</v>
      </c>
      <c r="AD1563" s="104">
        <f t="shared" si="864"/>
        <v>0</v>
      </c>
      <c r="AE1563" s="5" t="e">
        <v>#N/A</v>
      </c>
    </row>
    <row r="1564" spans="1:31" ht="30" x14ac:dyDescent="0.25">
      <c r="A1564" s="1" t="e">
        <v>#N/A</v>
      </c>
      <c r="B1564" s="50" t="s">
        <v>84</v>
      </c>
      <c r="C1564" s="48"/>
      <c r="D1564" s="104">
        <v>0</v>
      </c>
      <c r="E1564" s="104">
        <v>0</v>
      </c>
      <c r="F1564" s="104">
        <v>0</v>
      </c>
      <c r="G1564" s="104">
        <v>0</v>
      </c>
      <c r="H1564" s="104">
        <v>0</v>
      </c>
      <c r="I1564" s="104">
        <v>0</v>
      </c>
      <c r="J1564" s="104">
        <v>0</v>
      </c>
      <c r="K1564" s="104">
        <v>0</v>
      </c>
      <c r="L1564" s="104">
        <v>0</v>
      </c>
      <c r="M1564" s="104">
        <v>0</v>
      </c>
      <c r="N1564" s="104">
        <v>0</v>
      </c>
      <c r="O1564" s="104">
        <v>0</v>
      </c>
      <c r="P1564" s="104">
        <v>0</v>
      </c>
      <c r="Q1564" s="104">
        <v>0</v>
      </c>
      <c r="R1564" s="104">
        <v>0</v>
      </c>
      <c r="S1564" s="104">
        <v>0</v>
      </c>
      <c r="T1564" s="104">
        <v>0</v>
      </c>
      <c r="U1564" s="104">
        <v>0</v>
      </c>
      <c r="V1564" s="104">
        <v>0</v>
      </c>
      <c r="W1564" s="104">
        <v>0</v>
      </c>
      <c r="X1564" s="104">
        <v>0</v>
      </c>
      <c r="Y1564" s="104">
        <v>0</v>
      </c>
      <c r="Z1564" s="104">
        <v>0</v>
      </c>
      <c r="AA1564" s="104">
        <v>0</v>
      </c>
      <c r="AB1564" s="104">
        <f t="shared" si="863"/>
        <v>0</v>
      </c>
      <c r="AC1564" s="104">
        <f t="shared" si="865"/>
        <v>0</v>
      </c>
      <c r="AD1564" s="104">
        <f t="shared" si="864"/>
        <v>0</v>
      </c>
      <c r="AE1564" s="5" t="e">
        <v>#N/A</v>
      </c>
    </row>
    <row r="1565" spans="1:31" x14ac:dyDescent="0.25">
      <c r="A1565" s="1" t="e">
        <v>#N/A</v>
      </c>
      <c r="B1565" s="50" t="s">
        <v>80</v>
      </c>
      <c r="C1565" s="48"/>
      <c r="D1565" s="104"/>
      <c r="E1565" s="104"/>
      <c r="F1565" s="104"/>
      <c r="G1565" s="104"/>
      <c r="H1565" s="104"/>
      <c r="I1565" s="104"/>
      <c r="J1565" s="104"/>
      <c r="K1565" s="104"/>
      <c r="L1565" s="104"/>
      <c r="M1565" s="104"/>
      <c r="N1565" s="104"/>
      <c r="O1565" s="104"/>
      <c r="P1565" s="104"/>
      <c r="Q1565" s="104"/>
      <c r="R1565" s="104"/>
      <c r="S1565" s="104"/>
      <c r="T1565" s="104"/>
      <c r="U1565" s="104"/>
      <c r="V1565" s="104"/>
      <c r="W1565" s="104"/>
      <c r="X1565" s="104"/>
      <c r="Y1565" s="104"/>
      <c r="Z1565" s="104"/>
      <c r="AA1565" s="104"/>
      <c r="AB1565" s="104">
        <f t="shared" si="863"/>
        <v>0</v>
      </c>
      <c r="AC1565" s="104">
        <f t="shared" si="865"/>
        <v>0</v>
      </c>
      <c r="AD1565" s="104">
        <f t="shared" si="864"/>
        <v>0</v>
      </c>
      <c r="AE1565" s="5" t="e">
        <v>#N/A</v>
      </c>
    </row>
    <row r="1566" spans="1:31" x14ac:dyDescent="0.25">
      <c r="A1566" s="1" t="e">
        <v>#N/A</v>
      </c>
      <c r="B1566" s="50" t="s">
        <v>85</v>
      </c>
      <c r="C1566" s="48"/>
      <c r="D1566" s="104"/>
      <c r="E1566" s="104"/>
      <c r="F1566" s="104"/>
      <c r="G1566" s="104"/>
      <c r="H1566" s="104"/>
      <c r="I1566" s="104"/>
      <c r="J1566" s="104"/>
      <c r="K1566" s="104"/>
      <c r="L1566" s="104"/>
      <c r="M1566" s="104"/>
      <c r="N1566" s="104"/>
      <c r="O1566" s="104"/>
      <c r="P1566" s="104"/>
      <c r="Q1566" s="104"/>
      <c r="R1566" s="104"/>
      <c r="S1566" s="104"/>
      <c r="T1566" s="104"/>
      <c r="U1566" s="104"/>
      <c r="V1566" s="104"/>
      <c r="W1566" s="104"/>
      <c r="X1566" s="104"/>
      <c r="Y1566" s="104"/>
      <c r="Z1566" s="104"/>
      <c r="AA1566" s="104"/>
      <c r="AB1566" s="104">
        <f t="shared" si="863"/>
        <v>0</v>
      </c>
      <c r="AC1566" s="104">
        <f t="shared" si="865"/>
        <v>0</v>
      </c>
      <c r="AD1566" s="104">
        <f t="shared" si="864"/>
        <v>0</v>
      </c>
      <c r="AE1566" s="5" t="e">
        <v>#N/A</v>
      </c>
    </row>
    <row r="1567" spans="1:31" x14ac:dyDescent="0.25">
      <c r="A1567" s="1" t="e">
        <v>#N/A</v>
      </c>
      <c r="B1567" s="50" t="s">
        <v>86</v>
      </c>
      <c r="C1567" s="48"/>
      <c r="D1567" s="104"/>
      <c r="E1567" s="104"/>
      <c r="F1567" s="104"/>
      <c r="G1567" s="104"/>
      <c r="H1567" s="104"/>
      <c r="I1567" s="104"/>
      <c r="J1567" s="104"/>
      <c r="K1567" s="104"/>
      <c r="L1567" s="104"/>
      <c r="M1567" s="104"/>
      <c r="N1567" s="104"/>
      <c r="O1567" s="104"/>
      <c r="P1567" s="104"/>
      <c r="Q1567" s="104"/>
      <c r="R1567" s="104"/>
      <c r="S1567" s="104"/>
      <c r="T1567" s="104"/>
      <c r="U1567" s="104"/>
      <c r="V1567" s="104"/>
      <c r="W1567" s="104"/>
      <c r="X1567" s="104"/>
      <c r="Y1567" s="104"/>
      <c r="Z1567" s="104"/>
      <c r="AA1567" s="104"/>
      <c r="AB1567" s="104">
        <f t="shared" si="863"/>
        <v>0</v>
      </c>
      <c r="AC1567" s="104">
        <f t="shared" si="865"/>
        <v>0</v>
      </c>
      <c r="AD1567" s="104">
        <f t="shared" si="864"/>
        <v>0</v>
      </c>
      <c r="AE1567" s="5" t="e">
        <v>#N/A</v>
      </c>
    </row>
    <row r="1568" spans="1:31" x14ac:dyDescent="0.25">
      <c r="A1568" s="1" t="e">
        <v>#N/A</v>
      </c>
      <c r="B1568" s="101" t="s">
        <v>87</v>
      </c>
      <c r="C1568" s="102"/>
      <c r="D1568" s="103">
        <f>SUM(D1569:D1572)</f>
        <v>0</v>
      </c>
      <c r="E1568" s="103">
        <f t="shared" ref="E1568:O1568" si="868">SUM(E1569:E1572)</f>
        <v>0</v>
      </c>
      <c r="F1568" s="103">
        <f t="shared" si="868"/>
        <v>0</v>
      </c>
      <c r="G1568" s="103">
        <f t="shared" si="868"/>
        <v>0</v>
      </c>
      <c r="H1568" s="103">
        <f t="shared" si="868"/>
        <v>0</v>
      </c>
      <c r="I1568" s="103">
        <f t="shared" si="868"/>
        <v>0</v>
      </c>
      <c r="J1568" s="103">
        <f t="shared" si="868"/>
        <v>0</v>
      </c>
      <c r="K1568" s="103">
        <f t="shared" si="868"/>
        <v>0</v>
      </c>
      <c r="L1568" s="103">
        <f t="shared" si="868"/>
        <v>0</v>
      </c>
      <c r="M1568" s="103">
        <f t="shared" si="868"/>
        <v>0</v>
      </c>
      <c r="N1568" s="103">
        <f t="shared" si="868"/>
        <v>0</v>
      </c>
      <c r="O1568" s="103">
        <f t="shared" si="868"/>
        <v>0</v>
      </c>
      <c r="P1568" s="103">
        <f>SUM(P1569:P1572)</f>
        <v>0</v>
      </c>
      <c r="Q1568" s="103">
        <f t="shared" ref="Q1568:AA1568" si="869">SUM(Q1569:Q1572)</f>
        <v>0</v>
      </c>
      <c r="R1568" s="103">
        <f t="shared" si="869"/>
        <v>0</v>
      </c>
      <c r="S1568" s="103">
        <f t="shared" si="869"/>
        <v>0</v>
      </c>
      <c r="T1568" s="103">
        <f t="shared" si="869"/>
        <v>0</v>
      </c>
      <c r="U1568" s="103">
        <f t="shared" si="869"/>
        <v>0</v>
      </c>
      <c r="V1568" s="103">
        <f t="shared" si="869"/>
        <v>0</v>
      </c>
      <c r="W1568" s="103">
        <f t="shared" si="869"/>
        <v>0</v>
      </c>
      <c r="X1568" s="103">
        <f t="shared" si="869"/>
        <v>0</v>
      </c>
      <c r="Y1568" s="103">
        <f t="shared" si="869"/>
        <v>0</v>
      </c>
      <c r="Z1568" s="103">
        <f t="shared" si="869"/>
        <v>0</v>
      </c>
      <c r="AA1568" s="103">
        <f t="shared" si="869"/>
        <v>0</v>
      </c>
      <c r="AB1568" s="103">
        <f t="shared" si="863"/>
        <v>0</v>
      </c>
      <c r="AC1568" s="103">
        <f t="shared" si="865"/>
        <v>0</v>
      </c>
      <c r="AD1568" s="103">
        <f t="shared" si="864"/>
        <v>0</v>
      </c>
      <c r="AE1568" s="5" t="e">
        <v>#N/A</v>
      </c>
    </row>
    <row r="1569" spans="1:31" ht="30" x14ac:dyDescent="0.25">
      <c r="A1569" s="1" t="e">
        <v>#N/A</v>
      </c>
      <c r="B1569" s="50" t="s">
        <v>88</v>
      </c>
      <c r="C1569" s="48"/>
      <c r="D1569" s="104"/>
      <c r="E1569" s="104"/>
      <c r="F1569" s="104"/>
      <c r="G1569" s="104"/>
      <c r="H1569" s="104"/>
      <c r="I1569" s="104"/>
      <c r="J1569" s="104"/>
      <c r="K1569" s="104"/>
      <c r="L1569" s="104"/>
      <c r="M1569" s="104"/>
      <c r="N1569" s="104"/>
      <c r="O1569" s="104"/>
      <c r="P1569" s="104"/>
      <c r="Q1569" s="104"/>
      <c r="R1569" s="104"/>
      <c r="S1569" s="104"/>
      <c r="T1569" s="104"/>
      <c r="U1569" s="104"/>
      <c r="V1569" s="104"/>
      <c r="W1569" s="104"/>
      <c r="X1569" s="104"/>
      <c r="Y1569" s="104"/>
      <c r="Z1569" s="104"/>
      <c r="AA1569" s="104"/>
      <c r="AB1569" s="104">
        <f t="shared" si="863"/>
        <v>0</v>
      </c>
      <c r="AC1569" s="104">
        <f t="shared" si="865"/>
        <v>0</v>
      </c>
      <c r="AD1569" s="104">
        <f t="shared" si="864"/>
        <v>0</v>
      </c>
      <c r="AE1569" s="5" t="e">
        <v>#N/A</v>
      </c>
    </row>
    <row r="1570" spans="1:31" ht="45" x14ac:dyDescent="0.25">
      <c r="A1570" s="1" t="e">
        <v>#N/A</v>
      </c>
      <c r="B1570" s="50" t="s">
        <v>89</v>
      </c>
      <c r="C1570" s="48"/>
      <c r="D1570" s="104"/>
      <c r="E1570" s="104"/>
      <c r="F1570" s="104"/>
      <c r="G1570" s="104"/>
      <c r="H1570" s="104"/>
      <c r="I1570" s="104"/>
      <c r="J1570" s="104"/>
      <c r="K1570" s="104"/>
      <c r="L1570" s="104"/>
      <c r="M1570" s="104"/>
      <c r="N1570" s="104"/>
      <c r="O1570" s="104"/>
      <c r="P1570" s="104"/>
      <c r="Q1570" s="104"/>
      <c r="R1570" s="104"/>
      <c r="S1570" s="104"/>
      <c r="T1570" s="104"/>
      <c r="U1570" s="104"/>
      <c r="V1570" s="104"/>
      <c r="W1570" s="104"/>
      <c r="X1570" s="104"/>
      <c r="Y1570" s="104"/>
      <c r="Z1570" s="104"/>
      <c r="AA1570" s="104"/>
      <c r="AB1570" s="104">
        <f t="shared" si="863"/>
        <v>0</v>
      </c>
      <c r="AC1570" s="104">
        <f t="shared" si="865"/>
        <v>0</v>
      </c>
      <c r="AD1570" s="104">
        <f t="shared" si="864"/>
        <v>0</v>
      </c>
      <c r="AE1570" s="5" t="e">
        <v>#N/A</v>
      </c>
    </row>
    <row r="1571" spans="1:31" ht="30" x14ac:dyDescent="0.25">
      <c r="A1571" s="1" t="e">
        <v>#N/A</v>
      </c>
      <c r="B1571" s="50" t="s">
        <v>90</v>
      </c>
      <c r="C1571" s="48"/>
      <c r="D1571" s="104"/>
      <c r="E1571" s="104"/>
      <c r="F1571" s="104"/>
      <c r="G1571" s="104"/>
      <c r="H1571" s="104"/>
      <c r="I1571" s="104"/>
      <c r="J1571" s="104"/>
      <c r="K1571" s="104"/>
      <c r="L1571" s="104"/>
      <c r="M1571" s="104"/>
      <c r="N1571" s="104"/>
      <c r="O1571" s="104"/>
      <c r="P1571" s="104"/>
      <c r="Q1571" s="104"/>
      <c r="R1571" s="104"/>
      <c r="S1571" s="104"/>
      <c r="T1571" s="104"/>
      <c r="U1571" s="104"/>
      <c r="V1571" s="104"/>
      <c r="W1571" s="104"/>
      <c r="X1571" s="104"/>
      <c r="Y1571" s="104"/>
      <c r="Z1571" s="104"/>
      <c r="AA1571" s="104"/>
      <c r="AB1571" s="104">
        <f t="shared" si="863"/>
        <v>0</v>
      </c>
      <c r="AC1571" s="104">
        <f t="shared" si="865"/>
        <v>0</v>
      </c>
      <c r="AD1571" s="104">
        <f t="shared" si="864"/>
        <v>0</v>
      </c>
      <c r="AE1571" s="5" t="e">
        <v>#N/A</v>
      </c>
    </row>
    <row r="1572" spans="1:31" ht="30" x14ac:dyDescent="0.25">
      <c r="A1572" s="1" t="e">
        <v>#N/A</v>
      </c>
      <c r="B1572" s="50" t="s">
        <v>91</v>
      </c>
      <c r="C1572" s="48"/>
      <c r="D1572" s="104"/>
      <c r="E1572" s="104"/>
      <c r="F1572" s="104"/>
      <c r="G1572" s="104"/>
      <c r="H1572" s="104"/>
      <c r="I1572" s="104"/>
      <c r="J1572" s="104"/>
      <c r="K1572" s="104"/>
      <c r="L1572" s="104"/>
      <c r="M1572" s="104"/>
      <c r="N1572" s="104"/>
      <c r="O1572" s="104"/>
      <c r="P1572" s="104"/>
      <c r="Q1572" s="104"/>
      <c r="R1572" s="104"/>
      <c r="S1572" s="104"/>
      <c r="T1572" s="104"/>
      <c r="U1572" s="104"/>
      <c r="V1572" s="104"/>
      <c r="W1572" s="104"/>
      <c r="X1572" s="104"/>
      <c r="Y1572" s="104"/>
      <c r="Z1572" s="104"/>
      <c r="AA1572" s="104"/>
      <c r="AB1572" s="104">
        <f t="shared" si="863"/>
        <v>0</v>
      </c>
      <c r="AC1572" s="104">
        <f t="shared" si="865"/>
        <v>0</v>
      </c>
      <c r="AD1572" s="104">
        <f t="shared" si="864"/>
        <v>0</v>
      </c>
      <c r="AE1572" s="5" t="e">
        <v>#N/A</v>
      </c>
    </row>
    <row r="1573" spans="1:31" ht="30" x14ac:dyDescent="0.25">
      <c r="A1573" s="1" t="e">
        <v>#N/A</v>
      </c>
      <c r="B1573" s="101" t="s">
        <v>92</v>
      </c>
      <c r="C1573" s="102"/>
      <c r="D1573" s="103">
        <f>SUM(D1574:D1576)</f>
        <v>0</v>
      </c>
      <c r="E1573" s="103">
        <f t="shared" ref="E1573:O1573" si="870">SUM(E1574:E1576)</f>
        <v>0</v>
      </c>
      <c r="F1573" s="103">
        <f t="shared" si="870"/>
        <v>0</v>
      </c>
      <c r="G1573" s="103">
        <f t="shared" si="870"/>
        <v>0</v>
      </c>
      <c r="H1573" s="103">
        <f t="shared" si="870"/>
        <v>0</v>
      </c>
      <c r="I1573" s="103">
        <f t="shared" si="870"/>
        <v>0</v>
      </c>
      <c r="J1573" s="103">
        <f t="shared" si="870"/>
        <v>0</v>
      </c>
      <c r="K1573" s="103">
        <f t="shared" si="870"/>
        <v>0</v>
      </c>
      <c r="L1573" s="103">
        <f t="shared" si="870"/>
        <v>0</v>
      </c>
      <c r="M1573" s="103">
        <f t="shared" si="870"/>
        <v>0</v>
      </c>
      <c r="N1573" s="103">
        <f t="shared" si="870"/>
        <v>0</v>
      </c>
      <c r="O1573" s="103">
        <f t="shared" si="870"/>
        <v>0</v>
      </c>
      <c r="P1573" s="103">
        <f>SUM(P1574:P1576)</f>
        <v>0</v>
      </c>
      <c r="Q1573" s="103">
        <f t="shared" ref="Q1573:AA1573" si="871">SUM(Q1574:Q1576)</f>
        <v>0</v>
      </c>
      <c r="R1573" s="103">
        <f t="shared" si="871"/>
        <v>0</v>
      </c>
      <c r="S1573" s="103">
        <f t="shared" si="871"/>
        <v>0</v>
      </c>
      <c r="T1573" s="103">
        <f t="shared" si="871"/>
        <v>0</v>
      </c>
      <c r="U1573" s="103">
        <f t="shared" si="871"/>
        <v>0</v>
      </c>
      <c r="V1573" s="103">
        <f t="shared" si="871"/>
        <v>0</v>
      </c>
      <c r="W1573" s="103">
        <f t="shared" si="871"/>
        <v>0</v>
      </c>
      <c r="X1573" s="103">
        <f t="shared" si="871"/>
        <v>0</v>
      </c>
      <c r="Y1573" s="103">
        <f t="shared" si="871"/>
        <v>0</v>
      </c>
      <c r="Z1573" s="103">
        <f t="shared" si="871"/>
        <v>0</v>
      </c>
      <c r="AA1573" s="103">
        <f t="shared" si="871"/>
        <v>0</v>
      </c>
      <c r="AB1573" s="103">
        <f t="shared" si="863"/>
        <v>0</v>
      </c>
      <c r="AC1573" s="103">
        <f t="shared" si="865"/>
        <v>0</v>
      </c>
      <c r="AD1573" s="103">
        <f t="shared" si="864"/>
        <v>0</v>
      </c>
      <c r="AE1573" s="5" t="e">
        <v>#N/A</v>
      </c>
    </row>
    <row r="1574" spans="1:31" x14ac:dyDescent="0.25">
      <c r="A1574" s="1" t="e">
        <v>#N/A</v>
      </c>
      <c r="B1574" s="50" t="s">
        <v>93</v>
      </c>
      <c r="C1574" s="48"/>
      <c r="D1574" s="104">
        <v>0</v>
      </c>
      <c r="E1574" s="104">
        <v>0</v>
      </c>
      <c r="F1574" s="104">
        <v>0</v>
      </c>
      <c r="G1574" s="104">
        <v>0</v>
      </c>
      <c r="H1574" s="104">
        <v>0</v>
      </c>
      <c r="I1574" s="104">
        <v>0</v>
      </c>
      <c r="J1574" s="104">
        <v>0</v>
      </c>
      <c r="K1574" s="104">
        <v>0</v>
      </c>
      <c r="L1574" s="104">
        <v>0</v>
      </c>
      <c r="M1574" s="104">
        <v>0</v>
      </c>
      <c r="N1574" s="104">
        <v>0</v>
      </c>
      <c r="O1574" s="104">
        <v>0</v>
      </c>
      <c r="P1574" s="104">
        <v>0</v>
      </c>
      <c r="Q1574" s="104">
        <v>0</v>
      </c>
      <c r="R1574" s="104">
        <v>0</v>
      </c>
      <c r="S1574" s="104">
        <v>0</v>
      </c>
      <c r="T1574" s="104">
        <v>0</v>
      </c>
      <c r="U1574" s="104">
        <v>0</v>
      </c>
      <c r="V1574" s="104">
        <v>0</v>
      </c>
      <c r="W1574" s="104">
        <v>0</v>
      </c>
      <c r="X1574" s="104">
        <v>0</v>
      </c>
      <c r="Y1574" s="104">
        <v>0</v>
      </c>
      <c r="Z1574" s="104">
        <v>0</v>
      </c>
      <c r="AA1574" s="104">
        <v>0</v>
      </c>
      <c r="AB1574" s="104">
        <f t="shared" si="863"/>
        <v>0</v>
      </c>
      <c r="AC1574" s="104">
        <f t="shared" si="865"/>
        <v>0</v>
      </c>
      <c r="AD1574" s="104">
        <f t="shared" si="864"/>
        <v>0</v>
      </c>
      <c r="AE1574" s="5" t="e">
        <v>#N/A</v>
      </c>
    </row>
    <row r="1575" spans="1:31" x14ac:dyDescent="0.25">
      <c r="A1575" s="1" t="e">
        <v>#N/A</v>
      </c>
      <c r="B1575" s="50" t="s">
        <v>94</v>
      </c>
      <c r="C1575" s="48"/>
      <c r="D1575" s="104">
        <v>0</v>
      </c>
      <c r="E1575" s="104">
        <v>0</v>
      </c>
      <c r="F1575" s="104">
        <v>0</v>
      </c>
      <c r="G1575" s="104">
        <v>0</v>
      </c>
      <c r="H1575" s="104">
        <v>0</v>
      </c>
      <c r="I1575" s="104">
        <v>0</v>
      </c>
      <c r="J1575" s="104">
        <v>0</v>
      </c>
      <c r="K1575" s="104">
        <v>0</v>
      </c>
      <c r="L1575" s="104">
        <v>0</v>
      </c>
      <c r="M1575" s="104">
        <v>0</v>
      </c>
      <c r="N1575" s="104">
        <v>0</v>
      </c>
      <c r="O1575" s="104">
        <v>0</v>
      </c>
      <c r="P1575" s="104">
        <v>0</v>
      </c>
      <c r="Q1575" s="104">
        <v>0</v>
      </c>
      <c r="R1575" s="104">
        <v>0</v>
      </c>
      <c r="S1575" s="104">
        <v>0</v>
      </c>
      <c r="T1575" s="104">
        <v>0</v>
      </c>
      <c r="U1575" s="104">
        <v>0</v>
      </c>
      <c r="V1575" s="104">
        <v>0</v>
      </c>
      <c r="W1575" s="104">
        <v>0</v>
      </c>
      <c r="X1575" s="104">
        <v>0</v>
      </c>
      <c r="Y1575" s="104">
        <v>0</v>
      </c>
      <c r="Z1575" s="104">
        <v>0</v>
      </c>
      <c r="AA1575" s="104">
        <v>0</v>
      </c>
      <c r="AB1575" s="104">
        <f t="shared" si="863"/>
        <v>0</v>
      </c>
      <c r="AC1575" s="104">
        <f t="shared" si="865"/>
        <v>0</v>
      </c>
      <c r="AD1575" s="104">
        <f t="shared" si="864"/>
        <v>0</v>
      </c>
      <c r="AE1575" s="5" t="e">
        <v>#N/A</v>
      </c>
    </row>
    <row r="1576" spans="1:31" x14ac:dyDescent="0.25">
      <c r="A1576" s="1" t="e">
        <v>#N/A</v>
      </c>
      <c r="B1576" s="50" t="s">
        <v>95</v>
      </c>
      <c r="C1576" s="48"/>
      <c r="D1576" s="104"/>
      <c r="E1576" s="104"/>
      <c r="F1576" s="104"/>
      <c r="G1576" s="104"/>
      <c r="H1576" s="104"/>
      <c r="I1576" s="104"/>
      <c r="J1576" s="104"/>
      <c r="K1576" s="104"/>
      <c r="L1576" s="104"/>
      <c r="M1576" s="104"/>
      <c r="N1576" s="104"/>
      <c r="O1576" s="104"/>
      <c r="P1576" s="104"/>
      <c r="Q1576" s="104"/>
      <c r="R1576" s="104"/>
      <c r="S1576" s="104"/>
      <c r="T1576" s="104"/>
      <c r="U1576" s="104"/>
      <c r="V1576" s="104"/>
      <c r="W1576" s="104"/>
      <c r="X1576" s="104"/>
      <c r="Y1576" s="104"/>
      <c r="Z1576" s="104"/>
      <c r="AA1576" s="104"/>
      <c r="AB1576" s="104">
        <f t="shared" si="863"/>
        <v>0</v>
      </c>
      <c r="AC1576" s="104">
        <f t="shared" si="865"/>
        <v>0</v>
      </c>
      <c r="AD1576" s="104">
        <f t="shared" si="864"/>
        <v>0</v>
      </c>
      <c r="AE1576" s="5" t="e">
        <v>#N/A</v>
      </c>
    </row>
    <row r="1577" spans="1:31" ht="30" x14ac:dyDescent="0.25">
      <c r="A1577" s="1" t="e">
        <v>#N/A</v>
      </c>
      <c r="B1577" s="101" t="s">
        <v>96</v>
      </c>
      <c r="C1577" s="102"/>
      <c r="D1577" s="103">
        <f>SUM(D1578:D1580)</f>
        <v>0</v>
      </c>
      <c r="E1577" s="103">
        <f t="shared" ref="E1577:O1577" si="872">SUM(E1578:E1580)</f>
        <v>0</v>
      </c>
      <c r="F1577" s="103">
        <f t="shared" si="872"/>
        <v>0</v>
      </c>
      <c r="G1577" s="103">
        <f t="shared" si="872"/>
        <v>0</v>
      </c>
      <c r="H1577" s="103">
        <f t="shared" si="872"/>
        <v>0</v>
      </c>
      <c r="I1577" s="103">
        <f t="shared" si="872"/>
        <v>0</v>
      </c>
      <c r="J1577" s="103">
        <f t="shared" si="872"/>
        <v>0</v>
      </c>
      <c r="K1577" s="103">
        <f t="shared" si="872"/>
        <v>0</v>
      </c>
      <c r="L1577" s="103">
        <f t="shared" si="872"/>
        <v>0</v>
      </c>
      <c r="M1577" s="103">
        <f t="shared" si="872"/>
        <v>0</v>
      </c>
      <c r="N1577" s="103">
        <f t="shared" si="872"/>
        <v>0</v>
      </c>
      <c r="O1577" s="103">
        <f t="shared" si="872"/>
        <v>0</v>
      </c>
      <c r="P1577" s="103">
        <f>SUM(P1578:P1580)</f>
        <v>0</v>
      </c>
      <c r="Q1577" s="103">
        <f t="shared" ref="Q1577:AA1577" si="873">SUM(Q1578:Q1580)</f>
        <v>0</v>
      </c>
      <c r="R1577" s="103">
        <f t="shared" si="873"/>
        <v>0</v>
      </c>
      <c r="S1577" s="103">
        <f t="shared" si="873"/>
        <v>0</v>
      </c>
      <c r="T1577" s="103">
        <f t="shared" si="873"/>
        <v>0</v>
      </c>
      <c r="U1577" s="103">
        <f t="shared" si="873"/>
        <v>0</v>
      </c>
      <c r="V1577" s="103">
        <f t="shared" si="873"/>
        <v>0</v>
      </c>
      <c r="W1577" s="103">
        <f t="shared" si="873"/>
        <v>0</v>
      </c>
      <c r="X1577" s="103">
        <f t="shared" si="873"/>
        <v>0</v>
      </c>
      <c r="Y1577" s="103">
        <f t="shared" si="873"/>
        <v>0</v>
      </c>
      <c r="Z1577" s="103">
        <f t="shared" si="873"/>
        <v>0</v>
      </c>
      <c r="AA1577" s="103">
        <f t="shared" si="873"/>
        <v>0</v>
      </c>
      <c r="AB1577" s="103">
        <f t="shared" si="863"/>
        <v>0</v>
      </c>
      <c r="AC1577" s="103">
        <f t="shared" si="865"/>
        <v>0</v>
      </c>
      <c r="AD1577" s="103">
        <f t="shared" si="864"/>
        <v>0</v>
      </c>
      <c r="AE1577" s="5" t="e">
        <v>#N/A</v>
      </c>
    </row>
    <row r="1578" spans="1:31" ht="60" x14ac:dyDescent="0.25">
      <c r="A1578" s="1" t="e">
        <v>#N/A</v>
      </c>
      <c r="B1578" s="50" t="s">
        <v>97</v>
      </c>
      <c r="C1578" s="48"/>
      <c r="D1578" s="104"/>
      <c r="E1578" s="104"/>
      <c r="F1578" s="104"/>
      <c r="G1578" s="104"/>
      <c r="H1578" s="104"/>
      <c r="I1578" s="104"/>
      <c r="J1578" s="104"/>
      <c r="K1578" s="104"/>
      <c r="L1578" s="104"/>
      <c r="M1578" s="104"/>
      <c r="N1578" s="104"/>
      <c r="O1578" s="104"/>
      <c r="P1578" s="104"/>
      <c r="Q1578" s="104"/>
      <c r="R1578" s="104"/>
      <c r="S1578" s="104"/>
      <c r="T1578" s="104"/>
      <c r="U1578" s="104"/>
      <c r="V1578" s="104"/>
      <c r="W1578" s="104"/>
      <c r="X1578" s="104"/>
      <c r="Y1578" s="104"/>
      <c r="Z1578" s="104"/>
      <c r="AA1578" s="104"/>
      <c r="AB1578" s="104">
        <f t="shared" si="863"/>
        <v>0</v>
      </c>
      <c r="AC1578" s="104">
        <f t="shared" si="865"/>
        <v>0</v>
      </c>
      <c r="AD1578" s="104">
        <f t="shared" si="864"/>
        <v>0</v>
      </c>
      <c r="AE1578" s="5" t="e">
        <v>#N/A</v>
      </c>
    </row>
    <row r="1579" spans="1:31" ht="60" x14ac:dyDescent="0.25">
      <c r="A1579" s="1" t="e">
        <v>#N/A</v>
      </c>
      <c r="B1579" s="50" t="s">
        <v>98</v>
      </c>
      <c r="C1579" s="48"/>
      <c r="D1579" s="104"/>
      <c r="E1579" s="104"/>
      <c r="F1579" s="104"/>
      <c r="G1579" s="104"/>
      <c r="H1579" s="104"/>
      <c r="I1579" s="104"/>
      <c r="J1579" s="104"/>
      <c r="K1579" s="104"/>
      <c r="L1579" s="104"/>
      <c r="M1579" s="104"/>
      <c r="N1579" s="104"/>
      <c r="O1579" s="104"/>
      <c r="P1579" s="104"/>
      <c r="Q1579" s="104"/>
      <c r="R1579" s="104"/>
      <c r="S1579" s="104"/>
      <c r="T1579" s="104"/>
      <c r="U1579" s="104"/>
      <c r="V1579" s="104"/>
      <c r="W1579" s="104"/>
      <c r="X1579" s="104"/>
      <c r="Y1579" s="104"/>
      <c r="Z1579" s="104"/>
      <c r="AA1579" s="104"/>
      <c r="AB1579" s="104">
        <f t="shared" si="863"/>
        <v>0</v>
      </c>
      <c r="AC1579" s="104">
        <f t="shared" si="865"/>
        <v>0</v>
      </c>
      <c r="AD1579" s="104">
        <f t="shared" si="864"/>
        <v>0</v>
      </c>
      <c r="AE1579" s="5" t="e">
        <v>#N/A</v>
      </c>
    </row>
    <row r="1580" spans="1:31" ht="30" x14ac:dyDescent="0.25">
      <c r="A1580" s="1" t="e">
        <v>#N/A</v>
      </c>
      <c r="B1580" s="50" t="s">
        <v>99</v>
      </c>
      <c r="C1580" s="48"/>
      <c r="D1580" s="104"/>
      <c r="E1580" s="104"/>
      <c r="F1580" s="104"/>
      <c r="G1580" s="104"/>
      <c r="H1580" s="104"/>
      <c r="I1580" s="104"/>
      <c r="J1580" s="104"/>
      <c r="K1580" s="104"/>
      <c r="L1580" s="104"/>
      <c r="M1580" s="104"/>
      <c r="N1580" s="104"/>
      <c r="O1580" s="104"/>
      <c r="P1580" s="104"/>
      <c r="Q1580" s="104"/>
      <c r="R1580" s="104"/>
      <c r="S1580" s="104"/>
      <c r="T1580" s="104"/>
      <c r="U1580" s="104"/>
      <c r="V1580" s="104"/>
      <c r="W1580" s="104"/>
      <c r="X1580" s="104"/>
      <c r="Y1580" s="104"/>
      <c r="Z1580" s="104"/>
      <c r="AA1580" s="104"/>
      <c r="AB1580" s="104">
        <f t="shared" si="863"/>
        <v>0</v>
      </c>
      <c r="AC1580" s="104">
        <f t="shared" si="865"/>
        <v>0</v>
      </c>
      <c r="AD1580" s="104">
        <f t="shared" si="864"/>
        <v>0</v>
      </c>
      <c r="AE1580" s="5" t="e">
        <v>#N/A</v>
      </c>
    </row>
    <row r="1581" spans="1:31" x14ac:dyDescent="0.25">
      <c r="A1581" s="1" t="e">
        <v>#N/A</v>
      </c>
      <c r="B1581" s="105" t="s">
        <v>100</v>
      </c>
      <c r="C1581" s="106"/>
      <c r="D1581" s="107">
        <v>0</v>
      </c>
      <c r="E1581" s="107">
        <v>0</v>
      </c>
      <c r="F1581" s="107">
        <v>0</v>
      </c>
      <c r="G1581" s="107">
        <v>0</v>
      </c>
      <c r="H1581" s="107">
        <v>0</v>
      </c>
      <c r="I1581" s="107">
        <v>0</v>
      </c>
      <c r="J1581" s="107">
        <v>0</v>
      </c>
      <c r="K1581" s="107">
        <v>0</v>
      </c>
      <c r="L1581" s="107">
        <v>0</v>
      </c>
      <c r="M1581" s="107">
        <v>0</v>
      </c>
      <c r="N1581" s="107">
        <v>0</v>
      </c>
      <c r="O1581" s="107">
        <v>0</v>
      </c>
      <c r="P1581" s="107">
        <v>0</v>
      </c>
      <c r="Q1581" s="107">
        <v>0</v>
      </c>
      <c r="R1581" s="107">
        <v>0</v>
      </c>
      <c r="S1581" s="107">
        <v>0</v>
      </c>
      <c r="T1581" s="107">
        <v>0</v>
      </c>
      <c r="U1581" s="107">
        <v>0</v>
      </c>
      <c r="V1581" s="107">
        <v>0</v>
      </c>
      <c r="W1581" s="107">
        <v>0</v>
      </c>
      <c r="X1581" s="107">
        <v>0</v>
      </c>
      <c r="Y1581" s="107">
        <v>0</v>
      </c>
      <c r="Z1581" s="107">
        <v>0</v>
      </c>
      <c r="AA1581" s="107">
        <v>0</v>
      </c>
      <c r="AB1581" s="107">
        <f t="shared" si="863"/>
        <v>0</v>
      </c>
      <c r="AC1581" s="107">
        <f t="shared" si="865"/>
        <v>0</v>
      </c>
      <c r="AD1581" s="107">
        <f t="shared" si="864"/>
        <v>0</v>
      </c>
      <c r="AE1581" s="5" t="e">
        <v>#N/A</v>
      </c>
    </row>
    <row r="1582" spans="1:31" x14ac:dyDescent="0.25">
      <c r="A1582" s="1" t="e">
        <v>#N/A</v>
      </c>
      <c r="B1582" s="101" t="s">
        <v>101</v>
      </c>
      <c r="C1582" s="102"/>
      <c r="D1582" s="103">
        <f>SUM(D1583:D1586)</f>
        <v>0</v>
      </c>
      <c r="E1582" s="103">
        <f t="shared" ref="E1582:O1582" si="874">SUM(E1583:E1586)</f>
        <v>0</v>
      </c>
      <c r="F1582" s="103">
        <f t="shared" si="874"/>
        <v>0</v>
      </c>
      <c r="G1582" s="103">
        <f t="shared" si="874"/>
        <v>0</v>
      </c>
      <c r="H1582" s="103">
        <f t="shared" si="874"/>
        <v>0</v>
      </c>
      <c r="I1582" s="103">
        <f t="shared" si="874"/>
        <v>0</v>
      </c>
      <c r="J1582" s="103">
        <f t="shared" si="874"/>
        <v>0</v>
      </c>
      <c r="K1582" s="103">
        <f t="shared" si="874"/>
        <v>0</v>
      </c>
      <c r="L1582" s="103">
        <f t="shared" si="874"/>
        <v>0</v>
      </c>
      <c r="M1582" s="103">
        <f t="shared" si="874"/>
        <v>0</v>
      </c>
      <c r="N1582" s="103">
        <f t="shared" si="874"/>
        <v>0</v>
      </c>
      <c r="O1582" s="103">
        <f t="shared" si="874"/>
        <v>0</v>
      </c>
      <c r="P1582" s="103">
        <f>SUM(P1583:P1586)</f>
        <v>0</v>
      </c>
      <c r="Q1582" s="103">
        <f t="shared" ref="Q1582:AA1582" si="875">SUM(Q1583:Q1586)</f>
        <v>0</v>
      </c>
      <c r="R1582" s="103">
        <f t="shared" si="875"/>
        <v>0</v>
      </c>
      <c r="S1582" s="103">
        <f t="shared" si="875"/>
        <v>0</v>
      </c>
      <c r="T1582" s="103">
        <f t="shared" si="875"/>
        <v>0</v>
      </c>
      <c r="U1582" s="103">
        <f t="shared" si="875"/>
        <v>0</v>
      </c>
      <c r="V1582" s="103">
        <f t="shared" si="875"/>
        <v>0</v>
      </c>
      <c r="W1582" s="103">
        <f t="shared" si="875"/>
        <v>0</v>
      </c>
      <c r="X1582" s="103">
        <f t="shared" si="875"/>
        <v>0</v>
      </c>
      <c r="Y1582" s="103">
        <f t="shared" si="875"/>
        <v>0</v>
      </c>
      <c r="Z1582" s="103">
        <f t="shared" si="875"/>
        <v>0</v>
      </c>
      <c r="AA1582" s="103">
        <f t="shared" si="875"/>
        <v>0</v>
      </c>
      <c r="AB1582" s="103">
        <f t="shared" si="863"/>
        <v>0</v>
      </c>
      <c r="AC1582" s="103">
        <f t="shared" si="865"/>
        <v>0</v>
      </c>
      <c r="AD1582" s="103">
        <f t="shared" si="864"/>
        <v>0</v>
      </c>
      <c r="AE1582" s="5" t="e">
        <v>#N/A</v>
      </c>
    </row>
    <row r="1583" spans="1:31" x14ac:dyDescent="0.25">
      <c r="A1583" s="1" t="e">
        <v>#N/A</v>
      </c>
      <c r="B1583" s="50" t="s">
        <v>102</v>
      </c>
      <c r="C1583" s="48"/>
      <c r="D1583" s="104"/>
      <c r="E1583" s="104"/>
      <c r="F1583" s="104"/>
      <c r="G1583" s="104"/>
      <c r="H1583" s="104"/>
      <c r="I1583" s="104"/>
      <c r="J1583" s="104"/>
      <c r="K1583" s="104"/>
      <c r="L1583" s="104"/>
      <c r="M1583" s="104"/>
      <c r="N1583" s="104"/>
      <c r="O1583" s="104"/>
      <c r="P1583" s="104"/>
      <c r="Q1583" s="104"/>
      <c r="R1583" s="104"/>
      <c r="S1583" s="104"/>
      <c r="T1583" s="104"/>
      <c r="U1583" s="104"/>
      <c r="V1583" s="104"/>
      <c r="W1583" s="104"/>
      <c r="X1583" s="104"/>
      <c r="Y1583" s="104"/>
      <c r="Z1583" s="104"/>
      <c r="AA1583" s="104"/>
      <c r="AB1583" s="104">
        <f t="shared" si="863"/>
        <v>0</v>
      </c>
      <c r="AC1583" s="104">
        <f t="shared" si="865"/>
        <v>0</v>
      </c>
      <c r="AD1583" s="104">
        <f t="shared" si="864"/>
        <v>0</v>
      </c>
      <c r="AE1583" s="5" t="e">
        <v>#N/A</v>
      </c>
    </row>
    <row r="1584" spans="1:31" ht="30" x14ac:dyDescent="0.25">
      <c r="A1584" s="1" t="e">
        <v>#N/A</v>
      </c>
      <c r="B1584" s="50" t="s">
        <v>103</v>
      </c>
      <c r="C1584" s="48"/>
      <c r="D1584" s="104"/>
      <c r="E1584" s="104"/>
      <c r="F1584" s="104"/>
      <c r="G1584" s="104"/>
      <c r="H1584" s="104"/>
      <c r="I1584" s="104"/>
      <c r="J1584" s="104"/>
      <c r="K1584" s="104"/>
      <c r="L1584" s="104"/>
      <c r="M1584" s="104"/>
      <c r="N1584" s="104"/>
      <c r="O1584" s="104"/>
      <c r="P1584" s="104"/>
      <c r="Q1584" s="104"/>
      <c r="R1584" s="104"/>
      <c r="S1584" s="104"/>
      <c r="T1584" s="104"/>
      <c r="U1584" s="104"/>
      <c r="V1584" s="104"/>
      <c r="W1584" s="104"/>
      <c r="X1584" s="104"/>
      <c r="Y1584" s="104"/>
      <c r="Z1584" s="104"/>
      <c r="AA1584" s="104"/>
      <c r="AB1584" s="104">
        <f t="shared" si="863"/>
        <v>0</v>
      </c>
      <c r="AC1584" s="104">
        <f t="shared" si="865"/>
        <v>0</v>
      </c>
      <c r="AD1584" s="104">
        <f t="shared" si="864"/>
        <v>0</v>
      </c>
      <c r="AE1584" s="5" t="e">
        <v>#N/A</v>
      </c>
    </row>
    <row r="1585" spans="1:31" ht="75" x14ac:dyDescent="0.25">
      <c r="A1585" s="1" t="e">
        <v>#N/A</v>
      </c>
      <c r="B1585" s="50" t="s">
        <v>104</v>
      </c>
      <c r="C1585" s="48"/>
      <c r="D1585" s="104"/>
      <c r="E1585" s="104"/>
      <c r="F1585" s="104"/>
      <c r="G1585" s="104"/>
      <c r="H1585" s="104"/>
      <c r="I1585" s="104"/>
      <c r="J1585" s="104"/>
      <c r="K1585" s="104"/>
      <c r="L1585" s="104"/>
      <c r="M1585" s="104"/>
      <c r="N1585" s="104"/>
      <c r="O1585" s="104"/>
      <c r="P1585" s="104"/>
      <c r="Q1585" s="104"/>
      <c r="R1585" s="104"/>
      <c r="S1585" s="104"/>
      <c r="T1585" s="104"/>
      <c r="U1585" s="104"/>
      <c r="V1585" s="104"/>
      <c r="W1585" s="104"/>
      <c r="X1585" s="104"/>
      <c r="Y1585" s="104"/>
      <c r="Z1585" s="104"/>
      <c r="AA1585" s="104"/>
      <c r="AB1585" s="104">
        <f t="shared" si="863"/>
        <v>0</v>
      </c>
      <c r="AC1585" s="104">
        <f t="shared" si="865"/>
        <v>0</v>
      </c>
      <c r="AD1585" s="104">
        <f t="shared" si="864"/>
        <v>0</v>
      </c>
      <c r="AE1585" s="5" t="e">
        <v>#N/A</v>
      </c>
    </row>
    <row r="1586" spans="1:31" ht="60" x14ac:dyDescent="0.25">
      <c r="A1586" s="1" t="e">
        <v>#N/A</v>
      </c>
      <c r="B1586" s="50" t="s">
        <v>105</v>
      </c>
      <c r="C1586" s="48"/>
      <c r="D1586" s="104"/>
      <c r="E1586" s="104"/>
      <c r="F1586" s="104"/>
      <c r="G1586" s="104"/>
      <c r="H1586" s="104"/>
      <c r="I1586" s="104"/>
      <c r="J1586" s="104"/>
      <c r="K1586" s="104"/>
      <c r="L1586" s="104"/>
      <c r="M1586" s="104"/>
      <c r="N1586" s="104"/>
      <c r="O1586" s="104"/>
      <c r="P1586" s="104"/>
      <c r="Q1586" s="104"/>
      <c r="R1586" s="104"/>
      <c r="S1586" s="104"/>
      <c r="T1586" s="104"/>
      <c r="U1586" s="104"/>
      <c r="V1586" s="104"/>
      <c r="W1586" s="104"/>
      <c r="X1586" s="104"/>
      <c r="Y1586" s="104"/>
      <c r="Z1586" s="104"/>
      <c r="AA1586" s="104"/>
      <c r="AB1586" s="104">
        <f t="shared" si="863"/>
        <v>0</v>
      </c>
      <c r="AC1586" s="104">
        <f t="shared" si="865"/>
        <v>0</v>
      </c>
      <c r="AD1586" s="104">
        <f t="shared" si="864"/>
        <v>0</v>
      </c>
      <c r="AE1586" s="5" t="e">
        <v>#N/A</v>
      </c>
    </row>
    <row r="1587" spans="1:31" ht="15.75" x14ac:dyDescent="0.25">
      <c r="A1587" s="1" t="e">
        <v>#N/A</v>
      </c>
      <c r="B1587" s="99" t="s">
        <v>106</v>
      </c>
      <c r="C1587" s="57"/>
      <c r="D1587" s="100">
        <f>SUM(D1603,D1601,D1598,D1596,D1594,D1590,D1588)</f>
        <v>0</v>
      </c>
      <c r="E1587" s="100">
        <f t="shared" ref="E1587:O1587" si="876">SUM(E1603,E1601,E1598,E1596,E1594,E1590,E1588)</f>
        <v>0</v>
      </c>
      <c r="F1587" s="100">
        <f t="shared" si="876"/>
        <v>0</v>
      </c>
      <c r="G1587" s="100">
        <f t="shared" si="876"/>
        <v>0</v>
      </c>
      <c r="H1587" s="100">
        <f t="shared" si="876"/>
        <v>0</v>
      </c>
      <c r="I1587" s="100">
        <f t="shared" si="876"/>
        <v>0</v>
      </c>
      <c r="J1587" s="100">
        <f t="shared" si="876"/>
        <v>0</v>
      </c>
      <c r="K1587" s="100">
        <f t="shared" si="876"/>
        <v>0</v>
      </c>
      <c r="L1587" s="100">
        <f t="shared" si="876"/>
        <v>0</v>
      </c>
      <c r="M1587" s="100">
        <f t="shared" si="876"/>
        <v>0</v>
      </c>
      <c r="N1587" s="100">
        <f t="shared" si="876"/>
        <v>0</v>
      </c>
      <c r="O1587" s="100">
        <f t="shared" si="876"/>
        <v>0</v>
      </c>
      <c r="P1587" s="100">
        <f>SUM(P1603,P1601,P1598,P1596,P1594,P1590,P1588)</f>
        <v>0</v>
      </c>
      <c r="Q1587" s="100">
        <f t="shared" ref="Q1587:AA1587" si="877">SUM(Q1603,Q1601,Q1598,Q1596,Q1594,Q1590,Q1588)</f>
        <v>0</v>
      </c>
      <c r="R1587" s="100">
        <f t="shared" si="877"/>
        <v>0</v>
      </c>
      <c r="S1587" s="100">
        <f t="shared" si="877"/>
        <v>0</v>
      </c>
      <c r="T1587" s="100">
        <f t="shared" si="877"/>
        <v>0</v>
      </c>
      <c r="U1587" s="100">
        <f t="shared" si="877"/>
        <v>0</v>
      </c>
      <c r="V1587" s="100">
        <f t="shared" si="877"/>
        <v>0</v>
      </c>
      <c r="W1587" s="100">
        <f t="shared" si="877"/>
        <v>0</v>
      </c>
      <c r="X1587" s="100">
        <f t="shared" si="877"/>
        <v>0</v>
      </c>
      <c r="Y1587" s="100">
        <f t="shared" si="877"/>
        <v>0</v>
      </c>
      <c r="Z1587" s="100">
        <f t="shared" si="877"/>
        <v>0</v>
      </c>
      <c r="AA1587" s="100">
        <f t="shared" si="877"/>
        <v>0</v>
      </c>
      <c r="AB1587" s="100">
        <f t="shared" si="863"/>
        <v>0</v>
      </c>
      <c r="AC1587" s="100">
        <f t="shared" si="865"/>
        <v>0</v>
      </c>
      <c r="AD1587" s="100">
        <f t="shared" si="864"/>
        <v>0</v>
      </c>
      <c r="AE1587" s="5" t="e">
        <v>#N/A</v>
      </c>
    </row>
    <row r="1588" spans="1:31" ht="30" x14ac:dyDescent="0.25">
      <c r="A1588" s="1" t="e">
        <v>#N/A</v>
      </c>
      <c r="B1588" s="101" t="s">
        <v>107</v>
      </c>
      <c r="C1588" s="102"/>
      <c r="D1588" s="103">
        <f>SUM(D1589)</f>
        <v>0</v>
      </c>
      <c r="E1588" s="103">
        <f t="shared" ref="E1588:AA1588" si="878">SUM(E1589)</f>
        <v>0</v>
      </c>
      <c r="F1588" s="103">
        <f t="shared" si="878"/>
        <v>0</v>
      </c>
      <c r="G1588" s="103">
        <f t="shared" si="878"/>
        <v>0</v>
      </c>
      <c r="H1588" s="103">
        <f t="shared" si="878"/>
        <v>0</v>
      </c>
      <c r="I1588" s="103">
        <f t="shared" si="878"/>
        <v>0</v>
      </c>
      <c r="J1588" s="103">
        <f t="shared" si="878"/>
        <v>0</v>
      </c>
      <c r="K1588" s="103">
        <f t="shared" si="878"/>
        <v>0</v>
      </c>
      <c r="L1588" s="103">
        <f t="shared" si="878"/>
        <v>0</v>
      </c>
      <c r="M1588" s="103">
        <f t="shared" si="878"/>
        <v>0</v>
      </c>
      <c r="N1588" s="103">
        <f t="shared" si="878"/>
        <v>0</v>
      </c>
      <c r="O1588" s="103">
        <f t="shared" si="878"/>
        <v>0</v>
      </c>
      <c r="P1588" s="103">
        <f>SUM(P1589)</f>
        <v>0</v>
      </c>
      <c r="Q1588" s="103">
        <f t="shared" si="878"/>
        <v>0</v>
      </c>
      <c r="R1588" s="103">
        <f t="shared" si="878"/>
        <v>0</v>
      </c>
      <c r="S1588" s="103">
        <f t="shared" si="878"/>
        <v>0</v>
      </c>
      <c r="T1588" s="103">
        <f t="shared" si="878"/>
        <v>0</v>
      </c>
      <c r="U1588" s="103">
        <f t="shared" si="878"/>
        <v>0</v>
      </c>
      <c r="V1588" s="103">
        <f t="shared" si="878"/>
        <v>0</v>
      </c>
      <c r="W1588" s="103">
        <f t="shared" si="878"/>
        <v>0</v>
      </c>
      <c r="X1588" s="103">
        <f t="shared" si="878"/>
        <v>0</v>
      </c>
      <c r="Y1588" s="103">
        <f t="shared" si="878"/>
        <v>0</v>
      </c>
      <c r="Z1588" s="103">
        <f t="shared" si="878"/>
        <v>0</v>
      </c>
      <c r="AA1588" s="103">
        <f t="shared" si="878"/>
        <v>0</v>
      </c>
      <c r="AB1588" s="103">
        <f t="shared" si="863"/>
        <v>0</v>
      </c>
      <c r="AC1588" s="103">
        <f t="shared" si="865"/>
        <v>0</v>
      </c>
      <c r="AD1588" s="103">
        <f t="shared" si="864"/>
        <v>0</v>
      </c>
      <c r="AE1588" s="5" t="e">
        <v>#N/A</v>
      </c>
    </row>
    <row r="1589" spans="1:31" x14ac:dyDescent="0.25">
      <c r="A1589" s="1" t="e">
        <v>#N/A</v>
      </c>
      <c r="B1589" s="50" t="s">
        <v>108</v>
      </c>
      <c r="C1589" s="48"/>
      <c r="D1589" s="104"/>
      <c r="E1589" s="104"/>
      <c r="F1589" s="104"/>
      <c r="G1589" s="104"/>
      <c r="H1589" s="104"/>
      <c r="I1589" s="104"/>
      <c r="J1589" s="104"/>
      <c r="K1589" s="104"/>
      <c r="L1589" s="104"/>
      <c r="M1589" s="104"/>
      <c r="N1589" s="104"/>
      <c r="O1589" s="104"/>
      <c r="P1589" s="104"/>
      <c r="Q1589" s="104"/>
      <c r="R1589" s="104"/>
      <c r="S1589" s="104"/>
      <c r="T1589" s="104"/>
      <c r="U1589" s="104"/>
      <c r="V1589" s="104"/>
      <c r="W1589" s="104"/>
      <c r="X1589" s="104"/>
      <c r="Y1589" s="104"/>
      <c r="Z1589" s="104"/>
      <c r="AA1589" s="104"/>
      <c r="AB1589" s="104">
        <f t="shared" si="863"/>
        <v>0</v>
      </c>
      <c r="AC1589" s="104">
        <f t="shared" si="865"/>
        <v>0</v>
      </c>
      <c r="AD1589" s="104">
        <f t="shared" si="864"/>
        <v>0</v>
      </c>
      <c r="AE1589" s="5" t="e">
        <v>#N/A</v>
      </c>
    </row>
    <row r="1590" spans="1:31" x14ac:dyDescent="0.25">
      <c r="A1590" s="1" t="e">
        <v>#N/A</v>
      </c>
      <c r="B1590" s="101" t="s">
        <v>109</v>
      </c>
      <c r="C1590" s="102"/>
      <c r="D1590" s="103">
        <f>SUM(D1591:D1593)</f>
        <v>0</v>
      </c>
      <c r="E1590" s="103">
        <f t="shared" ref="E1590:O1590" si="879">SUM(E1591:E1593)</f>
        <v>0</v>
      </c>
      <c r="F1590" s="103">
        <f t="shared" si="879"/>
        <v>0</v>
      </c>
      <c r="G1590" s="103">
        <f t="shared" si="879"/>
        <v>0</v>
      </c>
      <c r="H1590" s="103">
        <f t="shared" si="879"/>
        <v>0</v>
      </c>
      <c r="I1590" s="103">
        <f t="shared" si="879"/>
        <v>0</v>
      </c>
      <c r="J1590" s="103">
        <f t="shared" si="879"/>
        <v>0</v>
      </c>
      <c r="K1590" s="103">
        <f t="shared" si="879"/>
        <v>0</v>
      </c>
      <c r="L1590" s="103">
        <f t="shared" si="879"/>
        <v>0</v>
      </c>
      <c r="M1590" s="103">
        <f t="shared" si="879"/>
        <v>0</v>
      </c>
      <c r="N1590" s="103">
        <f t="shared" si="879"/>
        <v>0</v>
      </c>
      <c r="O1590" s="103">
        <f t="shared" si="879"/>
        <v>0</v>
      </c>
      <c r="P1590" s="103">
        <f>SUM(P1591:P1593)</f>
        <v>0</v>
      </c>
      <c r="Q1590" s="103">
        <f t="shared" ref="Q1590:AA1590" si="880">SUM(Q1591:Q1593)</f>
        <v>0</v>
      </c>
      <c r="R1590" s="103">
        <f t="shared" si="880"/>
        <v>0</v>
      </c>
      <c r="S1590" s="103">
        <f t="shared" si="880"/>
        <v>0</v>
      </c>
      <c r="T1590" s="103">
        <f t="shared" si="880"/>
        <v>0</v>
      </c>
      <c r="U1590" s="103">
        <f t="shared" si="880"/>
        <v>0</v>
      </c>
      <c r="V1590" s="103">
        <f t="shared" si="880"/>
        <v>0</v>
      </c>
      <c r="W1590" s="103">
        <f t="shared" si="880"/>
        <v>0</v>
      </c>
      <c r="X1590" s="103">
        <f t="shared" si="880"/>
        <v>0</v>
      </c>
      <c r="Y1590" s="103">
        <f t="shared" si="880"/>
        <v>0</v>
      </c>
      <c r="Z1590" s="103">
        <f t="shared" si="880"/>
        <v>0</v>
      </c>
      <c r="AA1590" s="103">
        <f t="shared" si="880"/>
        <v>0</v>
      </c>
      <c r="AB1590" s="103">
        <f t="shared" si="863"/>
        <v>0</v>
      </c>
      <c r="AC1590" s="103">
        <f t="shared" si="865"/>
        <v>0</v>
      </c>
      <c r="AD1590" s="103">
        <f t="shared" si="864"/>
        <v>0</v>
      </c>
      <c r="AE1590" s="5" t="e">
        <v>#N/A</v>
      </c>
    </row>
    <row r="1591" spans="1:31" x14ac:dyDescent="0.25">
      <c r="A1591" s="1" t="e">
        <v>#N/A</v>
      </c>
      <c r="B1591" s="50" t="s">
        <v>110</v>
      </c>
      <c r="C1591" s="48"/>
      <c r="D1591" s="104"/>
      <c r="E1591" s="104"/>
      <c r="F1591" s="104"/>
      <c r="G1591" s="104"/>
      <c r="H1591" s="104"/>
      <c r="I1591" s="104"/>
      <c r="J1591" s="104"/>
      <c r="K1591" s="104"/>
      <c r="L1591" s="104"/>
      <c r="M1591" s="104"/>
      <c r="N1591" s="104"/>
      <c r="O1591" s="104"/>
      <c r="P1591" s="104"/>
      <c r="Q1591" s="104"/>
      <c r="R1591" s="104"/>
      <c r="S1591" s="104"/>
      <c r="T1591" s="104"/>
      <c r="U1591" s="104"/>
      <c r="V1591" s="104"/>
      <c r="W1591" s="104"/>
      <c r="X1591" s="104"/>
      <c r="Y1591" s="104"/>
      <c r="Z1591" s="104"/>
      <c r="AA1591" s="104"/>
      <c r="AB1591" s="104">
        <f t="shared" si="863"/>
        <v>0</v>
      </c>
      <c r="AC1591" s="104">
        <f t="shared" si="865"/>
        <v>0</v>
      </c>
      <c r="AD1591" s="104">
        <f t="shared" si="864"/>
        <v>0</v>
      </c>
      <c r="AE1591" s="5" t="e">
        <v>#N/A</v>
      </c>
    </row>
    <row r="1592" spans="1:31" x14ac:dyDescent="0.25">
      <c r="A1592" s="1" t="e">
        <v>#N/A</v>
      </c>
      <c r="B1592" s="50" t="s">
        <v>111</v>
      </c>
      <c r="C1592" s="48"/>
      <c r="D1592" s="104"/>
      <c r="E1592" s="104"/>
      <c r="F1592" s="104"/>
      <c r="G1592" s="104"/>
      <c r="H1592" s="104"/>
      <c r="I1592" s="104"/>
      <c r="J1592" s="104"/>
      <c r="K1592" s="104"/>
      <c r="L1592" s="104"/>
      <c r="M1592" s="104"/>
      <c r="N1592" s="104"/>
      <c r="O1592" s="104"/>
      <c r="P1592" s="104"/>
      <c r="Q1592" s="104"/>
      <c r="R1592" s="104"/>
      <c r="S1592" s="104"/>
      <c r="T1592" s="104"/>
      <c r="U1592" s="104"/>
      <c r="V1592" s="104"/>
      <c r="W1592" s="104"/>
      <c r="X1592" s="104"/>
      <c r="Y1592" s="104"/>
      <c r="Z1592" s="104"/>
      <c r="AA1592" s="104"/>
      <c r="AB1592" s="104">
        <f t="shared" si="863"/>
        <v>0</v>
      </c>
      <c r="AC1592" s="104">
        <f t="shared" si="865"/>
        <v>0</v>
      </c>
      <c r="AD1592" s="104">
        <f t="shared" si="864"/>
        <v>0</v>
      </c>
      <c r="AE1592" s="5" t="e">
        <v>#N/A</v>
      </c>
    </row>
    <row r="1593" spans="1:31" ht="30" x14ac:dyDescent="0.25">
      <c r="A1593" s="1" t="e">
        <v>#N/A</v>
      </c>
      <c r="B1593" s="50" t="s">
        <v>112</v>
      </c>
      <c r="C1593" s="48"/>
      <c r="D1593" s="104"/>
      <c r="E1593" s="104"/>
      <c r="F1593" s="104"/>
      <c r="G1593" s="104"/>
      <c r="H1593" s="104"/>
      <c r="I1593" s="104"/>
      <c r="J1593" s="104"/>
      <c r="K1593" s="104"/>
      <c r="L1593" s="104"/>
      <c r="M1593" s="104"/>
      <c r="N1593" s="104"/>
      <c r="O1593" s="104"/>
      <c r="P1593" s="104"/>
      <c r="Q1593" s="104"/>
      <c r="R1593" s="104"/>
      <c r="S1593" s="104"/>
      <c r="T1593" s="104"/>
      <c r="U1593" s="104"/>
      <c r="V1593" s="104"/>
      <c r="W1593" s="104"/>
      <c r="X1593" s="104"/>
      <c r="Y1593" s="104"/>
      <c r="Z1593" s="104"/>
      <c r="AA1593" s="104"/>
      <c r="AB1593" s="104">
        <f t="shared" si="863"/>
        <v>0</v>
      </c>
      <c r="AC1593" s="104">
        <f t="shared" si="865"/>
        <v>0</v>
      </c>
      <c r="AD1593" s="104">
        <f t="shared" si="864"/>
        <v>0</v>
      </c>
      <c r="AE1593" s="5" t="e">
        <v>#N/A</v>
      </c>
    </row>
    <row r="1594" spans="1:31" ht="30" x14ac:dyDescent="0.25">
      <c r="A1594" s="1" t="e">
        <v>#N/A</v>
      </c>
      <c r="B1594" s="101" t="s">
        <v>113</v>
      </c>
      <c r="C1594" s="102"/>
      <c r="D1594" s="103">
        <f>SUM(D1595)</f>
        <v>0</v>
      </c>
      <c r="E1594" s="103">
        <f t="shared" ref="E1594:AA1594" si="881">SUM(E1595)</f>
        <v>0</v>
      </c>
      <c r="F1594" s="103">
        <f t="shared" si="881"/>
        <v>0</v>
      </c>
      <c r="G1594" s="103">
        <f t="shared" si="881"/>
        <v>0</v>
      </c>
      <c r="H1594" s="103">
        <f t="shared" si="881"/>
        <v>0</v>
      </c>
      <c r="I1594" s="103">
        <f t="shared" si="881"/>
        <v>0</v>
      </c>
      <c r="J1594" s="103">
        <f t="shared" si="881"/>
        <v>0</v>
      </c>
      <c r="K1594" s="103">
        <f t="shared" si="881"/>
        <v>0</v>
      </c>
      <c r="L1594" s="103">
        <f t="shared" si="881"/>
        <v>0</v>
      </c>
      <c r="M1594" s="103">
        <f t="shared" si="881"/>
        <v>0</v>
      </c>
      <c r="N1594" s="103">
        <f t="shared" si="881"/>
        <v>0</v>
      </c>
      <c r="O1594" s="103">
        <f t="shared" si="881"/>
        <v>0</v>
      </c>
      <c r="P1594" s="103">
        <f>SUM(P1595)</f>
        <v>0</v>
      </c>
      <c r="Q1594" s="103">
        <f t="shared" si="881"/>
        <v>0</v>
      </c>
      <c r="R1594" s="103">
        <f t="shared" si="881"/>
        <v>0</v>
      </c>
      <c r="S1594" s="103">
        <f t="shared" si="881"/>
        <v>0</v>
      </c>
      <c r="T1594" s="103">
        <f t="shared" si="881"/>
        <v>0</v>
      </c>
      <c r="U1594" s="103">
        <f t="shared" si="881"/>
        <v>0</v>
      </c>
      <c r="V1594" s="103">
        <f t="shared" si="881"/>
        <v>0</v>
      </c>
      <c r="W1594" s="103">
        <f t="shared" si="881"/>
        <v>0</v>
      </c>
      <c r="X1594" s="103">
        <f t="shared" si="881"/>
        <v>0</v>
      </c>
      <c r="Y1594" s="103">
        <f t="shared" si="881"/>
        <v>0</v>
      </c>
      <c r="Z1594" s="103">
        <f t="shared" si="881"/>
        <v>0</v>
      </c>
      <c r="AA1594" s="103">
        <f t="shared" si="881"/>
        <v>0</v>
      </c>
      <c r="AB1594" s="103">
        <f t="shared" si="863"/>
        <v>0</v>
      </c>
      <c r="AC1594" s="103">
        <f t="shared" si="865"/>
        <v>0</v>
      </c>
      <c r="AD1594" s="103">
        <f t="shared" si="864"/>
        <v>0</v>
      </c>
      <c r="AE1594" s="5" t="e">
        <v>#N/A</v>
      </c>
    </row>
    <row r="1595" spans="1:31" x14ac:dyDescent="0.25">
      <c r="A1595" s="1" t="e">
        <v>#N/A</v>
      </c>
      <c r="B1595" s="50" t="s">
        <v>114</v>
      </c>
      <c r="C1595" s="48"/>
      <c r="D1595" s="104"/>
      <c r="E1595" s="104"/>
      <c r="F1595" s="104"/>
      <c r="G1595" s="104"/>
      <c r="H1595" s="104"/>
      <c r="I1595" s="104"/>
      <c r="J1595" s="104"/>
      <c r="K1595" s="104"/>
      <c r="L1595" s="104"/>
      <c r="M1595" s="104"/>
      <c r="N1595" s="104"/>
      <c r="O1595" s="104"/>
      <c r="P1595" s="104"/>
      <c r="Q1595" s="104"/>
      <c r="R1595" s="104"/>
      <c r="S1595" s="104"/>
      <c r="T1595" s="104"/>
      <c r="U1595" s="104"/>
      <c r="V1595" s="104"/>
      <c r="W1595" s="104"/>
      <c r="X1595" s="104"/>
      <c r="Y1595" s="104"/>
      <c r="Z1595" s="104"/>
      <c r="AA1595" s="104"/>
      <c r="AB1595" s="104">
        <f t="shared" si="863"/>
        <v>0</v>
      </c>
      <c r="AC1595" s="104">
        <f t="shared" si="865"/>
        <v>0</v>
      </c>
      <c r="AD1595" s="104">
        <f t="shared" si="864"/>
        <v>0</v>
      </c>
      <c r="AE1595" s="5" t="e">
        <v>#N/A</v>
      </c>
    </row>
    <row r="1596" spans="1:31" ht="30" x14ac:dyDescent="0.25">
      <c r="A1596" s="1" t="e">
        <v>#N/A</v>
      </c>
      <c r="B1596" s="101" t="s">
        <v>115</v>
      </c>
      <c r="C1596" s="102"/>
      <c r="D1596" s="103">
        <f>SUM(D1597)</f>
        <v>0</v>
      </c>
      <c r="E1596" s="103">
        <f t="shared" ref="E1596:AA1596" si="882">SUM(E1597)</f>
        <v>0</v>
      </c>
      <c r="F1596" s="103">
        <f t="shared" si="882"/>
        <v>0</v>
      </c>
      <c r="G1596" s="103">
        <f t="shared" si="882"/>
        <v>0</v>
      </c>
      <c r="H1596" s="103">
        <f t="shared" si="882"/>
        <v>0</v>
      </c>
      <c r="I1596" s="103">
        <f t="shared" si="882"/>
        <v>0</v>
      </c>
      <c r="J1596" s="103">
        <f t="shared" si="882"/>
        <v>0</v>
      </c>
      <c r="K1596" s="103">
        <f t="shared" si="882"/>
        <v>0</v>
      </c>
      <c r="L1596" s="103">
        <f t="shared" si="882"/>
        <v>0</v>
      </c>
      <c r="M1596" s="103">
        <f t="shared" si="882"/>
        <v>0</v>
      </c>
      <c r="N1596" s="103">
        <f t="shared" si="882"/>
        <v>0</v>
      </c>
      <c r="O1596" s="103">
        <f t="shared" si="882"/>
        <v>0</v>
      </c>
      <c r="P1596" s="103">
        <f>SUM(P1597)</f>
        <v>0</v>
      </c>
      <c r="Q1596" s="103">
        <f t="shared" si="882"/>
        <v>0</v>
      </c>
      <c r="R1596" s="103">
        <f t="shared" si="882"/>
        <v>0</v>
      </c>
      <c r="S1596" s="103">
        <f t="shared" si="882"/>
        <v>0</v>
      </c>
      <c r="T1596" s="103">
        <f t="shared" si="882"/>
        <v>0</v>
      </c>
      <c r="U1596" s="103">
        <f t="shared" si="882"/>
        <v>0</v>
      </c>
      <c r="V1596" s="103">
        <f t="shared" si="882"/>
        <v>0</v>
      </c>
      <c r="W1596" s="103">
        <f t="shared" si="882"/>
        <v>0</v>
      </c>
      <c r="X1596" s="103">
        <f t="shared" si="882"/>
        <v>0</v>
      </c>
      <c r="Y1596" s="103">
        <f t="shared" si="882"/>
        <v>0</v>
      </c>
      <c r="Z1596" s="103">
        <f t="shared" si="882"/>
        <v>0</v>
      </c>
      <c r="AA1596" s="103">
        <f t="shared" si="882"/>
        <v>0</v>
      </c>
      <c r="AB1596" s="103">
        <f t="shared" si="863"/>
        <v>0</v>
      </c>
      <c r="AC1596" s="103">
        <f t="shared" si="865"/>
        <v>0</v>
      </c>
      <c r="AD1596" s="103">
        <f t="shared" si="864"/>
        <v>0</v>
      </c>
      <c r="AE1596" s="5" t="e">
        <v>#N/A</v>
      </c>
    </row>
    <row r="1597" spans="1:31" x14ac:dyDescent="0.25">
      <c r="A1597" s="1" t="e">
        <v>#N/A</v>
      </c>
      <c r="B1597" s="50" t="s">
        <v>116</v>
      </c>
      <c r="C1597" s="48"/>
      <c r="D1597" s="104">
        <v>0</v>
      </c>
      <c r="E1597" s="104">
        <v>0</v>
      </c>
      <c r="F1597" s="104">
        <v>0</v>
      </c>
      <c r="G1597" s="104">
        <v>0</v>
      </c>
      <c r="H1597" s="104">
        <v>0</v>
      </c>
      <c r="I1597" s="104">
        <v>0</v>
      </c>
      <c r="J1597" s="104">
        <v>0</v>
      </c>
      <c r="K1597" s="104">
        <v>0</v>
      </c>
      <c r="L1597" s="104">
        <v>0</v>
      </c>
      <c r="M1597" s="104">
        <v>0</v>
      </c>
      <c r="N1597" s="104">
        <v>0</v>
      </c>
      <c r="O1597" s="104">
        <v>0</v>
      </c>
      <c r="P1597" s="104">
        <v>0</v>
      </c>
      <c r="Q1597" s="104">
        <v>0</v>
      </c>
      <c r="R1597" s="104">
        <v>0</v>
      </c>
      <c r="S1597" s="104">
        <v>0</v>
      </c>
      <c r="T1597" s="104">
        <v>0</v>
      </c>
      <c r="U1597" s="104">
        <v>0</v>
      </c>
      <c r="V1597" s="104">
        <v>0</v>
      </c>
      <c r="W1597" s="104">
        <v>0</v>
      </c>
      <c r="X1597" s="104">
        <v>0</v>
      </c>
      <c r="Y1597" s="104">
        <v>0</v>
      </c>
      <c r="Z1597" s="104">
        <v>0</v>
      </c>
      <c r="AA1597" s="104">
        <v>0</v>
      </c>
      <c r="AB1597" s="104">
        <f t="shared" si="863"/>
        <v>0</v>
      </c>
      <c r="AC1597" s="104">
        <f t="shared" si="865"/>
        <v>0</v>
      </c>
      <c r="AD1597" s="104">
        <f t="shared" si="864"/>
        <v>0</v>
      </c>
      <c r="AE1597" s="5" t="e">
        <v>#N/A</v>
      </c>
    </row>
    <row r="1598" spans="1:31" ht="30" x14ac:dyDescent="0.25">
      <c r="A1598" s="1" t="e">
        <v>#N/A</v>
      </c>
      <c r="B1598" s="101" t="s">
        <v>117</v>
      </c>
      <c r="C1598" s="102"/>
      <c r="D1598" s="103">
        <f>SUM(D1599:D1600)</f>
        <v>0</v>
      </c>
      <c r="E1598" s="103">
        <f t="shared" ref="E1598:O1598" si="883">SUM(E1599:E1600)</f>
        <v>0</v>
      </c>
      <c r="F1598" s="103">
        <f t="shared" si="883"/>
        <v>0</v>
      </c>
      <c r="G1598" s="103">
        <f t="shared" si="883"/>
        <v>0</v>
      </c>
      <c r="H1598" s="103">
        <f t="shared" si="883"/>
        <v>0</v>
      </c>
      <c r="I1598" s="103">
        <f t="shared" si="883"/>
        <v>0</v>
      </c>
      <c r="J1598" s="103">
        <f t="shared" si="883"/>
        <v>0</v>
      </c>
      <c r="K1598" s="103">
        <f t="shared" si="883"/>
        <v>0</v>
      </c>
      <c r="L1598" s="103">
        <f t="shared" si="883"/>
        <v>0</v>
      </c>
      <c r="M1598" s="103">
        <f t="shared" si="883"/>
        <v>0</v>
      </c>
      <c r="N1598" s="103">
        <f t="shared" si="883"/>
        <v>0</v>
      </c>
      <c r="O1598" s="103">
        <f t="shared" si="883"/>
        <v>0</v>
      </c>
      <c r="P1598" s="103">
        <f>SUM(P1599:P1600)</f>
        <v>0</v>
      </c>
      <c r="Q1598" s="103">
        <f t="shared" ref="Q1598:AA1598" si="884">SUM(Q1599:Q1600)</f>
        <v>0</v>
      </c>
      <c r="R1598" s="103">
        <f t="shared" si="884"/>
        <v>0</v>
      </c>
      <c r="S1598" s="103">
        <f t="shared" si="884"/>
        <v>0</v>
      </c>
      <c r="T1598" s="103">
        <f t="shared" si="884"/>
        <v>0</v>
      </c>
      <c r="U1598" s="103">
        <f t="shared" si="884"/>
        <v>0</v>
      </c>
      <c r="V1598" s="103">
        <f t="shared" si="884"/>
        <v>0</v>
      </c>
      <c r="W1598" s="103">
        <f t="shared" si="884"/>
        <v>0</v>
      </c>
      <c r="X1598" s="103">
        <f t="shared" si="884"/>
        <v>0</v>
      </c>
      <c r="Y1598" s="103">
        <f t="shared" si="884"/>
        <v>0</v>
      </c>
      <c r="Z1598" s="103">
        <f t="shared" si="884"/>
        <v>0</v>
      </c>
      <c r="AA1598" s="103">
        <f t="shared" si="884"/>
        <v>0</v>
      </c>
      <c r="AB1598" s="103">
        <f t="shared" si="863"/>
        <v>0</v>
      </c>
      <c r="AC1598" s="103">
        <f t="shared" si="865"/>
        <v>0</v>
      </c>
      <c r="AD1598" s="103">
        <f t="shared" si="864"/>
        <v>0</v>
      </c>
      <c r="AE1598" s="5" t="e">
        <v>#N/A</v>
      </c>
    </row>
    <row r="1599" spans="1:31" x14ac:dyDescent="0.25">
      <c r="A1599" s="1" t="e">
        <v>#N/A</v>
      </c>
      <c r="B1599" s="50" t="s">
        <v>118</v>
      </c>
      <c r="C1599" s="48"/>
      <c r="D1599" s="104"/>
      <c r="E1599" s="104"/>
      <c r="F1599" s="104"/>
      <c r="G1599" s="104"/>
      <c r="H1599" s="104"/>
      <c r="I1599" s="104"/>
      <c r="J1599" s="104"/>
      <c r="K1599" s="104"/>
      <c r="L1599" s="104"/>
      <c r="M1599" s="104"/>
      <c r="N1599" s="104"/>
      <c r="O1599" s="104"/>
      <c r="P1599" s="104"/>
      <c r="Q1599" s="104"/>
      <c r="R1599" s="104"/>
      <c r="S1599" s="104"/>
      <c r="T1599" s="104"/>
      <c r="U1599" s="104"/>
      <c r="V1599" s="104"/>
      <c r="W1599" s="104"/>
      <c r="X1599" s="104"/>
      <c r="Y1599" s="104"/>
      <c r="Z1599" s="104"/>
      <c r="AA1599" s="104"/>
      <c r="AB1599" s="104">
        <f t="shared" si="863"/>
        <v>0</v>
      </c>
      <c r="AC1599" s="104">
        <f t="shared" si="865"/>
        <v>0</v>
      </c>
      <c r="AD1599" s="104">
        <f t="shared" si="864"/>
        <v>0</v>
      </c>
      <c r="AE1599" s="5" t="e">
        <v>#N/A</v>
      </c>
    </row>
    <row r="1600" spans="1:31" ht="60" x14ac:dyDescent="0.25">
      <c r="A1600" s="1" t="e">
        <v>#N/A</v>
      </c>
      <c r="B1600" s="50" t="s">
        <v>119</v>
      </c>
      <c r="C1600" s="48"/>
      <c r="D1600" s="104"/>
      <c r="E1600" s="104"/>
      <c r="F1600" s="104"/>
      <c r="G1600" s="104"/>
      <c r="H1600" s="104"/>
      <c r="I1600" s="104"/>
      <c r="J1600" s="104"/>
      <c r="K1600" s="104"/>
      <c r="L1600" s="104"/>
      <c r="M1600" s="104"/>
      <c r="N1600" s="104"/>
      <c r="O1600" s="104"/>
      <c r="P1600" s="104"/>
      <c r="Q1600" s="104"/>
      <c r="R1600" s="104"/>
      <c r="S1600" s="104"/>
      <c r="T1600" s="104"/>
      <c r="U1600" s="104"/>
      <c r="V1600" s="104"/>
      <c r="W1600" s="104"/>
      <c r="X1600" s="104"/>
      <c r="Y1600" s="104"/>
      <c r="Z1600" s="104"/>
      <c r="AA1600" s="104"/>
      <c r="AB1600" s="104">
        <f t="shared" si="863"/>
        <v>0</v>
      </c>
      <c r="AC1600" s="104">
        <f t="shared" si="865"/>
        <v>0</v>
      </c>
      <c r="AD1600" s="104">
        <f t="shared" si="864"/>
        <v>0</v>
      </c>
      <c r="AE1600" s="5" t="e">
        <v>#N/A</v>
      </c>
    </row>
    <row r="1601" spans="1:31" x14ac:dyDescent="0.25">
      <c r="A1601" s="1" t="e">
        <v>#N/A</v>
      </c>
      <c r="B1601" s="101" t="s">
        <v>120</v>
      </c>
      <c r="C1601" s="102"/>
      <c r="D1601" s="103">
        <f>SUM(D1602)</f>
        <v>0</v>
      </c>
      <c r="E1601" s="103">
        <f t="shared" ref="E1601:AA1601" si="885">SUM(E1602)</f>
        <v>0</v>
      </c>
      <c r="F1601" s="103">
        <f t="shared" si="885"/>
        <v>0</v>
      </c>
      <c r="G1601" s="103">
        <f t="shared" si="885"/>
        <v>0</v>
      </c>
      <c r="H1601" s="103">
        <f t="shared" si="885"/>
        <v>0</v>
      </c>
      <c r="I1601" s="103">
        <f t="shared" si="885"/>
        <v>0</v>
      </c>
      <c r="J1601" s="103">
        <f t="shared" si="885"/>
        <v>0</v>
      </c>
      <c r="K1601" s="103">
        <f t="shared" si="885"/>
        <v>0</v>
      </c>
      <c r="L1601" s="103">
        <f t="shared" si="885"/>
        <v>0</v>
      </c>
      <c r="M1601" s="103">
        <f t="shared" si="885"/>
        <v>0</v>
      </c>
      <c r="N1601" s="103">
        <f t="shared" si="885"/>
        <v>0</v>
      </c>
      <c r="O1601" s="103">
        <f t="shared" si="885"/>
        <v>0</v>
      </c>
      <c r="P1601" s="103">
        <f>SUM(P1602)</f>
        <v>0</v>
      </c>
      <c r="Q1601" s="103">
        <f t="shared" si="885"/>
        <v>0</v>
      </c>
      <c r="R1601" s="103">
        <f t="shared" si="885"/>
        <v>0</v>
      </c>
      <c r="S1601" s="103">
        <f t="shared" si="885"/>
        <v>0</v>
      </c>
      <c r="T1601" s="103">
        <f t="shared" si="885"/>
        <v>0</v>
      </c>
      <c r="U1601" s="103">
        <f t="shared" si="885"/>
        <v>0</v>
      </c>
      <c r="V1601" s="103">
        <f t="shared" si="885"/>
        <v>0</v>
      </c>
      <c r="W1601" s="103">
        <f t="shared" si="885"/>
        <v>0</v>
      </c>
      <c r="X1601" s="103">
        <f t="shared" si="885"/>
        <v>0</v>
      </c>
      <c r="Y1601" s="103">
        <f t="shared" si="885"/>
        <v>0</v>
      </c>
      <c r="Z1601" s="103">
        <f t="shared" si="885"/>
        <v>0</v>
      </c>
      <c r="AA1601" s="103">
        <f t="shared" si="885"/>
        <v>0</v>
      </c>
      <c r="AB1601" s="103">
        <f t="shared" si="863"/>
        <v>0</v>
      </c>
      <c r="AC1601" s="103">
        <f t="shared" si="865"/>
        <v>0</v>
      </c>
      <c r="AD1601" s="103">
        <f t="shared" si="864"/>
        <v>0</v>
      </c>
      <c r="AE1601" s="5" t="e">
        <v>#N/A</v>
      </c>
    </row>
    <row r="1602" spans="1:31" x14ac:dyDescent="0.25">
      <c r="A1602" s="1" t="e">
        <v>#N/A</v>
      </c>
      <c r="B1602" s="50" t="s">
        <v>121</v>
      </c>
      <c r="C1602" s="48"/>
      <c r="D1602" s="104"/>
      <c r="E1602" s="104"/>
      <c r="F1602" s="104"/>
      <c r="G1602" s="104"/>
      <c r="H1602" s="104"/>
      <c r="I1602" s="104"/>
      <c r="J1602" s="104"/>
      <c r="K1602" s="104"/>
      <c r="L1602" s="104"/>
      <c r="M1602" s="104"/>
      <c r="N1602" s="104"/>
      <c r="O1602" s="104"/>
      <c r="P1602" s="104"/>
      <c r="Q1602" s="104"/>
      <c r="R1602" s="104"/>
      <c r="S1602" s="104"/>
      <c r="T1602" s="104"/>
      <c r="U1602" s="104"/>
      <c r="V1602" s="104"/>
      <c r="W1602" s="104"/>
      <c r="X1602" s="104"/>
      <c r="Y1602" s="104"/>
      <c r="Z1602" s="104"/>
      <c r="AA1602" s="104"/>
      <c r="AB1602" s="104">
        <f t="shared" si="863"/>
        <v>0</v>
      </c>
      <c r="AC1602" s="104">
        <f t="shared" si="865"/>
        <v>0</v>
      </c>
      <c r="AD1602" s="104">
        <f t="shared" si="864"/>
        <v>0</v>
      </c>
      <c r="AE1602" s="5" t="e">
        <v>#N/A</v>
      </c>
    </row>
    <row r="1603" spans="1:31" x14ac:dyDescent="0.25">
      <c r="A1603" s="1" t="e">
        <v>#N/A</v>
      </c>
      <c r="B1603" s="101" t="s">
        <v>122</v>
      </c>
      <c r="C1603" s="102"/>
      <c r="D1603" s="103">
        <f>SUM(D1604:D1605)</f>
        <v>0</v>
      </c>
      <c r="E1603" s="103">
        <f t="shared" ref="E1603:O1603" si="886">SUM(E1604:E1605)</f>
        <v>0</v>
      </c>
      <c r="F1603" s="103">
        <f t="shared" si="886"/>
        <v>0</v>
      </c>
      <c r="G1603" s="103">
        <f t="shared" si="886"/>
        <v>0</v>
      </c>
      <c r="H1603" s="103">
        <f t="shared" si="886"/>
        <v>0</v>
      </c>
      <c r="I1603" s="103">
        <f t="shared" si="886"/>
        <v>0</v>
      </c>
      <c r="J1603" s="103">
        <f t="shared" si="886"/>
        <v>0</v>
      </c>
      <c r="K1603" s="103">
        <f t="shared" si="886"/>
        <v>0</v>
      </c>
      <c r="L1603" s="103">
        <f t="shared" si="886"/>
        <v>0</v>
      </c>
      <c r="M1603" s="103">
        <f t="shared" si="886"/>
        <v>0</v>
      </c>
      <c r="N1603" s="103">
        <f t="shared" si="886"/>
        <v>0</v>
      </c>
      <c r="O1603" s="103">
        <f t="shared" si="886"/>
        <v>0</v>
      </c>
      <c r="P1603" s="103">
        <f>SUM(P1604:P1605)</f>
        <v>0</v>
      </c>
      <c r="Q1603" s="103">
        <f t="shared" ref="Q1603:AA1603" si="887">SUM(Q1604:Q1605)</f>
        <v>0</v>
      </c>
      <c r="R1603" s="103">
        <f t="shared" si="887"/>
        <v>0</v>
      </c>
      <c r="S1603" s="103">
        <f t="shared" si="887"/>
        <v>0</v>
      </c>
      <c r="T1603" s="103">
        <f t="shared" si="887"/>
        <v>0</v>
      </c>
      <c r="U1603" s="103">
        <f t="shared" si="887"/>
        <v>0</v>
      </c>
      <c r="V1603" s="103">
        <f t="shared" si="887"/>
        <v>0</v>
      </c>
      <c r="W1603" s="103">
        <f t="shared" si="887"/>
        <v>0</v>
      </c>
      <c r="X1603" s="103">
        <f t="shared" si="887"/>
        <v>0</v>
      </c>
      <c r="Y1603" s="103">
        <f t="shared" si="887"/>
        <v>0</v>
      </c>
      <c r="Z1603" s="103">
        <f t="shared" si="887"/>
        <v>0</v>
      </c>
      <c r="AA1603" s="103">
        <f t="shared" si="887"/>
        <v>0</v>
      </c>
      <c r="AB1603" s="103">
        <f t="shared" si="863"/>
        <v>0</v>
      </c>
      <c r="AC1603" s="103">
        <f t="shared" si="865"/>
        <v>0</v>
      </c>
      <c r="AD1603" s="103">
        <f t="shared" si="864"/>
        <v>0</v>
      </c>
      <c r="AE1603" s="5" t="e">
        <v>#N/A</v>
      </c>
    </row>
    <row r="1604" spans="1:31" ht="30" x14ac:dyDescent="0.25">
      <c r="A1604" s="1" t="e">
        <v>#N/A</v>
      </c>
      <c r="B1604" s="50" t="s">
        <v>123</v>
      </c>
      <c r="C1604" s="48"/>
      <c r="D1604" s="104"/>
      <c r="E1604" s="104"/>
      <c r="F1604" s="104"/>
      <c r="G1604" s="104"/>
      <c r="H1604" s="104"/>
      <c r="I1604" s="104"/>
      <c r="J1604" s="104"/>
      <c r="K1604" s="104"/>
      <c r="L1604" s="104"/>
      <c r="M1604" s="104"/>
      <c r="N1604" s="104"/>
      <c r="O1604" s="104"/>
      <c r="P1604" s="104"/>
      <c r="Q1604" s="104"/>
      <c r="R1604" s="104"/>
      <c r="S1604" s="104"/>
      <c r="T1604" s="104"/>
      <c r="U1604" s="104"/>
      <c r="V1604" s="104"/>
      <c r="W1604" s="104"/>
      <c r="X1604" s="104"/>
      <c r="Y1604" s="104"/>
      <c r="Z1604" s="104"/>
      <c r="AA1604" s="104"/>
      <c r="AB1604" s="104">
        <f t="shared" si="863"/>
        <v>0</v>
      </c>
      <c r="AC1604" s="104">
        <f t="shared" si="865"/>
        <v>0</v>
      </c>
      <c r="AD1604" s="104">
        <f t="shared" si="864"/>
        <v>0</v>
      </c>
      <c r="AE1604" s="5" t="e">
        <v>#N/A</v>
      </c>
    </row>
    <row r="1605" spans="1:31" x14ac:dyDescent="0.25">
      <c r="A1605" s="1" t="e">
        <v>#N/A</v>
      </c>
      <c r="B1605" s="50" t="s">
        <v>124</v>
      </c>
      <c r="C1605" s="48"/>
      <c r="D1605" s="104"/>
      <c r="E1605" s="104"/>
      <c r="F1605" s="104"/>
      <c r="G1605" s="104"/>
      <c r="H1605" s="104"/>
      <c r="I1605" s="104"/>
      <c r="J1605" s="104"/>
      <c r="K1605" s="104"/>
      <c r="L1605" s="104"/>
      <c r="M1605" s="104"/>
      <c r="N1605" s="104"/>
      <c r="O1605" s="104"/>
      <c r="P1605" s="104"/>
      <c r="Q1605" s="104"/>
      <c r="R1605" s="104"/>
      <c r="S1605" s="104"/>
      <c r="T1605" s="104"/>
      <c r="U1605" s="104"/>
      <c r="V1605" s="104"/>
      <c r="W1605" s="104"/>
      <c r="X1605" s="104"/>
      <c r="Y1605" s="104"/>
      <c r="Z1605" s="104"/>
      <c r="AA1605" s="104"/>
      <c r="AB1605" s="104">
        <f t="shared" si="863"/>
        <v>0</v>
      </c>
      <c r="AC1605" s="104">
        <f t="shared" si="865"/>
        <v>0</v>
      </c>
      <c r="AD1605" s="104">
        <f t="shared" si="864"/>
        <v>0</v>
      </c>
      <c r="AE1605" s="5" t="e">
        <v>#N/A</v>
      </c>
    </row>
    <row r="1606" spans="1:31" ht="30" x14ac:dyDescent="0.25">
      <c r="A1606" s="1" t="e">
        <v>#N/A</v>
      </c>
      <c r="B1606" s="101" t="s">
        <v>125</v>
      </c>
      <c r="C1606" s="102"/>
      <c r="D1606" s="103"/>
      <c r="E1606" s="103"/>
      <c r="F1606" s="103"/>
      <c r="G1606" s="103"/>
      <c r="H1606" s="103"/>
      <c r="I1606" s="103"/>
      <c r="J1606" s="103"/>
      <c r="K1606" s="103"/>
      <c r="L1606" s="103"/>
      <c r="M1606" s="103"/>
      <c r="N1606" s="103"/>
      <c r="O1606" s="103"/>
      <c r="P1606" s="103"/>
      <c r="Q1606" s="103"/>
      <c r="R1606" s="103"/>
      <c r="S1606" s="103"/>
      <c r="T1606" s="103"/>
      <c r="U1606" s="103"/>
      <c r="V1606" s="103"/>
      <c r="W1606" s="103"/>
      <c r="X1606" s="103"/>
      <c r="Y1606" s="103"/>
      <c r="Z1606" s="103"/>
      <c r="AA1606" s="103"/>
      <c r="AB1606" s="103">
        <f t="shared" si="863"/>
        <v>0</v>
      </c>
      <c r="AC1606" s="103">
        <f t="shared" si="865"/>
        <v>0</v>
      </c>
      <c r="AD1606" s="103">
        <f t="shared" si="864"/>
        <v>0</v>
      </c>
      <c r="AE1606" s="5" t="e">
        <v>#N/A</v>
      </c>
    </row>
    <row r="1607" spans="1:31" ht="31.5" x14ac:dyDescent="0.25">
      <c r="A1607" s="1" t="e">
        <v>#N/A</v>
      </c>
      <c r="B1607" s="108" t="s">
        <v>126</v>
      </c>
      <c r="C1607" s="56"/>
      <c r="D1607" s="109">
        <v>0</v>
      </c>
      <c r="E1607" s="109"/>
      <c r="F1607" s="109"/>
      <c r="G1607" s="109">
        <v>0</v>
      </c>
      <c r="H1607" s="109">
        <v>0</v>
      </c>
      <c r="I1607" s="109" t="e">
        <f>+#REF!*0.35</f>
        <v>#REF!</v>
      </c>
      <c r="J1607" s="109" t="e">
        <f>+#REF!*0.35</f>
        <v>#REF!</v>
      </c>
      <c r="K1607" s="109" t="e">
        <f>+#REF!*0.35</f>
        <v>#REF!</v>
      </c>
      <c r="L1607" s="109" t="e">
        <f>+#REF!*0.35</f>
        <v>#REF!</v>
      </c>
      <c r="M1607" s="109" t="e">
        <f>+#REF!*0.35</f>
        <v>#REF!</v>
      </c>
      <c r="N1607" s="109" t="e">
        <f>+#REF!*0.35</f>
        <v>#REF!</v>
      </c>
      <c r="O1607" s="109" t="e">
        <f>+#REF!*0.35</f>
        <v>#REF!</v>
      </c>
      <c r="P1607" s="109">
        <v>0</v>
      </c>
      <c r="Q1607" s="109"/>
      <c r="R1607" s="109"/>
      <c r="S1607" s="109">
        <v>0</v>
      </c>
      <c r="T1607" s="109">
        <v>0</v>
      </c>
      <c r="U1607" s="109" t="e">
        <f>+#REF!*0.35</f>
        <v>#REF!</v>
      </c>
      <c r="V1607" s="109" t="e">
        <f>+#REF!*0.35</f>
        <v>#REF!</v>
      </c>
      <c r="W1607" s="109" t="e">
        <f>+#REF!*0.35</f>
        <v>#REF!</v>
      </c>
      <c r="X1607" s="109" t="e">
        <f>+#REF!*0.35</f>
        <v>#REF!</v>
      </c>
      <c r="Y1607" s="109" t="e">
        <f>+#REF!*0.35</f>
        <v>#REF!</v>
      </c>
      <c r="Z1607" s="109" t="e">
        <f>+#REF!*0.35</f>
        <v>#REF!</v>
      </c>
      <c r="AA1607" s="109" t="e">
        <f>+#REF!*0.35</f>
        <v>#REF!</v>
      </c>
      <c r="AB1607" s="109" t="e">
        <f t="shared" si="863"/>
        <v>#REF!</v>
      </c>
      <c r="AC1607" s="109" t="e">
        <f t="shared" ref="AC1607:AC1670" si="888">SUM(E1607:O1607)</f>
        <v>#REF!</v>
      </c>
      <c r="AD1607" s="109" t="e">
        <f t="shared" si="864"/>
        <v>#REF!</v>
      </c>
      <c r="AE1607" s="5" t="e">
        <v>#N/A</v>
      </c>
    </row>
    <row r="1608" spans="1:31" ht="47.25" x14ac:dyDescent="0.25">
      <c r="A1608" s="1">
        <v>14</v>
      </c>
      <c r="B1608" s="51" t="s">
        <v>59</v>
      </c>
      <c r="C1608" s="57"/>
      <c r="D1608" s="100">
        <f>SUM(D1752,D1732,D1696,D1650,D1609,D1616)</f>
        <v>346569.97</v>
      </c>
      <c r="E1608" s="100">
        <f t="shared" ref="E1608:O1608" si="889">SUM(E1752,E1732,E1696,E1650,E1609,E1616)</f>
        <v>402311</v>
      </c>
      <c r="F1608" s="100">
        <f t="shared" si="889"/>
        <v>365281.26</v>
      </c>
      <c r="G1608" s="100">
        <f t="shared" si="889"/>
        <v>398694.32</v>
      </c>
      <c r="H1608" s="100">
        <f t="shared" si="889"/>
        <v>381463.38</v>
      </c>
      <c r="I1608" s="100">
        <f t="shared" si="889"/>
        <v>422474.32</v>
      </c>
      <c r="J1608" s="100">
        <f t="shared" si="889"/>
        <v>341102</v>
      </c>
      <c r="K1608" s="100">
        <f t="shared" si="889"/>
        <v>341102</v>
      </c>
      <c r="L1608" s="100">
        <f t="shared" si="889"/>
        <v>341102</v>
      </c>
      <c r="M1608" s="100">
        <f t="shared" si="889"/>
        <v>341102</v>
      </c>
      <c r="N1608" s="100">
        <f t="shared" si="889"/>
        <v>341102</v>
      </c>
      <c r="O1608" s="100">
        <f t="shared" si="889"/>
        <v>341102</v>
      </c>
      <c r="P1608" s="100">
        <f>SUM(P1752,P1732,P1696,P1650,P1609,P1616)</f>
        <v>346569.97</v>
      </c>
      <c r="Q1608" s="100">
        <f t="shared" ref="Q1608:AA1608" si="890">SUM(Q1752,Q1732,Q1696,Q1650,Q1609,Q1616)</f>
        <v>402311</v>
      </c>
      <c r="R1608" s="100">
        <f t="shared" si="890"/>
        <v>365281.26</v>
      </c>
      <c r="S1608" s="100">
        <f t="shared" si="890"/>
        <v>398694.32</v>
      </c>
      <c r="T1608" s="100">
        <f t="shared" si="890"/>
        <v>357102</v>
      </c>
      <c r="U1608" s="100">
        <f t="shared" si="890"/>
        <v>357102</v>
      </c>
      <c r="V1608" s="100">
        <f t="shared" si="890"/>
        <v>341102</v>
      </c>
      <c r="W1608" s="100">
        <f t="shared" si="890"/>
        <v>341102</v>
      </c>
      <c r="X1608" s="100">
        <f t="shared" si="890"/>
        <v>341102</v>
      </c>
      <c r="Y1608" s="100">
        <f t="shared" si="890"/>
        <v>341102</v>
      </c>
      <c r="Z1608" s="100">
        <f t="shared" si="890"/>
        <v>341102</v>
      </c>
      <c r="AA1608" s="100">
        <f t="shared" si="890"/>
        <v>341102</v>
      </c>
      <c r="AB1608" s="100">
        <f t="shared" si="863"/>
        <v>8637078.8000000007</v>
      </c>
      <c r="AC1608" s="100">
        <f t="shared" si="888"/>
        <v>4016836.2800000003</v>
      </c>
      <c r="AD1608" s="100">
        <f t="shared" si="864"/>
        <v>4273672.55</v>
      </c>
      <c r="AE1608" s="5">
        <v>14</v>
      </c>
    </row>
    <row r="1609" spans="1:31" ht="31.5" x14ac:dyDescent="0.25">
      <c r="A1609" s="1" t="e">
        <v>#N/A</v>
      </c>
      <c r="B1609" s="99" t="s">
        <v>128</v>
      </c>
      <c r="C1609" s="112"/>
      <c r="D1609" s="100">
        <f>SUM(D1610:D1615)</f>
        <v>5400</v>
      </c>
      <c r="E1609" s="100">
        <f t="shared" ref="E1609:O1609" si="891">SUM(E1610:E1615)</f>
        <v>5400</v>
      </c>
      <c r="F1609" s="100">
        <f t="shared" si="891"/>
        <v>0</v>
      </c>
      <c r="G1609" s="100">
        <f t="shared" si="891"/>
        <v>6264</v>
      </c>
      <c r="H1609" s="100">
        <f t="shared" si="891"/>
        <v>6000</v>
      </c>
      <c r="I1609" s="100">
        <f t="shared" si="891"/>
        <v>0</v>
      </c>
      <c r="J1609" s="100">
        <f t="shared" si="891"/>
        <v>6000</v>
      </c>
      <c r="K1609" s="100">
        <f t="shared" si="891"/>
        <v>6000</v>
      </c>
      <c r="L1609" s="100">
        <f t="shared" si="891"/>
        <v>6000</v>
      </c>
      <c r="M1609" s="100">
        <f t="shared" si="891"/>
        <v>6000</v>
      </c>
      <c r="N1609" s="100">
        <f t="shared" si="891"/>
        <v>6000</v>
      </c>
      <c r="O1609" s="100">
        <f t="shared" si="891"/>
        <v>6000</v>
      </c>
      <c r="P1609" s="100">
        <f>SUM(P1610:P1615)</f>
        <v>5400</v>
      </c>
      <c r="Q1609" s="100">
        <f t="shared" ref="Q1609:AA1609" si="892">SUM(Q1610:Q1615)</f>
        <v>5400</v>
      </c>
      <c r="R1609" s="100">
        <f t="shared" si="892"/>
        <v>0</v>
      </c>
      <c r="S1609" s="100">
        <f t="shared" si="892"/>
        <v>6264</v>
      </c>
      <c r="T1609" s="100">
        <f t="shared" si="892"/>
        <v>6000</v>
      </c>
      <c r="U1609" s="100">
        <f t="shared" si="892"/>
        <v>6000</v>
      </c>
      <c r="V1609" s="100">
        <f t="shared" si="892"/>
        <v>6000</v>
      </c>
      <c r="W1609" s="100">
        <f t="shared" si="892"/>
        <v>6000</v>
      </c>
      <c r="X1609" s="100">
        <f t="shared" si="892"/>
        <v>6000</v>
      </c>
      <c r="Y1609" s="100">
        <f t="shared" si="892"/>
        <v>6000</v>
      </c>
      <c r="Z1609" s="100">
        <f t="shared" si="892"/>
        <v>6000</v>
      </c>
      <c r="AA1609" s="100">
        <f t="shared" si="892"/>
        <v>6000</v>
      </c>
      <c r="AB1609" s="100">
        <f t="shared" si="863"/>
        <v>124128</v>
      </c>
      <c r="AC1609" s="100">
        <f t="shared" si="888"/>
        <v>53664</v>
      </c>
      <c r="AD1609" s="100">
        <f t="shared" si="864"/>
        <v>65064</v>
      </c>
      <c r="AE1609" s="5" t="e">
        <v>#N/A</v>
      </c>
    </row>
    <row r="1610" spans="1:31" x14ac:dyDescent="0.25">
      <c r="A1610" s="1" t="e">
        <v>#N/A</v>
      </c>
      <c r="B1610" s="50" t="s">
        <v>129</v>
      </c>
      <c r="C1610" s="48"/>
      <c r="D1610" s="104"/>
      <c r="E1610" s="104"/>
      <c r="F1610" s="104"/>
      <c r="G1610" s="104"/>
      <c r="H1610" s="104">
        <v>6000</v>
      </c>
      <c r="I1610" s="104"/>
      <c r="J1610" s="104">
        <v>6000</v>
      </c>
      <c r="K1610" s="104">
        <v>6000</v>
      </c>
      <c r="L1610" s="104">
        <v>6000</v>
      </c>
      <c r="M1610" s="104">
        <v>6000</v>
      </c>
      <c r="N1610" s="104">
        <v>6000</v>
      </c>
      <c r="O1610" s="104">
        <v>6000</v>
      </c>
      <c r="P1610" s="104"/>
      <c r="Q1610" s="104"/>
      <c r="R1610" s="104"/>
      <c r="S1610" s="104"/>
      <c r="T1610" s="104">
        <v>6000</v>
      </c>
      <c r="U1610" s="104">
        <v>6000</v>
      </c>
      <c r="V1610" s="104">
        <v>6000</v>
      </c>
      <c r="W1610" s="104">
        <v>6000</v>
      </c>
      <c r="X1610" s="104">
        <v>6000</v>
      </c>
      <c r="Y1610" s="104">
        <v>6000</v>
      </c>
      <c r="Z1610" s="104">
        <v>6000</v>
      </c>
      <c r="AA1610" s="104">
        <v>6000</v>
      </c>
      <c r="AB1610" s="104">
        <f t="shared" si="863"/>
        <v>90000</v>
      </c>
      <c r="AC1610" s="104">
        <f t="shared" si="888"/>
        <v>42000</v>
      </c>
      <c r="AD1610" s="104">
        <f t="shared" si="864"/>
        <v>48000</v>
      </c>
      <c r="AE1610" s="5" t="e">
        <v>#N/A</v>
      </c>
    </row>
    <row r="1611" spans="1:31" ht="30" x14ac:dyDescent="0.25">
      <c r="A1611" s="1" t="e">
        <v>#N/A</v>
      </c>
      <c r="B1611" s="50" t="s">
        <v>130</v>
      </c>
      <c r="C1611" s="48"/>
      <c r="D1611" s="104"/>
      <c r="E1611" s="104"/>
      <c r="F1611" s="104"/>
      <c r="G1611" s="104"/>
      <c r="H1611" s="104"/>
      <c r="I1611" s="104"/>
      <c r="J1611" s="104"/>
      <c r="K1611" s="104"/>
      <c r="L1611" s="104"/>
      <c r="M1611" s="104"/>
      <c r="N1611" s="104"/>
      <c r="O1611" s="104"/>
      <c r="P1611" s="104"/>
      <c r="Q1611" s="104"/>
      <c r="R1611" s="104"/>
      <c r="S1611" s="104"/>
      <c r="T1611" s="104"/>
      <c r="U1611" s="104"/>
      <c r="V1611" s="104"/>
      <c r="W1611" s="104"/>
      <c r="X1611" s="104"/>
      <c r="Y1611" s="104"/>
      <c r="Z1611" s="104"/>
      <c r="AA1611" s="104"/>
      <c r="AB1611" s="104">
        <f t="shared" si="863"/>
        <v>0</v>
      </c>
      <c r="AC1611" s="104">
        <f t="shared" si="888"/>
        <v>0</v>
      </c>
      <c r="AD1611" s="104">
        <f t="shared" si="864"/>
        <v>0</v>
      </c>
      <c r="AE1611" s="5" t="e">
        <v>#N/A</v>
      </c>
    </row>
    <row r="1612" spans="1:31" x14ac:dyDescent="0.25">
      <c r="A1612" s="1" t="e">
        <v>#N/A</v>
      </c>
      <c r="B1612" s="50" t="s">
        <v>131</v>
      </c>
      <c r="C1612" s="48"/>
      <c r="D1612" s="104"/>
      <c r="E1612" s="104"/>
      <c r="F1612" s="104"/>
      <c r="G1612" s="104"/>
      <c r="H1612" s="104"/>
      <c r="I1612" s="104"/>
      <c r="J1612" s="104"/>
      <c r="K1612" s="104"/>
      <c r="L1612" s="104"/>
      <c r="M1612" s="104"/>
      <c r="N1612" s="104"/>
      <c r="O1612" s="104"/>
      <c r="P1612" s="104"/>
      <c r="Q1612" s="104"/>
      <c r="R1612" s="104"/>
      <c r="S1612" s="104"/>
      <c r="T1612" s="104"/>
      <c r="U1612" s="104"/>
      <c r="V1612" s="104"/>
      <c r="W1612" s="104"/>
      <c r="X1612" s="104"/>
      <c r="Y1612" s="104"/>
      <c r="Z1612" s="104"/>
      <c r="AA1612" s="104"/>
      <c r="AB1612" s="104">
        <f t="shared" si="863"/>
        <v>0</v>
      </c>
      <c r="AC1612" s="104">
        <f t="shared" si="888"/>
        <v>0</v>
      </c>
      <c r="AD1612" s="104">
        <f t="shared" si="864"/>
        <v>0</v>
      </c>
      <c r="AE1612" s="5" t="e">
        <v>#N/A</v>
      </c>
    </row>
    <row r="1613" spans="1:31" ht="30" x14ac:dyDescent="0.25">
      <c r="A1613" s="1" t="e">
        <v>#N/A</v>
      </c>
      <c r="B1613" s="50" t="s">
        <v>132</v>
      </c>
      <c r="C1613" s="48"/>
      <c r="D1613" s="104">
        <v>5400</v>
      </c>
      <c r="E1613" s="104">
        <v>5400</v>
      </c>
      <c r="F1613" s="104">
        <v>0</v>
      </c>
      <c r="G1613" s="104">
        <v>6264</v>
      </c>
      <c r="H1613" s="104"/>
      <c r="I1613" s="104"/>
      <c r="J1613" s="104"/>
      <c r="K1613" s="104"/>
      <c r="L1613" s="104"/>
      <c r="M1613" s="104"/>
      <c r="N1613" s="104"/>
      <c r="O1613" s="104"/>
      <c r="P1613" s="104">
        <v>5400</v>
      </c>
      <c r="Q1613" s="104">
        <v>5400</v>
      </c>
      <c r="R1613" s="104">
        <v>0</v>
      </c>
      <c r="S1613" s="104">
        <v>6264</v>
      </c>
      <c r="T1613" s="104"/>
      <c r="U1613" s="104"/>
      <c r="V1613" s="104"/>
      <c r="W1613" s="104"/>
      <c r="X1613" s="104"/>
      <c r="Y1613" s="104"/>
      <c r="Z1613" s="104"/>
      <c r="AA1613" s="104"/>
      <c r="AB1613" s="104">
        <f t="shared" si="863"/>
        <v>34128</v>
      </c>
      <c r="AC1613" s="104">
        <f t="shared" si="888"/>
        <v>11664</v>
      </c>
      <c r="AD1613" s="104">
        <f t="shared" si="864"/>
        <v>17064</v>
      </c>
      <c r="AE1613" s="5" t="e">
        <v>#N/A</v>
      </c>
    </row>
    <row r="1614" spans="1:31" x14ac:dyDescent="0.25">
      <c r="A1614" s="1" t="e">
        <v>#N/A</v>
      </c>
      <c r="B1614" s="50" t="s">
        <v>133</v>
      </c>
      <c r="C1614" s="48"/>
      <c r="D1614" s="104"/>
      <c r="E1614" s="104"/>
      <c r="F1614" s="104"/>
      <c r="G1614" s="104"/>
      <c r="H1614" s="104"/>
      <c r="I1614" s="104"/>
      <c r="J1614" s="104"/>
      <c r="K1614" s="104"/>
      <c r="L1614" s="104"/>
      <c r="M1614" s="104"/>
      <c r="N1614" s="104"/>
      <c r="O1614" s="104"/>
      <c r="P1614" s="104"/>
      <c r="Q1614" s="104"/>
      <c r="R1614" s="104"/>
      <c r="S1614" s="104"/>
      <c r="T1614" s="104"/>
      <c r="U1614" s="104"/>
      <c r="V1614" s="104"/>
      <c r="W1614" s="104"/>
      <c r="X1614" s="104"/>
      <c r="Y1614" s="104"/>
      <c r="Z1614" s="104"/>
      <c r="AA1614" s="104"/>
      <c r="AB1614" s="104">
        <f t="shared" si="863"/>
        <v>0</v>
      </c>
      <c r="AC1614" s="104">
        <f t="shared" si="888"/>
        <v>0</v>
      </c>
      <c r="AD1614" s="104">
        <f t="shared" si="864"/>
        <v>0</v>
      </c>
      <c r="AE1614" s="5" t="e">
        <v>#N/A</v>
      </c>
    </row>
    <row r="1615" spans="1:31" ht="30" x14ac:dyDescent="0.25">
      <c r="A1615" s="1" t="e">
        <v>#N/A</v>
      </c>
      <c r="B1615" s="50" t="s">
        <v>134</v>
      </c>
      <c r="C1615" s="48"/>
      <c r="D1615" s="104"/>
      <c r="E1615" s="104"/>
      <c r="F1615" s="104"/>
      <c r="G1615" s="104"/>
      <c r="H1615" s="104"/>
      <c r="I1615" s="104"/>
      <c r="J1615" s="104"/>
      <c r="K1615" s="104"/>
      <c r="L1615" s="104"/>
      <c r="M1615" s="104"/>
      <c r="N1615" s="104"/>
      <c r="O1615" s="104"/>
      <c r="P1615" s="104"/>
      <c r="Q1615" s="104"/>
      <c r="R1615" s="104"/>
      <c r="S1615" s="104"/>
      <c r="T1615" s="104"/>
      <c r="U1615" s="104"/>
      <c r="V1615" s="104"/>
      <c r="W1615" s="104"/>
      <c r="X1615" s="104"/>
      <c r="Y1615" s="104"/>
      <c r="Z1615" s="104"/>
      <c r="AA1615" s="104"/>
      <c r="AB1615" s="104">
        <f t="shared" si="863"/>
        <v>0</v>
      </c>
      <c r="AC1615" s="104">
        <f t="shared" si="888"/>
        <v>0</v>
      </c>
      <c r="AD1615" s="104">
        <f t="shared" si="864"/>
        <v>0</v>
      </c>
      <c r="AE1615" s="5" t="e">
        <v>#N/A</v>
      </c>
    </row>
    <row r="1616" spans="1:31" ht="31.5" x14ac:dyDescent="0.25">
      <c r="A1616" s="1" t="e">
        <v>#N/A</v>
      </c>
      <c r="B1616" s="99" t="s">
        <v>135</v>
      </c>
      <c r="C1616" s="112"/>
      <c r="D1616" s="100">
        <f>SUM(D1617,D1622,D1627,D1633,D1636,D1638,D1641,D1644,D1647)</f>
        <v>0</v>
      </c>
      <c r="E1616" s="100">
        <f t="shared" ref="E1616:O1616" si="893">SUM(E1617,E1622,E1627,E1633,E1636,E1638,E1641,E1644,E1647)</f>
        <v>19000</v>
      </c>
      <c r="F1616" s="100">
        <f t="shared" si="893"/>
        <v>19000</v>
      </c>
      <c r="G1616" s="100">
        <f t="shared" si="893"/>
        <v>22040</v>
      </c>
      <c r="H1616" s="100">
        <f t="shared" si="893"/>
        <v>22040</v>
      </c>
      <c r="I1616" s="100">
        <f t="shared" si="893"/>
        <v>22040</v>
      </c>
      <c r="J1616" s="100">
        <f t="shared" si="893"/>
        <v>0</v>
      </c>
      <c r="K1616" s="100">
        <f t="shared" si="893"/>
        <v>0</v>
      </c>
      <c r="L1616" s="100">
        <f t="shared" si="893"/>
        <v>0</v>
      </c>
      <c r="M1616" s="100">
        <f t="shared" si="893"/>
        <v>0</v>
      </c>
      <c r="N1616" s="100">
        <f t="shared" si="893"/>
        <v>0</v>
      </c>
      <c r="O1616" s="100">
        <f t="shared" si="893"/>
        <v>0</v>
      </c>
      <c r="P1616" s="100">
        <f>SUM(P1617,P1622,P1627,P1633,P1636,P1638,P1641,P1644,P1647)</f>
        <v>0</v>
      </c>
      <c r="Q1616" s="100">
        <f t="shared" ref="Q1616:AA1616" si="894">SUM(Q1617,Q1622,Q1627,Q1633,Q1636,Q1638,Q1641,Q1644,Q1647)</f>
        <v>19000</v>
      </c>
      <c r="R1616" s="100">
        <f t="shared" si="894"/>
        <v>19000</v>
      </c>
      <c r="S1616" s="100">
        <f t="shared" si="894"/>
        <v>22040</v>
      </c>
      <c r="T1616" s="100">
        <f t="shared" si="894"/>
        <v>0</v>
      </c>
      <c r="U1616" s="100">
        <f t="shared" si="894"/>
        <v>0</v>
      </c>
      <c r="V1616" s="100">
        <f t="shared" si="894"/>
        <v>0</v>
      </c>
      <c r="W1616" s="100">
        <f t="shared" si="894"/>
        <v>0</v>
      </c>
      <c r="X1616" s="100">
        <f t="shared" si="894"/>
        <v>0</v>
      </c>
      <c r="Y1616" s="100">
        <f t="shared" si="894"/>
        <v>0</v>
      </c>
      <c r="Z1616" s="100">
        <f t="shared" si="894"/>
        <v>0</v>
      </c>
      <c r="AA1616" s="100">
        <f t="shared" si="894"/>
        <v>0</v>
      </c>
      <c r="AB1616" s="100">
        <f t="shared" si="863"/>
        <v>164160</v>
      </c>
      <c r="AC1616" s="100">
        <f t="shared" si="888"/>
        <v>104120</v>
      </c>
      <c r="AD1616" s="100">
        <f t="shared" si="864"/>
        <v>60040</v>
      </c>
      <c r="AE1616" s="5" t="e">
        <v>#N/A</v>
      </c>
    </row>
    <row r="1617" spans="1:31" ht="75" x14ac:dyDescent="0.25">
      <c r="A1617" s="1" t="e">
        <v>#N/A</v>
      </c>
      <c r="B1617" s="101" t="s">
        <v>136</v>
      </c>
      <c r="C1617" s="102"/>
      <c r="D1617" s="103">
        <f>SUM(D1618:D1621)</f>
        <v>0</v>
      </c>
      <c r="E1617" s="103">
        <f t="shared" ref="E1617:O1617" si="895">SUM(E1618:E1621)</f>
        <v>0</v>
      </c>
      <c r="F1617" s="103">
        <f t="shared" si="895"/>
        <v>0</v>
      </c>
      <c r="G1617" s="103">
        <f t="shared" si="895"/>
        <v>0</v>
      </c>
      <c r="H1617" s="103">
        <f t="shared" si="895"/>
        <v>0</v>
      </c>
      <c r="I1617" s="103">
        <f t="shared" si="895"/>
        <v>0</v>
      </c>
      <c r="J1617" s="103">
        <f t="shared" si="895"/>
        <v>0</v>
      </c>
      <c r="K1617" s="103">
        <f t="shared" si="895"/>
        <v>0</v>
      </c>
      <c r="L1617" s="103">
        <f t="shared" si="895"/>
        <v>0</v>
      </c>
      <c r="M1617" s="103">
        <f t="shared" si="895"/>
        <v>0</v>
      </c>
      <c r="N1617" s="103">
        <f t="shared" si="895"/>
        <v>0</v>
      </c>
      <c r="O1617" s="103">
        <f t="shared" si="895"/>
        <v>0</v>
      </c>
      <c r="P1617" s="103">
        <f>SUM(P1618:P1621)</f>
        <v>0</v>
      </c>
      <c r="Q1617" s="103">
        <f t="shared" ref="Q1617:AA1617" si="896">SUM(Q1618:Q1621)</f>
        <v>0</v>
      </c>
      <c r="R1617" s="103">
        <f t="shared" si="896"/>
        <v>0</v>
      </c>
      <c r="S1617" s="103">
        <f t="shared" si="896"/>
        <v>0</v>
      </c>
      <c r="T1617" s="103">
        <f t="shared" si="896"/>
        <v>0</v>
      </c>
      <c r="U1617" s="103">
        <f t="shared" si="896"/>
        <v>0</v>
      </c>
      <c r="V1617" s="103">
        <f t="shared" si="896"/>
        <v>0</v>
      </c>
      <c r="W1617" s="103">
        <f t="shared" si="896"/>
        <v>0</v>
      </c>
      <c r="X1617" s="103">
        <f t="shared" si="896"/>
        <v>0</v>
      </c>
      <c r="Y1617" s="103">
        <f t="shared" si="896"/>
        <v>0</v>
      </c>
      <c r="Z1617" s="103">
        <f t="shared" si="896"/>
        <v>0</v>
      </c>
      <c r="AA1617" s="103">
        <f t="shared" si="896"/>
        <v>0</v>
      </c>
      <c r="AB1617" s="103">
        <f t="shared" si="863"/>
        <v>0</v>
      </c>
      <c r="AC1617" s="103">
        <f t="shared" si="888"/>
        <v>0</v>
      </c>
      <c r="AD1617" s="103">
        <f t="shared" si="864"/>
        <v>0</v>
      </c>
      <c r="AE1617" s="5" t="e">
        <v>#N/A</v>
      </c>
    </row>
    <row r="1618" spans="1:31" x14ac:dyDescent="0.25">
      <c r="A1618" s="1" t="e">
        <v>#N/A</v>
      </c>
      <c r="B1618" s="50" t="s">
        <v>137</v>
      </c>
      <c r="C1618" s="48"/>
      <c r="D1618" s="104"/>
      <c r="E1618" s="104"/>
      <c r="F1618" s="104"/>
      <c r="G1618" s="104"/>
      <c r="H1618" s="104"/>
      <c r="I1618" s="104"/>
      <c r="J1618" s="104"/>
      <c r="K1618" s="104"/>
      <c r="L1618" s="104"/>
      <c r="M1618" s="104"/>
      <c r="N1618" s="104"/>
      <c r="O1618" s="104"/>
      <c r="P1618" s="104"/>
      <c r="Q1618" s="104"/>
      <c r="R1618" s="104"/>
      <c r="S1618" s="104"/>
      <c r="T1618" s="104"/>
      <c r="U1618" s="104"/>
      <c r="V1618" s="104"/>
      <c r="W1618" s="104"/>
      <c r="X1618" s="104"/>
      <c r="Y1618" s="104"/>
      <c r="Z1618" s="104"/>
      <c r="AA1618" s="104"/>
      <c r="AB1618" s="104">
        <f t="shared" si="863"/>
        <v>0</v>
      </c>
      <c r="AC1618" s="104">
        <f t="shared" si="888"/>
        <v>0</v>
      </c>
      <c r="AD1618" s="104">
        <f t="shared" si="864"/>
        <v>0</v>
      </c>
      <c r="AE1618" s="5" t="e">
        <v>#N/A</v>
      </c>
    </row>
    <row r="1619" spans="1:31" ht="30" x14ac:dyDescent="0.25">
      <c r="A1619" s="1" t="e">
        <v>#N/A</v>
      </c>
      <c r="B1619" s="50" t="s">
        <v>138</v>
      </c>
      <c r="C1619" s="48"/>
      <c r="D1619" s="104"/>
      <c r="E1619" s="104"/>
      <c r="F1619" s="104"/>
      <c r="G1619" s="104"/>
      <c r="H1619" s="104"/>
      <c r="I1619" s="104"/>
      <c r="J1619" s="104"/>
      <c r="K1619" s="104"/>
      <c r="L1619" s="104"/>
      <c r="M1619" s="104"/>
      <c r="N1619" s="104"/>
      <c r="O1619" s="104"/>
      <c r="P1619" s="104"/>
      <c r="Q1619" s="104"/>
      <c r="R1619" s="104"/>
      <c r="S1619" s="104"/>
      <c r="T1619" s="104"/>
      <c r="U1619" s="104"/>
      <c r="V1619" s="104"/>
      <c r="W1619" s="104"/>
      <c r="X1619" s="104"/>
      <c r="Y1619" s="104"/>
      <c r="Z1619" s="104"/>
      <c r="AA1619" s="104"/>
      <c r="AB1619" s="104">
        <f t="shared" si="863"/>
        <v>0</v>
      </c>
      <c r="AC1619" s="104">
        <f t="shared" si="888"/>
        <v>0</v>
      </c>
      <c r="AD1619" s="104">
        <f t="shared" si="864"/>
        <v>0</v>
      </c>
      <c r="AE1619" s="5" t="e">
        <v>#N/A</v>
      </c>
    </row>
    <row r="1620" spans="1:31" ht="30" x14ac:dyDescent="0.25">
      <c r="A1620" s="1" t="e">
        <v>#N/A</v>
      </c>
      <c r="B1620" s="50" t="s">
        <v>139</v>
      </c>
      <c r="C1620" s="48"/>
      <c r="D1620" s="104"/>
      <c r="E1620" s="104"/>
      <c r="F1620" s="104"/>
      <c r="G1620" s="104"/>
      <c r="H1620" s="104"/>
      <c r="I1620" s="104"/>
      <c r="J1620" s="104"/>
      <c r="K1620" s="104"/>
      <c r="L1620" s="104"/>
      <c r="M1620" s="104"/>
      <c r="N1620" s="104"/>
      <c r="O1620" s="104"/>
      <c r="P1620" s="104"/>
      <c r="Q1620" s="104"/>
      <c r="R1620" s="104"/>
      <c r="S1620" s="104"/>
      <c r="T1620" s="104"/>
      <c r="U1620" s="104"/>
      <c r="V1620" s="104"/>
      <c r="W1620" s="104"/>
      <c r="X1620" s="104"/>
      <c r="Y1620" s="104"/>
      <c r="Z1620" s="104"/>
      <c r="AA1620" s="104"/>
      <c r="AB1620" s="104">
        <f t="shared" si="863"/>
        <v>0</v>
      </c>
      <c r="AC1620" s="104">
        <f t="shared" si="888"/>
        <v>0</v>
      </c>
      <c r="AD1620" s="104">
        <f t="shared" si="864"/>
        <v>0</v>
      </c>
      <c r="AE1620" s="5" t="e">
        <v>#N/A</v>
      </c>
    </row>
    <row r="1621" spans="1:31" ht="45" x14ac:dyDescent="0.25">
      <c r="A1621" s="1" t="e">
        <v>#N/A</v>
      </c>
      <c r="B1621" s="50" t="s">
        <v>140</v>
      </c>
      <c r="C1621" s="48"/>
      <c r="D1621" s="104"/>
      <c r="E1621" s="104"/>
      <c r="F1621" s="104"/>
      <c r="G1621" s="104"/>
      <c r="H1621" s="104"/>
      <c r="I1621" s="104"/>
      <c r="J1621" s="104"/>
      <c r="K1621" s="104"/>
      <c r="L1621" s="104"/>
      <c r="M1621" s="104"/>
      <c r="N1621" s="104"/>
      <c r="O1621" s="104"/>
      <c r="P1621" s="104"/>
      <c r="Q1621" s="104"/>
      <c r="R1621" s="104"/>
      <c r="S1621" s="104"/>
      <c r="T1621" s="104"/>
      <c r="U1621" s="104"/>
      <c r="V1621" s="104"/>
      <c r="W1621" s="104"/>
      <c r="X1621" s="104"/>
      <c r="Y1621" s="104"/>
      <c r="Z1621" s="104"/>
      <c r="AA1621" s="104"/>
      <c r="AB1621" s="104">
        <f t="shared" si="863"/>
        <v>0</v>
      </c>
      <c r="AC1621" s="104">
        <f t="shared" si="888"/>
        <v>0</v>
      </c>
      <c r="AD1621" s="104">
        <f t="shared" si="864"/>
        <v>0</v>
      </c>
      <c r="AE1621" s="5" t="e">
        <v>#N/A</v>
      </c>
    </row>
    <row r="1622" spans="1:31" x14ac:dyDescent="0.25">
      <c r="A1622" s="1" t="e">
        <v>#N/A</v>
      </c>
      <c r="B1622" s="101" t="s">
        <v>141</v>
      </c>
      <c r="C1622" s="102"/>
      <c r="D1622" s="103">
        <f>SUM(D1623:D1626)</f>
        <v>0</v>
      </c>
      <c r="E1622" s="103">
        <f t="shared" ref="E1622:O1622" si="897">SUM(E1623:E1626)</f>
        <v>0</v>
      </c>
      <c r="F1622" s="103">
        <f t="shared" si="897"/>
        <v>0</v>
      </c>
      <c r="G1622" s="103">
        <f t="shared" si="897"/>
        <v>0</v>
      </c>
      <c r="H1622" s="103">
        <f t="shared" si="897"/>
        <v>0</v>
      </c>
      <c r="I1622" s="103">
        <f t="shared" si="897"/>
        <v>0</v>
      </c>
      <c r="J1622" s="103">
        <f t="shared" si="897"/>
        <v>0</v>
      </c>
      <c r="K1622" s="103">
        <f t="shared" si="897"/>
        <v>0</v>
      </c>
      <c r="L1622" s="103">
        <f t="shared" si="897"/>
        <v>0</v>
      </c>
      <c r="M1622" s="103">
        <f t="shared" si="897"/>
        <v>0</v>
      </c>
      <c r="N1622" s="103">
        <f t="shared" si="897"/>
        <v>0</v>
      </c>
      <c r="O1622" s="103">
        <f t="shared" si="897"/>
        <v>0</v>
      </c>
      <c r="P1622" s="103">
        <f>SUM(P1623:P1626)</f>
        <v>0</v>
      </c>
      <c r="Q1622" s="103">
        <f t="shared" ref="Q1622:AA1622" si="898">SUM(Q1623:Q1626)</f>
        <v>0</v>
      </c>
      <c r="R1622" s="103">
        <f t="shared" si="898"/>
        <v>0</v>
      </c>
      <c r="S1622" s="103">
        <f t="shared" si="898"/>
        <v>0</v>
      </c>
      <c r="T1622" s="103">
        <f t="shared" si="898"/>
        <v>0</v>
      </c>
      <c r="U1622" s="103">
        <f t="shared" si="898"/>
        <v>0</v>
      </c>
      <c r="V1622" s="103">
        <f t="shared" si="898"/>
        <v>0</v>
      </c>
      <c r="W1622" s="103">
        <f t="shared" si="898"/>
        <v>0</v>
      </c>
      <c r="X1622" s="103">
        <f t="shared" si="898"/>
        <v>0</v>
      </c>
      <c r="Y1622" s="103">
        <f t="shared" si="898"/>
        <v>0</v>
      </c>
      <c r="Z1622" s="103">
        <f t="shared" si="898"/>
        <v>0</v>
      </c>
      <c r="AA1622" s="103">
        <f t="shared" si="898"/>
        <v>0</v>
      </c>
      <c r="AB1622" s="103">
        <f t="shared" si="863"/>
        <v>0</v>
      </c>
      <c r="AC1622" s="103">
        <f t="shared" si="888"/>
        <v>0</v>
      </c>
      <c r="AD1622" s="103">
        <f t="shared" si="864"/>
        <v>0</v>
      </c>
      <c r="AE1622" s="5" t="e">
        <v>#N/A</v>
      </c>
    </row>
    <row r="1623" spans="1:31" ht="30" x14ac:dyDescent="0.25">
      <c r="A1623" s="1" t="e">
        <v>#N/A</v>
      </c>
      <c r="B1623" s="50" t="s">
        <v>142</v>
      </c>
      <c r="C1623" s="48"/>
      <c r="D1623" s="104"/>
      <c r="E1623" s="104"/>
      <c r="F1623" s="104"/>
      <c r="G1623" s="104"/>
      <c r="H1623" s="104"/>
      <c r="I1623" s="104"/>
      <c r="J1623" s="104"/>
      <c r="K1623" s="104"/>
      <c r="L1623" s="104"/>
      <c r="M1623" s="104"/>
      <c r="N1623" s="104"/>
      <c r="O1623" s="104"/>
      <c r="P1623" s="104"/>
      <c r="Q1623" s="104"/>
      <c r="R1623" s="104"/>
      <c r="S1623" s="104"/>
      <c r="T1623" s="104"/>
      <c r="U1623" s="104"/>
      <c r="V1623" s="104"/>
      <c r="W1623" s="104"/>
      <c r="X1623" s="104"/>
      <c r="Y1623" s="104"/>
      <c r="Z1623" s="104"/>
      <c r="AA1623" s="104"/>
      <c r="AB1623" s="104">
        <f t="shared" ref="AB1623:AB1686" si="899">SUM(D1623:AA1623)</f>
        <v>0</v>
      </c>
      <c r="AC1623" s="104">
        <f t="shared" si="888"/>
        <v>0</v>
      </c>
      <c r="AD1623" s="104">
        <f t="shared" ref="AD1623:AD1686" si="900">SUM(P1623:AA1623)</f>
        <v>0</v>
      </c>
      <c r="AE1623" s="5" t="e">
        <v>#N/A</v>
      </c>
    </row>
    <row r="1624" spans="1:31" ht="30" x14ac:dyDescent="0.25">
      <c r="A1624" s="1" t="e">
        <v>#N/A</v>
      </c>
      <c r="B1624" s="50" t="s">
        <v>143</v>
      </c>
      <c r="C1624" s="48"/>
      <c r="D1624" s="104"/>
      <c r="E1624" s="104"/>
      <c r="F1624" s="104"/>
      <c r="G1624" s="104"/>
      <c r="H1624" s="104"/>
      <c r="I1624" s="104"/>
      <c r="J1624" s="104"/>
      <c r="K1624" s="104"/>
      <c r="L1624" s="104"/>
      <c r="M1624" s="104"/>
      <c r="N1624" s="104"/>
      <c r="O1624" s="104"/>
      <c r="P1624" s="104"/>
      <c r="Q1624" s="104"/>
      <c r="R1624" s="104"/>
      <c r="S1624" s="104"/>
      <c r="T1624" s="104"/>
      <c r="U1624" s="104"/>
      <c r="V1624" s="104"/>
      <c r="W1624" s="104"/>
      <c r="X1624" s="104"/>
      <c r="Y1624" s="104"/>
      <c r="Z1624" s="104"/>
      <c r="AA1624" s="104"/>
      <c r="AB1624" s="104">
        <f t="shared" si="899"/>
        <v>0</v>
      </c>
      <c r="AC1624" s="104">
        <f t="shared" si="888"/>
        <v>0</v>
      </c>
      <c r="AD1624" s="104">
        <f t="shared" si="900"/>
        <v>0</v>
      </c>
      <c r="AE1624" s="5" t="e">
        <v>#N/A</v>
      </c>
    </row>
    <row r="1625" spans="1:31" x14ac:dyDescent="0.25">
      <c r="A1625" s="1" t="e">
        <v>#N/A</v>
      </c>
      <c r="B1625" s="50" t="s">
        <v>144</v>
      </c>
      <c r="C1625" s="48"/>
      <c r="D1625" s="104"/>
      <c r="E1625" s="104"/>
      <c r="F1625" s="104"/>
      <c r="G1625" s="104"/>
      <c r="H1625" s="104"/>
      <c r="I1625" s="104"/>
      <c r="J1625" s="104"/>
      <c r="K1625" s="104"/>
      <c r="L1625" s="104"/>
      <c r="M1625" s="104"/>
      <c r="N1625" s="104"/>
      <c r="O1625" s="104"/>
      <c r="P1625" s="104"/>
      <c r="Q1625" s="104"/>
      <c r="R1625" s="104"/>
      <c r="S1625" s="104"/>
      <c r="T1625" s="104"/>
      <c r="U1625" s="104"/>
      <c r="V1625" s="104"/>
      <c r="W1625" s="104"/>
      <c r="X1625" s="104"/>
      <c r="Y1625" s="104"/>
      <c r="Z1625" s="104"/>
      <c r="AA1625" s="104"/>
      <c r="AB1625" s="104">
        <f t="shared" si="899"/>
        <v>0</v>
      </c>
      <c r="AC1625" s="104">
        <f t="shared" si="888"/>
        <v>0</v>
      </c>
      <c r="AD1625" s="104">
        <f t="shared" si="900"/>
        <v>0</v>
      </c>
      <c r="AE1625" s="5" t="e">
        <v>#N/A</v>
      </c>
    </row>
    <row r="1626" spans="1:31" x14ac:dyDescent="0.25">
      <c r="A1626" s="1" t="e">
        <v>#N/A</v>
      </c>
      <c r="B1626" s="50" t="s">
        <v>145</v>
      </c>
      <c r="C1626" s="48"/>
      <c r="D1626" s="104"/>
      <c r="E1626" s="104"/>
      <c r="F1626" s="104"/>
      <c r="G1626" s="104"/>
      <c r="H1626" s="104"/>
      <c r="I1626" s="104"/>
      <c r="J1626" s="104"/>
      <c r="K1626" s="104"/>
      <c r="L1626" s="104"/>
      <c r="M1626" s="104"/>
      <c r="N1626" s="104"/>
      <c r="O1626" s="104"/>
      <c r="P1626" s="104"/>
      <c r="Q1626" s="104"/>
      <c r="R1626" s="104"/>
      <c r="S1626" s="104"/>
      <c r="T1626" s="104"/>
      <c r="U1626" s="104"/>
      <c r="V1626" s="104"/>
      <c r="W1626" s="104"/>
      <c r="X1626" s="104"/>
      <c r="Y1626" s="104"/>
      <c r="Z1626" s="104"/>
      <c r="AA1626" s="104"/>
      <c r="AB1626" s="104">
        <f t="shared" si="899"/>
        <v>0</v>
      </c>
      <c r="AC1626" s="104">
        <f t="shared" si="888"/>
        <v>0</v>
      </c>
      <c r="AD1626" s="104">
        <f t="shared" si="900"/>
        <v>0</v>
      </c>
      <c r="AE1626" s="5" t="e">
        <v>#N/A</v>
      </c>
    </row>
    <row r="1627" spans="1:31" ht="45" x14ac:dyDescent="0.25">
      <c r="A1627" s="1" t="e">
        <v>#N/A</v>
      </c>
      <c r="B1627" s="101" t="s">
        <v>146</v>
      </c>
      <c r="C1627" s="102"/>
      <c r="D1627" s="103">
        <f>SUM(D1628:D1632)</f>
        <v>0</v>
      </c>
      <c r="E1627" s="103">
        <f t="shared" ref="E1627:O1627" si="901">SUM(E1628:E1632)</f>
        <v>0</v>
      </c>
      <c r="F1627" s="103">
        <f t="shared" si="901"/>
        <v>0</v>
      </c>
      <c r="G1627" s="103">
        <f t="shared" si="901"/>
        <v>0</v>
      </c>
      <c r="H1627" s="103">
        <f t="shared" si="901"/>
        <v>0</v>
      </c>
      <c r="I1627" s="103">
        <f t="shared" si="901"/>
        <v>0</v>
      </c>
      <c r="J1627" s="103">
        <f t="shared" si="901"/>
        <v>0</v>
      </c>
      <c r="K1627" s="103">
        <f t="shared" si="901"/>
        <v>0</v>
      </c>
      <c r="L1627" s="103">
        <f t="shared" si="901"/>
        <v>0</v>
      </c>
      <c r="M1627" s="103">
        <f t="shared" si="901"/>
        <v>0</v>
      </c>
      <c r="N1627" s="103">
        <f t="shared" si="901"/>
        <v>0</v>
      </c>
      <c r="O1627" s="103">
        <f t="shared" si="901"/>
        <v>0</v>
      </c>
      <c r="P1627" s="103">
        <f>SUM(P1628:P1632)</f>
        <v>0</v>
      </c>
      <c r="Q1627" s="103">
        <f t="shared" ref="Q1627:AA1627" si="902">SUM(Q1628:Q1632)</f>
        <v>0</v>
      </c>
      <c r="R1627" s="103">
        <f t="shared" si="902"/>
        <v>0</v>
      </c>
      <c r="S1627" s="103">
        <f t="shared" si="902"/>
        <v>0</v>
      </c>
      <c r="T1627" s="103">
        <f t="shared" si="902"/>
        <v>0</v>
      </c>
      <c r="U1627" s="103">
        <f t="shared" si="902"/>
        <v>0</v>
      </c>
      <c r="V1627" s="103">
        <f t="shared" si="902"/>
        <v>0</v>
      </c>
      <c r="W1627" s="103">
        <f t="shared" si="902"/>
        <v>0</v>
      </c>
      <c r="X1627" s="103">
        <f t="shared" si="902"/>
        <v>0</v>
      </c>
      <c r="Y1627" s="103">
        <f t="shared" si="902"/>
        <v>0</v>
      </c>
      <c r="Z1627" s="103">
        <f t="shared" si="902"/>
        <v>0</v>
      </c>
      <c r="AA1627" s="103">
        <f t="shared" si="902"/>
        <v>0</v>
      </c>
      <c r="AB1627" s="103">
        <f t="shared" si="899"/>
        <v>0</v>
      </c>
      <c r="AC1627" s="103">
        <f t="shared" si="888"/>
        <v>0</v>
      </c>
      <c r="AD1627" s="103">
        <f t="shared" si="900"/>
        <v>0</v>
      </c>
      <c r="AE1627" s="5" t="e">
        <v>#N/A</v>
      </c>
    </row>
    <row r="1628" spans="1:31" x14ac:dyDescent="0.25">
      <c r="A1628" s="1" t="e">
        <v>#N/A</v>
      </c>
      <c r="B1628" s="50" t="s">
        <v>147</v>
      </c>
      <c r="C1628" s="48"/>
      <c r="D1628" s="104"/>
      <c r="E1628" s="104"/>
      <c r="F1628" s="104"/>
      <c r="G1628" s="104"/>
      <c r="H1628" s="104"/>
      <c r="I1628" s="104"/>
      <c r="J1628" s="104"/>
      <c r="K1628" s="104"/>
      <c r="L1628" s="104"/>
      <c r="M1628" s="104"/>
      <c r="N1628" s="104"/>
      <c r="O1628" s="104"/>
      <c r="P1628" s="104"/>
      <c r="Q1628" s="104"/>
      <c r="R1628" s="104"/>
      <c r="S1628" s="104"/>
      <c r="T1628" s="104"/>
      <c r="U1628" s="104"/>
      <c r="V1628" s="104"/>
      <c r="W1628" s="104"/>
      <c r="X1628" s="104"/>
      <c r="Y1628" s="104"/>
      <c r="Z1628" s="104"/>
      <c r="AA1628" s="104"/>
      <c r="AB1628" s="104">
        <f t="shared" si="899"/>
        <v>0</v>
      </c>
      <c r="AC1628" s="104">
        <f t="shared" si="888"/>
        <v>0</v>
      </c>
      <c r="AD1628" s="104">
        <f t="shared" si="900"/>
        <v>0</v>
      </c>
      <c r="AE1628" s="5" t="e">
        <v>#N/A</v>
      </c>
    </row>
    <row r="1629" spans="1:31" x14ac:dyDescent="0.25">
      <c r="A1629" s="1" t="e">
        <v>#N/A</v>
      </c>
      <c r="B1629" s="50" t="s">
        <v>148</v>
      </c>
      <c r="C1629" s="48"/>
      <c r="D1629" s="104"/>
      <c r="E1629" s="104"/>
      <c r="F1629" s="104"/>
      <c r="G1629" s="104"/>
      <c r="H1629" s="104"/>
      <c r="I1629" s="104"/>
      <c r="J1629" s="104"/>
      <c r="K1629" s="104"/>
      <c r="L1629" s="104"/>
      <c r="M1629" s="104"/>
      <c r="N1629" s="104"/>
      <c r="O1629" s="104"/>
      <c r="P1629" s="104"/>
      <c r="Q1629" s="104"/>
      <c r="R1629" s="104"/>
      <c r="S1629" s="104"/>
      <c r="T1629" s="104"/>
      <c r="U1629" s="104"/>
      <c r="V1629" s="104"/>
      <c r="W1629" s="104"/>
      <c r="X1629" s="104"/>
      <c r="Y1629" s="104"/>
      <c r="Z1629" s="104"/>
      <c r="AA1629" s="104"/>
      <c r="AB1629" s="104">
        <f t="shared" si="899"/>
        <v>0</v>
      </c>
      <c r="AC1629" s="104">
        <f t="shared" si="888"/>
        <v>0</v>
      </c>
      <c r="AD1629" s="104">
        <f t="shared" si="900"/>
        <v>0</v>
      </c>
      <c r="AE1629" s="5" t="e">
        <v>#N/A</v>
      </c>
    </row>
    <row r="1630" spans="1:31" ht="60" x14ac:dyDescent="0.25">
      <c r="A1630" s="1" t="e">
        <v>#N/A</v>
      </c>
      <c r="B1630" s="50" t="s">
        <v>149</v>
      </c>
      <c r="C1630" s="48"/>
      <c r="D1630" s="104"/>
      <c r="E1630" s="104"/>
      <c r="F1630" s="104"/>
      <c r="G1630" s="104"/>
      <c r="H1630" s="104"/>
      <c r="I1630" s="104"/>
      <c r="J1630" s="104"/>
      <c r="K1630" s="104"/>
      <c r="L1630" s="104"/>
      <c r="M1630" s="104"/>
      <c r="N1630" s="104"/>
      <c r="O1630" s="104"/>
      <c r="P1630" s="104"/>
      <c r="Q1630" s="104"/>
      <c r="R1630" s="104"/>
      <c r="S1630" s="104"/>
      <c r="T1630" s="104"/>
      <c r="U1630" s="104"/>
      <c r="V1630" s="104"/>
      <c r="W1630" s="104"/>
      <c r="X1630" s="104"/>
      <c r="Y1630" s="104"/>
      <c r="Z1630" s="104"/>
      <c r="AA1630" s="104"/>
      <c r="AB1630" s="104">
        <f t="shared" si="899"/>
        <v>0</v>
      </c>
      <c r="AC1630" s="104">
        <f t="shared" si="888"/>
        <v>0</v>
      </c>
      <c r="AD1630" s="104">
        <f t="shared" si="900"/>
        <v>0</v>
      </c>
      <c r="AE1630" s="5" t="e">
        <v>#N/A</v>
      </c>
    </row>
    <row r="1631" spans="1:31" ht="30" x14ac:dyDescent="0.25">
      <c r="A1631" s="1" t="e">
        <v>#N/A</v>
      </c>
      <c r="B1631" s="50" t="s">
        <v>150</v>
      </c>
      <c r="C1631" s="48"/>
      <c r="D1631" s="104"/>
      <c r="E1631" s="104"/>
      <c r="F1631" s="104"/>
      <c r="G1631" s="104"/>
      <c r="H1631" s="104"/>
      <c r="I1631" s="104"/>
      <c r="J1631" s="104"/>
      <c r="K1631" s="104"/>
      <c r="L1631" s="104"/>
      <c r="M1631" s="104"/>
      <c r="N1631" s="104"/>
      <c r="O1631" s="104"/>
      <c r="P1631" s="104"/>
      <c r="Q1631" s="104"/>
      <c r="R1631" s="104"/>
      <c r="S1631" s="104"/>
      <c r="T1631" s="104"/>
      <c r="U1631" s="104"/>
      <c r="V1631" s="104"/>
      <c r="W1631" s="104"/>
      <c r="X1631" s="104"/>
      <c r="Y1631" s="104"/>
      <c r="Z1631" s="104"/>
      <c r="AA1631" s="104"/>
      <c r="AB1631" s="104">
        <f t="shared" si="899"/>
        <v>0</v>
      </c>
      <c r="AC1631" s="104">
        <f t="shared" si="888"/>
        <v>0</v>
      </c>
      <c r="AD1631" s="104">
        <f t="shared" si="900"/>
        <v>0</v>
      </c>
      <c r="AE1631" s="5" t="e">
        <v>#N/A</v>
      </c>
    </row>
    <row r="1632" spans="1:31" x14ac:dyDescent="0.25">
      <c r="A1632" s="1" t="e">
        <v>#N/A</v>
      </c>
      <c r="B1632" s="50" t="s">
        <v>151</v>
      </c>
      <c r="C1632" s="48"/>
      <c r="D1632" s="104"/>
      <c r="E1632" s="104"/>
      <c r="F1632" s="104"/>
      <c r="G1632" s="104"/>
      <c r="H1632" s="104"/>
      <c r="I1632" s="104"/>
      <c r="J1632" s="104"/>
      <c r="K1632" s="104"/>
      <c r="L1632" s="104"/>
      <c r="M1632" s="104"/>
      <c r="N1632" s="104"/>
      <c r="O1632" s="104"/>
      <c r="P1632" s="104"/>
      <c r="Q1632" s="104"/>
      <c r="R1632" s="104"/>
      <c r="S1632" s="104"/>
      <c r="T1632" s="104"/>
      <c r="U1632" s="104"/>
      <c r="V1632" s="104"/>
      <c r="W1632" s="104"/>
      <c r="X1632" s="104"/>
      <c r="Y1632" s="104"/>
      <c r="Z1632" s="104"/>
      <c r="AA1632" s="104"/>
      <c r="AB1632" s="104">
        <f t="shared" si="899"/>
        <v>0</v>
      </c>
      <c r="AC1632" s="104">
        <f t="shared" si="888"/>
        <v>0</v>
      </c>
      <c r="AD1632" s="104">
        <f t="shared" si="900"/>
        <v>0</v>
      </c>
      <c r="AE1632" s="5" t="e">
        <v>#N/A</v>
      </c>
    </row>
    <row r="1633" spans="1:31" x14ac:dyDescent="0.25">
      <c r="A1633" s="1" t="e">
        <v>#N/A</v>
      </c>
      <c r="B1633" s="101" t="s">
        <v>152</v>
      </c>
      <c r="C1633" s="102"/>
      <c r="D1633" s="103">
        <f>SUM(D1634:D1637)</f>
        <v>0</v>
      </c>
      <c r="E1633" s="103">
        <f t="shared" ref="E1633:O1633" si="903">SUM(E1634:E1637)</f>
        <v>0</v>
      </c>
      <c r="F1633" s="103">
        <f t="shared" si="903"/>
        <v>0</v>
      </c>
      <c r="G1633" s="103">
        <f t="shared" si="903"/>
        <v>0</v>
      </c>
      <c r="H1633" s="103">
        <f t="shared" si="903"/>
        <v>0</v>
      </c>
      <c r="I1633" s="103">
        <f t="shared" si="903"/>
        <v>0</v>
      </c>
      <c r="J1633" s="103">
        <f t="shared" si="903"/>
        <v>0</v>
      </c>
      <c r="K1633" s="103">
        <f t="shared" si="903"/>
        <v>0</v>
      </c>
      <c r="L1633" s="103">
        <f t="shared" si="903"/>
        <v>0</v>
      </c>
      <c r="M1633" s="103">
        <f t="shared" si="903"/>
        <v>0</v>
      </c>
      <c r="N1633" s="103">
        <f t="shared" si="903"/>
        <v>0</v>
      </c>
      <c r="O1633" s="103">
        <f t="shared" si="903"/>
        <v>0</v>
      </c>
      <c r="P1633" s="103">
        <f>SUM(P1634:P1637)</f>
        <v>0</v>
      </c>
      <c r="Q1633" s="103">
        <f t="shared" ref="Q1633:AA1633" si="904">SUM(Q1634:Q1637)</f>
        <v>0</v>
      </c>
      <c r="R1633" s="103">
        <f t="shared" si="904"/>
        <v>0</v>
      </c>
      <c r="S1633" s="103">
        <f t="shared" si="904"/>
        <v>0</v>
      </c>
      <c r="T1633" s="103">
        <f t="shared" si="904"/>
        <v>0</v>
      </c>
      <c r="U1633" s="103">
        <f t="shared" si="904"/>
        <v>0</v>
      </c>
      <c r="V1633" s="103">
        <f t="shared" si="904"/>
        <v>0</v>
      </c>
      <c r="W1633" s="103">
        <f t="shared" si="904"/>
        <v>0</v>
      </c>
      <c r="X1633" s="103">
        <f t="shared" si="904"/>
        <v>0</v>
      </c>
      <c r="Y1633" s="103">
        <f t="shared" si="904"/>
        <v>0</v>
      </c>
      <c r="Z1633" s="103">
        <f t="shared" si="904"/>
        <v>0</v>
      </c>
      <c r="AA1633" s="103">
        <f t="shared" si="904"/>
        <v>0</v>
      </c>
      <c r="AB1633" s="103">
        <f t="shared" si="899"/>
        <v>0</v>
      </c>
      <c r="AC1633" s="103">
        <f t="shared" si="888"/>
        <v>0</v>
      </c>
      <c r="AD1633" s="103">
        <f t="shared" si="900"/>
        <v>0</v>
      </c>
      <c r="AE1633" s="5" t="e">
        <v>#N/A</v>
      </c>
    </row>
    <row r="1634" spans="1:31" ht="30" x14ac:dyDescent="0.25">
      <c r="A1634" s="1" t="e">
        <v>#N/A</v>
      </c>
      <c r="B1634" s="50" t="s">
        <v>153</v>
      </c>
      <c r="C1634" s="48"/>
      <c r="D1634" s="104"/>
      <c r="E1634" s="104"/>
      <c r="F1634" s="104"/>
      <c r="G1634" s="104"/>
      <c r="H1634" s="104"/>
      <c r="I1634" s="104"/>
      <c r="J1634" s="104"/>
      <c r="K1634" s="104"/>
      <c r="L1634" s="104"/>
      <c r="M1634" s="104"/>
      <c r="N1634" s="104"/>
      <c r="O1634" s="104"/>
      <c r="P1634" s="104"/>
      <c r="Q1634" s="104"/>
      <c r="R1634" s="104"/>
      <c r="S1634" s="104"/>
      <c r="T1634" s="104"/>
      <c r="U1634" s="104"/>
      <c r="V1634" s="104"/>
      <c r="W1634" s="104"/>
      <c r="X1634" s="104"/>
      <c r="Y1634" s="104"/>
      <c r="Z1634" s="104"/>
      <c r="AA1634" s="104"/>
      <c r="AB1634" s="104">
        <f t="shared" si="899"/>
        <v>0</v>
      </c>
      <c r="AC1634" s="104">
        <f t="shared" si="888"/>
        <v>0</v>
      </c>
      <c r="AD1634" s="104">
        <f t="shared" si="900"/>
        <v>0</v>
      </c>
      <c r="AE1634" s="5" t="e">
        <v>#N/A</v>
      </c>
    </row>
    <row r="1635" spans="1:31" x14ac:dyDescent="0.25">
      <c r="A1635" s="1" t="e">
        <v>#N/A</v>
      </c>
      <c r="B1635" s="50" t="s">
        <v>154</v>
      </c>
      <c r="C1635" s="48"/>
      <c r="D1635" s="104"/>
      <c r="E1635" s="104"/>
      <c r="F1635" s="104"/>
      <c r="G1635" s="104"/>
      <c r="H1635" s="104"/>
      <c r="I1635" s="104"/>
      <c r="J1635" s="104"/>
      <c r="K1635" s="104"/>
      <c r="L1635" s="104"/>
      <c r="M1635" s="104"/>
      <c r="N1635" s="104"/>
      <c r="O1635" s="104"/>
      <c r="P1635" s="104"/>
      <c r="Q1635" s="104"/>
      <c r="R1635" s="104"/>
      <c r="S1635" s="104"/>
      <c r="T1635" s="104"/>
      <c r="U1635" s="104"/>
      <c r="V1635" s="104"/>
      <c r="W1635" s="104"/>
      <c r="X1635" s="104"/>
      <c r="Y1635" s="104"/>
      <c r="Z1635" s="104"/>
      <c r="AA1635" s="104"/>
      <c r="AB1635" s="104">
        <f t="shared" si="899"/>
        <v>0</v>
      </c>
      <c r="AC1635" s="104">
        <f t="shared" si="888"/>
        <v>0</v>
      </c>
      <c r="AD1635" s="104">
        <f t="shared" si="900"/>
        <v>0</v>
      </c>
      <c r="AE1635" s="5" t="e">
        <v>#N/A</v>
      </c>
    </row>
    <row r="1636" spans="1:31" x14ac:dyDescent="0.25">
      <c r="A1636" s="1" t="e">
        <v>#N/A</v>
      </c>
      <c r="B1636" s="101" t="s">
        <v>155</v>
      </c>
      <c r="C1636" s="102"/>
      <c r="D1636" s="103"/>
      <c r="E1636" s="103"/>
      <c r="F1636" s="103"/>
      <c r="G1636" s="103"/>
      <c r="H1636" s="103"/>
      <c r="I1636" s="103"/>
      <c r="J1636" s="103"/>
      <c r="K1636" s="103"/>
      <c r="L1636" s="103"/>
      <c r="M1636" s="103"/>
      <c r="N1636" s="103"/>
      <c r="O1636" s="103"/>
      <c r="P1636" s="103"/>
      <c r="Q1636" s="103"/>
      <c r="R1636" s="103"/>
      <c r="S1636" s="103"/>
      <c r="T1636" s="103"/>
      <c r="U1636" s="103"/>
      <c r="V1636" s="103"/>
      <c r="W1636" s="103"/>
      <c r="X1636" s="103"/>
      <c r="Y1636" s="103"/>
      <c r="Z1636" s="103"/>
      <c r="AA1636" s="103"/>
      <c r="AB1636" s="103">
        <f t="shared" si="899"/>
        <v>0</v>
      </c>
      <c r="AC1636" s="103">
        <f t="shared" si="888"/>
        <v>0</v>
      </c>
      <c r="AD1636" s="103">
        <f t="shared" si="900"/>
        <v>0</v>
      </c>
      <c r="AE1636" s="5" t="e">
        <v>#N/A</v>
      </c>
    </row>
    <row r="1637" spans="1:31" x14ac:dyDescent="0.25">
      <c r="A1637" s="1" t="e">
        <v>#N/A</v>
      </c>
      <c r="B1637" s="50" t="s">
        <v>156</v>
      </c>
      <c r="C1637" s="48"/>
      <c r="D1637" s="104"/>
      <c r="E1637" s="104"/>
      <c r="F1637" s="104"/>
      <c r="G1637" s="104"/>
      <c r="H1637" s="104"/>
      <c r="I1637" s="104"/>
      <c r="J1637" s="104"/>
      <c r="K1637" s="104"/>
      <c r="L1637" s="104"/>
      <c r="M1637" s="104"/>
      <c r="N1637" s="104"/>
      <c r="O1637" s="104"/>
      <c r="P1637" s="104"/>
      <c r="Q1637" s="104"/>
      <c r="R1637" s="104"/>
      <c r="S1637" s="104"/>
      <c r="T1637" s="104"/>
      <c r="U1637" s="104"/>
      <c r="V1637" s="104"/>
      <c r="W1637" s="104"/>
      <c r="X1637" s="104"/>
      <c r="Y1637" s="104"/>
      <c r="Z1637" s="104"/>
      <c r="AA1637" s="104"/>
      <c r="AB1637" s="104">
        <f t="shared" si="899"/>
        <v>0</v>
      </c>
      <c r="AC1637" s="104">
        <f t="shared" si="888"/>
        <v>0</v>
      </c>
      <c r="AD1637" s="104">
        <f t="shared" si="900"/>
        <v>0</v>
      </c>
      <c r="AE1637" s="5" t="e">
        <v>#N/A</v>
      </c>
    </row>
    <row r="1638" spans="1:31" ht="30" x14ac:dyDescent="0.25">
      <c r="A1638" s="1" t="e">
        <v>#N/A</v>
      </c>
      <c r="B1638" s="101" t="s">
        <v>157</v>
      </c>
      <c r="C1638" s="102"/>
      <c r="D1638" s="103">
        <f>SUM(D1639:D1640)</f>
        <v>0</v>
      </c>
      <c r="E1638" s="103">
        <f t="shared" ref="E1638:O1638" si="905">SUM(E1639:E1640)</f>
        <v>0</v>
      </c>
      <c r="F1638" s="103">
        <f t="shared" si="905"/>
        <v>0</v>
      </c>
      <c r="G1638" s="103">
        <f t="shared" si="905"/>
        <v>0</v>
      </c>
      <c r="H1638" s="103">
        <f t="shared" si="905"/>
        <v>0</v>
      </c>
      <c r="I1638" s="103">
        <f t="shared" si="905"/>
        <v>0</v>
      </c>
      <c r="J1638" s="103">
        <f t="shared" si="905"/>
        <v>0</v>
      </c>
      <c r="K1638" s="103">
        <f t="shared" si="905"/>
        <v>0</v>
      </c>
      <c r="L1638" s="103">
        <f t="shared" si="905"/>
        <v>0</v>
      </c>
      <c r="M1638" s="103">
        <f t="shared" si="905"/>
        <v>0</v>
      </c>
      <c r="N1638" s="103">
        <f t="shared" si="905"/>
        <v>0</v>
      </c>
      <c r="O1638" s="103">
        <f t="shared" si="905"/>
        <v>0</v>
      </c>
      <c r="P1638" s="103">
        <f>SUM(P1639:P1640)</f>
        <v>0</v>
      </c>
      <c r="Q1638" s="103">
        <f t="shared" ref="Q1638:AA1638" si="906">SUM(Q1639:Q1640)</f>
        <v>0</v>
      </c>
      <c r="R1638" s="103">
        <f t="shared" si="906"/>
        <v>0</v>
      </c>
      <c r="S1638" s="103">
        <f t="shared" si="906"/>
        <v>0</v>
      </c>
      <c r="T1638" s="103">
        <f t="shared" si="906"/>
        <v>0</v>
      </c>
      <c r="U1638" s="103">
        <f t="shared" si="906"/>
        <v>0</v>
      </c>
      <c r="V1638" s="103">
        <f t="shared" si="906"/>
        <v>0</v>
      </c>
      <c r="W1638" s="103">
        <f t="shared" si="906"/>
        <v>0</v>
      </c>
      <c r="X1638" s="103">
        <f t="shared" si="906"/>
        <v>0</v>
      </c>
      <c r="Y1638" s="103">
        <f t="shared" si="906"/>
        <v>0</v>
      </c>
      <c r="Z1638" s="103">
        <f t="shared" si="906"/>
        <v>0</v>
      </c>
      <c r="AA1638" s="103">
        <f t="shared" si="906"/>
        <v>0</v>
      </c>
      <c r="AB1638" s="103">
        <f t="shared" si="899"/>
        <v>0</v>
      </c>
      <c r="AC1638" s="103">
        <f t="shared" si="888"/>
        <v>0</v>
      </c>
      <c r="AD1638" s="103">
        <f t="shared" si="900"/>
        <v>0</v>
      </c>
      <c r="AE1638" s="5" t="e">
        <v>#N/A</v>
      </c>
    </row>
    <row r="1639" spans="1:31" ht="30" x14ac:dyDescent="0.25">
      <c r="A1639" s="1" t="e">
        <v>#N/A</v>
      </c>
      <c r="B1639" s="50" t="s">
        <v>158</v>
      </c>
      <c r="C1639" s="48"/>
      <c r="D1639" s="104"/>
      <c r="E1639" s="104"/>
      <c r="F1639" s="104"/>
      <c r="G1639" s="104"/>
      <c r="H1639" s="104"/>
      <c r="I1639" s="104"/>
      <c r="J1639" s="104"/>
      <c r="K1639" s="104"/>
      <c r="L1639" s="104"/>
      <c r="M1639" s="104"/>
      <c r="N1639" s="104"/>
      <c r="O1639" s="104"/>
      <c r="P1639" s="104"/>
      <c r="Q1639" s="104"/>
      <c r="R1639" s="104"/>
      <c r="S1639" s="104"/>
      <c r="T1639" s="104"/>
      <c r="U1639" s="104"/>
      <c r="V1639" s="104"/>
      <c r="W1639" s="104"/>
      <c r="X1639" s="104"/>
      <c r="Y1639" s="104"/>
      <c r="Z1639" s="104"/>
      <c r="AA1639" s="104"/>
      <c r="AB1639" s="104">
        <f t="shared" si="899"/>
        <v>0</v>
      </c>
      <c r="AC1639" s="104">
        <f t="shared" si="888"/>
        <v>0</v>
      </c>
      <c r="AD1639" s="104">
        <f t="shared" si="900"/>
        <v>0</v>
      </c>
      <c r="AE1639" s="5" t="e">
        <v>#N/A</v>
      </c>
    </row>
    <row r="1640" spans="1:31" ht="30" x14ac:dyDescent="0.25">
      <c r="A1640" s="1" t="e">
        <v>#N/A</v>
      </c>
      <c r="B1640" s="50" t="s">
        <v>159</v>
      </c>
      <c r="C1640" s="48"/>
      <c r="D1640" s="104"/>
      <c r="E1640" s="104"/>
      <c r="F1640" s="104"/>
      <c r="G1640" s="104"/>
      <c r="H1640" s="104"/>
      <c r="I1640" s="104"/>
      <c r="J1640" s="104"/>
      <c r="K1640" s="104"/>
      <c r="L1640" s="104"/>
      <c r="M1640" s="104"/>
      <c r="N1640" s="104"/>
      <c r="O1640" s="104"/>
      <c r="P1640" s="104"/>
      <c r="Q1640" s="104"/>
      <c r="R1640" s="104"/>
      <c r="S1640" s="104"/>
      <c r="T1640" s="104"/>
      <c r="U1640" s="104"/>
      <c r="V1640" s="104"/>
      <c r="W1640" s="104"/>
      <c r="X1640" s="104"/>
      <c r="Y1640" s="104"/>
      <c r="Z1640" s="104"/>
      <c r="AA1640" s="104"/>
      <c r="AB1640" s="104">
        <f t="shared" si="899"/>
        <v>0</v>
      </c>
      <c r="AC1640" s="104">
        <f t="shared" si="888"/>
        <v>0</v>
      </c>
      <c r="AD1640" s="104">
        <f t="shared" si="900"/>
        <v>0</v>
      </c>
      <c r="AE1640" s="5" t="e">
        <v>#N/A</v>
      </c>
    </row>
    <row r="1641" spans="1:31" ht="60" x14ac:dyDescent="0.25">
      <c r="A1641" s="1" t="e">
        <v>#N/A</v>
      </c>
      <c r="B1641" s="101" t="s">
        <v>160</v>
      </c>
      <c r="C1641" s="102"/>
      <c r="D1641" s="103">
        <f>SUM(D1642:D1643)</f>
        <v>0</v>
      </c>
      <c r="E1641" s="103">
        <f t="shared" ref="E1641:O1641" si="907">SUM(E1642:E1643)</f>
        <v>0</v>
      </c>
      <c r="F1641" s="103">
        <f t="shared" si="907"/>
        <v>0</v>
      </c>
      <c r="G1641" s="103">
        <f t="shared" si="907"/>
        <v>0</v>
      </c>
      <c r="H1641" s="103">
        <f t="shared" si="907"/>
        <v>0</v>
      </c>
      <c r="I1641" s="103">
        <f t="shared" si="907"/>
        <v>0</v>
      </c>
      <c r="J1641" s="103">
        <f t="shared" si="907"/>
        <v>0</v>
      </c>
      <c r="K1641" s="103">
        <f t="shared" si="907"/>
        <v>0</v>
      </c>
      <c r="L1641" s="103">
        <f t="shared" si="907"/>
        <v>0</v>
      </c>
      <c r="M1641" s="103">
        <f t="shared" si="907"/>
        <v>0</v>
      </c>
      <c r="N1641" s="103">
        <f t="shared" si="907"/>
        <v>0</v>
      </c>
      <c r="O1641" s="103">
        <f t="shared" si="907"/>
        <v>0</v>
      </c>
      <c r="P1641" s="103">
        <f>SUM(P1642:P1643)</f>
        <v>0</v>
      </c>
      <c r="Q1641" s="103">
        <f t="shared" ref="Q1641:AA1641" si="908">SUM(Q1642:Q1643)</f>
        <v>0</v>
      </c>
      <c r="R1641" s="103">
        <f t="shared" si="908"/>
        <v>0</v>
      </c>
      <c r="S1641" s="103">
        <f t="shared" si="908"/>
        <v>0</v>
      </c>
      <c r="T1641" s="103">
        <f t="shared" si="908"/>
        <v>0</v>
      </c>
      <c r="U1641" s="103">
        <f t="shared" si="908"/>
        <v>0</v>
      </c>
      <c r="V1641" s="103">
        <f t="shared" si="908"/>
        <v>0</v>
      </c>
      <c r="W1641" s="103">
        <f t="shared" si="908"/>
        <v>0</v>
      </c>
      <c r="X1641" s="103">
        <f t="shared" si="908"/>
        <v>0</v>
      </c>
      <c r="Y1641" s="103">
        <f t="shared" si="908"/>
        <v>0</v>
      </c>
      <c r="Z1641" s="103">
        <f t="shared" si="908"/>
        <v>0</v>
      </c>
      <c r="AA1641" s="103">
        <f t="shared" si="908"/>
        <v>0</v>
      </c>
      <c r="AB1641" s="103">
        <f t="shared" si="899"/>
        <v>0</v>
      </c>
      <c r="AC1641" s="103">
        <f t="shared" si="888"/>
        <v>0</v>
      </c>
      <c r="AD1641" s="103">
        <f t="shared" si="900"/>
        <v>0</v>
      </c>
      <c r="AE1641" s="5" t="e">
        <v>#N/A</v>
      </c>
    </row>
    <row r="1642" spans="1:31" ht="30" x14ac:dyDescent="0.25">
      <c r="A1642" s="1" t="e">
        <v>#N/A</v>
      </c>
      <c r="B1642" s="50" t="s">
        <v>161</v>
      </c>
      <c r="C1642" s="48"/>
      <c r="D1642" s="104"/>
      <c r="E1642" s="104"/>
      <c r="F1642" s="104"/>
      <c r="G1642" s="104"/>
      <c r="H1642" s="104"/>
      <c r="I1642" s="104"/>
      <c r="J1642" s="104"/>
      <c r="K1642" s="104"/>
      <c r="L1642" s="104"/>
      <c r="M1642" s="104"/>
      <c r="N1642" s="104"/>
      <c r="O1642" s="104"/>
      <c r="P1642" s="104"/>
      <c r="Q1642" s="104"/>
      <c r="R1642" s="104"/>
      <c r="S1642" s="104"/>
      <c r="T1642" s="104"/>
      <c r="U1642" s="104"/>
      <c r="V1642" s="104"/>
      <c r="W1642" s="104"/>
      <c r="X1642" s="104"/>
      <c r="Y1642" s="104"/>
      <c r="Z1642" s="104"/>
      <c r="AA1642" s="104"/>
      <c r="AB1642" s="104">
        <f t="shared" si="899"/>
        <v>0</v>
      </c>
      <c r="AC1642" s="104">
        <f t="shared" si="888"/>
        <v>0</v>
      </c>
      <c r="AD1642" s="104">
        <f t="shared" si="900"/>
        <v>0</v>
      </c>
      <c r="AE1642" s="5" t="e">
        <v>#N/A</v>
      </c>
    </row>
    <row r="1643" spans="1:31" x14ac:dyDescent="0.25">
      <c r="A1643" s="1" t="e">
        <v>#N/A</v>
      </c>
      <c r="B1643" s="50" t="s">
        <v>162</v>
      </c>
      <c r="C1643" s="48"/>
      <c r="D1643" s="104"/>
      <c r="E1643" s="104"/>
      <c r="F1643" s="104"/>
      <c r="G1643" s="104"/>
      <c r="H1643" s="104"/>
      <c r="I1643" s="104"/>
      <c r="J1643" s="104"/>
      <c r="K1643" s="104"/>
      <c r="L1643" s="104"/>
      <c r="M1643" s="104"/>
      <c r="N1643" s="104"/>
      <c r="O1643" s="104"/>
      <c r="P1643" s="104"/>
      <c r="Q1643" s="104"/>
      <c r="R1643" s="104"/>
      <c r="S1643" s="104"/>
      <c r="T1643" s="104"/>
      <c r="U1643" s="104"/>
      <c r="V1643" s="104"/>
      <c r="W1643" s="104"/>
      <c r="X1643" s="104"/>
      <c r="Y1643" s="104"/>
      <c r="Z1643" s="104"/>
      <c r="AA1643" s="104"/>
      <c r="AB1643" s="104">
        <f t="shared" si="899"/>
        <v>0</v>
      </c>
      <c r="AC1643" s="104">
        <f t="shared" si="888"/>
        <v>0</v>
      </c>
      <c r="AD1643" s="104">
        <f t="shared" si="900"/>
        <v>0</v>
      </c>
      <c r="AE1643" s="5" t="e">
        <v>#N/A</v>
      </c>
    </row>
    <row r="1644" spans="1:31" ht="45" x14ac:dyDescent="0.25">
      <c r="A1644" s="1" t="e">
        <v>#N/A</v>
      </c>
      <c r="B1644" s="101" t="s">
        <v>163</v>
      </c>
      <c r="C1644" s="102"/>
      <c r="D1644" s="103">
        <f>SUM(D1645:D1646)</f>
        <v>0</v>
      </c>
      <c r="E1644" s="103">
        <f t="shared" ref="E1644:O1644" si="909">SUM(E1645:E1646)</f>
        <v>19000</v>
      </c>
      <c r="F1644" s="103">
        <f t="shared" si="909"/>
        <v>19000</v>
      </c>
      <c r="G1644" s="103">
        <f t="shared" si="909"/>
        <v>22040</v>
      </c>
      <c r="H1644" s="103">
        <f t="shared" si="909"/>
        <v>22040</v>
      </c>
      <c r="I1644" s="103">
        <f t="shared" si="909"/>
        <v>22040</v>
      </c>
      <c r="J1644" s="103">
        <f t="shared" si="909"/>
        <v>0</v>
      </c>
      <c r="K1644" s="103">
        <f t="shared" si="909"/>
        <v>0</v>
      </c>
      <c r="L1644" s="103">
        <f t="shared" si="909"/>
        <v>0</v>
      </c>
      <c r="M1644" s="103">
        <f t="shared" si="909"/>
        <v>0</v>
      </c>
      <c r="N1644" s="103">
        <f t="shared" si="909"/>
        <v>0</v>
      </c>
      <c r="O1644" s="103">
        <f t="shared" si="909"/>
        <v>0</v>
      </c>
      <c r="P1644" s="103">
        <f>SUM(P1645:P1646)</f>
        <v>0</v>
      </c>
      <c r="Q1644" s="103">
        <f t="shared" ref="Q1644:AA1644" si="910">SUM(Q1645:Q1646)</f>
        <v>19000</v>
      </c>
      <c r="R1644" s="103">
        <f t="shared" si="910"/>
        <v>19000</v>
      </c>
      <c r="S1644" s="103">
        <f t="shared" si="910"/>
        <v>22040</v>
      </c>
      <c r="T1644" s="103">
        <f t="shared" si="910"/>
        <v>0</v>
      </c>
      <c r="U1644" s="103">
        <f t="shared" si="910"/>
        <v>0</v>
      </c>
      <c r="V1644" s="103">
        <f t="shared" si="910"/>
        <v>0</v>
      </c>
      <c r="W1644" s="103">
        <f t="shared" si="910"/>
        <v>0</v>
      </c>
      <c r="X1644" s="103">
        <f t="shared" si="910"/>
        <v>0</v>
      </c>
      <c r="Y1644" s="103">
        <f t="shared" si="910"/>
        <v>0</v>
      </c>
      <c r="Z1644" s="103">
        <f t="shared" si="910"/>
        <v>0</v>
      </c>
      <c r="AA1644" s="103">
        <f t="shared" si="910"/>
        <v>0</v>
      </c>
      <c r="AB1644" s="103">
        <f t="shared" si="899"/>
        <v>164160</v>
      </c>
      <c r="AC1644" s="103">
        <f t="shared" si="888"/>
        <v>104120</v>
      </c>
      <c r="AD1644" s="103">
        <f t="shared" si="900"/>
        <v>60040</v>
      </c>
      <c r="AE1644" s="5" t="e">
        <v>#N/A</v>
      </c>
    </row>
    <row r="1645" spans="1:31" ht="30" x14ac:dyDescent="0.25">
      <c r="A1645" s="1" t="e">
        <v>#N/A</v>
      </c>
      <c r="B1645" s="50" t="s">
        <v>164</v>
      </c>
      <c r="C1645" s="48"/>
      <c r="D1645" s="104"/>
      <c r="E1645" s="104">
        <v>19000</v>
      </c>
      <c r="F1645" s="104">
        <v>19000</v>
      </c>
      <c r="G1645" s="104">
        <v>22040</v>
      </c>
      <c r="H1645" s="104">
        <v>22040</v>
      </c>
      <c r="I1645" s="104">
        <v>22040</v>
      </c>
      <c r="J1645" s="104"/>
      <c r="K1645" s="104"/>
      <c r="L1645" s="104"/>
      <c r="M1645" s="104"/>
      <c r="N1645" s="104"/>
      <c r="O1645" s="104"/>
      <c r="P1645" s="104"/>
      <c r="Q1645" s="104">
        <v>19000</v>
      </c>
      <c r="R1645" s="104">
        <v>19000</v>
      </c>
      <c r="S1645" s="113">
        <v>22040</v>
      </c>
      <c r="T1645" s="104"/>
      <c r="U1645" s="104"/>
      <c r="V1645" s="104"/>
      <c r="W1645" s="104"/>
      <c r="X1645" s="104"/>
      <c r="Y1645" s="104"/>
      <c r="Z1645" s="104"/>
      <c r="AA1645" s="104"/>
      <c r="AB1645" s="104">
        <f t="shared" si="899"/>
        <v>164160</v>
      </c>
      <c r="AC1645" s="104">
        <f t="shared" si="888"/>
        <v>104120</v>
      </c>
      <c r="AD1645" s="104">
        <f t="shared" si="900"/>
        <v>60040</v>
      </c>
      <c r="AE1645" s="5" t="e">
        <v>#N/A</v>
      </c>
    </row>
    <row r="1646" spans="1:31" x14ac:dyDescent="0.25">
      <c r="A1646" s="1" t="e">
        <v>#N/A</v>
      </c>
      <c r="B1646" s="50" t="s">
        <v>165</v>
      </c>
      <c r="C1646" s="48"/>
      <c r="D1646" s="104"/>
      <c r="E1646" s="104"/>
      <c r="F1646" s="104"/>
      <c r="G1646" s="104"/>
      <c r="H1646" s="104"/>
      <c r="I1646" s="104"/>
      <c r="J1646" s="104"/>
      <c r="K1646" s="104"/>
      <c r="L1646" s="104"/>
      <c r="M1646" s="104"/>
      <c r="N1646" s="104"/>
      <c r="O1646" s="104"/>
      <c r="P1646" s="104"/>
      <c r="Q1646" s="104"/>
      <c r="R1646" s="104"/>
      <c r="S1646" s="104"/>
      <c r="T1646" s="104"/>
      <c r="U1646" s="104"/>
      <c r="V1646" s="104"/>
      <c r="W1646" s="104"/>
      <c r="X1646" s="104"/>
      <c r="Y1646" s="104"/>
      <c r="Z1646" s="104"/>
      <c r="AA1646" s="104"/>
      <c r="AB1646" s="104">
        <f t="shared" si="899"/>
        <v>0</v>
      </c>
      <c r="AC1646" s="104">
        <f t="shared" si="888"/>
        <v>0</v>
      </c>
      <c r="AD1646" s="104">
        <f t="shared" si="900"/>
        <v>0</v>
      </c>
      <c r="AE1646" s="5" t="e">
        <v>#N/A</v>
      </c>
    </row>
    <row r="1647" spans="1:31" ht="45" x14ac:dyDescent="0.25">
      <c r="A1647" s="1" t="e">
        <v>#N/A</v>
      </c>
      <c r="B1647" s="101" t="s">
        <v>166</v>
      </c>
      <c r="C1647" s="102"/>
      <c r="D1647" s="103">
        <f>SUM(D1648:D1649)</f>
        <v>0</v>
      </c>
      <c r="E1647" s="103">
        <f t="shared" ref="E1647:O1647" si="911">SUM(E1648:E1649)</f>
        <v>0</v>
      </c>
      <c r="F1647" s="103">
        <f t="shared" si="911"/>
        <v>0</v>
      </c>
      <c r="G1647" s="103">
        <f t="shared" si="911"/>
        <v>0</v>
      </c>
      <c r="H1647" s="103">
        <f t="shared" si="911"/>
        <v>0</v>
      </c>
      <c r="I1647" s="103">
        <f t="shared" si="911"/>
        <v>0</v>
      </c>
      <c r="J1647" s="103">
        <f t="shared" si="911"/>
        <v>0</v>
      </c>
      <c r="K1647" s="103">
        <f t="shared" si="911"/>
        <v>0</v>
      </c>
      <c r="L1647" s="103">
        <f t="shared" si="911"/>
        <v>0</v>
      </c>
      <c r="M1647" s="103">
        <f t="shared" si="911"/>
        <v>0</v>
      </c>
      <c r="N1647" s="103">
        <f t="shared" si="911"/>
        <v>0</v>
      </c>
      <c r="O1647" s="103">
        <f t="shared" si="911"/>
        <v>0</v>
      </c>
      <c r="P1647" s="103">
        <f>SUM(P1648:P1649)</f>
        <v>0</v>
      </c>
      <c r="Q1647" s="103">
        <f t="shared" ref="Q1647:AA1647" si="912">SUM(Q1648:Q1649)</f>
        <v>0</v>
      </c>
      <c r="R1647" s="103">
        <f t="shared" si="912"/>
        <v>0</v>
      </c>
      <c r="S1647" s="103">
        <f t="shared" si="912"/>
        <v>0</v>
      </c>
      <c r="T1647" s="103">
        <f t="shared" si="912"/>
        <v>0</v>
      </c>
      <c r="U1647" s="103">
        <f t="shared" si="912"/>
        <v>0</v>
      </c>
      <c r="V1647" s="103">
        <f t="shared" si="912"/>
        <v>0</v>
      </c>
      <c r="W1647" s="103">
        <f t="shared" si="912"/>
        <v>0</v>
      </c>
      <c r="X1647" s="103">
        <f t="shared" si="912"/>
        <v>0</v>
      </c>
      <c r="Y1647" s="103">
        <f t="shared" si="912"/>
        <v>0</v>
      </c>
      <c r="Z1647" s="103">
        <f t="shared" si="912"/>
        <v>0</v>
      </c>
      <c r="AA1647" s="103">
        <f t="shared" si="912"/>
        <v>0</v>
      </c>
      <c r="AB1647" s="103">
        <f t="shared" si="899"/>
        <v>0</v>
      </c>
      <c r="AC1647" s="103">
        <f t="shared" si="888"/>
        <v>0</v>
      </c>
      <c r="AD1647" s="103">
        <f t="shared" si="900"/>
        <v>0</v>
      </c>
      <c r="AE1647" s="5" t="e">
        <v>#N/A</v>
      </c>
    </row>
    <row r="1648" spans="1:31" x14ac:dyDescent="0.25">
      <c r="A1648" s="1" t="e">
        <v>#N/A</v>
      </c>
      <c r="B1648" s="50" t="s">
        <v>167</v>
      </c>
      <c r="C1648" s="48"/>
      <c r="D1648" s="104"/>
      <c r="E1648" s="104"/>
      <c r="F1648" s="104"/>
      <c r="G1648" s="104"/>
      <c r="H1648" s="104"/>
      <c r="I1648" s="104"/>
      <c r="J1648" s="104"/>
      <c r="K1648" s="104"/>
      <c r="L1648" s="104"/>
      <c r="M1648" s="104"/>
      <c r="N1648" s="104"/>
      <c r="O1648" s="104"/>
      <c r="P1648" s="104"/>
      <c r="Q1648" s="104"/>
      <c r="R1648" s="104"/>
      <c r="S1648" s="104"/>
      <c r="T1648" s="104"/>
      <c r="U1648" s="104"/>
      <c r="V1648" s="104"/>
      <c r="W1648" s="104"/>
      <c r="X1648" s="104"/>
      <c r="Y1648" s="104"/>
      <c r="Z1648" s="104"/>
      <c r="AA1648" s="104"/>
      <c r="AB1648" s="104">
        <f t="shared" si="899"/>
        <v>0</v>
      </c>
      <c r="AC1648" s="104">
        <f t="shared" si="888"/>
        <v>0</v>
      </c>
      <c r="AD1648" s="104">
        <f t="shared" si="900"/>
        <v>0</v>
      </c>
      <c r="AE1648" s="5" t="e">
        <v>#N/A</v>
      </c>
    </row>
    <row r="1649" spans="1:31" ht="30" x14ac:dyDescent="0.25">
      <c r="A1649" s="1" t="e">
        <v>#N/A</v>
      </c>
      <c r="B1649" s="50" t="s">
        <v>168</v>
      </c>
      <c r="C1649" s="48"/>
      <c r="D1649" s="104"/>
      <c r="E1649" s="104"/>
      <c r="F1649" s="104"/>
      <c r="G1649" s="104"/>
      <c r="H1649" s="104"/>
      <c r="I1649" s="104"/>
      <c r="J1649" s="104"/>
      <c r="K1649" s="104"/>
      <c r="L1649" s="104"/>
      <c r="M1649" s="104"/>
      <c r="N1649" s="104"/>
      <c r="O1649" s="104"/>
      <c r="P1649" s="104"/>
      <c r="Q1649" s="104"/>
      <c r="R1649" s="104"/>
      <c r="S1649" s="104"/>
      <c r="T1649" s="104"/>
      <c r="U1649" s="104"/>
      <c r="V1649" s="104"/>
      <c r="W1649" s="104"/>
      <c r="X1649" s="104"/>
      <c r="Y1649" s="104"/>
      <c r="Z1649" s="104"/>
      <c r="AA1649" s="104"/>
      <c r="AB1649" s="104">
        <f t="shared" si="899"/>
        <v>0</v>
      </c>
      <c r="AC1649" s="104">
        <f t="shared" si="888"/>
        <v>0</v>
      </c>
      <c r="AD1649" s="104">
        <f t="shared" si="900"/>
        <v>0</v>
      </c>
      <c r="AE1649" s="5" t="e">
        <v>#N/A</v>
      </c>
    </row>
    <row r="1650" spans="1:31" ht="15.75" x14ac:dyDescent="0.25">
      <c r="A1650" s="1" t="e">
        <v>#N/A</v>
      </c>
      <c r="B1650" s="99" t="s">
        <v>169</v>
      </c>
      <c r="C1650" s="57"/>
      <c r="D1650" s="100">
        <f>SUM(D1651,D1656,D1660,D1663,D1672,D1675,D1680,D1685,D1688,D1693)</f>
        <v>257302</v>
      </c>
      <c r="E1650" s="100">
        <f t="shared" ref="E1650:O1650" si="913">SUM(E1651,E1656,E1660,E1663,E1672,E1675,E1680,E1685,E1688,E1693)</f>
        <v>256968</v>
      </c>
      <c r="F1650" s="100">
        <f t="shared" si="913"/>
        <v>245726.5</v>
      </c>
      <c r="G1650" s="100">
        <f t="shared" si="913"/>
        <v>312390.32</v>
      </c>
      <c r="H1650" s="100">
        <f t="shared" si="913"/>
        <v>295423.38</v>
      </c>
      <c r="I1650" s="100">
        <f t="shared" si="913"/>
        <v>342434.32</v>
      </c>
      <c r="J1650" s="100">
        <f t="shared" si="913"/>
        <v>282602</v>
      </c>
      <c r="K1650" s="100">
        <f t="shared" si="913"/>
        <v>282602</v>
      </c>
      <c r="L1650" s="100">
        <f t="shared" si="913"/>
        <v>282602</v>
      </c>
      <c r="M1650" s="100">
        <f t="shared" si="913"/>
        <v>282602</v>
      </c>
      <c r="N1650" s="100">
        <f t="shared" si="913"/>
        <v>282602</v>
      </c>
      <c r="O1650" s="100">
        <f t="shared" si="913"/>
        <v>282602</v>
      </c>
      <c r="P1650" s="100">
        <f>SUM(P1651,P1656,P1660,P1663,P1672,P1675,P1680,P1685,P1688,P1693)</f>
        <v>257302</v>
      </c>
      <c r="Q1650" s="100">
        <f t="shared" ref="Q1650:AA1650" si="914">SUM(Q1651,Q1656,Q1660,Q1663,Q1672,Q1675,Q1680,Q1685,Q1688,Q1693)</f>
        <v>256968</v>
      </c>
      <c r="R1650" s="100">
        <f t="shared" si="914"/>
        <v>245726.5</v>
      </c>
      <c r="S1650" s="100">
        <f t="shared" si="914"/>
        <v>312390.32</v>
      </c>
      <c r="T1650" s="100">
        <f t="shared" si="914"/>
        <v>282602</v>
      </c>
      <c r="U1650" s="100">
        <f t="shared" si="914"/>
        <v>282602</v>
      </c>
      <c r="V1650" s="100">
        <f t="shared" si="914"/>
        <v>282602</v>
      </c>
      <c r="W1650" s="100">
        <f t="shared" si="914"/>
        <v>282602</v>
      </c>
      <c r="X1650" s="100">
        <f t="shared" si="914"/>
        <v>282602</v>
      </c>
      <c r="Y1650" s="100">
        <f t="shared" si="914"/>
        <v>282602</v>
      </c>
      <c r="Z1650" s="100">
        <f t="shared" si="914"/>
        <v>282602</v>
      </c>
      <c r="AA1650" s="100">
        <f t="shared" si="914"/>
        <v>282602</v>
      </c>
      <c r="AB1650" s="100">
        <f t="shared" si="899"/>
        <v>6739059.3400000008</v>
      </c>
      <c r="AC1650" s="100">
        <f t="shared" si="888"/>
        <v>3148554.5200000005</v>
      </c>
      <c r="AD1650" s="100">
        <f t="shared" si="900"/>
        <v>3333202.8200000003</v>
      </c>
      <c r="AE1650" s="5" t="e">
        <v>#N/A</v>
      </c>
    </row>
    <row r="1651" spans="1:31" ht="30" x14ac:dyDescent="0.25">
      <c r="A1651" s="1" t="e">
        <v>#N/A</v>
      </c>
      <c r="B1651" s="101" t="s">
        <v>170</v>
      </c>
      <c r="C1651" s="102"/>
      <c r="D1651" s="103">
        <f>SUM(D1652:D1655)</f>
        <v>36000</v>
      </c>
      <c r="E1651" s="103">
        <f t="shared" ref="E1651:O1651" si="915">SUM(E1652:E1655)</f>
        <v>36000</v>
      </c>
      <c r="F1651" s="103">
        <f t="shared" si="915"/>
        <v>36000</v>
      </c>
      <c r="G1651" s="103">
        <f t="shared" si="915"/>
        <v>41759.999999999993</v>
      </c>
      <c r="H1651" s="103">
        <f t="shared" si="915"/>
        <v>41760</v>
      </c>
      <c r="I1651" s="103">
        <f t="shared" si="915"/>
        <v>41759.999999999993</v>
      </c>
      <c r="J1651" s="103">
        <f t="shared" si="915"/>
        <v>31000</v>
      </c>
      <c r="K1651" s="103">
        <f t="shared" si="915"/>
        <v>31000</v>
      </c>
      <c r="L1651" s="103">
        <f t="shared" si="915"/>
        <v>31000</v>
      </c>
      <c r="M1651" s="103">
        <f t="shared" si="915"/>
        <v>31000</v>
      </c>
      <c r="N1651" s="103">
        <f t="shared" si="915"/>
        <v>31000</v>
      </c>
      <c r="O1651" s="103">
        <f t="shared" si="915"/>
        <v>31000</v>
      </c>
      <c r="P1651" s="103">
        <f>SUM(P1652:P1655)</f>
        <v>36000</v>
      </c>
      <c r="Q1651" s="103">
        <f t="shared" ref="Q1651:AA1651" si="916">SUM(Q1652:Q1655)</f>
        <v>36000</v>
      </c>
      <c r="R1651" s="103">
        <f t="shared" si="916"/>
        <v>36000</v>
      </c>
      <c r="S1651" s="103">
        <f t="shared" si="916"/>
        <v>41759.999999999993</v>
      </c>
      <c r="T1651" s="103">
        <f t="shared" si="916"/>
        <v>31000</v>
      </c>
      <c r="U1651" s="103">
        <f t="shared" si="916"/>
        <v>31000</v>
      </c>
      <c r="V1651" s="103">
        <f t="shared" si="916"/>
        <v>31000</v>
      </c>
      <c r="W1651" s="103">
        <f t="shared" si="916"/>
        <v>31000</v>
      </c>
      <c r="X1651" s="103">
        <f t="shared" si="916"/>
        <v>31000</v>
      </c>
      <c r="Y1651" s="103">
        <f t="shared" si="916"/>
        <v>31000</v>
      </c>
      <c r="Z1651" s="103">
        <f t="shared" si="916"/>
        <v>31000</v>
      </c>
      <c r="AA1651" s="103">
        <f t="shared" si="916"/>
        <v>31000</v>
      </c>
      <c r="AB1651" s="103">
        <f t="shared" si="899"/>
        <v>817040</v>
      </c>
      <c r="AC1651" s="103">
        <f t="shared" si="888"/>
        <v>383280</v>
      </c>
      <c r="AD1651" s="103">
        <f t="shared" si="900"/>
        <v>397760</v>
      </c>
      <c r="AE1651" s="5" t="e">
        <v>#N/A</v>
      </c>
    </row>
    <row r="1652" spans="1:31" ht="30" x14ac:dyDescent="0.25">
      <c r="A1652" s="1" t="e">
        <v>#N/A</v>
      </c>
      <c r="B1652" s="50" t="s">
        <v>171</v>
      </c>
      <c r="C1652" s="48"/>
      <c r="D1652" s="104">
        <v>23000</v>
      </c>
      <c r="E1652" s="104">
        <v>23000</v>
      </c>
      <c r="F1652" s="104">
        <v>23000</v>
      </c>
      <c r="G1652" s="113">
        <v>26679.999999999996</v>
      </c>
      <c r="H1652" s="104">
        <v>26680</v>
      </c>
      <c r="I1652" s="104">
        <v>26679.999999999996</v>
      </c>
      <c r="J1652" s="104">
        <v>19000</v>
      </c>
      <c r="K1652" s="104">
        <v>19000</v>
      </c>
      <c r="L1652" s="104">
        <v>19000</v>
      </c>
      <c r="M1652" s="104">
        <v>19000</v>
      </c>
      <c r="N1652" s="104">
        <v>19000</v>
      </c>
      <c r="O1652" s="104">
        <v>19000</v>
      </c>
      <c r="P1652" s="104">
        <v>23000</v>
      </c>
      <c r="Q1652" s="104">
        <v>23000</v>
      </c>
      <c r="R1652" s="104">
        <v>23000</v>
      </c>
      <c r="S1652" s="113">
        <v>26679.999999999996</v>
      </c>
      <c r="T1652" s="104">
        <v>19000</v>
      </c>
      <c r="U1652" s="104">
        <v>19000</v>
      </c>
      <c r="V1652" s="104">
        <v>19000</v>
      </c>
      <c r="W1652" s="104">
        <v>19000</v>
      </c>
      <c r="X1652" s="104">
        <v>19000</v>
      </c>
      <c r="Y1652" s="104">
        <v>19000</v>
      </c>
      <c r="Z1652" s="104">
        <v>19000</v>
      </c>
      <c r="AA1652" s="104">
        <v>19000</v>
      </c>
      <c r="AB1652" s="104">
        <f t="shared" si="899"/>
        <v>510720</v>
      </c>
      <c r="AC1652" s="104">
        <f t="shared" si="888"/>
        <v>240040</v>
      </c>
      <c r="AD1652" s="104">
        <f t="shared" si="900"/>
        <v>247680</v>
      </c>
      <c r="AE1652" s="5" t="e">
        <v>#N/A</v>
      </c>
    </row>
    <row r="1653" spans="1:31" ht="30" x14ac:dyDescent="0.25">
      <c r="A1653" s="1" t="e">
        <v>#N/A</v>
      </c>
      <c r="B1653" s="50" t="s">
        <v>172</v>
      </c>
      <c r="C1653" s="48"/>
      <c r="D1653" s="104">
        <v>13000</v>
      </c>
      <c r="E1653" s="104">
        <v>13000</v>
      </c>
      <c r="F1653" s="104">
        <v>13000</v>
      </c>
      <c r="G1653" s="113">
        <v>15079.999999999998</v>
      </c>
      <c r="H1653" s="104">
        <v>15080</v>
      </c>
      <c r="I1653" s="104">
        <v>15079.999999999998</v>
      </c>
      <c r="J1653" s="104">
        <v>12000</v>
      </c>
      <c r="K1653" s="104">
        <v>12000</v>
      </c>
      <c r="L1653" s="104">
        <v>12000</v>
      </c>
      <c r="M1653" s="104">
        <v>12000</v>
      </c>
      <c r="N1653" s="104">
        <v>12000</v>
      </c>
      <c r="O1653" s="104">
        <v>12000</v>
      </c>
      <c r="P1653" s="104">
        <v>13000</v>
      </c>
      <c r="Q1653" s="104">
        <v>13000</v>
      </c>
      <c r="R1653" s="104">
        <v>13000</v>
      </c>
      <c r="S1653" s="113">
        <v>15079.999999999998</v>
      </c>
      <c r="T1653" s="104">
        <v>12000</v>
      </c>
      <c r="U1653" s="104">
        <v>12000</v>
      </c>
      <c r="V1653" s="104">
        <v>12000</v>
      </c>
      <c r="W1653" s="104">
        <v>12000</v>
      </c>
      <c r="X1653" s="104">
        <v>12000</v>
      </c>
      <c r="Y1653" s="104">
        <v>12000</v>
      </c>
      <c r="Z1653" s="104">
        <v>12000</v>
      </c>
      <c r="AA1653" s="104">
        <v>12000</v>
      </c>
      <c r="AB1653" s="104">
        <f t="shared" si="899"/>
        <v>306320</v>
      </c>
      <c r="AC1653" s="104">
        <f t="shared" si="888"/>
        <v>143240</v>
      </c>
      <c r="AD1653" s="104">
        <f t="shared" si="900"/>
        <v>150080</v>
      </c>
      <c r="AE1653" s="5" t="e">
        <v>#N/A</v>
      </c>
    </row>
    <row r="1654" spans="1:31" ht="30" x14ac:dyDescent="0.25">
      <c r="A1654" s="1" t="e">
        <v>#N/A</v>
      </c>
      <c r="B1654" s="50" t="s">
        <v>173</v>
      </c>
      <c r="C1654" s="48"/>
      <c r="D1654" s="104">
        <v>0</v>
      </c>
      <c r="E1654" s="104">
        <v>0</v>
      </c>
      <c r="F1654" s="104"/>
      <c r="G1654" s="104"/>
      <c r="H1654" s="104"/>
      <c r="I1654" s="104"/>
      <c r="J1654" s="104"/>
      <c r="K1654" s="104"/>
      <c r="L1654" s="104"/>
      <c r="M1654" s="104"/>
      <c r="N1654" s="104"/>
      <c r="O1654" s="104"/>
      <c r="P1654" s="104">
        <v>0</v>
      </c>
      <c r="Q1654" s="104">
        <v>0</v>
      </c>
      <c r="R1654" s="104"/>
      <c r="S1654" s="104"/>
      <c r="T1654" s="104"/>
      <c r="U1654" s="104"/>
      <c r="V1654" s="104"/>
      <c r="W1654" s="104"/>
      <c r="X1654" s="104"/>
      <c r="Y1654" s="104"/>
      <c r="Z1654" s="104"/>
      <c r="AA1654" s="104"/>
      <c r="AB1654" s="104">
        <f t="shared" si="899"/>
        <v>0</v>
      </c>
      <c r="AC1654" s="104">
        <f t="shared" si="888"/>
        <v>0</v>
      </c>
      <c r="AD1654" s="104">
        <f t="shared" si="900"/>
        <v>0</v>
      </c>
      <c r="AE1654" s="5" t="e">
        <v>#N/A</v>
      </c>
    </row>
    <row r="1655" spans="1:31" ht="30" x14ac:dyDescent="0.25">
      <c r="A1655" s="1" t="e">
        <v>#N/A</v>
      </c>
      <c r="B1655" s="50" t="s">
        <v>174</v>
      </c>
      <c r="C1655" s="48"/>
      <c r="D1655" s="104"/>
      <c r="E1655" s="104"/>
      <c r="F1655" s="104"/>
      <c r="G1655" s="104"/>
      <c r="H1655" s="104"/>
      <c r="I1655" s="104"/>
      <c r="J1655" s="104"/>
      <c r="K1655" s="104"/>
      <c r="L1655" s="104"/>
      <c r="M1655" s="104"/>
      <c r="N1655" s="104"/>
      <c r="O1655" s="104"/>
      <c r="P1655" s="104"/>
      <c r="Q1655" s="104"/>
      <c r="R1655" s="104"/>
      <c r="S1655" s="104"/>
      <c r="T1655" s="104"/>
      <c r="U1655" s="104"/>
      <c r="V1655" s="104"/>
      <c r="W1655" s="104"/>
      <c r="X1655" s="104"/>
      <c r="Y1655" s="104"/>
      <c r="Z1655" s="104"/>
      <c r="AA1655" s="104"/>
      <c r="AB1655" s="104">
        <f t="shared" si="899"/>
        <v>0</v>
      </c>
      <c r="AC1655" s="104">
        <f t="shared" si="888"/>
        <v>0</v>
      </c>
      <c r="AD1655" s="104">
        <f t="shared" si="900"/>
        <v>0</v>
      </c>
      <c r="AE1655" s="5" t="e">
        <v>#N/A</v>
      </c>
    </row>
    <row r="1656" spans="1:31" ht="30" x14ac:dyDescent="0.25">
      <c r="A1656" s="1" t="e">
        <v>#N/A</v>
      </c>
      <c r="B1656" s="101" t="s">
        <v>175</v>
      </c>
      <c r="C1656" s="102"/>
      <c r="D1656" s="103">
        <f>SUM(D1657:D1659)</f>
        <v>0</v>
      </c>
      <c r="E1656" s="103">
        <f t="shared" ref="E1656:O1656" si="917">SUM(E1657:E1659)</f>
        <v>0</v>
      </c>
      <c r="F1656" s="103">
        <f t="shared" si="917"/>
        <v>0</v>
      </c>
      <c r="G1656" s="103">
        <f t="shared" si="917"/>
        <v>0</v>
      </c>
      <c r="H1656" s="103">
        <f t="shared" si="917"/>
        <v>0</v>
      </c>
      <c r="I1656" s="103">
        <f t="shared" si="917"/>
        <v>0</v>
      </c>
      <c r="J1656" s="103">
        <f t="shared" si="917"/>
        <v>0</v>
      </c>
      <c r="K1656" s="103">
        <f t="shared" si="917"/>
        <v>0</v>
      </c>
      <c r="L1656" s="103">
        <f t="shared" si="917"/>
        <v>0</v>
      </c>
      <c r="M1656" s="103">
        <f t="shared" si="917"/>
        <v>0</v>
      </c>
      <c r="N1656" s="103">
        <f t="shared" si="917"/>
        <v>0</v>
      </c>
      <c r="O1656" s="103">
        <f t="shared" si="917"/>
        <v>0</v>
      </c>
      <c r="P1656" s="103">
        <f>SUM(P1657:P1659)</f>
        <v>0</v>
      </c>
      <c r="Q1656" s="103">
        <f t="shared" ref="Q1656:AA1656" si="918">SUM(Q1657:Q1659)</f>
        <v>0</v>
      </c>
      <c r="R1656" s="103">
        <f t="shared" si="918"/>
        <v>0</v>
      </c>
      <c r="S1656" s="103">
        <f t="shared" si="918"/>
        <v>0</v>
      </c>
      <c r="T1656" s="103">
        <f t="shared" si="918"/>
        <v>0</v>
      </c>
      <c r="U1656" s="103">
        <f t="shared" si="918"/>
        <v>0</v>
      </c>
      <c r="V1656" s="103">
        <f t="shared" si="918"/>
        <v>0</v>
      </c>
      <c r="W1656" s="103">
        <f t="shared" si="918"/>
        <v>0</v>
      </c>
      <c r="X1656" s="103">
        <f t="shared" si="918"/>
        <v>0</v>
      </c>
      <c r="Y1656" s="103">
        <f t="shared" si="918"/>
        <v>0</v>
      </c>
      <c r="Z1656" s="103">
        <f t="shared" si="918"/>
        <v>0</v>
      </c>
      <c r="AA1656" s="103">
        <f t="shared" si="918"/>
        <v>0</v>
      </c>
      <c r="AB1656" s="103">
        <f t="shared" si="899"/>
        <v>0</v>
      </c>
      <c r="AC1656" s="103">
        <f t="shared" si="888"/>
        <v>0</v>
      </c>
      <c r="AD1656" s="103">
        <f t="shared" si="900"/>
        <v>0</v>
      </c>
      <c r="AE1656" s="5" t="e">
        <v>#N/A</v>
      </c>
    </row>
    <row r="1657" spans="1:31" ht="30" x14ac:dyDescent="0.25">
      <c r="A1657" s="1" t="e">
        <v>#N/A</v>
      </c>
      <c r="B1657" s="50" t="s">
        <v>161</v>
      </c>
      <c r="C1657" s="48"/>
      <c r="D1657" s="104"/>
      <c r="E1657" s="104"/>
      <c r="F1657" s="104"/>
      <c r="G1657" s="104"/>
      <c r="H1657" s="104"/>
      <c r="I1657" s="104"/>
      <c r="J1657" s="104"/>
      <c r="K1657" s="104"/>
      <c r="L1657" s="104"/>
      <c r="M1657" s="104"/>
      <c r="N1657" s="104"/>
      <c r="O1657" s="104"/>
      <c r="P1657" s="104"/>
      <c r="Q1657" s="104"/>
      <c r="R1657" s="104"/>
      <c r="S1657" s="104"/>
      <c r="T1657" s="104"/>
      <c r="U1657" s="104"/>
      <c r="V1657" s="104"/>
      <c r="W1657" s="104"/>
      <c r="X1657" s="104"/>
      <c r="Y1657" s="104"/>
      <c r="Z1657" s="104"/>
      <c r="AA1657" s="104"/>
      <c r="AB1657" s="104">
        <f t="shared" si="899"/>
        <v>0</v>
      </c>
      <c r="AC1657" s="104">
        <f t="shared" si="888"/>
        <v>0</v>
      </c>
      <c r="AD1657" s="104">
        <f t="shared" si="900"/>
        <v>0</v>
      </c>
      <c r="AE1657" s="5" t="e">
        <v>#N/A</v>
      </c>
    </row>
    <row r="1658" spans="1:31" ht="30" x14ac:dyDescent="0.25">
      <c r="A1658" s="1" t="e">
        <v>#N/A</v>
      </c>
      <c r="B1658" s="50" t="s">
        <v>176</v>
      </c>
      <c r="C1658" s="48"/>
      <c r="D1658" s="104"/>
      <c r="E1658" s="104"/>
      <c r="F1658" s="104"/>
      <c r="G1658" s="104"/>
      <c r="H1658" s="104"/>
      <c r="I1658" s="104"/>
      <c r="J1658" s="104"/>
      <c r="K1658" s="104"/>
      <c r="L1658" s="104"/>
      <c r="M1658" s="104"/>
      <c r="N1658" s="104"/>
      <c r="O1658" s="104"/>
      <c r="P1658" s="104"/>
      <c r="Q1658" s="104"/>
      <c r="R1658" s="104"/>
      <c r="S1658" s="104"/>
      <c r="T1658" s="104"/>
      <c r="U1658" s="104"/>
      <c r="V1658" s="104"/>
      <c r="W1658" s="104"/>
      <c r="X1658" s="104"/>
      <c r="Y1658" s="104"/>
      <c r="Z1658" s="104"/>
      <c r="AA1658" s="104"/>
      <c r="AB1658" s="104">
        <f t="shared" si="899"/>
        <v>0</v>
      </c>
      <c r="AC1658" s="104">
        <f t="shared" si="888"/>
        <v>0</v>
      </c>
      <c r="AD1658" s="104">
        <f t="shared" si="900"/>
        <v>0</v>
      </c>
      <c r="AE1658" s="5" t="e">
        <v>#N/A</v>
      </c>
    </row>
    <row r="1659" spans="1:31" ht="30" x14ac:dyDescent="0.25">
      <c r="A1659" s="1" t="e">
        <v>#N/A</v>
      </c>
      <c r="B1659" s="50" t="s">
        <v>177</v>
      </c>
      <c r="C1659" s="48"/>
      <c r="D1659" s="104"/>
      <c r="E1659" s="104"/>
      <c r="F1659" s="104"/>
      <c r="G1659" s="104"/>
      <c r="H1659" s="104"/>
      <c r="I1659" s="104"/>
      <c r="J1659" s="104"/>
      <c r="K1659" s="104"/>
      <c r="L1659" s="104"/>
      <c r="M1659" s="104"/>
      <c r="N1659" s="104"/>
      <c r="O1659" s="104"/>
      <c r="P1659" s="104"/>
      <c r="Q1659" s="104"/>
      <c r="R1659" s="104"/>
      <c r="S1659" s="104"/>
      <c r="T1659" s="104"/>
      <c r="U1659" s="104"/>
      <c r="V1659" s="104"/>
      <c r="W1659" s="104"/>
      <c r="X1659" s="104"/>
      <c r="Y1659" s="104"/>
      <c r="Z1659" s="104"/>
      <c r="AA1659" s="104"/>
      <c r="AB1659" s="104">
        <f t="shared" si="899"/>
        <v>0</v>
      </c>
      <c r="AC1659" s="104">
        <f t="shared" si="888"/>
        <v>0</v>
      </c>
      <c r="AD1659" s="104">
        <f t="shared" si="900"/>
        <v>0</v>
      </c>
      <c r="AE1659" s="5" t="e">
        <v>#N/A</v>
      </c>
    </row>
    <row r="1660" spans="1:31" x14ac:dyDescent="0.25">
      <c r="A1660" s="1" t="e">
        <v>#N/A</v>
      </c>
      <c r="B1660" s="101" t="s">
        <v>178</v>
      </c>
      <c r="C1660" s="102"/>
      <c r="D1660" s="103">
        <f>SUM(D1661:D1662)</f>
        <v>0</v>
      </c>
      <c r="E1660" s="103">
        <f t="shared" ref="E1660:O1660" si="919">SUM(E1661:E1662)</f>
        <v>0</v>
      </c>
      <c r="F1660" s="103">
        <f t="shared" si="919"/>
        <v>0</v>
      </c>
      <c r="G1660" s="103">
        <f t="shared" si="919"/>
        <v>0</v>
      </c>
      <c r="H1660" s="103">
        <f t="shared" si="919"/>
        <v>0</v>
      </c>
      <c r="I1660" s="103">
        <f t="shared" si="919"/>
        <v>0</v>
      </c>
      <c r="J1660" s="103">
        <f t="shared" si="919"/>
        <v>0</v>
      </c>
      <c r="K1660" s="103">
        <f t="shared" si="919"/>
        <v>0</v>
      </c>
      <c r="L1660" s="103">
        <f t="shared" si="919"/>
        <v>0</v>
      </c>
      <c r="M1660" s="103">
        <f t="shared" si="919"/>
        <v>0</v>
      </c>
      <c r="N1660" s="103">
        <f t="shared" si="919"/>
        <v>0</v>
      </c>
      <c r="O1660" s="103">
        <f t="shared" si="919"/>
        <v>0</v>
      </c>
      <c r="P1660" s="103">
        <f>SUM(P1661:P1662)</f>
        <v>0</v>
      </c>
      <c r="Q1660" s="103">
        <f t="shared" ref="Q1660:AA1660" si="920">SUM(Q1661:Q1662)</f>
        <v>0</v>
      </c>
      <c r="R1660" s="103">
        <f t="shared" si="920"/>
        <v>0</v>
      </c>
      <c r="S1660" s="103">
        <f t="shared" si="920"/>
        <v>0</v>
      </c>
      <c r="T1660" s="103">
        <f t="shared" si="920"/>
        <v>0</v>
      </c>
      <c r="U1660" s="103">
        <f t="shared" si="920"/>
        <v>0</v>
      </c>
      <c r="V1660" s="103">
        <f t="shared" si="920"/>
        <v>0</v>
      </c>
      <c r="W1660" s="103">
        <f t="shared" si="920"/>
        <v>0</v>
      </c>
      <c r="X1660" s="103">
        <f t="shared" si="920"/>
        <v>0</v>
      </c>
      <c r="Y1660" s="103">
        <f t="shared" si="920"/>
        <v>0</v>
      </c>
      <c r="Z1660" s="103">
        <f t="shared" si="920"/>
        <v>0</v>
      </c>
      <c r="AA1660" s="103">
        <f t="shared" si="920"/>
        <v>0</v>
      </c>
      <c r="AB1660" s="103">
        <f t="shared" si="899"/>
        <v>0</v>
      </c>
      <c r="AC1660" s="103">
        <f t="shared" si="888"/>
        <v>0</v>
      </c>
      <c r="AD1660" s="103">
        <f t="shared" si="900"/>
        <v>0</v>
      </c>
      <c r="AE1660" s="5" t="e">
        <v>#N/A</v>
      </c>
    </row>
    <row r="1661" spans="1:31" ht="30" x14ac:dyDescent="0.25">
      <c r="A1661" s="1" t="e">
        <v>#N/A</v>
      </c>
      <c r="B1661" s="50" t="s">
        <v>179</v>
      </c>
      <c r="C1661" s="48"/>
      <c r="D1661" s="104"/>
      <c r="E1661" s="104"/>
      <c r="F1661" s="104"/>
      <c r="G1661" s="104"/>
      <c r="H1661" s="104"/>
      <c r="I1661" s="104"/>
      <c r="J1661" s="104"/>
      <c r="K1661" s="104"/>
      <c r="L1661" s="104"/>
      <c r="M1661" s="104"/>
      <c r="N1661" s="104"/>
      <c r="O1661" s="104"/>
      <c r="P1661" s="104"/>
      <c r="Q1661" s="104"/>
      <c r="R1661" s="104"/>
      <c r="S1661" s="104"/>
      <c r="T1661" s="104"/>
      <c r="U1661" s="104"/>
      <c r="V1661" s="104"/>
      <c r="W1661" s="104"/>
      <c r="X1661" s="104"/>
      <c r="Y1661" s="104"/>
      <c r="Z1661" s="104"/>
      <c r="AA1661" s="104"/>
      <c r="AB1661" s="104">
        <f t="shared" si="899"/>
        <v>0</v>
      </c>
      <c r="AC1661" s="104">
        <f t="shared" si="888"/>
        <v>0</v>
      </c>
      <c r="AD1661" s="104">
        <f t="shared" si="900"/>
        <v>0</v>
      </c>
      <c r="AE1661" s="5" t="e">
        <v>#N/A</v>
      </c>
    </row>
    <row r="1662" spans="1:31" x14ac:dyDescent="0.25">
      <c r="A1662" s="1" t="e">
        <v>#N/A</v>
      </c>
      <c r="B1662" s="50" t="s">
        <v>180</v>
      </c>
      <c r="C1662" s="48"/>
      <c r="D1662" s="104"/>
      <c r="E1662" s="104"/>
      <c r="F1662" s="104"/>
      <c r="G1662" s="104"/>
      <c r="H1662" s="104"/>
      <c r="I1662" s="104"/>
      <c r="J1662" s="104"/>
      <c r="K1662" s="104"/>
      <c r="L1662" s="104"/>
      <c r="M1662" s="104"/>
      <c r="N1662" s="104"/>
      <c r="O1662" s="104"/>
      <c r="P1662" s="104"/>
      <c r="Q1662" s="104"/>
      <c r="R1662" s="104"/>
      <c r="S1662" s="104"/>
      <c r="T1662" s="104"/>
      <c r="U1662" s="104"/>
      <c r="V1662" s="104"/>
      <c r="W1662" s="104"/>
      <c r="X1662" s="104"/>
      <c r="Y1662" s="104"/>
      <c r="Z1662" s="104"/>
      <c r="AA1662" s="104"/>
      <c r="AB1662" s="104">
        <f t="shared" si="899"/>
        <v>0</v>
      </c>
      <c r="AC1662" s="104">
        <f t="shared" si="888"/>
        <v>0</v>
      </c>
      <c r="AD1662" s="104">
        <f t="shared" si="900"/>
        <v>0</v>
      </c>
      <c r="AE1662" s="5" t="e">
        <v>#N/A</v>
      </c>
    </row>
    <row r="1663" spans="1:31" x14ac:dyDescent="0.25">
      <c r="A1663" s="1" t="e">
        <v>#N/A</v>
      </c>
      <c r="B1663" s="101" t="s">
        <v>181</v>
      </c>
      <c r="C1663" s="102"/>
      <c r="D1663" s="103">
        <f>SUM(D1664:D1671)</f>
        <v>185700</v>
      </c>
      <c r="E1663" s="103">
        <f t="shared" ref="E1663:O1663" si="921">SUM(E1664:E1671)</f>
        <v>158000</v>
      </c>
      <c r="F1663" s="103">
        <f t="shared" si="921"/>
        <v>151000</v>
      </c>
      <c r="G1663" s="103">
        <f t="shared" si="921"/>
        <v>184440</v>
      </c>
      <c r="H1663" s="103">
        <f t="shared" si="921"/>
        <v>167040</v>
      </c>
      <c r="I1663" s="103">
        <f t="shared" si="921"/>
        <v>214484</v>
      </c>
      <c r="J1663" s="103">
        <f t="shared" si="921"/>
        <v>162500</v>
      </c>
      <c r="K1663" s="103">
        <f t="shared" si="921"/>
        <v>162500</v>
      </c>
      <c r="L1663" s="103">
        <f t="shared" si="921"/>
        <v>162500</v>
      </c>
      <c r="M1663" s="103">
        <f t="shared" si="921"/>
        <v>162500</v>
      </c>
      <c r="N1663" s="103">
        <f t="shared" si="921"/>
        <v>162500</v>
      </c>
      <c r="O1663" s="103">
        <f t="shared" si="921"/>
        <v>162500</v>
      </c>
      <c r="P1663" s="103">
        <f>SUM(P1664:P1671)</f>
        <v>185700</v>
      </c>
      <c r="Q1663" s="103">
        <f t="shared" ref="Q1663:AA1663" si="922">SUM(Q1664:Q1671)</f>
        <v>158000</v>
      </c>
      <c r="R1663" s="103">
        <f t="shared" si="922"/>
        <v>151000</v>
      </c>
      <c r="S1663" s="103">
        <f t="shared" si="922"/>
        <v>184440</v>
      </c>
      <c r="T1663" s="103">
        <f t="shared" si="922"/>
        <v>162500</v>
      </c>
      <c r="U1663" s="103">
        <f t="shared" si="922"/>
        <v>162500</v>
      </c>
      <c r="V1663" s="103">
        <f t="shared" si="922"/>
        <v>162500</v>
      </c>
      <c r="W1663" s="103">
        <f t="shared" si="922"/>
        <v>162500</v>
      </c>
      <c r="X1663" s="103">
        <f t="shared" si="922"/>
        <v>162500</v>
      </c>
      <c r="Y1663" s="103">
        <f t="shared" si="922"/>
        <v>162500</v>
      </c>
      <c r="Z1663" s="103">
        <f t="shared" si="922"/>
        <v>162500</v>
      </c>
      <c r="AA1663" s="103">
        <f t="shared" si="922"/>
        <v>162500</v>
      </c>
      <c r="AB1663" s="103">
        <f t="shared" si="899"/>
        <v>4014804</v>
      </c>
      <c r="AC1663" s="103">
        <f t="shared" si="888"/>
        <v>1849964</v>
      </c>
      <c r="AD1663" s="103">
        <f t="shared" si="900"/>
        <v>1979140</v>
      </c>
      <c r="AE1663" s="5" t="e">
        <v>#N/A</v>
      </c>
    </row>
    <row r="1664" spans="1:31" ht="30" x14ac:dyDescent="0.25">
      <c r="A1664" s="1" t="e">
        <v>#N/A</v>
      </c>
      <c r="B1664" s="50" t="s">
        <v>182</v>
      </c>
      <c r="C1664" s="48"/>
      <c r="D1664" s="104"/>
      <c r="E1664" s="104"/>
      <c r="F1664" s="104"/>
      <c r="G1664" s="104"/>
      <c r="H1664" s="104"/>
      <c r="I1664" s="104"/>
      <c r="J1664" s="104"/>
      <c r="K1664" s="104"/>
      <c r="L1664" s="104"/>
      <c r="M1664" s="104"/>
      <c r="N1664" s="104"/>
      <c r="O1664" s="104"/>
      <c r="P1664" s="104"/>
      <c r="Q1664" s="104"/>
      <c r="R1664" s="104"/>
      <c r="S1664" s="104"/>
      <c r="T1664" s="104"/>
      <c r="U1664" s="104"/>
      <c r="V1664" s="104"/>
      <c r="W1664" s="104"/>
      <c r="X1664" s="104"/>
      <c r="Y1664" s="104"/>
      <c r="Z1664" s="104"/>
      <c r="AA1664" s="104"/>
      <c r="AB1664" s="104">
        <f t="shared" si="899"/>
        <v>0</v>
      </c>
      <c r="AC1664" s="104">
        <f t="shared" si="888"/>
        <v>0</v>
      </c>
      <c r="AD1664" s="104">
        <f t="shared" si="900"/>
        <v>0</v>
      </c>
      <c r="AE1664" s="5" t="e">
        <v>#N/A</v>
      </c>
    </row>
    <row r="1665" spans="1:31" ht="30" x14ac:dyDescent="0.25">
      <c r="A1665" s="1" t="e">
        <v>#N/A</v>
      </c>
      <c r="B1665" s="50" t="s">
        <v>183</v>
      </c>
      <c r="C1665" s="48"/>
      <c r="D1665" s="104"/>
      <c r="E1665" s="104"/>
      <c r="F1665" s="104"/>
      <c r="G1665" s="104"/>
      <c r="H1665" s="104"/>
      <c r="I1665" s="104"/>
      <c r="J1665" s="104"/>
      <c r="K1665" s="104"/>
      <c r="L1665" s="104"/>
      <c r="M1665" s="104"/>
      <c r="N1665" s="104"/>
      <c r="O1665" s="104"/>
      <c r="P1665" s="104"/>
      <c r="Q1665" s="104"/>
      <c r="R1665" s="104"/>
      <c r="S1665" s="104"/>
      <c r="T1665" s="104"/>
      <c r="U1665" s="104"/>
      <c r="V1665" s="104"/>
      <c r="W1665" s="104"/>
      <c r="X1665" s="104"/>
      <c r="Y1665" s="104"/>
      <c r="Z1665" s="104"/>
      <c r="AA1665" s="104"/>
      <c r="AB1665" s="104">
        <f t="shared" si="899"/>
        <v>0</v>
      </c>
      <c r="AC1665" s="104">
        <f t="shared" si="888"/>
        <v>0</v>
      </c>
      <c r="AD1665" s="104">
        <f t="shared" si="900"/>
        <v>0</v>
      </c>
      <c r="AE1665" s="5" t="e">
        <v>#N/A</v>
      </c>
    </row>
    <row r="1666" spans="1:31" ht="30" x14ac:dyDescent="0.25">
      <c r="A1666" s="1" t="e">
        <v>#N/A</v>
      </c>
      <c r="B1666" s="50" t="s">
        <v>184</v>
      </c>
      <c r="C1666" s="48"/>
      <c r="D1666" s="104"/>
      <c r="E1666" s="104"/>
      <c r="F1666" s="104"/>
      <c r="G1666" s="104"/>
      <c r="H1666" s="104"/>
      <c r="I1666" s="104"/>
      <c r="J1666" s="104"/>
      <c r="K1666" s="104"/>
      <c r="L1666" s="104"/>
      <c r="M1666" s="104"/>
      <c r="N1666" s="104"/>
      <c r="O1666" s="104"/>
      <c r="P1666" s="104"/>
      <c r="Q1666" s="104"/>
      <c r="R1666" s="104"/>
      <c r="S1666" s="104"/>
      <c r="T1666" s="104"/>
      <c r="U1666" s="104"/>
      <c r="V1666" s="104"/>
      <c r="W1666" s="104"/>
      <c r="X1666" s="104"/>
      <c r="Y1666" s="104"/>
      <c r="Z1666" s="104"/>
      <c r="AA1666" s="104"/>
      <c r="AB1666" s="104">
        <f t="shared" si="899"/>
        <v>0</v>
      </c>
      <c r="AC1666" s="104">
        <f t="shared" si="888"/>
        <v>0</v>
      </c>
      <c r="AD1666" s="104">
        <f t="shared" si="900"/>
        <v>0</v>
      </c>
      <c r="AE1666" s="5" t="e">
        <v>#N/A</v>
      </c>
    </row>
    <row r="1667" spans="1:31" x14ac:dyDescent="0.25">
      <c r="A1667" s="1" t="e">
        <v>#N/A</v>
      </c>
      <c r="B1667" s="50" t="s">
        <v>185</v>
      </c>
      <c r="C1667" s="48"/>
      <c r="D1667" s="104"/>
      <c r="E1667" s="104"/>
      <c r="F1667" s="104"/>
      <c r="G1667" s="104"/>
      <c r="H1667" s="104"/>
      <c r="I1667" s="104"/>
      <c r="J1667" s="104"/>
      <c r="K1667" s="104"/>
      <c r="L1667" s="104"/>
      <c r="M1667" s="104"/>
      <c r="N1667" s="104"/>
      <c r="O1667" s="104"/>
      <c r="P1667" s="104"/>
      <c r="Q1667" s="104"/>
      <c r="R1667" s="104"/>
      <c r="S1667" s="104"/>
      <c r="T1667" s="104"/>
      <c r="U1667" s="104"/>
      <c r="V1667" s="104"/>
      <c r="W1667" s="104"/>
      <c r="X1667" s="104"/>
      <c r="Y1667" s="104"/>
      <c r="Z1667" s="104"/>
      <c r="AA1667" s="104"/>
      <c r="AB1667" s="104">
        <f t="shared" si="899"/>
        <v>0</v>
      </c>
      <c r="AC1667" s="104">
        <f t="shared" si="888"/>
        <v>0</v>
      </c>
      <c r="AD1667" s="104">
        <f t="shared" si="900"/>
        <v>0</v>
      </c>
      <c r="AE1667" s="5" t="e">
        <v>#N/A</v>
      </c>
    </row>
    <row r="1668" spans="1:31" ht="30" x14ac:dyDescent="0.25">
      <c r="A1668" s="1" t="e">
        <v>#N/A</v>
      </c>
      <c r="B1668" s="50" t="s">
        <v>186</v>
      </c>
      <c r="C1668" s="48"/>
      <c r="D1668" s="104"/>
      <c r="E1668" s="104"/>
      <c r="F1668" s="104"/>
      <c r="G1668" s="104"/>
      <c r="H1668" s="104"/>
      <c r="I1668" s="104">
        <v>6264</v>
      </c>
      <c r="J1668" s="104"/>
      <c r="K1668" s="104"/>
      <c r="L1668" s="104"/>
      <c r="M1668" s="104"/>
      <c r="N1668" s="104"/>
      <c r="O1668" s="104"/>
      <c r="P1668" s="104"/>
      <c r="Q1668" s="104"/>
      <c r="R1668" s="104"/>
      <c r="S1668" s="104"/>
      <c r="T1668" s="104"/>
      <c r="U1668" s="104"/>
      <c r="V1668" s="104"/>
      <c r="W1668" s="104"/>
      <c r="X1668" s="104"/>
      <c r="Y1668" s="104"/>
      <c r="Z1668" s="104"/>
      <c r="AA1668" s="104"/>
      <c r="AB1668" s="104">
        <f t="shared" si="899"/>
        <v>6264</v>
      </c>
      <c r="AC1668" s="104">
        <f t="shared" si="888"/>
        <v>6264</v>
      </c>
      <c r="AD1668" s="104">
        <f t="shared" si="900"/>
        <v>0</v>
      </c>
      <c r="AE1668" s="5" t="e">
        <v>#N/A</v>
      </c>
    </row>
    <row r="1669" spans="1:31" ht="30" x14ac:dyDescent="0.25">
      <c r="A1669" s="1" t="e">
        <v>#N/A</v>
      </c>
      <c r="B1669" s="50" t="s">
        <v>187</v>
      </c>
      <c r="C1669" s="48"/>
      <c r="D1669" s="104"/>
      <c r="E1669" s="104"/>
      <c r="F1669" s="104"/>
      <c r="G1669" s="104"/>
      <c r="H1669" s="104"/>
      <c r="I1669" s="104"/>
      <c r="J1669" s="104"/>
      <c r="K1669" s="104"/>
      <c r="L1669" s="104"/>
      <c r="M1669" s="104"/>
      <c r="N1669" s="104"/>
      <c r="O1669" s="104"/>
      <c r="P1669" s="104"/>
      <c r="Q1669" s="104"/>
      <c r="R1669" s="104"/>
      <c r="S1669" s="104"/>
      <c r="T1669" s="104"/>
      <c r="U1669" s="104"/>
      <c r="V1669" s="104"/>
      <c r="W1669" s="104"/>
      <c r="X1669" s="104"/>
      <c r="Y1669" s="104"/>
      <c r="Z1669" s="104"/>
      <c r="AA1669" s="104"/>
      <c r="AB1669" s="104">
        <f t="shared" si="899"/>
        <v>0</v>
      </c>
      <c r="AC1669" s="104">
        <f t="shared" si="888"/>
        <v>0</v>
      </c>
      <c r="AD1669" s="104">
        <f t="shared" si="900"/>
        <v>0</v>
      </c>
      <c r="AE1669" s="5" t="e">
        <v>#N/A</v>
      </c>
    </row>
    <row r="1670" spans="1:31" ht="30" x14ac:dyDescent="0.25">
      <c r="A1670" s="1" t="e">
        <v>#N/A</v>
      </c>
      <c r="B1670" s="50" t="s">
        <v>188</v>
      </c>
      <c r="C1670" s="48"/>
      <c r="D1670" s="104"/>
      <c r="E1670" s="104"/>
      <c r="F1670" s="104"/>
      <c r="G1670" s="104"/>
      <c r="H1670" s="104"/>
      <c r="I1670" s="104"/>
      <c r="J1670" s="104"/>
      <c r="K1670" s="104"/>
      <c r="L1670" s="104"/>
      <c r="M1670" s="104"/>
      <c r="N1670" s="104"/>
      <c r="O1670" s="104"/>
      <c r="P1670" s="104"/>
      <c r="Q1670" s="104"/>
      <c r="R1670" s="104"/>
      <c r="S1670" s="104"/>
      <c r="T1670" s="104"/>
      <c r="U1670" s="104"/>
      <c r="V1670" s="104"/>
      <c r="W1670" s="104"/>
      <c r="X1670" s="104"/>
      <c r="Y1670" s="104"/>
      <c r="Z1670" s="104"/>
      <c r="AA1670" s="104"/>
      <c r="AB1670" s="104">
        <f t="shared" si="899"/>
        <v>0</v>
      </c>
      <c r="AC1670" s="104">
        <f t="shared" si="888"/>
        <v>0</v>
      </c>
      <c r="AD1670" s="104">
        <f t="shared" si="900"/>
        <v>0</v>
      </c>
      <c r="AE1670" s="5" t="e">
        <v>#N/A</v>
      </c>
    </row>
    <row r="1671" spans="1:31" x14ac:dyDescent="0.25">
      <c r="A1671" s="1" t="e">
        <v>#N/A</v>
      </c>
      <c r="B1671" s="50" t="s">
        <v>189</v>
      </c>
      <c r="C1671" s="48"/>
      <c r="D1671" s="104">
        <v>185700</v>
      </c>
      <c r="E1671" s="104">
        <v>158000</v>
      </c>
      <c r="F1671" s="104">
        <v>151000</v>
      </c>
      <c r="G1671" s="113">
        <v>184440</v>
      </c>
      <c r="H1671" s="104">
        <v>167040</v>
      </c>
      <c r="I1671" s="104">
        <v>208220</v>
      </c>
      <c r="J1671" s="104">
        <v>162500</v>
      </c>
      <c r="K1671" s="104">
        <v>162500</v>
      </c>
      <c r="L1671" s="104">
        <v>162500</v>
      </c>
      <c r="M1671" s="104">
        <v>162500</v>
      </c>
      <c r="N1671" s="104">
        <v>162500</v>
      </c>
      <c r="O1671" s="104">
        <v>162500</v>
      </c>
      <c r="P1671" s="104">
        <v>185700</v>
      </c>
      <c r="Q1671" s="104">
        <v>158000</v>
      </c>
      <c r="R1671" s="104">
        <v>151000</v>
      </c>
      <c r="S1671" s="113">
        <v>184440</v>
      </c>
      <c r="T1671" s="104">
        <v>162500</v>
      </c>
      <c r="U1671" s="104">
        <v>162500</v>
      </c>
      <c r="V1671" s="104">
        <v>162500</v>
      </c>
      <c r="W1671" s="104">
        <v>162500</v>
      </c>
      <c r="X1671" s="104">
        <v>162500</v>
      </c>
      <c r="Y1671" s="104">
        <v>162500</v>
      </c>
      <c r="Z1671" s="104">
        <v>162500</v>
      </c>
      <c r="AA1671" s="104">
        <v>162500</v>
      </c>
      <c r="AB1671" s="104">
        <f t="shared" si="899"/>
        <v>4008540</v>
      </c>
      <c r="AC1671" s="104">
        <f t="shared" ref="AC1671:AC1734" si="923">SUM(E1671:O1671)</f>
        <v>1843700</v>
      </c>
      <c r="AD1671" s="104">
        <f t="shared" si="900"/>
        <v>1979140</v>
      </c>
      <c r="AE1671" s="5" t="e">
        <v>#N/A</v>
      </c>
    </row>
    <row r="1672" spans="1:31" x14ac:dyDescent="0.25">
      <c r="A1672" s="1" t="e">
        <v>#N/A</v>
      </c>
      <c r="B1672" s="101" t="s">
        <v>190</v>
      </c>
      <c r="C1672" s="102"/>
      <c r="D1672" s="103">
        <f>SUM(D1673:D1674)</f>
        <v>22602</v>
      </c>
      <c r="E1672" s="103">
        <f t="shared" ref="E1672:O1672" si="924">SUM(E1673:E1674)</f>
        <v>34268</v>
      </c>
      <c r="F1672" s="103">
        <f t="shared" si="924"/>
        <v>30026.5</v>
      </c>
      <c r="G1672" s="103">
        <f t="shared" si="924"/>
        <v>44778.32</v>
      </c>
      <c r="H1672" s="103">
        <f t="shared" si="924"/>
        <v>53331.38</v>
      </c>
      <c r="I1672" s="103">
        <f t="shared" si="924"/>
        <v>52898.32</v>
      </c>
      <c r="J1672" s="103">
        <f t="shared" si="924"/>
        <v>32602</v>
      </c>
      <c r="K1672" s="103">
        <f t="shared" si="924"/>
        <v>32602</v>
      </c>
      <c r="L1672" s="103">
        <f t="shared" si="924"/>
        <v>32602</v>
      </c>
      <c r="M1672" s="103">
        <f t="shared" si="924"/>
        <v>32602</v>
      </c>
      <c r="N1672" s="103">
        <f t="shared" si="924"/>
        <v>32602</v>
      </c>
      <c r="O1672" s="103">
        <f t="shared" si="924"/>
        <v>32602</v>
      </c>
      <c r="P1672" s="103">
        <f>SUM(P1673:P1674)</f>
        <v>22602</v>
      </c>
      <c r="Q1672" s="103">
        <f t="shared" ref="Q1672:AA1672" si="925">SUM(Q1673:Q1674)</f>
        <v>34268</v>
      </c>
      <c r="R1672" s="103">
        <f t="shared" si="925"/>
        <v>30026.5</v>
      </c>
      <c r="S1672" s="103">
        <f t="shared" si="925"/>
        <v>44778.32</v>
      </c>
      <c r="T1672" s="103">
        <f t="shared" si="925"/>
        <v>32602</v>
      </c>
      <c r="U1672" s="103">
        <f t="shared" si="925"/>
        <v>32602</v>
      </c>
      <c r="V1672" s="103">
        <f t="shared" si="925"/>
        <v>32602</v>
      </c>
      <c r="W1672" s="103">
        <f t="shared" si="925"/>
        <v>32602</v>
      </c>
      <c r="X1672" s="103">
        <f t="shared" si="925"/>
        <v>32602</v>
      </c>
      <c r="Y1672" s="103">
        <f t="shared" si="925"/>
        <v>32602</v>
      </c>
      <c r="Z1672" s="103">
        <f t="shared" si="925"/>
        <v>32602</v>
      </c>
      <c r="AA1672" s="103">
        <f t="shared" si="925"/>
        <v>32602</v>
      </c>
      <c r="AB1672" s="103">
        <f t="shared" si="899"/>
        <v>826007.34</v>
      </c>
      <c r="AC1672" s="103">
        <f t="shared" si="923"/>
        <v>410914.52</v>
      </c>
      <c r="AD1672" s="103">
        <f t="shared" si="900"/>
        <v>392490.82</v>
      </c>
      <c r="AE1672" s="5" t="e">
        <v>#N/A</v>
      </c>
    </row>
    <row r="1673" spans="1:31" ht="30" x14ac:dyDescent="0.25">
      <c r="A1673" s="1" t="e">
        <v>#N/A</v>
      </c>
      <c r="B1673" s="50" t="s">
        <v>191</v>
      </c>
      <c r="C1673" s="48"/>
      <c r="D1673" s="104"/>
      <c r="E1673" s="104"/>
      <c r="F1673" s="104"/>
      <c r="G1673" s="104"/>
      <c r="H1673" s="104"/>
      <c r="I1673" s="104"/>
      <c r="J1673" s="104"/>
      <c r="K1673" s="104"/>
      <c r="L1673" s="104"/>
      <c r="M1673" s="104"/>
      <c r="N1673" s="104"/>
      <c r="O1673" s="104"/>
      <c r="P1673" s="104"/>
      <c r="Q1673" s="104"/>
      <c r="R1673" s="104"/>
      <c r="S1673" s="104"/>
      <c r="T1673" s="104"/>
      <c r="U1673" s="104"/>
      <c r="V1673" s="104"/>
      <c r="W1673" s="104"/>
      <c r="X1673" s="104"/>
      <c r="Y1673" s="104"/>
      <c r="Z1673" s="104"/>
      <c r="AA1673" s="104"/>
      <c r="AB1673" s="104">
        <f t="shared" si="899"/>
        <v>0</v>
      </c>
      <c r="AC1673" s="104">
        <f t="shared" si="923"/>
        <v>0</v>
      </c>
      <c r="AD1673" s="104">
        <f t="shared" si="900"/>
        <v>0</v>
      </c>
      <c r="AE1673" s="5" t="e">
        <v>#N/A</v>
      </c>
    </row>
    <row r="1674" spans="1:31" x14ac:dyDescent="0.25">
      <c r="A1674" s="1" t="e">
        <v>#N/A</v>
      </c>
      <c r="B1674" s="50" t="s">
        <v>192</v>
      </c>
      <c r="C1674" s="48"/>
      <c r="D1674" s="104">
        <v>22602</v>
      </c>
      <c r="E1674" s="104">
        <v>34268</v>
      </c>
      <c r="F1674" s="104">
        <v>30026.5</v>
      </c>
      <c r="G1674" s="113">
        <v>44778.32</v>
      </c>
      <c r="H1674" s="104">
        <v>53331.38</v>
      </c>
      <c r="I1674" s="104">
        <f>42920+9978.32</f>
        <v>52898.32</v>
      </c>
      <c r="J1674" s="104">
        <v>32602</v>
      </c>
      <c r="K1674" s="104">
        <v>32602</v>
      </c>
      <c r="L1674" s="104">
        <v>32602</v>
      </c>
      <c r="M1674" s="104">
        <v>32602</v>
      </c>
      <c r="N1674" s="104">
        <v>32602</v>
      </c>
      <c r="O1674" s="104">
        <v>32602</v>
      </c>
      <c r="P1674" s="104">
        <v>22602</v>
      </c>
      <c r="Q1674" s="104">
        <v>34268</v>
      </c>
      <c r="R1674" s="104">
        <v>30026.5</v>
      </c>
      <c r="S1674" s="113">
        <v>44778.32</v>
      </c>
      <c r="T1674" s="104">
        <v>32602</v>
      </c>
      <c r="U1674" s="104">
        <v>32602</v>
      </c>
      <c r="V1674" s="104">
        <v>32602</v>
      </c>
      <c r="W1674" s="104">
        <v>32602</v>
      </c>
      <c r="X1674" s="104">
        <v>32602</v>
      </c>
      <c r="Y1674" s="104">
        <v>32602</v>
      </c>
      <c r="Z1674" s="104">
        <v>32602</v>
      </c>
      <c r="AA1674" s="104">
        <v>32602</v>
      </c>
      <c r="AB1674" s="104">
        <f t="shared" si="899"/>
        <v>826007.34</v>
      </c>
      <c r="AC1674" s="104">
        <f t="shared" si="923"/>
        <v>410914.52</v>
      </c>
      <c r="AD1674" s="104">
        <f t="shared" si="900"/>
        <v>392490.82</v>
      </c>
      <c r="AE1674" s="5" t="e">
        <v>#N/A</v>
      </c>
    </row>
    <row r="1675" spans="1:31" x14ac:dyDescent="0.25">
      <c r="A1675" s="1" t="e">
        <v>#N/A</v>
      </c>
      <c r="B1675" s="101" t="s">
        <v>193</v>
      </c>
      <c r="C1675" s="102"/>
      <c r="D1675" s="103">
        <f>SUM(D1676:D1679)</f>
        <v>13000</v>
      </c>
      <c r="E1675" s="103">
        <f t="shared" ref="E1675:O1675" si="926">SUM(E1676:E1679)</f>
        <v>28700</v>
      </c>
      <c r="F1675" s="103">
        <f t="shared" si="926"/>
        <v>28700</v>
      </c>
      <c r="G1675" s="103">
        <f t="shared" si="926"/>
        <v>41412</v>
      </c>
      <c r="H1675" s="103">
        <f t="shared" si="926"/>
        <v>33292</v>
      </c>
      <c r="I1675" s="103">
        <f t="shared" si="926"/>
        <v>33292</v>
      </c>
      <c r="J1675" s="103">
        <f t="shared" si="926"/>
        <v>56500</v>
      </c>
      <c r="K1675" s="103">
        <f t="shared" si="926"/>
        <v>56500</v>
      </c>
      <c r="L1675" s="103">
        <f t="shared" si="926"/>
        <v>56500</v>
      </c>
      <c r="M1675" s="103">
        <f t="shared" si="926"/>
        <v>56500</v>
      </c>
      <c r="N1675" s="103">
        <f t="shared" si="926"/>
        <v>56500</v>
      </c>
      <c r="O1675" s="103">
        <f t="shared" si="926"/>
        <v>56500</v>
      </c>
      <c r="P1675" s="103">
        <f>SUM(P1676:P1679)</f>
        <v>13000</v>
      </c>
      <c r="Q1675" s="103">
        <f t="shared" ref="Q1675:AA1675" si="927">SUM(Q1676:Q1679)</f>
        <v>28700</v>
      </c>
      <c r="R1675" s="103">
        <f t="shared" si="927"/>
        <v>28700</v>
      </c>
      <c r="S1675" s="103">
        <f t="shared" si="927"/>
        <v>41412</v>
      </c>
      <c r="T1675" s="103">
        <f t="shared" si="927"/>
        <v>56500</v>
      </c>
      <c r="U1675" s="103">
        <f t="shared" si="927"/>
        <v>56500</v>
      </c>
      <c r="V1675" s="103">
        <f t="shared" si="927"/>
        <v>56500</v>
      </c>
      <c r="W1675" s="103">
        <f t="shared" si="927"/>
        <v>56500</v>
      </c>
      <c r="X1675" s="103">
        <f t="shared" si="927"/>
        <v>56500</v>
      </c>
      <c r="Y1675" s="103">
        <f t="shared" si="927"/>
        <v>56500</v>
      </c>
      <c r="Z1675" s="103">
        <f t="shared" si="927"/>
        <v>56500</v>
      </c>
      <c r="AA1675" s="103">
        <f t="shared" si="927"/>
        <v>56500</v>
      </c>
      <c r="AB1675" s="103">
        <f t="shared" si="899"/>
        <v>1081208</v>
      </c>
      <c r="AC1675" s="103">
        <f t="shared" si="923"/>
        <v>504396</v>
      </c>
      <c r="AD1675" s="103">
        <f t="shared" si="900"/>
        <v>563812</v>
      </c>
      <c r="AE1675" s="5" t="e">
        <v>#N/A</v>
      </c>
    </row>
    <row r="1676" spans="1:31" ht="30" x14ac:dyDescent="0.25">
      <c r="A1676" s="1" t="e">
        <v>#N/A</v>
      </c>
      <c r="B1676" s="50" t="s">
        <v>194</v>
      </c>
      <c r="C1676" s="48"/>
      <c r="D1676" s="104"/>
      <c r="E1676" s="104"/>
      <c r="F1676" s="104"/>
      <c r="G1676" s="104"/>
      <c r="H1676" s="104"/>
      <c r="I1676" s="104"/>
      <c r="J1676" s="104">
        <v>26000</v>
      </c>
      <c r="K1676" s="104">
        <v>26000</v>
      </c>
      <c r="L1676" s="104">
        <v>26000</v>
      </c>
      <c r="M1676" s="104">
        <v>26000</v>
      </c>
      <c r="N1676" s="104">
        <v>26000</v>
      </c>
      <c r="O1676" s="104">
        <v>26000</v>
      </c>
      <c r="P1676" s="104"/>
      <c r="Q1676" s="104"/>
      <c r="R1676" s="104"/>
      <c r="S1676" s="104"/>
      <c r="T1676" s="104">
        <v>26000</v>
      </c>
      <c r="U1676" s="104">
        <v>26000</v>
      </c>
      <c r="V1676" s="104">
        <v>26000</v>
      </c>
      <c r="W1676" s="104">
        <v>26000</v>
      </c>
      <c r="X1676" s="104">
        <v>26000</v>
      </c>
      <c r="Y1676" s="104">
        <v>26000</v>
      </c>
      <c r="Z1676" s="104">
        <v>26000</v>
      </c>
      <c r="AA1676" s="104">
        <v>26000</v>
      </c>
      <c r="AB1676" s="104">
        <f t="shared" si="899"/>
        <v>364000</v>
      </c>
      <c r="AC1676" s="104">
        <f t="shared" si="923"/>
        <v>156000</v>
      </c>
      <c r="AD1676" s="104">
        <f t="shared" si="900"/>
        <v>208000</v>
      </c>
      <c r="AE1676" s="5" t="e">
        <v>#N/A</v>
      </c>
    </row>
    <row r="1677" spans="1:31" x14ac:dyDescent="0.25">
      <c r="A1677" s="1" t="e">
        <v>#N/A</v>
      </c>
      <c r="B1677" s="50" t="s">
        <v>195</v>
      </c>
      <c r="C1677" s="48"/>
      <c r="D1677" s="104">
        <v>13000</v>
      </c>
      <c r="E1677" s="104">
        <v>28700</v>
      </c>
      <c r="F1677" s="104">
        <v>28700</v>
      </c>
      <c r="G1677" s="113">
        <v>41412</v>
      </c>
      <c r="H1677" s="104">
        <v>33292</v>
      </c>
      <c r="I1677" s="104">
        <v>33292</v>
      </c>
      <c r="J1677" s="104">
        <f t="shared" ref="J1677:O1677" si="928">15250*2</f>
        <v>30500</v>
      </c>
      <c r="K1677" s="104">
        <f t="shared" si="928"/>
        <v>30500</v>
      </c>
      <c r="L1677" s="104">
        <f t="shared" si="928"/>
        <v>30500</v>
      </c>
      <c r="M1677" s="104">
        <f t="shared" si="928"/>
        <v>30500</v>
      </c>
      <c r="N1677" s="104">
        <f t="shared" si="928"/>
        <v>30500</v>
      </c>
      <c r="O1677" s="104">
        <f t="shared" si="928"/>
        <v>30500</v>
      </c>
      <c r="P1677" s="104">
        <v>13000</v>
      </c>
      <c r="Q1677" s="104">
        <v>28700</v>
      </c>
      <c r="R1677" s="104">
        <v>28700</v>
      </c>
      <c r="S1677" s="113">
        <v>41412</v>
      </c>
      <c r="T1677" s="104">
        <f t="shared" ref="T1677:AA1677" si="929">15250*2</f>
        <v>30500</v>
      </c>
      <c r="U1677" s="104">
        <f t="shared" si="929"/>
        <v>30500</v>
      </c>
      <c r="V1677" s="104">
        <f t="shared" si="929"/>
        <v>30500</v>
      </c>
      <c r="W1677" s="104">
        <f t="shared" si="929"/>
        <v>30500</v>
      </c>
      <c r="X1677" s="104">
        <f t="shared" si="929"/>
        <v>30500</v>
      </c>
      <c r="Y1677" s="104">
        <f t="shared" si="929"/>
        <v>30500</v>
      </c>
      <c r="Z1677" s="104">
        <f t="shared" si="929"/>
        <v>30500</v>
      </c>
      <c r="AA1677" s="104">
        <f t="shared" si="929"/>
        <v>30500</v>
      </c>
      <c r="AB1677" s="104">
        <f t="shared" si="899"/>
        <v>717208</v>
      </c>
      <c r="AC1677" s="104">
        <f t="shared" si="923"/>
        <v>348396</v>
      </c>
      <c r="AD1677" s="104">
        <f t="shared" si="900"/>
        <v>355812</v>
      </c>
      <c r="AE1677" s="5" t="e">
        <v>#N/A</v>
      </c>
    </row>
    <row r="1678" spans="1:31" ht="30" x14ac:dyDescent="0.25">
      <c r="A1678" s="1" t="e">
        <v>#N/A</v>
      </c>
      <c r="B1678" s="50" t="s">
        <v>196</v>
      </c>
      <c r="C1678" s="48"/>
      <c r="D1678" s="104"/>
      <c r="E1678" s="104"/>
      <c r="F1678" s="104"/>
      <c r="G1678" s="104"/>
      <c r="H1678" s="104"/>
      <c r="I1678" s="104"/>
      <c r="J1678" s="104"/>
      <c r="K1678" s="104"/>
      <c r="L1678" s="104"/>
      <c r="M1678" s="104"/>
      <c r="N1678" s="104"/>
      <c r="O1678" s="104"/>
      <c r="P1678" s="104"/>
      <c r="Q1678" s="104"/>
      <c r="R1678" s="104"/>
      <c r="S1678" s="104"/>
      <c r="T1678" s="104"/>
      <c r="U1678" s="104"/>
      <c r="V1678" s="104"/>
      <c r="W1678" s="104"/>
      <c r="X1678" s="104"/>
      <c r="Y1678" s="104"/>
      <c r="Z1678" s="104"/>
      <c r="AA1678" s="104"/>
      <c r="AB1678" s="104">
        <f t="shared" si="899"/>
        <v>0</v>
      </c>
      <c r="AC1678" s="104">
        <f t="shared" si="923"/>
        <v>0</v>
      </c>
      <c r="AD1678" s="104">
        <f t="shared" si="900"/>
        <v>0</v>
      </c>
      <c r="AE1678" s="5" t="e">
        <v>#N/A</v>
      </c>
    </row>
    <row r="1679" spans="1:31" x14ac:dyDescent="0.25">
      <c r="A1679" s="1" t="e">
        <v>#N/A</v>
      </c>
      <c r="B1679" s="50" t="s">
        <v>197</v>
      </c>
      <c r="C1679" s="48"/>
      <c r="D1679" s="104"/>
      <c r="E1679" s="104"/>
      <c r="F1679" s="104"/>
      <c r="G1679" s="104"/>
      <c r="H1679" s="104"/>
      <c r="I1679" s="104"/>
      <c r="J1679" s="104"/>
      <c r="K1679" s="104"/>
      <c r="L1679" s="104"/>
      <c r="M1679" s="104"/>
      <c r="N1679" s="104"/>
      <c r="O1679" s="104"/>
      <c r="P1679" s="104"/>
      <c r="Q1679" s="104"/>
      <c r="R1679" s="104"/>
      <c r="S1679" s="104"/>
      <c r="T1679" s="104"/>
      <c r="U1679" s="104"/>
      <c r="V1679" s="104"/>
      <c r="W1679" s="104"/>
      <c r="X1679" s="104"/>
      <c r="Y1679" s="104"/>
      <c r="Z1679" s="104"/>
      <c r="AA1679" s="104"/>
      <c r="AB1679" s="104">
        <f t="shared" si="899"/>
        <v>0</v>
      </c>
      <c r="AC1679" s="104">
        <f t="shared" si="923"/>
        <v>0</v>
      </c>
      <c r="AD1679" s="104">
        <f t="shared" si="900"/>
        <v>0</v>
      </c>
      <c r="AE1679" s="5" t="e">
        <v>#N/A</v>
      </c>
    </row>
    <row r="1680" spans="1:31" x14ac:dyDescent="0.25">
      <c r="A1680" s="1" t="e">
        <v>#N/A</v>
      </c>
      <c r="B1680" s="101" t="s">
        <v>198</v>
      </c>
      <c r="C1680" s="102"/>
      <c r="D1680" s="103">
        <f>SUM(D1681:D1684)</f>
        <v>0</v>
      </c>
      <c r="E1680" s="103">
        <f t="shared" ref="E1680:O1680" si="930">SUM(E1681:E1684)</f>
        <v>0</v>
      </c>
      <c r="F1680" s="103">
        <f t="shared" si="930"/>
        <v>0</v>
      </c>
      <c r="G1680" s="103">
        <f t="shared" si="930"/>
        <v>0</v>
      </c>
      <c r="H1680" s="103">
        <f t="shared" si="930"/>
        <v>0</v>
      </c>
      <c r="I1680" s="103">
        <f t="shared" si="930"/>
        <v>0</v>
      </c>
      <c r="J1680" s="103">
        <f t="shared" si="930"/>
        <v>0</v>
      </c>
      <c r="K1680" s="103">
        <f t="shared" si="930"/>
        <v>0</v>
      </c>
      <c r="L1680" s="103">
        <f t="shared" si="930"/>
        <v>0</v>
      </c>
      <c r="M1680" s="103">
        <f t="shared" si="930"/>
        <v>0</v>
      </c>
      <c r="N1680" s="103">
        <f t="shared" si="930"/>
        <v>0</v>
      </c>
      <c r="O1680" s="103">
        <f t="shared" si="930"/>
        <v>0</v>
      </c>
      <c r="P1680" s="103">
        <f>SUM(P1681:P1684)</f>
        <v>0</v>
      </c>
      <c r="Q1680" s="103">
        <f t="shared" ref="Q1680:AA1680" si="931">SUM(Q1681:Q1684)</f>
        <v>0</v>
      </c>
      <c r="R1680" s="103">
        <f t="shared" si="931"/>
        <v>0</v>
      </c>
      <c r="S1680" s="103">
        <f t="shared" si="931"/>
        <v>0</v>
      </c>
      <c r="T1680" s="103">
        <f t="shared" si="931"/>
        <v>0</v>
      </c>
      <c r="U1680" s="103">
        <f t="shared" si="931"/>
        <v>0</v>
      </c>
      <c r="V1680" s="103">
        <f t="shared" si="931"/>
        <v>0</v>
      </c>
      <c r="W1680" s="103">
        <f t="shared" si="931"/>
        <v>0</v>
      </c>
      <c r="X1680" s="103">
        <f t="shared" si="931"/>
        <v>0</v>
      </c>
      <c r="Y1680" s="103">
        <f t="shared" si="931"/>
        <v>0</v>
      </c>
      <c r="Z1680" s="103">
        <f t="shared" si="931"/>
        <v>0</v>
      </c>
      <c r="AA1680" s="103">
        <f t="shared" si="931"/>
        <v>0</v>
      </c>
      <c r="AB1680" s="103">
        <f t="shared" si="899"/>
        <v>0</v>
      </c>
      <c r="AC1680" s="103">
        <f t="shared" si="923"/>
        <v>0</v>
      </c>
      <c r="AD1680" s="103">
        <f t="shared" si="900"/>
        <v>0</v>
      </c>
      <c r="AE1680" s="5" t="e">
        <v>#N/A</v>
      </c>
    </row>
    <row r="1681" spans="1:31" ht="30" x14ac:dyDescent="0.25">
      <c r="A1681" s="1" t="e">
        <v>#N/A</v>
      </c>
      <c r="B1681" s="50" t="s">
        <v>199</v>
      </c>
      <c r="C1681" s="48"/>
      <c r="D1681" s="104"/>
      <c r="E1681" s="104"/>
      <c r="F1681" s="104"/>
      <c r="G1681" s="104"/>
      <c r="H1681" s="104"/>
      <c r="I1681" s="104"/>
      <c r="J1681" s="104"/>
      <c r="K1681" s="104"/>
      <c r="L1681" s="104"/>
      <c r="M1681" s="104"/>
      <c r="N1681" s="104"/>
      <c r="O1681" s="104"/>
      <c r="P1681" s="104"/>
      <c r="Q1681" s="104"/>
      <c r="R1681" s="104"/>
      <c r="S1681" s="104"/>
      <c r="T1681" s="104"/>
      <c r="U1681" s="104"/>
      <c r="V1681" s="104"/>
      <c r="W1681" s="104"/>
      <c r="X1681" s="104"/>
      <c r="Y1681" s="104"/>
      <c r="Z1681" s="104"/>
      <c r="AA1681" s="104"/>
      <c r="AB1681" s="104">
        <f t="shared" si="899"/>
        <v>0</v>
      </c>
      <c r="AC1681" s="104">
        <f t="shared" si="923"/>
        <v>0</v>
      </c>
      <c r="AD1681" s="104">
        <f t="shared" si="900"/>
        <v>0</v>
      </c>
      <c r="AE1681" s="5" t="e">
        <v>#N/A</v>
      </c>
    </row>
    <row r="1682" spans="1:31" ht="30" x14ac:dyDescent="0.25">
      <c r="A1682" s="1" t="e">
        <v>#N/A</v>
      </c>
      <c r="B1682" s="50" t="s">
        <v>200</v>
      </c>
      <c r="C1682" s="48"/>
      <c r="D1682" s="104"/>
      <c r="E1682" s="104"/>
      <c r="F1682" s="104"/>
      <c r="G1682" s="104"/>
      <c r="H1682" s="104"/>
      <c r="I1682" s="104"/>
      <c r="J1682" s="104"/>
      <c r="K1682" s="104"/>
      <c r="L1682" s="104"/>
      <c r="M1682" s="104"/>
      <c r="N1682" s="104"/>
      <c r="O1682" s="104"/>
      <c r="P1682" s="104"/>
      <c r="Q1682" s="104"/>
      <c r="R1682" s="104"/>
      <c r="S1682" s="104"/>
      <c r="T1682" s="104"/>
      <c r="U1682" s="104"/>
      <c r="V1682" s="104"/>
      <c r="W1682" s="104"/>
      <c r="X1682" s="104"/>
      <c r="Y1682" s="104"/>
      <c r="Z1682" s="104"/>
      <c r="AA1682" s="104"/>
      <c r="AB1682" s="104">
        <f t="shared" si="899"/>
        <v>0</v>
      </c>
      <c r="AC1682" s="104">
        <f t="shared" si="923"/>
        <v>0</v>
      </c>
      <c r="AD1682" s="104">
        <f t="shared" si="900"/>
        <v>0</v>
      </c>
      <c r="AE1682" s="5" t="e">
        <v>#N/A</v>
      </c>
    </row>
    <row r="1683" spans="1:31" ht="30" x14ac:dyDescent="0.25">
      <c r="A1683" s="1" t="e">
        <v>#N/A</v>
      </c>
      <c r="B1683" s="50" t="s">
        <v>201</v>
      </c>
      <c r="C1683" s="48"/>
      <c r="D1683" s="104"/>
      <c r="E1683" s="104"/>
      <c r="F1683" s="104"/>
      <c r="G1683" s="104"/>
      <c r="H1683" s="104"/>
      <c r="I1683" s="104"/>
      <c r="J1683" s="104"/>
      <c r="K1683" s="104"/>
      <c r="L1683" s="104"/>
      <c r="M1683" s="104"/>
      <c r="N1683" s="104"/>
      <c r="O1683" s="104"/>
      <c r="P1683" s="104"/>
      <c r="Q1683" s="104"/>
      <c r="R1683" s="104"/>
      <c r="S1683" s="104"/>
      <c r="T1683" s="104"/>
      <c r="U1683" s="104"/>
      <c r="V1683" s="104"/>
      <c r="W1683" s="104"/>
      <c r="X1683" s="104"/>
      <c r="Y1683" s="104"/>
      <c r="Z1683" s="104"/>
      <c r="AA1683" s="104"/>
      <c r="AB1683" s="104">
        <f t="shared" si="899"/>
        <v>0</v>
      </c>
      <c r="AC1683" s="104">
        <f t="shared" si="923"/>
        <v>0</v>
      </c>
      <c r="AD1683" s="104">
        <f t="shared" si="900"/>
        <v>0</v>
      </c>
      <c r="AE1683" s="5" t="e">
        <v>#N/A</v>
      </c>
    </row>
    <row r="1684" spans="1:31" ht="30" x14ac:dyDescent="0.25">
      <c r="A1684" s="1" t="e">
        <v>#N/A</v>
      </c>
      <c r="B1684" s="50" t="s">
        <v>202</v>
      </c>
      <c r="C1684" s="48"/>
      <c r="D1684" s="104"/>
      <c r="E1684" s="104"/>
      <c r="F1684" s="104"/>
      <c r="G1684" s="104"/>
      <c r="H1684" s="104"/>
      <c r="I1684" s="104"/>
      <c r="J1684" s="104"/>
      <c r="K1684" s="104"/>
      <c r="L1684" s="104"/>
      <c r="M1684" s="104"/>
      <c r="N1684" s="104"/>
      <c r="O1684" s="104"/>
      <c r="P1684" s="104"/>
      <c r="Q1684" s="104"/>
      <c r="R1684" s="104"/>
      <c r="S1684" s="104"/>
      <c r="T1684" s="104"/>
      <c r="U1684" s="104"/>
      <c r="V1684" s="104"/>
      <c r="W1684" s="104"/>
      <c r="X1684" s="104"/>
      <c r="Y1684" s="104"/>
      <c r="Z1684" s="104"/>
      <c r="AA1684" s="104"/>
      <c r="AB1684" s="104">
        <f t="shared" si="899"/>
        <v>0</v>
      </c>
      <c r="AC1684" s="104">
        <f t="shared" si="923"/>
        <v>0</v>
      </c>
      <c r="AD1684" s="104">
        <f t="shared" si="900"/>
        <v>0</v>
      </c>
      <c r="AE1684" s="5" t="e">
        <v>#N/A</v>
      </c>
    </row>
    <row r="1685" spans="1:31" ht="30" x14ac:dyDescent="0.25">
      <c r="A1685" s="1" t="e">
        <v>#N/A</v>
      </c>
      <c r="B1685" s="101" t="s">
        <v>203</v>
      </c>
      <c r="C1685" s="102"/>
      <c r="D1685" s="103">
        <f>SUM(D1686:D1687)</f>
        <v>0</v>
      </c>
      <c r="E1685" s="103">
        <f t="shared" ref="E1685:O1685" si="932">SUM(E1686:E1687)</f>
        <v>0</v>
      </c>
      <c r="F1685" s="103">
        <f t="shared" si="932"/>
        <v>0</v>
      </c>
      <c r="G1685" s="103">
        <f t="shared" si="932"/>
        <v>0</v>
      </c>
      <c r="H1685" s="103">
        <f t="shared" si="932"/>
        <v>0</v>
      </c>
      <c r="I1685" s="103">
        <f t="shared" si="932"/>
        <v>0</v>
      </c>
      <c r="J1685" s="103">
        <f t="shared" si="932"/>
        <v>0</v>
      </c>
      <c r="K1685" s="103">
        <f t="shared" si="932"/>
        <v>0</v>
      </c>
      <c r="L1685" s="103">
        <f t="shared" si="932"/>
        <v>0</v>
      </c>
      <c r="M1685" s="103">
        <f t="shared" si="932"/>
        <v>0</v>
      </c>
      <c r="N1685" s="103">
        <f t="shared" si="932"/>
        <v>0</v>
      </c>
      <c r="O1685" s="103">
        <f t="shared" si="932"/>
        <v>0</v>
      </c>
      <c r="P1685" s="103">
        <f>SUM(P1686:P1687)</f>
        <v>0</v>
      </c>
      <c r="Q1685" s="103">
        <f t="shared" ref="Q1685:AA1685" si="933">SUM(Q1686:Q1687)</f>
        <v>0</v>
      </c>
      <c r="R1685" s="103">
        <f t="shared" si="933"/>
        <v>0</v>
      </c>
      <c r="S1685" s="103">
        <f t="shared" si="933"/>
        <v>0</v>
      </c>
      <c r="T1685" s="103">
        <f t="shared" si="933"/>
        <v>0</v>
      </c>
      <c r="U1685" s="103">
        <f t="shared" si="933"/>
        <v>0</v>
      </c>
      <c r="V1685" s="103">
        <f t="shared" si="933"/>
        <v>0</v>
      </c>
      <c r="W1685" s="103">
        <f t="shared" si="933"/>
        <v>0</v>
      </c>
      <c r="X1685" s="103">
        <f t="shared" si="933"/>
        <v>0</v>
      </c>
      <c r="Y1685" s="103">
        <f t="shared" si="933"/>
        <v>0</v>
      </c>
      <c r="Z1685" s="103">
        <f t="shared" si="933"/>
        <v>0</v>
      </c>
      <c r="AA1685" s="103">
        <f t="shared" si="933"/>
        <v>0</v>
      </c>
      <c r="AB1685" s="103">
        <f t="shared" si="899"/>
        <v>0</v>
      </c>
      <c r="AC1685" s="103">
        <f t="shared" si="923"/>
        <v>0</v>
      </c>
      <c r="AD1685" s="103">
        <f t="shared" si="900"/>
        <v>0</v>
      </c>
      <c r="AE1685" s="5" t="e">
        <v>#N/A</v>
      </c>
    </row>
    <row r="1686" spans="1:31" ht="30" x14ac:dyDescent="0.25">
      <c r="A1686" s="1" t="e">
        <v>#N/A</v>
      </c>
      <c r="B1686" s="50" t="s">
        <v>204</v>
      </c>
      <c r="C1686" s="48"/>
      <c r="D1686" s="104"/>
      <c r="E1686" s="104"/>
      <c r="F1686" s="104"/>
      <c r="G1686" s="104"/>
      <c r="H1686" s="104"/>
      <c r="I1686" s="104"/>
      <c r="J1686" s="104"/>
      <c r="K1686" s="104"/>
      <c r="L1686" s="104"/>
      <c r="M1686" s="104"/>
      <c r="N1686" s="104"/>
      <c r="O1686" s="104"/>
      <c r="P1686" s="104"/>
      <c r="Q1686" s="104"/>
      <c r="R1686" s="104"/>
      <c r="S1686" s="104"/>
      <c r="T1686" s="104"/>
      <c r="U1686" s="104"/>
      <c r="V1686" s="104"/>
      <c r="W1686" s="104"/>
      <c r="X1686" s="104"/>
      <c r="Y1686" s="104"/>
      <c r="Z1686" s="104"/>
      <c r="AA1686" s="104"/>
      <c r="AB1686" s="104">
        <f t="shared" si="899"/>
        <v>0</v>
      </c>
      <c r="AC1686" s="104">
        <f t="shared" si="923"/>
        <v>0</v>
      </c>
      <c r="AD1686" s="104">
        <f t="shared" si="900"/>
        <v>0</v>
      </c>
      <c r="AE1686" s="5" t="e">
        <v>#N/A</v>
      </c>
    </row>
    <row r="1687" spans="1:31" x14ac:dyDescent="0.25">
      <c r="A1687" s="1" t="e">
        <v>#N/A</v>
      </c>
      <c r="B1687" s="50" t="s">
        <v>205</v>
      </c>
      <c r="C1687" s="48"/>
      <c r="D1687" s="104"/>
      <c r="E1687" s="104"/>
      <c r="F1687" s="104"/>
      <c r="G1687" s="104"/>
      <c r="H1687" s="104"/>
      <c r="I1687" s="104"/>
      <c r="J1687" s="104"/>
      <c r="K1687" s="104"/>
      <c r="L1687" s="104"/>
      <c r="M1687" s="104"/>
      <c r="N1687" s="104"/>
      <c r="O1687" s="104"/>
      <c r="P1687" s="104"/>
      <c r="Q1687" s="104"/>
      <c r="R1687" s="104"/>
      <c r="S1687" s="104"/>
      <c r="T1687" s="104"/>
      <c r="U1687" s="104"/>
      <c r="V1687" s="104"/>
      <c r="W1687" s="104"/>
      <c r="X1687" s="104"/>
      <c r="Y1687" s="104"/>
      <c r="Z1687" s="104"/>
      <c r="AA1687" s="104"/>
      <c r="AB1687" s="104">
        <f t="shared" ref="AB1687:AB1750" si="934">SUM(D1687:AA1687)</f>
        <v>0</v>
      </c>
      <c r="AC1687" s="104">
        <f t="shared" si="923"/>
        <v>0</v>
      </c>
      <c r="AD1687" s="104">
        <f t="shared" ref="AD1687:AD1750" si="935">SUM(P1687:AA1687)</f>
        <v>0</v>
      </c>
      <c r="AE1687" s="5" t="e">
        <v>#N/A</v>
      </c>
    </row>
    <row r="1688" spans="1:31" x14ac:dyDescent="0.25">
      <c r="A1688" s="1" t="e">
        <v>#N/A</v>
      </c>
      <c r="B1688" s="101" t="s">
        <v>206</v>
      </c>
      <c r="C1688" s="102"/>
      <c r="D1688" s="103">
        <f>SUM(D1689:D1692)</f>
        <v>0</v>
      </c>
      <c r="E1688" s="103">
        <f t="shared" ref="E1688:O1688" si="936">SUM(E1689:E1692)</f>
        <v>0</v>
      </c>
      <c r="F1688" s="103">
        <f t="shared" si="936"/>
        <v>0</v>
      </c>
      <c r="G1688" s="103">
        <f t="shared" si="936"/>
        <v>0</v>
      </c>
      <c r="H1688" s="103">
        <f t="shared" si="936"/>
        <v>0</v>
      </c>
      <c r="I1688" s="103">
        <f t="shared" si="936"/>
        <v>0</v>
      </c>
      <c r="J1688" s="103">
        <f t="shared" si="936"/>
        <v>0</v>
      </c>
      <c r="K1688" s="103">
        <f t="shared" si="936"/>
        <v>0</v>
      </c>
      <c r="L1688" s="103">
        <f t="shared" si="936"/>
        <v>0</v>
      </c>
      <c r="M1688" s="103">
        <f t="shared" si="936"/>
        <v>0</v>
      </c>
      <c r="N1688" s="103">
        <f t="shared" si="936"/>
        <v>0</v>
      </c>
      <c r="O1688" s="103">
        <f t="shared" si="936"/>
        <v>0</v>
      </c>
      <c r="P1688" s="103">
        <f>SUM(P1689:P1692)</f>
        <v>0</v>
      </c>
      <c r="Q1688" s="103">
        <f t="shared" ref="Q1688:AA1688" si="937">SUM(Q1689:Q1692)</f>
        <v>0</v>
      </c>
      <c r="R1688" s="103">
        <f t="shared" si="937"/>
        <v>0</v>
      </c>
      <c r="S1688" s="103">
        <f t="shared" si="937"/>
        <v>0</v>
      </c>
      <c r="T1688" s="103">
        <f t="shared" si="937"/>
        <v>0</v>
      </c>
      <c r="U1688" s="103">
        <f t="shared" si="937"/>
        <v>0</v>
      </c>
      <c r="V1688" s="103">
        <f t="shared" si="937"/>
        <v>0</v>
      </c>
      <c r="W1688" s="103">
        <f t="shared" si="937"/>
        <v>0</v>
      </c>
      <c r="X1688" s="103">
        <f t="shared" si="937"/>
        <v>0</v>
      </c>
      <c r="Y1688" s="103">
        <f t="shared" si="937"/>
        <v>0</v>
      </c>
      <c r="Z1688" s="103">
        <f t="shared" si="937"/>
        <v>0</v>
      </c>
      <c r="AA1688" s="103">
        <f t="shared" si="937"/>
        <v>0</v>
      </c>
      <c r="AB1688" s="103">
        <f t="shared" si="934"/>
        <v>0</v>
      </c>
      <c r="AC1688" s="103">
        <f t="shared" si="923"/>
        <v>0</v>
      </c>
      <c r="AD1688" s="103">
        <f t="shared" si="935"/>
        <v>0</v>
      </c>
      <c r="AE1688" s="5" t="e">
        <v>#N/A</v>
      </c>
    </row>
    <row r="1689" spans="1:31" ht="30" x14ac:dyDescent="0.25">
      <c r="A1689" s="1" t="e">
        <v>#N/A</v>
      </c>
      <c r="B1689" s="50" t="s">
        <v>207</v>
      </c>
      <c r="C1689" s="48"/>
      <c r="D1689" s="104"/>
      <c r="E1689" s="104"/>
      <c r="F1689" s="104"/>
      <c r="G1689" s="104"/>
      <c r="H1689" s="104"/>
      <c r="I1689" s="104"/>
      <c r="J1689" s="104"/>
      <c r="K1689" s="104"/>
      <c r="L1689" s="104"/>
      <c r="M1689" s="104"/>
      <c r="N1689" s="104"/>
      <c r="O1689" s="104"/>
      <c r="P1689" s="104"/>
      <c r="Q1689" s="104"/>
      <c r="R1689" s="104"/>
      <c r="S1689" s="104"/>
      <c r="T1689" s="104"/>
      <c r="U1689" s="104"/>
      <c r="V1689" s="104"/>
      <c r="W1689" s="104"/>
      <c r="X1689" s="104"/>
      <c r="Y1689" s="104"/>
      <c r="Z1689" s="104"/>
      <c r="AA1689" s="104"/>
      <c r="AB1689" s="104">
        <f t="shared" si="934"/>
        <v>0</v>
      </c>
      <c r="AC1689" s="104">
        <f t="shared" si="923"/>
        <v>0</v>
      </c>
      <c r="AD1689" s="104">
        <f t="shared" si="935"/>
        <v>0</v>
      </c>
      <c r="AE1689" s="5" t="e">
        <v>#N/A</v>
      </c>
    </row>
    <row r="1690" spans="1:31" x14ac:dyDescent="0.25">
      <c r="A1690" s="1" t="e">
        <v>#N/A</v>
      </c>
      <c r="B1690" s="50" t="s">
        <v>189</v>
      </c>
      <c r="C1690" s="48"/>
      <c r="D1690" s="104"/>
      <c r="E1690" s="104"/>
      <c r="F1690" s="104"/>
      <c r="G1690" s="104"/>
      <c r="H1690" s="104"/>
      <c r="I1690" s="104"/>
      <c r="J1690" s="104"/>
      <c r="K1690" s="104"/>
      <c r="L1690" s="104"/>
      <c r="M1690" s="104"/>
      <c r="N1690" s="104"/>
      <c r="O1690" s="104"/>
      <c r="P1690" s="104"/>
      <c r="Q1690" s="104"/>
      <c r="R1690" s="104"/>
      <c r="S1690" s="104"/>
      <c r="T1690" s="104"/>
      <c r="U1690" s="104"/>
      <c r="V1690" s="104"/>
      <c r="W1690" s="104"/>
      <c r="X1690" s="104"/>
      <c r="Y1690" s="104"/>
      <c r="Z1690" s="104"/>
      <c r="AA1690" s="104"/>
      <c r="AB1690" s="104">
        <f t="shared" si="934"/>
        <v>0</v>
      </c>
      <c r="AC1690" s="104">
        <f t="shared" si="923"/>
        <v>0</v>
      </c>
      <c r="AD1690" s="104">
        <f t="shared" si="935"/>
        <v>0</v>
      </c>
      <c r="AE1690" s="5" t="e">
        <v>#N/A</v>
      </c>
    </row>
    <row r="1691" spans="1:31" x14ac:dyDescent="0.25">
      <c r="A1691" s="1" t="e">
        <v>#N/A</v>
      </c>
      <c r="B1691" s="50" t="s">
        <v>208</v>
      </c>
      <c r="C1691" s="48"/>
      <c r="D1691" s="104"/>
      <c r="E1691" s="104"/>
      <c r="F1691" s="104"/>
      <c r="G1691" s="104"/>
      <c r="H1691" s="104"/>
      <c r="I1691" s="104"/>
      <c r="J1691" s="104"/>
      <c r="K1691" s="104"/>
      <c r="L1691" s="104"/>
      <c r="M1691" s="104"/>
      <c r="N1691" s="104"/>
      <c r="O1691" s="104"/>
      <c r="P1691" s="104"/>
      <c r="Q1691" s="104"/>
      <c r="R1691" s="104"/>
      <c r="S1691" s="104"/>
      <c r="T1691" s="104"/>
      <c r="U1691" s="104"/>
      <c r="V1691" s="104"/>
      <c r="W1691" s="104"/>
      <c r="X1691" s="104"/>
      <c r="Y1691" s="104"/>
      <c r="Z1691" s="104"/>
      <c r="AA1691" s="104"/>
      <c r="AB1691" s="104">
        <f t="shared" si="934"/>
        <v>0</v>
      </c>
      <c r="AC1691" s="104">
        <f t="shared" si="923"/>
        <v>0</v>
      </c>
      <c r="AD1691" s="104">
        <f t="shared" si="935"/>
        <v>0</v>
      </c>
      <c r="AE1691" s="5" t="e">
        <v>#N/A</v>
      </c>
    </row>
    <row r="1692" spans="1:31" x14ac:dyDescent="0.25">
      <c r="A1692" s="1" t="e">
        <v>#N/A</v>
      </c>
      <c r="B1692" s="50" t="s">
        <v>209</v>
      </c>
      <c r="C1692" s="48"/>
      <c r="D1692" s="104"/>
      <c r="E1692" s="104"/>
      <c r="F1692" s="104"/>
      <c r="G1692" s="104"/>
      <c r="H1692" s="104"/>
      <c r="I1692" s="104"/>
      <c r="J1692" s="104"/>
      <c r="K1692" s="104"/>
      <c r="L1692" s="104"/>
      <c r="M1692" s="104"/>
      <c r="N1692" s="104"/>
      <c r="O1692" s="104"/>
      <c r="P1692" s="104"/>
      <c r="Q1692" s="104"/>
      <c r="R1692" s="104"/>
      <c r="S1692" s="104"/>
      <c r="T1692" s="104"/>
      <c r="U1692" s="104"/>
      <c r="V1692" s="104"/>
      <c r="W1692" s="104"/>
      <c r="X1692" s="104"/>
      <c r="Y1692" s="104"/>
      <c r="Z1692" s="104"/>
      <c r="AA1692" s="104"/>
      <c r="AB1692" s="104">
        <f t="shared" si="934"/>
        <v>0</v>
      </c>
      <c r="AC1692" s="104">
        <f t="shared" si="923"/>
        <v>0</v>
      </c>
      <c r="AD1692" s="104">
        <f t="shared" si="935"/>
        <v>0</v>
      </c>
      <c r="AE1692" s="5" t="e">
        <v>#N/A</v>
      </c>
    </row>
    <row r="1693" spans="1:31" ht="30" x14ac:dyDescent="0.25">
      <c r="A1693" s="1" t="e">
        <v>#N/A</v>
      </c>
      <c r="B1693" s="101" t="s">
        <v>210</v>
      </c>
      <c r="C1693" s="102"/>
      <c r="D1693" s="103">
        <f>SUM(D1694:D1695)</f>
        <v>0</v>
      </c>
      <c r="E1693" s="103">
        <f t="shared" ref="E1693:O1693" si="938">SUM(E1694:E1695)</f>
        <v>0</v>
      </c>
      <c r="F1693" s="103">
        <f t="shared" si="938"/>
        <v>0</v>
      </c>
      <c r="G1693" s="103">
        <f t="shared" si="938"/>
        <v>0</v>
      </c>
      <c r="H1693" s="103">
        <f t="shared" si="938"/>
        <v>0</v>
      </c>
      <c r="I1693" s="103">
        <f t="shared" si="938"/>
        <v>0</v>
      </c>
      <c r="J1693" s="103">
        <f t="shared" si="938"/>
        <v>0</v>
      </c>
      <c r="K1693" s="103">
        <f t="shared" si="938"/>
        <v>0</v>
      </c>
      <c r="L1693" s="103">
        <f t="shared" si="938"/>
        <v>0</v>
      </c>
      <c r="M1693" s="103">
        <f t="shared" si="938"/>
        <v>0</v>
      </c>
      <c r="N1693" s="103">
        <f t="shared" si="938"/>
        <v>0</v>
      </c>
      <c r="O1693" s="103">
        <f t="shared" si="938"/>
        <v>0</v>
      </c>
      <c r="P1693" s="103">
        <f>SUM(P1694:P1695)</f>
        <v>0</v>
      </c>
      <c r="Q1693" s="103">
        <f t="shared" ref="Q1693:AA1693" si="939">SUM(Q1694:Q1695)</f>
        <v>0</v>
      </c>
      <c r="R1693" s="103">
        <f t="shared" si="939"/>
        <v>0</v>
      </c>
      <c r="S1693" s="103">
        <f t="shared" si="939"/>
        <v>0</v>
      </c>
      <c r="T1693" s="103">
        <f t="shared" si="939"/>
        <v>0</v>
      </c>
      <c r="U1693" s="103">
        <f t="shared" si="939"/>
        <v>0</v>
      </c>
      <c r="V1693" s="103">
        <f t="shared" si="939"/>
        <v>0</v>
      </c>
      <c r="W1693" s="103">
        <f t="shared" si="939"/>
        <v>0</v>
      </c>
      <c r="X1693" s="103">
        <f t="shared" si="939"/>
        <v>0</v>
      </c>
      <c r="Y1693" s="103">
        <f t="shared" si="939"/>
        <v>0</v>
      </c>
      <c r="Z1693" s="103">
        <f t="shared" si="939"/>
        <v>0</v>
      </c>
      <c r="AA1693" s="103">
        <f t="shared" si="939"/>
        <v>0</v>
      </c>
      <c r="AB1693" s="103">
        <f t="shared" si="934"/>
        <v>0</v>
      </c>
      <c r="AC1693" s="103">
        <f t="shared" si="923"/>
        <v>0</v>
      </c>
      <c r="AD1693" s="103">
        <f t="shared" si="935"/>
        <v>0</v>
      </c>
      <c r="AE1693" s="5" t="e">
        <v>#N/A</v>
      </c>
    </row>
    <row r="1694" spans="1:31" x14ac:dyDescent="0.25">
      <c r="A1694" s="1" t="e">
        <v>#N/A</v>
      </c>
      <c r="B1694" s="50" t="s">
        <v>211</v>
      </c>
      <c r="C1694" s="48"/>
      <c r="D1694" s="104"/>
      <c r="E1694" s="104"/>
      <c r="F1694" s="104"/>
      <c r="G1694" s="104"/>
      <c r="H1694" s="104"/>
      <c r="I1694" s="104"/>
      <c r="J1694" s="104"/>
      <c r="K1694" s="104"/>
      <c r="L1694" s="104"/>
      <c r="M1694" s="104"/>
      <c r="N1694" s="104"/>
      <c r="O1694" s="104"/>
      <c r="P1694" s="104"/>
      <c r="Q1694" s="104"/>
      <c r="R1694" s="104"/>
      <c r="S1694" s="104"/>
      <c r="T1694" s="104"/>
      <c r="U1694" s="104"/>
      <c r="V1694" s="104"/>
      <c r="W1694" s="104"/>
      <c r="X1694" s="104"/>
      <c r="Y1694" s="104"/>
      <c r="Z1694" s="104"/>
      <c r="AA1694" s="104"/>
      <c r="AB1694" s="104">
        <f t="shared" si="934"/>
        <v>0</v>
      </c>
      <c r="AC1694" s="104">
        <f t="shared" si="923"/>
        <v>0</v>
      </c>
      <c r="AD1694" s="104">
        <f t="shared" si="935"/>
        <v>0</v>
      </c>
      <c r="AE1694" s="5" t="e">
        <v>#N/A</v>
      </c>
    </row>
    <row r="1695" spans="1:31" x14ac:dyDescent="0.25">
      <c r="A1695" s="1" t="e">
        <v>#N/A</v>
      </c>
      <c r="B1695" s="50" t="s">
        <v>212</v>
      </c>
      <c r="C1695" s="48"/>
      <c r="D1695" s="104"/>
      <c r="E1695" s="104"/>
      <c r="F1695" s="104"/>
      <c r="G1695" s="104"/>
      <c r="H1695" s="104"/>
      <c r="I1695" s="104"/>
      <c r="J1695" s="104"/>
      <c r="K1695" s="104"/>
      <c r="L1695" s="104"/>
      <c r="M1695" s="104"/>
      <c r="N1695" s="104"/>
      <c r="O1695" s="104"/>
      <c r="P1695" s="104"/>
      <c r="Q1695" s="104"/>
      <c r="R1695" s="104"/>
      <c r="S1695" s="104"/>
      <c r="T1695" s="104"/>
      <c r="U1695" s="104"/>
      <c r="V1695" s="104"/>
      <c r="W1695" s="104"/>
      <c r="X1695" s="104"/>
      <c r="Y1695" s="104"/>
      <c r="Z1695" s="104"/>
      <c r="AA1695" s="104"/>
      <c r="AB1695" s="104">
        <f t="shared" si="934"/>
        <v>0</v>
      </c>
      <c r="AC1695" s="104">
        <f t="shared" si="923"/>
        <v>0</v>
      </c>
      <c r="AD1695" s="104">
        <f t="shared" si="935"/>
        <v>0</v>
      </c>
      <c r="AE1695" s="5" t="e">
        <v>#N/A</v>
      </c>
    </row>
    <row r="1696" spans="1:31" ht="31.5" x14ac:dyDescent="0.25">
      <c r="A1696" s="1" t="e">
        <v>#N/A</v>
      </c>
      <c r="B1696" s="99" t="s">
        <v>71</v>
      </c>
      <c r="C1696" s="57"/>
      <c r="D1696" s="100">
        <f>SUM(D1697,D1699,D1701,D1706,D1713,D1718,D1726,D1727,D1722)</f>
        <v>50000</v>
      </c>
      <c r="E1696" s="100">
        <f t="shared" ref="E1696:O1696" si="940">SUM(E1697,E1699,E1701,E1706,E1713,E1718,E1726,E1727,E1722)</f>
        <v>50000</v>
      </c>
      <c r="F1696" s="100">
        <f t="shared" si="940"/>
        <v>50000</v>
      </c>
      <c r="G1696" s="100">
        <f t="shared" si="940"/>
        <v>58000</v>
      </c>
      <c r="H1696" s="100">
        <f t="shared" si="940"/>
        <v>58000</v>
      </c>
      <c r="I1696" s="100">
        <f t="shared" si="940"/>
        <v>58000</v>
      </c>
      <c r="J1696" s="100">
        <f t="shared" si="940"/>
        <v>52500</v>
      </c>
      <c r="K1696" s="100">
        <f t="shared" si="940"/>
        <v>52500</v>
      </c>
      <c r="L1696" s="100">
        <f t="shared" si="940"/>
        <v>52500</v>
      </c>
      <c r="M1696" s="100">
        <f t="shared" si="940"/>
        <v>52500</v>
      </c>
      <c r="N1696" s="100">
        <f t="shared" si="940"/>
        <v>52500</v>
      </c>
      <c r="O1696" s="100">
        <f t="shared" si="940"/>
        <v>52500</v>
      </c>
      <c r="P1696" s="100">
        <f>SUM(P1697,P1699,P1701,P1706,P1713,P1718,P1726,P1727,P1722)</f>
        <v>50000</v>
      </c>
      <c r="Q1696" s="100">
        <f t="shared" ref="Q1696:AA1696" si="941">SUM(Q1697,Q1699,Q1701,Q1706,Q1713,Q1718,Q1726,Q1727,Q1722)</f>
        <v>50000</v>
      </c>
      <c r="R1696" s="100">
        <f t="shared" si="941"/>
        <v>50000</v>
      </c>
      <c r="S1696" s="100">
        <f t="shared" si="941"/>
        <v>58000</v>
      </c>
      <c r="T1696" s="100">
        <f t="shared" si="941"/>
        <v>68500</v>
      </c>
      <c r="U1696" s="100">
        <f t="shared" si="941"/>
        <v>68500</v>
      </c>
      <c r="V1696" s="100">
        <f t="shared" si="941"/>
        <v>52500</v>
      </c>
      <c r="W1696" s="100">
        <f t="shared" si="941"/>
        <v>52500</v>
      </c>
      <c r="X1696" s="100">
        <f t="shared" si="941"/>
        <v>52500</v>
      </c>
      <c r="Y1696" s="100">
        <f t="shared" si="941"/>
        <v>52500</v>
      </c>
      <c r="Z1696" s="100">
        <f t="shared" si="941"/>
        <v>52500</v>
      </c>
      <c r="AA1696" s="100">
        <f t="shared" si="941"/>
        <v>52500</v>
      </c>
      <c r="AB1696" s="100">
        <f t="shared" si="934"/>
        <v>1299000</v>
      </c>
      <c r="AC1696" s="100">
        <f t="shared" si="923"/>
        <v>589000</v>
      </c>
      <c r="AD1696" s="100">
        <f t="shared" si="935"/>
        <v>660000</v>
      </c>
      <c r="AE1696" s="5" t="e">
        <v>#N/A</v>
      </c>
    </row>
    <row r="1697" spans="1:31" ht="30" x14ac:dyDescent="0.25">
      <c r="A1697" s="1" t="e">
        <v>#N/A</v>
      </c>
      <c r="B1697" s="101" t="s">
        <v>72</v>
      </c>
      <c r="C1697" s="102"/>
      <c r="D1697" s="103">
        <f>SUM(D1698)</f>
        <v>0</v>
      </c>
      <c r="E1697" s="103">
        <f t="shared" ref="E1697:AA1697" si="942">SUM(E1698)</f>
        <v>0</v>
      </c>
      <c r="F1697" s="103">
        <f t="shared" si="942"/>
        <v>0</v>
      </c>
      <c r="G1697" s="103">
        <f t="shared" si="942"/>
        <v>0</v>
      </c>
      <c r="H1697" s="103">
        <f t="shared" si="942"/>
        <v>0</v>
      </c>
      <c r="I1697" s="103">
        <f t="shared" si="942"/>
        <v>0</v>
      </c>
      <c r="J1697" s="103">
        <f t="shared" si="942"/>
        <v>0</v>
      </c>
      <c r="K1697" s="103">
        <f t="shared" si="942"/>
        <v>0</v>
      </c>
      <c r="L1697" s="103">
        <f t="shared" si="942"/>
        <v>0</v>
      </c>
      <c r="M1697" s="103">
        <f t="shared" si="942"/>
        <v>0</v>
      </c>
      <c r="N1697" s="103">
        <f t="shared" si="942"/>
        <v>0</v>
      </c>
      <c r="O1697" s="103">
        <f t="shared" si="942"/>
        <v>0</v>
      </c>
      <c r="P1697" s="103">
        <f>SUM(P1698)</f>
        <v>0</v>
      </c>
      <c r="Q1697" s="103">
        <f t="shared" si="942"/>
        <v>0</v>
      </c>
      <c r="R1697" s="103">
        <f t="shared" si="942"/>
        <v>0</v>
      </c>
      <c r="S1697" s="103">
        <f t="shared" si="942"/>
        <v>0</v>
      </c>
      <c r="T1697" s="103">
        <f t="shared" si="942"/>
        <v>0</v>
      </c>
      <c r="U1697" s="103">
        <f t="shared" si="942"/>
        <v>0</v>
      </c>
      <c r="V1697" s="103">
        <f t="shared" si="942"/>
        <v>0</v>
      </c>
      <c r="W1697" s="103">
        <f t="shared" si="942"/>
        <v>0</v>
      </c>
      <c r="X1697" s="103">
        <f t="shared" si="942"/>
        <v>0</v>
      </c>
      <c r="Y1697" s="103">
        <f t="shared" si="942"/>
        <v>0</v>
      </c>
      <c r="Z1697" s="103">
        <f t="shared" si="942"/>
        <v>0</v>
      </c>
      <c r="AA1697" s="103">
        <f t="shared" si="942"/>
        <v>0</v>
      </c>
      <c r="AB1697" s="103">
        <f t="shared" si="934"/>
        <v>0</v>
      </c>
      <c r="AC1697" s="103">
        <f t="shared" si="923"/>
        <v>0</v>
      </c>
      <c r="AD1697" s="103">
        <f t="shared" si="935"/>
        <v>0</v>
      </c>
      <c r="AE1697" s="5" t="e">
        <v>#N/A</v>
      </c>
    </row>
    <row r="1698" spans="1:31" x14ac:dyDescent="0.25">
      <c r="A1698" s="1" t="e">
        <v>#N/A</v>
      </c>
      <c r="B1698" s="50" t="s">
        <v>73</v>
      </c>
      <c r="C1698" s="48"/>
      <c r="D1698" s="104"/>
      <c r="E1698" s="104"/>
      <c r="F1698" s="104"/>
      <c r="G1698" s="104"/>
      <c r="H1698" s="104"/>
      <c r="I1698" s="104"/>
      <c r="J1698" s="104"/>
      <c r="K1698" s="104"/>
      <c r="L1698" s="104"/>
      <c r="M1698" s="104"/>
      <c r="N1698" s="104"/>
      <c r="O1698" s="104"/>
      <c r="P1698" s="104"/>
      <c r="Q1698" s="104"/>
      <c r="R1698" s="104"/>
      <c r="S1698" s="104"/>
      <c r="T1698" s="104"/>
      <c r="U1698" s="104"/>
      <c r="V1698" s="104"/>
      <c r="W1698" s="104"/>
      <c r="X1698" s="104"/>
      <c r="Y1698" s="104"/>
      <c r="Z1698" s="104"/>
      <c r="AA1698" s="104"/>
      <c r="AB1698" s="104">
        <f t="shared" si="934"/>
        <v>0</v>
      </c>
      <c r="AC1698" s="104">
        <f t="shared" si="923"/>
        <v>0</v>
      </c>
      <c r="AD1698" s="104">
        <f t="shared" si="935"/>
        <v>0</v>
      </c>
      <c r="AE1698" s="5" t="e">
        <v>#N/A</v>
      </c>
    </row>
    <row r="1699" spans="1:31" x14ac:dyDescent="0.25">
      <c r="A1699" s="1" t="e">
        <v>#N/A</v>
      </c>
      <c r="B1699" s="101" t="s">
        <v>74</v>
      </c>
      <c r="C1699" s="102"/>
      <c r="D1699" s="103">
        <f>SUM(D1700)</f>
        <v>0</v>
      </c>
      <c r="E1699" s="103">
        <f t="shared" ref="E1699:O1699" si="943">SUM(E1700)</f>
        <v>0</v>
      </c>
      <c r="F1699" s="103">
        <f t="shared" si="943"/>
        <v>0</v>
      </c>
      <c r="G1699" s="103">
        <f t="shared" si="943"/>
        <v>0</v>
      </c>
      <c r="H1699" s="103">
        <f t="shared" si="943"/>
        <v>0</v>
      </c>
      <c r="I1699" s="103">
        <f t="shared" si="943"/>
        <v>0</v>
      </c>
      <c r="J1699" s="103">
        <f t="shared" si="943"/>
        <v>0</v>
      </c>
      <c r="K1699" s="103">
        <f t="shared" si="943"/>
        <v>0</v>
      </c>
      <c r="L1699" s="103">
        <f t="shared" si="943"/>
        <v>0</v>
      </c>
      <c r="M1699" s="103">
        <f t="shared" si="943"/>
        <v>0</v>
      </c>
      <c r="N1699" s="103">
        <f t="shared" si="943"/>
        <v>0</v>
      </c>
      <c r="O1699" s="103">
        <f t="shared" si="943"/>
        <v>0</v>
      </c>
      <c r="P1699" s="103">
        <f>SUM(P1700)</f>
        <v>0</v>
      </c>
      <c r="Q1699" s="103">
        <f t="shared" ref="Q1699:AA1699" si="944">SUM(Q1700)</f>
        <v>0</v>
      </c>
      <c r="R1699" s="103">
        <f t="shared" si="944"/>
        <v>0</v>
      </c>
      <c r="S1699" s="103">
        <f t="shared" si="944"/>
        <v>0</v>
      </c>
      <c r="T1699" s="103">
        <f t="shared" si="944"/>
        <v>16000</v>
      </c>
      <c r="U1699" s="103">
        <f t="shared" si="944"/>
        <v>16000</v>
      </c>
      <c r="V1699" s="103">
        <f t="shared" si="944"/>
        <v>0</v>
      </c>
      <c r="W1699" s="103">
        <f t="shared" si="944"/>
        <v>0</v>
      </c>
      <c r="X1699" s="103">
        <f t="shared" si="944"/>
        <v>0</v>
      </c>
      <c r="Y1699" s="103">
        <f t="shared" si="944"/>
        <v>0</v>
      </c>
      <c r="Z1699" s="103">
        <f t="shared" si="944"/>
        <v>0</v>
      </c>
      <c r="AA1699" s="103">
        <f t="shared" si="944"/>
        <v>0</v>
      </c>
      <c r="AB1699" s="103">
        <f t="shared" si="934"/>
        <v>32000</v>
      </c>
      <c r="AC1699" s="103">
        <f t="shared" si="923"/>
        <v>0</v>
      </c>
      <c r="AD1699" s="103">
        <f t="shared" si="935"/>
        <v>32000</v>
      </c>
      <c r="AE1699" s="5" t="e">
        <v>#N/A</v>
      </c>
    </row>
    <row r="1700" spans="1:31" x14ac:dyDescent="0.25">
      <c r="A1700" s="1" t="e">
        <v>#N/A</v>
      </c>
      <c r="B1700" s="50" t="s">
        <v>75</v>
      </c>
      <c r="C1700" s="48"/>
      <c r="D1700" s="104"/>
      <c r="E1700" s="104"/>
      <c r="F1700" s="104"/>
      <c r="G1700" s="104"/>
      <c r="H1700" s="104"/>
      <c r="I1700" s="104"/>
      <c r="J1700" s="104"/>
      <c r="K1700" s="104"/>
      <c r="L1700" s="104"/>
      <c r="M1700" s="104"/>
      <c r="N1700" s="104"/>
      <c r="O1700" s="104"/>
      <c r="P1700" s="104"/>
      <c r="Q1700" s="104"/>
      <c r="R1700" s="104"/>
      <c r="S1700" s="104"/>
      <c r="T1700" s="104">
        <v>16000</v>
      </c>
      <c r="U1700" s="104">
        <v>16000</v>
      </c>
      <c r="V1700" s="104"/>
      <c r="W1700" s="104"/>
      <c r="X1700" s="104"/>
      <c r="Y1700" s="104"/>
      <c r="Z1700" s="104"/>
      <c r="AA1700" s="104"/>
      <c r="AB1700" s="104">
        <f t="shared" si="934"/>
        <v>32000</v>
      </c>
      <c r="AC1700" s="104">
        <f t="shared" si="923"/>
        <v>0</v>
      </c>
      <c r="AD1700" s="104">
        <f t="shared" si="935"/>
        <v>32000</v>
      </c>
      <c r="AE1700" s="5" t="e">
        <v>#N/A</v>
      </c>
    </row>
    <row r="1701" spans="1:31" ht="45" x14ac:dyDescent="0.25">
      <c r="A1701" s="1" t="e">
        <v>#N/A</v>
      </c>
      <c r="B1701" s="101" t="s">
        <v>76</v>
      </c>
      <c r="C1701" s="102"/>
      <c r="D1701" s="103">
        <f>SUM(D1702:D1705)</f>
        <v>50000</v>
      </c>
      <c r="E1701" s="103">
        <f t="shared" ref="E1701:O1701" si="945">SUM(E1702:E1705)</f>
        <v>50000</v>
      </c>
      <c r="F1701" s="103">
        <f t="shared" si="945"/>
        <v>50000</v>
      </c>
      <c r="G1701" s="103">
        <f t="shared" si="945"/>
        <v>58000</v>
      </c>
      <c r="H1701" s="103">
        <f t="shared" si="945"/>
        <v>58000</v>
      </c>
      <c r="I1701" s="103">
        <f t="shared" si="945"/>
        <v>58000</v>
      </c>
      <c r="J1701" s="103">
        <f t="shared" si="945"/>
        <v>52500</v>
      </c>
      <c r="K1701" s="103">
        <f t="shared" si="945"/>
        <v>52500</v>
      </c>
      <c r="L1701" s="103">
        <f t="shared" si="945"/>
        <v>52500</v>
      </c>
      <c r="M1701" s="103">
        <f t="shared" si="945"/>
        <v>52500</v>
      </c>
      <c r="N1701" s="103">
        <f t="shared" si="945"/>
        <v>52500</v>
      </c>
      <c r="O1701" s="103">
        <f t="shared" si="945"/>
        <v>52500</v>
      </c>
      <c r="P1701" s="103">
        <f>SUM(P1702:P1705)</f>
        <v>50000</v>
      </c>
      <c r="Q1701" s="103">
        <f t="shared" ref="Q1701:AA1701" si="946">SUM(Q1702:Q1705)</f>
        <v>50000</v>
      </c>
      <c r="R1701" s="103">
        <f t="shared" si="946"/>
        <v>50000</v>
      </c>
      <c r="S1701" s="103">
        <f t="shared" si="946"/>
        <v>58000</v>
      </c>
      <c r="T1701" s="103">
        <f t="shared" si="946"/>
        <v>52500</v>
      </c>
      <c r="U1701" s="103">
        <f t="shared" si="946"/>
        <v>52500</v>
      </c>
      <c r="V1701" s="103">
        <f t="shared" si="946"/>
        <v>52500</v>
      </c>
      <c r="W1701" s="103">
        <f t="shared" si="946"/>
        <v>52500</v>
      </c>
      <c r="X1701" s="103">
        <f t="shared" si="946"/>
        <v>52500</v>
      </c>
      <c r="Y1701" s="103">
        <f t="shared" si="946"/>
        <v>52500</v>
      </c>
      <c r="Z1701" s="103">
        <f t="shared" si="946"/>
        <v>52500</v>
      </c>
      <c r="AA1701" s="103">
        <f t="shared" si="946"/>
        <v>52500</v>
      </c>
      <c r="AB1701" s="103">
        <f t="shared" si="934"/>
        <v>1267000</v>
      </c>
      <c r="AC1701" s="103">
        <f t="shared" si="923"/>
        <v>589000</v>
      </c>
      <c r="AD1701" s="103">
        <f t="shared" si="935"/>
        <v>628000</v>
      </c>
      <c r="AE1701" s="5" t="e">
        <v>#N/A</v>
      </c>
    </row>
    <row r="1702" spans="1:31" ht="60" x14ac:dyDescent="0.25">
      <c r="A1702" s="1" t="e">
        <v>#N/A</v>
      </c>
      <c r="B1702" s="50" t="s">
        <v>77</v>
      </c>
      <c r="C1702" s="48"/>
      <c r="D1702" s="104">
        <v>22000</v>
      </c>
      <c r="E1702" s="104">
        <v>22000</v>
      </c>
      <c r="F1702" s="104">
        <v>22000</v>
      </c>
      <c r="G1702" s="113">
        <v>25520</v>
      </c>
      <c r="H1702" s="104">
        <v>25520</v>
      </c>
      <c r="I1702" s="104">
        <v>25520</v>
      </c>
      <c r="J1702" s="104">
        <v>22500</v>
      </c>
      <c r="K1702" s="104">
        <v>22500</v>
      </c>
      <c r="L1702" s="104">
        <v>22500</v>
      </c>
      <c r="M1702" s="104">
        <v>22500</v>
      </c>
      <c r="N1702" s="104">
        <v>22500</v>
      </c>
      <c r="O1702" s="104">
        <v>22500</v>
      </c>
      <c r="P1702" s="104">
        <v>22000</v>
      </c>
      <c r="Q1702" s="104">
        <v>22000</v>
      </c>
      <c r="R1702" s="104">
        <v>22000</v>
      </c>
      <c r="S1702" s="113">
        <v>25520</v>
      </c>
      <c r="T1702" s="104">
        <v>22500</v>
      </c>
      <c r="U1702" s="104">
        <v>22500</v>
      </c>
      <c r="V1702" s="104">
        <v>22500</v>
      </c>
      <c r="W1702" s="104">
        <v>22500</v>
      </c>
      <c r="X1702" s="104">
        <v>22500</v>
      </c>
      <c r="Y1702" s="104">
        <v>22500</v>
      </c>
      <c r="Z1702" s="104">
        <v>22500</v>
      </c>
      <c r="AA1702" s="104">
        <v>22500</v>
      </c>
      <c r="AB1702" s="104">
        <f t="shared" si="934"/>
        <v>549080</v>
      </c>
      <c r="AC1702" s="104">
        <f t="shared" si="923"/>
        <v>255560</v>
      </c>
      <c r="AD1702" s="104">
        <f t="shared" si="935"/>
        <v>271520</v>
      </c>
      <c r="AE1702" s="5" t="e">
        <v>#N/A</v>
      </c>
    </row>
    <row r="1703" spans="1:31" ht="30" x14ac:dyDescent="0.25">
      <c r="A1703" s="1" t="e">
        <v>#N/A</v>
      </c>
      <c r="B1703" s="50" t="s">
        <v>78</v>
      </c>
      <c r="C1703" s="48"/>
      <c r="D1703" s="104">
        <v>28000</v>
      </c>
      <c r="E1703" s="104">
        <v>28000</v>
      </c>
      <c r="F1703" s="104">
        <v>28000</v>
      </c>
      <c r="G1703" s="113">
        <v>32479.999999999996</v>
      </c>
      <c r="H1703" s="104">
        <v>32480</v>
      </c>
      <c r="I1703" s="104">
        <v>32479.999999999996</v>
      </c>
      <c r="J1703" s="104">
        <v>30000</v>
      </c>
      <c r="K1703" s="104">
        <v>30000</v>
      </c>
      <c r="L1703" s="104">
        <v>30000</v>
      </c>
      <c r="M1703" s="104">
        <v>30000</v>
      </c>
      <c r="N1703" s="104">
        <v>30000</v>
      </c>
      <c r="O1703" s="104">
        <v>30000</v>
      </c>
      <c r="P1703" s="104">
        <v>28000</v>
      </c>
      <c r="Q1703" s="104">
        <v>28000</v>
      </c>
      <c r="R1703" s="104">
        <v>28000</v>
      </c>
      <c r="S1703" s="113">
        <v>32479.999999999996</v>
      </c>
      <c r="T1703" s="104">
        <v>30000</v>
      </c>
      <c r="U1703" s="104">
        <v>30000</v>
      </c>
      <c r="V1703" s="104">
        <v>30000</v>
      </c>
      <c r="W1703" s="104">
        <v>30000</v>
      </c>
      <c r="X1703" s="104">
        <v>30000</v>
      </c>
      <c r="Y1703" s="104">
        <v>30000</v>
      </c>
      <c r="Z1703" s="104">
        <v>30000</v>
      </c>
      <c r="AA1703" s="104">
        <v>30000</v>
      </c>
      <c r="AB1703" s="104">
        <f t="shared" si="934"/>
        <v>717920</v>
      </c>
      <c r="AC1703" s="104">
        <f t="shared" si="923"/>
        <v>333440</v>
      </c>
      <c r="AD1703" s="104">
        <f t="shared" si="935"/>
        <v>356480</v>
      </c>
      <c r="AE1703" s="5" t="e">
        <v>#N/A</v>
      </c>
    </row>
    <row r="1704" spans="1:31" x14ac:dyDescent="0.25">
      <c r="A1704" s="1" t="e">
        <v>#N/A</v>
      </c>
      <c r="B1704" s="50" t="s">
        <v>79</v>
      </c>
      <c r="C1704" s="48"/>
      <c r="D1704" s="104"/>
      <c r="E1704" s="104"/>
      <c r="F1704" s="104"/>
      <c r="G1704" s="104"/>
      <c r="H1704" s="104"/>
      <c r="I1704" s="104"/>
      <c r="J1704" s="104"/>
      <c r="K1704" s="104"/>
      <c r="L1704" s="104"/>
      <c r="M1704" s="104"/>
      <c r="N1704" s="104"/>
      <c r="O1704" s="104"/>
      <c r="P1704" s="104"/>
      <c r="Q1704" s="104"/>
      <c r="R1704" s="104"/>
      <c r="S1704" s="104"/>
      <c r="T1704" s="104"/>
      <c r="U1704" s="104"/>
      <c r="V1704" s="104"/>
      <c r="W1704" s="104"/>
      <c r="X1704" s="104"/>
      <c r="Y1704" s="104"/>
      <c r="Z1704" s="104"/>
      <c r="AA1704" s="104"/>
      <c r="AB1704" s="104">
        <f t="shared" si="934"/>
        <v>0</v>
      </c>
      <c r="AC1704" s="104">
        <f t="shared" si="923"/>
        <v>0</v>
      </c>
      <c r="AD1704" s="104">
        <f t="shared" si="935"/>
        <v>0</v>
      </c>
      <c r="AE1704" s="5" t="e">
        <v>#N/A</v>
      </c>
    </row>
    <row r="1705" spans="1:31" x14ac:dyDescent="0.25">
      <c r="A1705" s="1" t="e">
        <v>#N/A</v>
      </c>
      <c r="B1705" s="50" t="s">
        <v>80</v>
      </c>
      <c r="C1705" s="48"/>
      <c r="D1705" s="104"/>
      <c r="E1705" s="104"/>
      <c r="F1705" s="104"/>
      <c r="G1705" s="104"/>
      <c r="H1705" s="104"/>
      <c r="I1705" s="104"/>
      <c r="J1705" s="104"/>
      <c r="K1705" s="104"/>
      <c r="L1705" s="104"/>
      <c r="M1705" s="104"/>
      <c r="N1705" s="104"/>
      <c r="O1705" s="104"/>
      <c r="P1705" s="104"/>
      <c r="Q1705" s="104"/>
      <c r="R1705" s="104"/>
      <c r="S1705" s="104"/>
      <c r="T1705" s="104"/>
      <c r="U1705" s="104"/>
      <c r="V1705" s="104"/>
      <c r="W1705" s="104"/>
      <c r="X1705" s="104"/>
      <c r="Y1705" s="104"/>
      <c r="Z1705" s="104"/>
      <c r="AA1705" s="104"/>
      <c r="AB1705" s="104">
        <f t="shared" si="934"/>
        <v>0</v>
      </c>
      <c r="AC1705" s="104">
        <f t="shared" si="923"/>
        <v>0</v>
      </c>
      <c r="AD1705" s="104">
        <f t="shared" si="935"/>
        <v>0</v>
      </c>
      <c r="AE1705" s="5" t="e">
        <v>#N/A</v>
      </c>
    </row>
    <row r="1706" spans="1:31" ht="30" x14ac:dyDescent="0.25">
      <c r="A1706" s="1" t="e">
        <v>#N/A</v>
      </c>
      <c r="B1706" s="101" t="s">
        <v>81</v>
      </c>
      <c r="C1706" s="102"/>
      <c r="D1706" s="103">
        <f>SUM(D1707:D1712)</f>
        <v>0</v>
      </c>
      <c r="E1706" s="103">
        <f t="shared" ref="E1706:O1706" si="947">SUM(E1707:E1712)</f>
        <v>0</v>
      </c>
      <c r="F1706" s="103">
        <f t="shared" si="947"/>
        <v>0</v>
      </c>
      <c r="G1706" s="103">
        <f t="shared" si="947"/>
        <v>0</v>
      </c>
      <c r="H1706" s="103">
        <f t="shared" si="947"/>
        <v>0</v>
      </c>
      <c r="I1706" s="103">
        <f t="shared" si="947"/>
        <v>0</v>
      </c>
      <c r="J1706" s="103">
        <f t="shared" si="947"/>
        <v>0</v>
      </c>
      <c r="K1706" s="103">
        <f t="shared" si="947"/>
        <v>0</v>
      </c>
      <c r="L1706" s="103">
        <f t="shared" si="947"/>
        <v>0</v>
      </c>
      <c r="M1706" s="103">
        <f t="shared" si="947"/>
        <v>0</v>
      </c>
      <c r="N1706" s="103">
        <f t="shared" si="947"/>
        <v>0</v>
      </c>
      <c r="O1706" s="103">
        <f t="shared" si="947"/>
        <v>0</v>
      </c>
      <c r="P1706" s="103">
        <f>SUM(P1707:P1712)</f>
        <v>0</v>
      </c>
      <c r="Q1706" s="103">
        <f t="shared" ref="Q1706:AA1706" si="948">SUM(Q1707:Q1712)</f>
        <v>0</v>
      </c>
      <c r="R1706" s="103">
        <f t="shared" si="948"/>
        <v>0</v>
      </c>
      <c r="S1706" s="103">
        <f t="shared" si="948"/>
        <v>0</v>
      </c>
      <c r="T1706" s="103">
        <f t="shared" si="948"/>
        <v>0</v>
      </c>
      <c r="U1706" s="103">
        <f t="shared" si="948"/>
        <v>0</v>
      </c>
      <c r="V1706" s="103">
        <f t="shared" si="948"/>
        <v>0</v>
      </c>
      <c r="W1706" s="103">
        <f t="shared" si="948"/>
        <v>0</v>
      </c>
      <c r="X1706" s="103">
        <f t="shared" si="948"/>
        <v>0</v>
      </c>
      <c r="Y1706" s="103">
        <f t="shared" si="948"/>
        <v>0</v>
      </c>
      <c r="Z1706" s="103">
        <f t="shared" si="948"/>
        <v>0</v>
      </c>
      <c r="AA1706" s="103">
        <f t="shared" si="948"/>
        <v>0</v>
      </c>
      <c r="AB1706" s="103">
        <f t="shared" si="934"/>
        <v>0</v>
      </c>
      <c r="AC1706" s="103">
        <f t="shared" si="923"/>
        <v>0</v>
      </c>
      <c r="AD1706" s="103">
        <f t="shared" si="935"/>
        <v>0</v>
      </c>
      <c r="AE1706" s="5" t="e">
        <v>#N/A</v>
      </c>
    </row>
    <row r="1707" spans="1:31" ht="30" x14ac:dyDescent="0.25">
      <c r="A1707" s="1" t="e">
        <v>#N/A</v>
      </c>
      <c r="B1707" s="50" t="s">
        <v>82</v>
      </c>
      <c r="C1707" s="48"/>
      <c r="D1707" s="104"/>
      <c r="E1707" s="104"/>
      <c r="F1707" s="104"/>
      <c r="G1707" s="104"/>
      <c r="H1707" s="104"/>
      <c r="I1707" s="104"/>
      <c r="J1707" s="104"/>
      <c r="K1707" s="104"/>
      <c r="L1707" s="104"/>
      <c r="M1707" s="104"/>
      <c r="N1707" s="104"/>
      <c r="O1707" s="104"/>
      <c r="P1707" s="104"/>
      <c r="Q1707" s="104"/>
      <c r="R1707" s="104"/>
      <c r="S1707" s="104"/>
      <c r="T1707" s="104"/>
      <c r="U1707" s="104"/>
      <c r="V1707" s="104"/>
      <c r="W1707" s="104"/>
      <c r="X1707" s="104"/>
      <c r="Y1707" s="104"/>
      <c r="Z1707" s="104"/>
      <c r="AA1707" s="104"/>
      <c r="AB1707" s="104">
        <f t="shared" si="934"/>
        <v>0</v>
      </c>
      <c r="AC1707" s="104">
        <f t="shared" si="923"/>
        <v>0</v>
      </c>
      <c r="AD1707" s="104">
        <f t="shared" si="935"/>
        <v>0</v>
      </c>
      <c r="AE1707" s="5" t="e">
        <v>#N/A</v>
      </c>
    </row>
    <row r="1708" spans="1:31" x14ac:dyDescent="0.25">
      <c r="A1708" s="1" t="e">
        <v>#N/A</v>
      </c>
      <c r="B1708" s="50" t="s">
        <v>83</v>
      </c>
      <c r="C1708" s="48"/>
      <c r="D1708" s="104"/>
      <c r="E1708" s="104"/>
      <c r="F1708" s="104"/>
      <c r="G1708" s="104"/>
      <c r="H1708" s="104"/>
      <c r="I1708" s="104"/>
      <c r="J1708" s="104"/>
      <c r="K1708" s="104"/>
      <c r="L1708" s="104"/>
      <c r="M1708" s="104"/>
      <c r="N1708" s="104"/>
      <c r="O1708" s="104"/>
      <c r="P1708" s="104"/>
      <c r="Q1708" s="104"/>
      <c r="R1708" s="104"/>
      <c r="S1708" s="104"/>
      <c r="T1708" s="104"/>
      <c r="U1708" s="104"/>
      <c r="V1708" s="104"/>
      <c r="W1708" s="104"/>
      <c r="X1708" s="104"/>
      <c r="Y1708" s="104"/>
      <c r="Z1708" s="104"/>
      <c r="AA1708" s="104"/>
      <c r="AB1708" s="104">
        <f t="shared" si="934"/>
        <v>0</v>
      </c>
      <c r="AC1708" s="104">
        <f t="shared" si="923"/>
        <v>0</v>
      </c>
      <c r="AD1708" s="104">
        <f t="shared" si="935"/>
        <v>0</v>
      </c>
      <c r="AE1708" s="5" t="e">
        <v>#N/A</v>
      </c>
    </row>
    <row r="1709" spans="1:31" ht="30" x14ac:dyDescent="0.25">
      <c r="A1709" s="1" t="e">
        <v>#N/A</v>
      </c>
      <c r="B1709" s="50" t="s">
        <v>84</v>
      </c>
      <c r="C1709" s="48"/>
      <c r="D1709" s="104">
        <v>0</v>
      </c>
      <c r="E1709" s="104">
        <v>0</v>
      </c>
      <c r="F1709" s="104">
        <v>0</v>
      </c>
      <c r="G1709" s="104">
        <v>0</v>
      </c>
      <c r="H1709" s="104">
        <v>0</v>
      </c>
      <c r="I1709" s="104">
        <v>0</v>
      </c>
      <c r="J1709" s="104">
        <v>0</v>
      </c>
      <c r="K1709" s="104">
        <v>0</v>
      </c>
      <c r="L1709" s="104">
        <v>0</v>
      </c>
      <c r="M1709" s="104">
        <v>0</v>
      </c>
      <c r="N1709" s="104">
        <v>0</v>
      </c>
      <c r="O1709" s="104">
        <v>0</v>
      </c>
      <c r="P1709" s="104">
        <v>0</v>
      </c>
      <c r="Q1709" s="104">
        <v>0</v>
      </c>
      <c r="R1709" s="104">
        <v>0</v>
      </c>
      <c r="S1709" s="104">
        <v>0</v>
      </c>
      <c r="T1709" s="104">
        <v>0</v>
      </c>
      <c r="U1709" s="104">
        <v>0</v>
      </c>
      <c r="V1709" s="104">
        <v>0</v>
      </c>
      <c r="W1709" s="104">
        <v>0</v>
      </c>
      <c r="X1709" s="104">
        <v>0</v>
      </c>
      <c r="Y1709" s="104">
        <v>0</v>
      </c>
      <c r="Z1709" s="104">
        <v>0</v>
      </c>
      <c r="AA1709" s="104">
        <v>0</v>
      </c>
      <c r="AB1709" s="104">
        <f t="shared" si="934"/>
        <v>0</v>
      </c>
      <c r="AC1709" s="104">
        <f t="shared" si="923"/>
        <v>0</v>
      </c>
      <c r="AD1709" s="104">
        <f t="shared" si="935"/>
        <v>0</v>
      </c>
      <c r="AE1709" s="5" t="e">
        <v>#N/A</v>
      </c>
    </row>
    <row r="1710" spans="1:31" x14ac:dyDescent="0.25">
      <c r="A1710" s="1" t="e">
        <v>#N/A</v>
      </c>
      <c r="B1710" s="50" t="s">
        <v>80</v>
      </c>
      <c r="C1710" s="48"/>
      <c r="D1710" s="104"/>
      <c r="E1710" s="104"/>
      <c r="F1710" s="104"/>
      <c r="G1710" s="104"/>
      <c r="H1710" s="104"/>
      <c r="I1710" s="104"/>
      <c r="J1710" s="104"/>
      <c r="K1710" s="104"/>
      <c r="L1710" s="104"/>
      <c r="M1710" s="104"/>
      <c r="N1710" s="104"/>
      <c r="O1710" s="104"/>
      <c r="P1710" s="104"/>
      <c r="Q1710" s="104"/>
      <c r="R1710" s="104"/>
      <c r="S1710" s="104"/>
      <c r="T1710" s="104"/>
      <c r="U1710" s="104"/>
      <c r="V1710" s="104"/>
      <c r="W1710" s="104"/>
      <c r="X1710" s="104"/>
      <c r="Y1710" s="104"/>
      <c r="Z1710" s="104"/>
      <c r="AA1710" s="104"/>
      <c r="AB1710" s="104">
        <f t="shared" si="934"/>
        <v>0</v>
      </c>
      <c r="AC1710" s="104">
        <f t="shared" si="923"/>
        <v>0</v>
      </c>
      <c r="AD1710" s="104">
        <f t="shared" si="935"/>
        <v>0</v>
      </c>
      <c r="AE1710" s="5" t="e">
        <v>#N/A</v>
      </c>
    </row>
    <row r="1711" spans="1:31" x14ac:dyDescent="0.25">
      <c r="A1711" s="1" t="e">
        <v>#N/A</v>
      </c>
      <c r="B1711" s="50" t="s">
        <v>85</v>
      </c>
      <c r="C1711" s="48"/>
      <c r="D1711" s="104"/>
      <c r="E1711" s="104"/>
      <c r="F1711" s="104"/>
      <c r="G1711" s="104"/>
      <c r="H1711" s="104"/>
      <c r="I1711" s="104"/>
      <c r="J1711" s="104"/>
      <c r="K1711" s="104"/>
      <c r="L1711" s="104"/>
      <c r="M1711" s="104"/>
      <c r="N1711" s="104"/>
      <c r="O1711" s="104"/>
      <c r="P1711" s="104"/>
      <c r="Q1711" s="104"/>
      <c r="R1711" s="104"/>
      <c r="S1711" s="104"/>
      <c r="T1711" s="104"/>
      <c r="U1711" s="104"/>
      <c r="V1711" s="104"/>
      <c r="W1711" s="104"/>
      <c r="X1711" s="104"/>
      <c r="Y1711" s="104"/>
      <c r="Z1711" s="104"/>
      <c r="AA1711" s="104"/>
      <c r="AB1711" s="104">
        <f t="shared" si="934"/>
        <v>0</v>
      </c>
      <c r="AC1711" s="104">
        <f t="shared" si="923"/>
        <v>0</v>
      </c>
      <c r="AD1711" s="104">
        <f t="shared" si="935"/>
        <v>0</v>
      </c>
      <c r="AE1711" s="5" t="e">
        <v>#N/A</v>
      </c>
    </row>
    <row r="1712" spans="1:31" x14ac:dyDescent="0.25">
      <c r="A1712" s="1" t="e">
        <v>#N/A</v>
      </c>
      <c r="B1712" s="50" t="s">
        <v>86</v>
      </c>
      <c r="C1712" s="48"/>
      <c r="D1712" s="104"/>
      <c r="E1712" s="104"/>
      <c r="F1712" s="104"/>
      <c r="G1712" s="104"/>
      <c r="H1712" s="104"/>
      <c r="I1712" s="104"/>
      <c r="J1712" s="104"/>
      <c r="K1712" s="104"/>
      <c r="L1712" s="104"/>
      <c r="M1712" s="104"/>
      <c r="N1712" s="104"/>
      <c r="O1712" s="104"/>
      <c r="P1712" s="104"/>
      <c r="Q1712" s="104"/>
      <c r="R1712" s="104"/>
      <c r="S1712" s="104"/>
      <c r="T1712" s="104"/>
      <c r="U1712" s="104"/>
      <c r="V1712" s="104"/>
      <c r="W1712" s="104"/>
      <c r="X1712" s="104"/>
      <c r="Y1712" s="104"/>
      <c r="Z1712" s="104"/>
      <c r="AA1712" s="104"/>
      <c r="AB1712" s="104">
        <f t="shared" si="934"/>
        <v>0</v>
      </c>
      <c r="AC1712" s="104">
        <f t="shared" si="923"/>
        <v>0</v>
      </c>
      <c r="AD1712" s="104">
        <f t="shared" si="935"/>
        <v>0</v>
      </c>
      <c r="AE1712" s="5" t="e">
        <v>#N/A</v>
      </c>
    </row>
    <row r="1713" spans="1:31" x14ac:dyDescent="0.25">
      <c r="A1713" s="1" t="e">
        <v>#N/A</v>
      </c>
      <c r="B1713" s="101" t="s">
        <v>87</v>
      </c>
      <c r="C1713" s="102"/>
      <c r="D1713" s="103">
        <f>SUM(D1714:D1717)</f>
        <v>0</v>
      </c>
      <c r="E1713" s="103">
        <f t="shared" ref="E1713:O1713" si="949">SUM(E1714:E1717)</f>
        <v>0</v>
      </c>
      <c r="F1713" s="103">
        <f t="shared" si="949"/>
        <v>0</v>
      </c>
      <c r="G1713" s="103">
        <f t="shared" si="949"/>
        <v>0</v>
      </c>
      <c r="H1713" s="103">
        <f t="shared" si="949"/>
        <v>0</v>
      </c>
      <c r="I1713" s="103">
        <f t="shared" si="949"/>
        <v>0</v>
      </c>
      <c r="J1713" s="103">
        <f t="shared" si="949"/>
        <v>0</v>
      </c>
      <c r="K1713" s="103">
        <f t="shared" si="949"/>
        <v>0</v>
      </c>
      <c r="L1713" s="103">
        <f t="shared" si="949"/>
        <v>0</v>
      </c>
      <c r="M1713" s="103">
        <f t="shared" si="949"/>
        <v>0</v>
      </c>
      <c r="N1713" s="103">
        <f t="shared" si="949"/>
        <v>0</v>
      </c>
      <c r="O1713" s="103">
        <f t="shared" si="949"/>
        <v>0</v>
      </c>
      <c r="P1713" s="103">
        <f>SUM(P1714:P1717)</f>
        <v>0</v>
      </c>
      <c r="Q1713" s="103">
        <f t="shared" ref="Q1713:AA1713" si="950">SUM(Q1714:Q1717)</f>
        <v>0</v>
      </c>
      <c r="R1713" s="103">
        <f t="shared" si="950"/>
        <v>0</v>
      </c>
      <c r="S1713" s="103">
        <f t="shared" si="950"/>
        <v>0</v>
      </c>
      <c r="T1713" s="103">
        <f t="shared" si="950"/>
        <v>0</v>
      </c>
      <c r="U1713" s="103">
        <f t="shared" si="950"/>
        <v>0</v>
      </c>
      <c r="V1713" s="103">
        <f t="shared" si="950"/>
        <v>0</v>
      </c>
      <c r="W1713" s="103">
        <f t="shared" si="950"/>
        <v>0</v>
      </c>
      <c r="X1713" s="103">
        <f t="shared" si="950"/>
        <v>0</v>
      </c>
      <c r="Y1713" s="103">
        <f t="shared" si="950"/>
        <v>0</v>
      </c>
      <c r="Z1713" s="103">
        <f t="shared" si="950"/>
        <v>0</v>
      </c>
      <c r="AA1713" s="103">
        <f t="shared" si="950"/>
        <v>0</v>
      </c>
      <c r="AB1713" s="103">
        <f t="shared" si="934"/>
        <v>0</v>
      </c>
      <c r="AC1713" s="103">
        <f t="shared" si="923"/>
        <v>0</v>
      </c>
      <c r="AD1713" s="103">
        <f t="shared" si="935"/>
        <v>0</v>
      </c>
      <c r="AE1713" s="5" t="e">
        <v>#N/A</v>
      </c>
    </row>
    <row r="1714" spans="1:31" ht="30" x14ac:dyDescent="0.25">
      <c r="A1714" s="1" t="e">
        <v>#N/A</v>
      </c>
      <c r="B1714" s="50" t="s">
        <v>88</v>
      </c>
      <c r="C1714" s="48"/>
      <c r="D1714" s="104"/>
      <c r="E1714" s="104"/>
      <c r="F1714" s="104"/>
      <c r="G1714" s="104"/>
      <c r="H1714" s="104"/>
      <c r="I1714" s="104"/>
      <c r="J1714" s="104"/>
      <c r="K1714" s="104"/>
      <c r="L1714" s="104"/>
      <c r="M1714" s="104"/>
      <c r="N1714" s="104"/>
      <c r="O1714" s="104"/>
      <c r="P1714" s="104"/>
      <c r="Q1714" s="104"/>
      <c r="R1714" s="104"/>
      <c r="S1714" s="104"/>
      <c r="T1714" s="104"/>
      <c r="U1714" s="104"/>
      <c r="V1714" s="104"/>
      <c r="W1714" s="104"/>
      <c r="X1714" s="104"/>
      <c r="Y1714" s="104"/>
      <c r="Z1714" s="104"/>
      <c r="AA1714" s="104"/>
      <c r="AB1714" s="104">
        <f t="shared" si="934"/>
        <v>0</v>
      </c>
      <c r="AC1714" s="104">
        <f t="shared" si="923"/>
        <v>0</v>
      </c>
      <c r="AD1714" s="104">
        <f t="shared" si="935"/>
        <v>0</v>
      </c>
      <c r="AE1714" s="5" t="e">
        <v>#N/A</v>
      </c>
    </row>
    <row r="1715" spans="1:31" ht="45" x14ac:dyDescent="0.25">
      <c r="A1715" s="1" t="e">
        <v>#N/A</v>
      </c>
      <c r="B1715" s="50" t="s">
        <v>89</v>
      </c>
      <c r="C1715" s="48"/>
      <c r="D1715" s="104"/>
      <c r="E1715" s="104"/>
      <c r="F1715" s="104"/>
      <c r="G1715" s="104"/>
      <c r="H1715" s="104"/>
      <c r="I1715" s="104"/>
      <c r="J1715" s="104"/>
      <c r="K1715" s="104"/>
      <c r="L1715" s="104"/>
      <c r="M1715" s="104"/>
      <c r="N1715" s="104"/>
      <c r="O1715" s="104"/>
      <c r="P1715" s="104"/>
      <c r="Q1715" s="104"/>
      <c r="R1715" s="104"/>
      <c r="S1715" s="104"/>
      <c r="T1715" s="104"/>
      <c r="U1715" s="104"/>
      <c r="V1715" s="104"/>
      <c r="W1715" s="104"/>
      <c r="X1715" s="104"/>
      <c r="Y1715" s="104"/>
      <c r="Z1715" s="104"/>
      <c r="AA1715" s="104"/>
      <c r="AB1715" s="104">
        <f t="shared" si="934"/>
        <v>0</v>
      </c>
      <c r="AC1715" s="104">
        <f t="shared" si="923"/>
        <v>0</v>
      </c>
      <c r="AD1715" s="104">
        <f t="shared" si="935"/>
        <v>0</v>
      </c>
      <c r="AE1715" s="5" t="e">
        <v>#N/A</v>
      </c>
    </row>
    <row r="1716" spans="1:31" ht="30" x14ac:dyDescent="0.25">
      <c r="A1716" s="1" t="e">
        <v>#N/A</v>
      </c>
      <c r="B1716" s="50" t="s">
        <v>90</v>
      </c>
      <c r="C1716" s="48"/>
      <c r="D1716" s="104"/>
      <c r="E1716" s="104"/>
      <c r="F1716" s="104"/>
      <c r="G1716" s="104"/>
      <c r="H1716" s="104"/>
      <c r="I1716" s="104"/>
      <c r="J1716" s="104"/>
      <c r="K1716" s="104"/>
      <c r="L1716" s="104"/>
      <c r="M1716" s="104"/>
      <c r="N1716" s="104"/>
      <c r="O1716" s="104"/>
      <c r="P1716" s="104"/>
      <c r="Q1716" s="104"/>
      <c r="R1716" s="104"/>
      <c r="S1716" s="104"/>
      <c r="T1716" s="104"/>
      <c r="U1716" s="104"/>
      <c r="V1716" s="104"/>
      <c r="W1716" s="104"/>
      <c r="X1716" s="104"/>
      <c r="Y1716" s="104"/>
      <c r="Z1716" s="104"/>
      <c r="AA1716" s="104"/>
      <c r="AB1716" s="104">
        <f t="shared" si="934"/>
        <v>0</v>
      </c>
      <c r="AC1716" s="104">
        <f t="shared" si="923"/>
        <v>0</v>
      </c>
      <c r="AD1716" s="104">
        <f t="shared" si="935"/>
        <v>0</v>
      </c>
      <c r="AE1716" s="5" t="e">
        <v>#N/A</v>
      </c>
    </row>
    <row r="1717" spans="1:31" ht="30" x14ac:dyDescent="0.25">
      <c r="A1717" s="1" t="e">
        <v>#N/A</v>
      </c>
      <c r="B1717" s="50" t="s">
        <v>91</v>
      </c>
      <c r="C1717" s="48"/>
      <c r="D1717" s="104"/>
      <c r="E1717" s="104"/>
      <c r="F1717" s="104"/>
      <c r="G1717" s="104"/>
      <c r="H1717" s="104"/>
      <c r="I1717" s="104"/>
      <c r="J1717" s="104"/>
      <c r="K1717" s="104"/>
      <c r="L1717" s="104"/>
      <c r="M1717" s="104"/>
      <c r="N1717" s="104"/>
      <c r="O1717" s="104"/>
      <c r="P1717" s="104"/>
      <c r="Q1717" s="104"/>
      <c r="R1717" s="104"/>
      <c r="S1717" s="104"/>
      <c r="T1717" s="104"/>
      <c r="U1717" s="104"/>
      <c r="V1717" s="104"/>
      <c r="W1717" s="104"/>
      <c r="X1717" s="104"/>
      <c r="Y1717" s="104"/>
      <c r="Z1717" s="104"/>
      <c r="AA1717" s="104"/>
      <c r="AB1717" s="104">
        <f t="shared" si="934"/>
        <v>0</v>
      </c>
      <c r="AC1717" s="104">
        <f t="shared" si="923"/>
        <v>0</v>
      </c>
      <c r="AD1717" s="104">
        <f t="shared" si="935"/>
        <v>0</v>
      </c>
      <c r="AE1717" s="5" t="e">
        <v>#N/A</v>
      </c>
    </row>
    <row r="1718" spans="1:31" ht="30" x14ac:dyDescent="0.25">
      <c r="A1718" s="1" t="e">
        <v>#N/A</v>
      </c>
      <c r="B1718" s="101" t="s">
        <v>92</v>
      </c>
      <c r="C1718" s="102"/>
      <c r="D1718" s="103">
        <f>SUM(D1719:D1721)</f>
        <v>0</v>
      </c>
      <c r="E1718" s="103">
        <f>SUM(E1719:E1721)</f>
        <v>0</v>
      </c>
      <c r="F1718" s="103">
        <f t="shared" ref="F1718:O1718" si="951">SUM(F1719:F1721)</f>
        <v>0</v>
      </c>
      <c r="G1718" s="103">
        <f t="shared" si="951"/>
        <v>0</v>
      </c>
      <c r="H1718" s="103">
        <f t="shared" si="951"/>
        <v>0</v>
      </c>
      <c r="I1718" s="103">
        <f t="shared" si="951"/>
        <v>0</v>
      </c>
      <c r="J1718" s="103">
        <f t="shared" si="951"/>
        <v>0</v>
      </c>
      <c r="K1718" s="103">
        <f t="shared" si="951"/>
        <v>0</v>
      </c>
      <c r="L1718" s="103">
        <f t="shared" si="951"/>
        <v>0</v>
      </c>
      <c r="M1718" s="103">
        <f t="shared" si="951"/>
        <v>0</v>
      </c>
      <c r="N1718" s="103">
        <f t="shared" si="951"/>
        <v>0</v>
      </c>
      <c r="O1718" s="103">
        <f t="shared" si="951"/>
        <v>0</v>
      </c>
      <c r="P1718" s="103">
        <f>SUM(P1719:P1721)</f>
        <v>0</v>
      </c>
      <c r="Q1718" s="103">
        <f>SUM(Q1719:Q1721)</f>
        <v>0</v>
      </c>
      <c r="R1718" s="103">
        <f t="shared" ref="R1718:AA1718" si="952">SUM(R1719:R1721)</f>
        <v>0</v>
      </c>
      <c r="S1718" s="103">
        <f t="shared" si="952"/>
        <v>0</v>
      </c>
      <c r="T1718" s="103">
        <f t="shared" si="952"/>
        <v>0</v>
      </c>
      <c r="U1718" s="103">
        <f t="shared" si="952"/>
        <v>0</v>
      </c>
      <c r="V1718" s="103">
        <f t="shared" si="952"/>
        <v>0</v>
      </c>
      <c r="W1718" s="103">
        <f t="shared" si="952"/>
        <v>0</v>
      </c>
      <c r="X1718" s="103">
        <f t="shared" si="952"/>
        <v>0</v>
      </c>
      <c r="Y1718" s="103">
        <f t="shared" si="952"/>
        <v>0</v>
      </c>
      <c r="Z1718" s="103">
        <f t="shared" si="952"/>
        <v>0</v>
      </c>
      <c r="AA1718" s="103">
        <f t="shared" si="952"/>
        <v>0</v>
      </c>
      <c r="AB1718" s="103">
        <f t="shared" si="934"/>
        <v>0</v>
      </c>
      <c r="AC1718" s="103">
        <f t="shared" si="923"/>
        <v>0</v>
      </c>
      <c r="AD1718" s="103">
        <f t="shared" si="935"/>
        <v>0</v>
      </c>
      <c r="AE1718" s="5" t="e">
        <v>#N/A</v>
      </c>
    </row>
    <row r="1719" spans="1:31" x14ac:dyDescent="0.25">
      <c r="A1719" s="1" t="e">
        <v>#N/A</v>
      </c>
      <c r="B1719" s="50" t="s">
        <v>93</v>
      </c>
      <c r="C1719" s="48"/>
      <c r="D1719" s="104">
        <v>0</v>
      </c>
      <c r="E1719" s="104">
        <v>0</v>
      </c>
      <c r="F1719" s="104">
        <v>0</v>
      </c>
      <c r="G1719" s="104">
        <v>0</v>
      </c>
      <c r="H1719" s="104">
        <v>0</v>
      </c>
      <c r="I1719" s="104">
        <v>0</v>
      </c>
      <c r="J1719" s="104">
        <v>0</v>
      </c>
      <c r="K1719" s="104">
        <v>0</v>
      </c>
      <c r="L1719" s="104">
        <v>0</v>
      </c>
      <c r="M1719" s="104">
        <v>0</v>
      </c>
      <c r="N1719" s="104">
        <v>0</v>
      </c>
      <c r="O1719" s="104">
        <v>0</v>
      </c>
      <c r="P1719" s="104">
        <v>0</v>
      </c>
      <c r="Q1719" s="104">
        <v>0</v>
      </c>
      <c r="R1719" s="104">
        <v>0</v>
      </c>
      <c r="S1719" s="104">
        <v>0</v>
      </c>
      <c r="T1719" s="104">
        <v>0</v>
      </c>
      <c r="U1719" s="104">
        <v>0</v>
      </c>
      <c r="V1719" s="104">
        <v>0</v>
      </c>
      <c r="W1719" s="104">
        <v>0</v>
      </c>
      <c r="X1719" s="104">
        <v>0</v>
      </c>
      <c r="Y1719" s="104">
        <v>0</v>
      </c>
      <c r="Z1719" s="104">
        <v>0</v>
      </c>
      <c r="AA1719" s="104">
        <v>0</v>
      </c>
      <c r="AB1719" s="104">
        <f t="shared" si="934"/>
        <v>0</v>
      </c>
      <c r="AC1719" s="104">
        <f t="shared" si="923"/>
        <v>0</v>
      </c>
      <c r="AD1719" s="104">
        <f t="shared" si="935"/>
        <v>0</v>
      </c>
      <c r="AE1719" s="5" t="e">
        <v>#N/A</v>
      </c>
    </row>
    <row r="1720" spans="1:31" x14ac:dyDescent="0.25">
      <c r="A1720" s="1" t="e">
        <v>#N/A</v>
      </c>
      <c r="B1720" s="50" t="s">
        <v>94</v>
      </c>
      <c r="C1720" s="48"/>
      <c r="D1720" s="104">
        <v>0</v>
      </c>
      <c r="E1720" s="104">
        <v>0</v>
      </c>
      <c r="F1720" s="104">
        <v>0</v>
      </c>
      <c r="G1720" s="104">
        <v>0</v>
      </c>
      <c r="H1720" s="104">
        <v>0</v>
      </c>
      <c r="I1720" s="104">
        <v>0</v>
      </c>
      <c r="J1720" s="104">
        <v>0</v>
      </c>
      <c r="K1720" s="104">
        <v>0</v>
      </c>
      <c r="L1720" s="104">
        <v>0</v>
      </c>
      <c r="M1720" s="104">
        <v>0</v>
      </c>
      <c r="N1720" s="104">
        <v>0</v>
      </c>
      <c r="O1720" s="104">
        <v>0</v>
      </c>
      <c r="P1720" s="104">
        <v>0</v>
      </c>
      <c r="Q1720" s="104">
        <v>0</v>
      </c>
      <c r="R1720" s="104">
        <v>0</v>
      </c>
      <c r="S1720" s="104">
        <v>0</v>
      </c>
      <c r="T1720" s="104">
        <v>0</v>
      </c>
      <c r="U1720" s="104">
        <v>0</v>
      </c>
      <c r="V1720" s="104">
        <v>0</v>
      </c>
      <c r="W1720" s="104">
        <v>0</v>
      </c>
      <c r="X1720" s="104">
        <v>0</v>
      </c>
      <c r="Y1720" s="104">
        <v>0</v>
      </c>
      <c r="Z1720" s="104">
        <v>0</v>
      </c>
      <c r="AA1720" s="104">
        <v>0</v>
      </c>
      <c r="AB1720" s="104">
        <f t="shared" si="934"/>
        <v>0</v>
      </c>
      <c r="AC1720" s="104">
        <f t="shared" si="923"/>
        <v>0</v>
      </c>
      <c r="AD1720" s="104">
        <f t="shared" si="935"/>
        <v>0</v>
      </c>
      <c r="AE1720" s="5" t="e">
        <v>#N/A</v>
      </c>
    </row>
    <row r="1721" spans="1:31" x14ac:dyDescent="0.25">
      <c r="A1721" s="1" t="e">
        <v>#N/A</v>
      </c>
      <c r="B1721" s="50" t="s">
        <v>95</v>
      </c>
      <c r="C1721" s="48"/>
      <c r="D1721" s="104"/>
      <c r="E1721" s="104"/>
      <c r="F1721" s="104"/>
      <c r="G1721" s="104"/>
      <c r="H1721" s="104"/>
      <c r="I1721" s="104"/>
      <c r="J1721" s="104"/>
      <c r="K1721" s="104"/>
      <c r="L1721" s="104"/>
      <c r="M1721" s="104"/>
      <c r="N1721" s="104"/>
      <c r="O1721" s="104"/>
      <c r="P1721" s="104"/>
      <c r="Q1721" s="104"/>
      <c r="R1721" s="104"/>
      <c r="S1721" s="104"/>
      <c r="T1721" s="104"/>
      <c r="U1721" s="104"/>
      <c r="V1721" s="104"/>
      <c r="W1721" s="104"/>
      <c r="X1721" s="104"/>
      <c r="Y1721" s="104"/>
      <c r="Z1721" s="104"/>
      <c r="AA1721" s="104"/>
      <c r="AB1721" s="104">
        <f t="shared" si="934"/>
        <v>0</v>
      </c>
      <c r="AC1721" s="104">
        <f t="shared" si="923"/>
        <v>0</v>
      </c>
      <c r="AD1721" s="104">
        <f t="shared" si="935"/>
        <v>0</v>
      </c>
      <c r="AE1721" s="5" t="e">
        <v>#N/A</v>
      </c>
    </row>
    <row r="1722" spans="1:31" ht="30" x14ac:dyDescent="0.25">
      <c r="A1722" s="1" t="e">
        <v>#N/A</v>
      </c>
      <c r="B1722" s="101" t="s">
        <v>96</v>
      </c>
      <c r="C1722" s="102"/>
      <c r="D1722" s="103">
        <f>SUM(D1723:D1725)</f>
        <v>0</v>
      </c>
      <c r="E1722" s="103">
        <f t="shared" ref="E1722:O1722" si="953">SUM(E1723:E1725)</f>
        <v>0</v>
      </c>
      <c r="F1722" s="103">
        <f t="shared" si="953"/>
        <v>0</v>
      </c>
      <c r="G1722" s="103">
        <f t="shared" si="953"/>
        <v>0</v>
      </c>
      <c r="H1722" s="103">
        <f t="shared" si="953"/>
        <v>0</v>
      </c>
      <c r="I1722" s="103">
        <f t="shared" si="953"/>
        <v>0</v>
      </c>
      <c r="J1722" s="103">
        <f t="shared" si="953"/>
        <v>0</v>
      </c>
      <c r="K1722" s="103">
        <f t="shared" si="953"/>
        <v>0</v>
      </c>
      <c r="L1722" s="103">
        <f t="shared" si="953"/>
        <v>0</v>
      </c>
      <c r="M1722" s="103">
        <f t="shared" si="953"/>
        <v>0</v>
      </c>
      <c r="N1722" s="103">
        <f t="shared" si="953"/>
        <v>0</v>
      </c>
      <c r="O1722" s="103">
        <f t="shared" si="953"/>
        <v>0</v>
      </c>
      <c r="P1722" s="103">
        <f>SUM(P1723:P1725)</f>
        <v>0</v>
      </c>
      <c r="Q1722" s="103">
        <f t="shared" ref="Q1722:AA1722" si="954">SUM(Q1723:Q1725)</f>
        <v>0</v>
      </c>
      <c r="R1722" s="103">
        <f t="shared" si="954"/>
        <v>0</v>
      </c>
      <c r="S1722" s="103">
        <f t="shared" si="954"/>
        <v>0</v>
      </c>
      <c r="T1722" s="103">
        <f t="shared" si="954"/>
        <v>0</v>
      </c>
      <c r="U1722" s="103">
        <f t="shared" si="954"/>
        <v>0</v>
      </c>
      <c r="V1722" s="103">
        <f t="shared" si="954"/>
        <v>0</v>
      </c>
      <c r="W1722" s="103">
        <f t="shared" si="954"/>
        <v>0</v>
      </c>
      <c r="X1722" s="103">
        <f t="shared" si="954"/>
        <v>0</v>
      </c>
      <c r="Y1722" s="103">
        <f t="shared" si="954"/>
        <v>0</v>
      </c>
      <c r="Z1722" s="103">
        <f t="shared" si="954"/>
        <v>0</v>
      </c>
      <c r="AA1722" s="103">
        <f t="shared" si="954"/>
        <v>0</v>
      </c>
      <c r="AB1722" s="103">
        <f t="shared" si="934"/>
        <v>0</v>
      </c>
      <c r="AC1722" s="103">
        <f t="shared" si="923"/>
        <v>0</v>
      </c>
      <c r="AD1722" s="103">
        <f t="shared" si="935"/>
        <v>0</v>
      </c>
      <c r="AE1722" s="5" t="e">
        <v>#N/A</v>
      </c>
    </row>
    <row r="1723" spans="1:31" ht="60" x14ac:dyDescent="0.25">
      <c r="A1723" s="1" t="e">
        <v>#N/A</v>
      </c>
      <c r="B1723" s="50" t="s">
        <v>97</v>
      </c>
      <c r="C1723" s="48"/>
      <c r="D1723" s="104"/>
      <c r="E1723" s="104"/>
      <c r="F1723" s="104"/>
      <c r="G1723" s="104"/>
      <c r="H1723" s="104"/>
      <c r="I1723" s="104"/>
      <c r="J1723" s="104"/>
      <c r="K1723" s="104"/>
      <c r="L1723" s="104"/>
      <c r="M1723" s="104"/>
      <c r="N1723" s="104"/>
      <c r="O1723" s="104"/>
      <c r="P1723" s="104"/>
      <c r="Q1723" s="104"/>
      <c r="R1723" s="104"/>
      <c r="S1723" s="104"/>
      <c r="T1723" s="104"/>
      <c r="U1723" s="104"/>
      <c r="V1723" s="104"/>
      <c r="W1723" s="104"/>
      <c r="X1723" s="104"/>
      <c r="Y1723" s="104"/>
      <c r="Z1723" s="104"/>
      <c r="AA1723" s="104"/>
      <c r="AB1723" s="104">
        <f t="shared" si="934"/>
        <v>0</v>
      </c>
      <c r="AC1723" s="104">
        <f t="shared" si="923"/>
        <v>0</v>
      </c>
      <c r="AD1723" s="104">
        <f t="shared" si="935"/>
        <v>0</v>
      </c>
      <c r="AE1723" s="5" t="e">
        <v>#N/A</v>
      </c>
    </row>
    <row r="1724" spans="1:31" ht="60" x14ac:dyDescent="0.25">
      <c r="A1724" s="1" t="e">
        <v>#N/A</v>
      </c>
      <c r="B1724" s="50" t="s">
        <v>98</v>
      </c>
      <c r="C1724" s="48"/>
      <c r="D1724" s="104"/>
      <c r="E1724" s="104"/>
      <c r="F1724" s="104"/>
      <c r="G1724" s="104"/>
      <c r="H1724" s="104"/>
      <c r="I1724" s="104"/>
      <c r="J1724" s="104"/>
      <c r="K1724" s="104"/>
      <c r="L1724" s="104"/>
      <c r="M1724" s="104"/>
      <c r="N1724" s="104"/>
      <c r="O1724" s="104"/>
      <c r="P1724" s="104"/>
      <c r="Q1724" s="104"/>
      <c r="R1724" s="104"/>
      <c r="S1724" s="104"/>
      <c r="T1724" s="104"/>
      <c r="U1724" s="104"/>
      <c r="V1724" s="104"/>
      <c r="W1724" s="104"/>
      <c r="X1724" s="104"/>
      <c r="Y1724" s="104"/>
      <c r="Z1724" s="104"/>
      <c r="AA1724" s="104"/>
      <c r="AB1724" s="104">
        <f t="shared" si="934"/>
        <v>0</v>
      </c>
      <c r="AC1724" s="104">
        <f t="shared" si="923"/>
        <v>0</v>
      </c>
      <c r="AD1724" s="104">
        <f t="shared" si="935"/>
        <v>0</v>
      </c>
      <c r="AE1724" s="5" t="e">
        <v>#N/A</v>
      </c>
    </row>
    <row r="1725" spans="1:31" ht="30" x14ac:dyDescent="0.25">
      <c r="A1725" s="1" t="e">
        <v>#N/A</v>
      </c>
      <c r="B1725" s="50" t="s">
        <v>99</v>
      </c>
      <c r="C1725" s="48"/>
      <c r="D1725" s="104"/>
      <c r="E1725" s="104"/>
      <c r="F1725" s="104"/>
      <c r="G1725" s="104"/>
      <c r="H1725" s="104"/>
      <c r="I1725" s="104"/>
      <c r="J1725" s="104"/>
      <c r="K1725" s="104"/>
      <c r="L1725" s="104"/>
      <c r="M1725" s="104"/>
      <c r="N1725" s="104"/>
      <c r="O1725" s="104"/>
      <c r="P1725" s="104"/>
      <c r="Q1725" s="104"/>
      <c r="R1725" s="104"/>
      <c r="S1725" s="104"/>
      <c r="T1725" s="104"/>
      <c r="U1725" s="104"/>
      <c r="V1725" s="104"/>
      <c r="W1725" s="104"/>
      <c r="X1725" s="104"/>
      <c r="Y1725" s="104"/>
      <c r="Z1725" s="104"/>
      <c r="AA1725" s="104"/>
      <c r="AB1725" s="104">
        <f t="shared" si="934"/>
        <v>0</v>
      </c>
      <c r="AC1725" s="104">
        <f t="shared" si="923"/>
        <v>0</v>
      </c>
      <c r="AD1725" s="104">
        <f t="shared" si="935"/>
        <v>0</v>
      </c>
      <c r="AE1725" s="5" t="e">
        <v>#N/A</v>
      </c>
    </row>
    <row r="1726" spans="1:31" x14ac:dyDescent="0.25">
      <c r="A1726" s="1" t="e">
        <v>#N/A</v>
      </c>
      <c r="B1726" s="105" t="s">
        <v>100</v>
      </c>
      <c r="C1726" s="106"/>
      <c r="D1726" s="107"/>
      <c r="E1726" s="107"/>
      <c r="F1726" s="107"/>
      <c r="G1726" s="107"/>
      <c r="H1726" s="107"/>
      <c r="I1726" s="107"/>
      <c r="J1726" s="107"/>
      <c r="K1726" s="107"/>
      <c r="L1726" s="107"/>
      <c r="M1726" s="107"/>
      <c r="N1726" s="107"/>
      <c r="O1726" s="107"/>
      <c r="P1726" s="107"/>
      <c r="Q1726" s="107"/>
      <c r="R1726" s="107"/>
      <c r="S1726" s="107"/>
      <c r="T1726" s="107"/>
      <c r="U1726" s="107"/>
      <c r="V1726" s="107"/>
      <c r="W1726" s="107"/>
      <c r="X1726" s="107"/>
      <c r="Y1726" s="107"/>
      <c r="Z1726" s="107"/>
      <c r="AA1726" s="107"/>
      <c r="AB1726" s="107">
        <f t="shared" si="934"/>
        <v>0</v>
      </c>
      <c r="AC1726" s="107">
        <f t="shared" si="923"/>
        <v>0</v>
      </c>
      <c r="AD1726" s="107">
        <f t="shared" si="935"/>
        <v>0</v>
      </c>
      <c r="AE1726" s="5" t="e">
        <v>#N/A</v>
      </c>
    </row>
    <row r="1727" spans="1:31" x14ac:dyDescent="0.25">
      <c r="A1727" s="1" t="e">
        <v>#N/A</v>
      </c>
      <c r="B1727" s="101" t="s">
        <v>101</v>
      </c>
      <c r="C1727" s="102"/>
      <c r="D1727" s="103">
        <f>SUM(D1728:D1731)</f>
        <v>0</v>
      </c>
      <c r="E1727" s="103">
        <f t="shared" ref="E1727:O1727" si="955">SUM(E1728:E1731)</f>
        <v>0</v>
      </c>
      <c r="F1727" s="103">
        <f t="shared" si="955"/>
        <v>0</v>
      </c>
      <c r="G1727" s="103">
        <f t="shared" si="955"/>
        <v>0</v>
      </c>
      <c r="H1727" s="103">
        <f t="shared" si="955"/>
        <v>0</v>
      </c>
      <c r="I1727" s="103">
        <f t="shared" si="955"/>
        <v>0</v>
      </c>
      <c r="J1727" s="103">
        <f t="shared" si="955"/>
        <v>0</v>
      </c>
      <c r="K1727" s="103">
        <f t="shared" si="955"/>
        <v>0</v>
      </c>
      <c r="L1727" s="103">
        <f t="shared" si="955"/>
        <v>0</v>
      </c>
      <c r="M1727" s="103">
        <f t="shared" si="955"/>
        <v>0</v>
      </c>
      <c r="N1727" s="103">
        <f t="shared" si="955"/>
        <v>0</v>
      </c>
      <c r="O1727" s="103">
        <f t="shared" si="955"/>
        <v>0</v>
      </c>
      <c r="P1727" s="103">
        <f>SUM(P1728:P1731)</f>
        <v>0</v>
      </c>
      <c r="Q1727" s="103">
        <f t="shared" ref="Q1727:AA1727" si="956">SUM(Q1728:Q1731)</f>
        <v>0</v>
      </c>
      <c r="R1727" s="103">
        <f t="shared" si="956"/>
        <v>0</v>
      </c>
      <c r="S1727" s="103">
        <f t="shared" si="956"/>
        <v>0</v>
      </c>
      <c r="T1727" s="103">
        <f t="shared" si="956"/>
        <v>0</v>
      </c>
      <c r="U1727" s="103">
        <f t="shared" si="956"/>
        <v>0</v>
      </c>
      <c r="V1727" s="103">
        <f t="shared" si="956"/>
        <v>0</v>
      </c>
      <c r="W1727" s="103">
        <f t="shared" si="956"/>
        <v>0</v>
      </c>
      <c r="X1727" s="103">
        <f t="shared" si="956"/>
        <v>0</v>
      </c>
      <c r="Y1727" s="103">
        <f t="shared" si="956"/>
        <v>0</v>
      </c>
      <c r="Z1727" s="103">
        <f t="shared" si="956"/>
        <v>0</v>
      </c>
      <c r="AA1727" s="103">
        <f t="shared" si="956"/>
        <v>0</v>
      </c>
      <c r="AB1727" s="103">
        <f t="shared" si="934"/>
        <v>0</v>
      </c>
      <c r="AC1727" s="103">
        <f t="shared" si="923"/>
        <v>0</v>
      </c>
      <c r="AD1727" s="103">
        <f t="shared" si="935"/>
        <v>0</v>
      </c>
      <c r="AE1727" s="5" t="e">
        <v>#N/A</v>
      </c>
    </row>
    <row r="1728" spans="1:31" x14ac:dyDescent="0.25">
      <c r="A1728" s="1" t="e">
        <v>#N/A</v>
      </c>
      <c r="B1728" s="50" t="s">
        <v>102</v>
      </c>
      <c r="C1728" s="48"/>
      <c r="D1728" s="104"/>
      <c r="E1728" s="104"/>
      <c r="F1728" s="104"/>
      <c r="G1728" s="104"/>
      <c r="H1728" s="104"/>
      <c r="I1728" s="104"/>
      <c r="J1728" s="104"/>
      <c r="K1728" s="104"/>
      <c r="L1728" s="104"/>
      <c r="M1728" s="104"/>
      <c r="N1728" s="104"/>
      <c r="O1728" s="104"/>
      <c r="P1728" s="104"/>
      <c r="Q1728" s="104"/>
      <c r="R1728" s="104"/>
      <c r="S1728" s="104"/>
      <c r="T1728" s="104"/>
      <c r="U1728" s="104"/>
      <c r="V1728" s="104"/>
      <c r="W1728" s="104"/>
      <c r="X1728" s="104"/>
      <c r="Y1728" s="104"/>
      <c r="Z1728" s="104"/>
      <c r="AA1728" s="104"/>
      <c r="AB1728" s="104">
        <f t="shared" si="934"/>
        <v>0</v>
      </c>
      <c r="AC1728" s="104">
        <f t="shared" si="923"/>
        <v>0</v>
      </c>
      <c r="AD1728" s="104">
        <f t="shared" si="935"/>
        <v>0</v>
      </c>
      <c r="AE1728" s="5" t="e">
        <v>#N/A</v>
      </c>
    </row>
    <row r="1729" spans="1:31" ht="30" x14ac:dyDescent="0.25">
      <c r="A1729" s="1" t="e">
        <v>#N/A</v>
      </c>
      <c r="B1729" s="50" t="s">
        <v>103</v>
      </c>
      <c r="C1729" s="48"/>
      <c r="D1729" s="104"/>
      <c r="E1729" s="104"/>
      <c r="F1729" s="104"/>
      <c r="G1729" s="104"/>
      <c r="H1729" s="104"/>
      <c r="I1729" s="104"/>
      <c r="J1729" s="104"/>
      <c r="K1729" s="104"/>
      <c r="L1729" s="104"/>
      <c r="M1729" s="104"/>
      <c r="N1729" s="104"/>
      <c r="O1729" s="104"/>
      <c r="P1729" s="104"/>
      <c r="Q1729" s="104"/>
      <c r="R1729" s="104"/>
      <c r="S1729" s="104"/>
      <c r="T1729" s="104"/>
      <c r="U1729" s="104"/>
      <c r="V1729" s="104"/>
      <c r="W1729" s="104"/>
      <c r="X1729" s="104"/>
      <c r="Y1729" s="104"/>
      <c r="Z1729" s="104"/>
      <c r="AA1729" s="104"/>
      <c r="AB1729" s="104">
        <f t="shared" si="934"/>
        <v>0</v>
      </c>
      <c r="AC1729" s="104">
        <f t="shared" si="923"/>
        <v>0</v>
      </c>
      <c r="AD1729" s="104">
        <f t="shared" si="935"/>
        <v>0</v>
      </c>
      <c r="AE1729" s="5" t="e">
        <v>#N/A</v>
      </c>
    </row>
    <row r="1730" spans="1:31" ht="75" x14ac:dyDescent="0.25">
      <c r="A1730" s="1" t="e">
        <v>#N/A</v>
      </c>
      <c r="B1730" s="50" t="s">
        <v>104</v>
      </c>
      <c r="C1730" s="48"/>
      <c r="D1730" s="104"/>
      <c r="E1730" s="104"/>
      <c r="F1730" s="104"/>
      <c r="G1730" s="104"/>
      <c r="H1730" s="104"/>
      <c r="I1730" s="104"/>
      <c r="J1730" s="104"/>
      <c r="K1730" s="104"/>
      <c r="L1730" s="104"/>
      <c r="M1730" s="104"/>
      <c r="N1730" s="104"/>
      <c r="O1730" s="104"/>
      <c r="P1730" s="104"/>
      <c r="Q1730" s="104"/>
      <c r="R1730" s="104"/>
      <c r="S1730" s="104"/>
      <c r="T1730" s="104"/>
      <c r="U1730" s="104"/>
      <c r="V1730" s="104"/>
      <c r="W1730" s="104"/>
      <c r="X1730" s="104"/>
      <c r="Y1730" s="104"/>
      <c r="Z1730" s="104"/>
      <c r="AA1730" s="104"/>
      <c r="AB1730" s="104">
        <f t="shared" si="934"/>
        <v>0</v>
      </c>
      <c r="AC1730" s="104">
        <f t="shared" si="923"/>
        <v>0</v>
      </c>
      <c r="AD1730" s="104">
        <f t="shared" si="935"/>
        <v>0</v>
      </c>
      <c r="AE1730" s="5" t="e">
        <v>#N/A</v>
      </c>
    </row>
    <row r="1731" spans="1:31" ht="60" x14ac:dyDescent="0.25">
      <c r="A1731" s="1" t="e">
        <v>#N/A</v>
      </c>
      <c r="B1731" s="50" t="s">
        <v>105</v>
      </c>
      <c r="C1731" s="48"/>
      <c r="D1731" s="104"/>
      <c r="E1731" s="104"/>
      <c r="F1731" s="104"/>
      <c r="G1731" s="104"/>
      <c r="H1731" s="104"/>
      <c r="I1731" s="104"/>
      <c r="J1731" s="104"/>
      <c r="K1731" s="104"/>
      <c r="L1731" s="104"/>
      <c r="M1731" s="104"/>
      <c r="N1731" s="104"/>
      <c r="O1731" s="104"/>
      <c r="P1731" s="104"/>
      <c r="Q1731" s="104"/>
      <c r="R1731" s="104"/>
      <c r="S1731" s="104"/>
      <c r="T1731" s="104"/>
      <c r="U1731" s="104"/>
      <c r="V1731" s="104"/>
      <c r="W1731" s="104"/>
      <c r="X1731" s="104"/>
      <c r="Y1731" s="104"/>
      <c r="Z1731" s="104"/>
      <c r="AA1731" s="104"/>
      <c r="AB1731" s="104">
        <f t="shared" si="934"/>
        <v>0</v>
      </c>
      <c r="AC1731" s="104">
        <f t="shared" si="923"/>
        <v>0</v>
      </c>
      <c r="AD1731" s="104">
        <f t="shared" si="935"/>
        <v>0</v>
      </c>
      <c r="AE1731" s="5" t="e">
        <v>#N/A</v>
      </c>
    </row>
    <row r="1732" spans="1:31" ht="15.75" x14ac:dyDescent="0.25">
      <c r="A1732" s="1" t="e">
        <v>#N/A</v>
      </c>
      <c r="B1732" s="99" t="s">
        <v>106</v>
      </c>
      <c r="C1732" s="57"/>
      <c r="D1732" s="100">
        <f>SUM(D1751,D1748,D1746,D1743,D1741,D1739,D1735,D1733)</f>
        <v>33867.97</v>
      </c>
      <c r="E1732" s="100">
        <f t="shared" ref="E1732:O1732" si="957">SUM(E1751,E1748,E1746,E1743,E1741,E1739,E1735,E1733)</f>
        <v>70943</v>
      </c>
      <c r="F1732" s="100">
        <f t="shared" si="957"/>
        <v>50554.759999999995</v>
      </c>
      <c r="G1732" s="100">
        <f t="shared" si="957"/>
        <v>0</v>
      </c>
      <c r="H1732" s="100">
        <f t="shared" si="957"/>
        <v>0</v>
      </c>
      <c r="I1732" s="100">
        <f t="shared" si="957"/>
        <v>0</v>
      </c>
      <c r="J1732" s="100">
        <f t="shared" si="957"/>
        <v>0</v>
      </c>
      <c r="K1732" s="100">
        <f t="shared" si="957"/>
        <v>0</v>
      </c>
      <c r="L1732" s="100">
        <f t="shared" si="957"/>
        <v>0</v>
      </c>
      <c r="M1732" s="100">
        <f t="shared" si="957"/>
        <v>0</v>
      </c>
      <c r="N1732" s="100">
        <f t="shared" si="957"/>
        <v>0</v>
      </c>
      <c r="O1732" s="100">
        <f t="shared" si="957"/>
        <v>0</v>
      </c>
      <c r="P1732" s="100">
        <f>SUM(P1751,P1748,P1746,P1743,P1741,P1739,P1735,P1733)</f>
        <v>33867.97</v>
      </c>
      <c r="Q1732" s="100">
        <f t="shared" ref="Q1732:AA1732" si="958">SUM(Q1751,Q1748,Q1746,Q1743,Q1741,Q1739,Q1735,Q1733)</f>
        <v>70943</v>
      </c>
      <c r="R1732" s="100">
        <f t="shared" si="958"/>
        <v>50554.759999999995</v>
      </c>
      <c r="S1732" s="100">
        <f t="shared" si="958"/>
        <v>0</v>
      </c>
      <c r="T1732" s="100">
        <f t="shared" si="958"/>
        <v>0</v>
      </c>
      <c r="U1732" s="100">
        <f t="shared" si="958"/>
        <v>0</v>
      </c>
      <c r="V1732" s="100">
        <f t="shared" si="958"/>
        <v>0</v>
      </c>
      <c r="W1732" s="100">
        <f t="shared" si="958"/>
        <v>0</v>
      </c>
      <c r="X1732" s="100">
        <f t="shared" si="958"/>
        <v>0</v>
      </c>
      <c r="Y1732" s="100">
        <f t="shared" si="958"/>
        <v>0</v>
      </c>
      <c r="Z1732" s="100">
        <f t="shared" si="958"/>
        <v>0</v>
      </c>
      <c r="AA1732" s="100">
        <f t="shared" si="958"/>
        <v>0</v>
      </c>
      <c r="AB1732" s="100">
        <f t="shared" si="934"/>
        <v>310731.45999999996</v>
      </c>
      <c r="AC1732" s="100">
        <f t="shared" si="923"/>
        <v>121497.76</v>
      </c>
      <c r="AD1732" s="100">
        <f t="shared" si="935"/>
        <v>155365.72999999998</v>
      </c>
      <c r="AE1732" s="5" t="e">
        <v>#N/A</v>
      </c>
    </row>
    <row r="1733" spans="1:31" ht="30" x14ac:dyDescent="0.25">
      <c r="A1733" s="1" t="e">
        <v>#N/A</v>
      </c>
      <c r="B1733" s="101" t="s">
        <v>107</v>
      </c>
      <c r="C1733" s="102"/>
      <c r="D1733" s="103">
        <f>SUM(D1734)</f>
        <v>0</v>
      </c>
      <c r="E1733" s="103">
        <f t="shared" ref="E1733:AA1733" si="959">SUM(E1734)</f>
        <v>0</v>
      </c>
      <c r="F1733" s="103">
        <f t="shared" si="959"/>
        <v>0</v>
      </c>
      <c r="G1733" s="103">
        <f t="shared" si="959"/>
        <v>0</v>
      </c>
      <c r="H1733" s="103">
        <f t="shared" si="959"/>
        <v>0</v>
      </c>
      <c r="I1733" s="103">
        <f t="shared" si="959"/>
        <v>0</v>
      </c>
      <c r="J1733" s="103">
        <f t="shared" si="959"/>
        <v>0</v>
      </c>
      <c r="K1733" s="103">
        <f t="shared" si="959"/>
        <v>0</v>
      </c>
      <c r="L1733" s="103">
        <f t="shared" si="959"/>
        <v>0</v>
      </c>
      <c r="M1733" s="103">
        <f t="shared" si="959"/>
        <v>0</v>
      </c>
      <c r="N1733" s="103">
        <f t="shared" si="959"/>
        <v>0</v>
      </c>
      <c r="O1733" s="103">
        <f t="shared" si="959"/>
        <v>0</v>
      </c>
      <c r="P1733" s="103">
        <f>SUM(P1734)</f>
        <v>0</v>
      </c>
      <c r="Q1733" s="103">
        <f t="shared" si="959"/>
        <v>0</v>
      </c>
      <c r="R1733" s="103">
        <f t="shared" si="959"/>
        <v>0</v>
      </c>
      <c r="S1733" s="103">
        <f t="shared" si="959"/>
        <v>0</v>
      </c>
      <c r="T1733" s="103">
        <f t="shared" si="959"/>
        <v>0</v>
      </c>
      <c r="U1733" s="103">
        <f t="shared" si="959"/>
        <v>0</v>
      </c>
      <c r="V1733" s="103">
        <f t="shared" si="959"/>
        <v>0</v>
      </c>
      <c r="W1733" s="103">
        <f t="shared" si="959"/>
        <v>0</v>
      </c>
      <c r="X1733" s="103">
        <f t="shared" si="959"/>
        <v>0</v>
      </c>
      <c r="Y1733" s="103">
        <f t="shared" si="959"/>
        <v>0</v>
      </c>
      <c r="Z1733" s="103">
        <f t="shared" si="959"/>
        <v>0</v>
      </c>
      <c r="AA1733" s="103">
        <f t="shared" si="959"/>
        <v>0</v>
      </c>
      <c r="AB1733" s="103">
        <f t="shared" si="934"/>
        <v>0</v>
      </c>
      <c r="AC1733" s="103">
        <f t="shared" si="923"/>
        <v>0</v>
      </c>
      <c r="AD1733" s="103">
        <f t="shared" si="935"/>
        <v>0</v>
      </c>
      <c r="AE1733" s="5" t="e">
        <v>#N/A</v>
      </c>
    </row>
    <row r="1734" spans="1:31" x14ac:dyDescent="0.25">
      <c r="A1734" s="1" t="e">
        <v>#N/A</v>
      </c>
      <c r="B1734" s="50" t="s">
        <v>108</v>
      </c>
      <c r="C1734" s="48"/>
      <c r="D1734" s="104"/>
      <c r="E1734" s="104"/>
      <c r="F1734" s="104"/>
      <c r="G1734" s="104"/>
      <c r="H1734" s="104"/>
      <c r="I1734" s="104"/>
      <c r="J1734" s="104"/>
      <c r="K1734" s="104"/>
      <c r="L1734" s="104"/>
      <c r="M1734" s="104"/>
      <c r="N1734" s="104"/>
      <c r="O1734" s="104"/>
      <c r="P1734" s="104"/>
      <c r="Q1734" s="104"/>
      <c r="R1734" s="104"/>
      <c r="S1734" s="104"/>
      <c r="T1734" s="104"/>
      <c r="U1734" s="104"/>
      <c r="V1734" s="104"/>
      <c r="W1734" s="104"/>
      <c r="X1734" s="104"/>
      <c r="Y1734" s="104"/>
      <c r="Z1734" s="104"/>
      <c r="AA1734" s="104"/>
      <c r="AB1734" s="104">
        <f t="shared" si="934"/>
        <v>0</v>
      </c>
      <c r="AC1734" s="104">
        <f t="shared" si="923"/>
        <v>0</v>
      </c>
      <c r="AD1734" s="104">
        <f t="shared" si="935"/>
        <v>0</v>
      </c>
      <c r="AE1734" s="5" t="e">
        <v>#N/A</v>
      </c>
    </row>
    <row r="1735" spans="1:31" x14ac:dyDescent="0.25">
      <c r="A1735" s="1" t="e">
        <v>#N/A</v>
      </c>
      <c r="B1735" s="101" t="s">
        <v>109</v>
      </c>
      <c r="C1735" s="102"/>
      <c r="D1735" s="103">
        <f>SUM(D1736:D1738)</f>
        <v>0</v>
      </c>
      <c r="E1735" s="103">
        <f t="shared" ref="E1735:O1735" si="960">SUM(E1736:E1738)</f>
        <v>0</v>
      </c>
      <c r="F1735" s="103">
        <f t="shared" si="960"/>
        <v>0</v>
      </c>
      <c r="G1735" s="103">
        <f t="shared" si="960"/>
        <v>0</v>
      </c>
      <c r="H1735" s="103">
        <f t="shared" si="960"/>
        <v>0</v>
      </c>
      <c r="I1735" s="103">
        <f t="shared" si="960"/>
        <v>0</v>
      </c>
      <c r="J1735" s="103">
        <f t="shared" si="960"/>
        <v>0</v>
      </c>
      <c r="K1735" s="103">
        <f t="shared" si="960"/>
        <v>0</v>
      </c>
      <c r="L1735" s="103">
        <f t="shared" si="960"/>
        <v>0</v>
      </c>
      <c r="M1735" s="103">
        <f t="shared" si="960"/>
        <v>0</v>
      </c>
      <c r="N1735" s="103">
        <f t="shared" si="960"/>
        <v>0</v>
      </c>
      <c r="O1735" s="103">
        <f t="shared" si="960"/>
        <v>0</v>
      </c>
      <c r="P1735" s="103">
        <f>SUM(P1736:P1738)</f>
        <v>0</v>
      </c>
      <c r="Q1735" s="103">
        <f t="shared" ref="Q1735:AA1735" si="961">SUM(Q1736:Q1738)</f>
        <v>0</v>
      </c>
      <c r="R1735" s="103">
        <f t="shared" si="961"/>
        <v>0</v>
      </c>
      <c r="S1735" s="103">
        <f t="shared" si="961"/>
        <v>0</v>
      </c>
      <c r="T1735" s="103">
        <f t="shared" si="961"/>
        <v>0</v>
      </c>
      <c r="U1735" s="103">
        <f t="shared" si="961"/>
        <v>0</v>
      </c>
      <c r="V1735" s="103">
        <f t="shared" si="961"/>
        <v>0</v>
      </c>
      <c r="W1735" s="103">
        <f t="shared" si="961"/>
        <v>0</v>
      </c>
      <c r="X1735" s="103">
        <f t="shared" si="961"/>
        <v>0</v>
      </c>
      <c r="Y1735" s="103">
        <f t="shared" si="961"/>
        <v>0</v>
      </c>
      <c r="Z1735" s="103">
        <f t="shared" si="961"/>
        <v>0</v>
      </c>
      <c r="AA1735" s="103">
        <f t="shared" si="961"/>
        <v>0</v>
      </c>
      <c r="AB1735" s="103">
        <f t="shared" si="934"/>
        <v>0</v>
      </c>
      <c r="AC1735" s="103">
        <f t="shared" ref="AC1735:AC1798" si="962">SUM(E1735:O1735)</f>
        <v>0</v>
      </c>
      <c r="AD1735" s="103">
        <f t="shared" si="935"/>
        <v>0</v>
      </c>
      <c r="AE1735" s="5" t="e">
        <v>#N/A</v>
      </c>
    </row>
    <row r="1736" spans="1:31" x14ac:dyDescent="0.25">
      <c r="A1736" s="1" t="e">
        <v>#N/A</v>
      </c>
      <c r="B1736" s="50" t="s">
        <v>110</v>
      </c>
      <c r="C1736" s="48"/>
      <c r="D1736" s="104"/>
      <c r="E1736" s="104"/>
      <c r="F1736" s="104"/>
      <c r="G1736" s="104"/>
      <c r="H1736" s="104"/>
      <c r="I1736" s="104"/>
      <c r="J1736" s="104"/>
      <c r="K1736" s="104"/>
      <c r="L1736" s="104"/>
      <c r="M1736" s="104"/>
      <c r="N1736" s="104"/>
      <c r="O1736" s="104"/>
      <c r="P1736" s="104"/>
      <c r="Q1736" s="104"/>
      <c r="R1736" s="104"/>
      <c r="S1736" s="104"/>
      <c r="T1736" s="104"/>
      <c r="U1736" s="104"/>
      <c r="V1736" s="104"/>
      <c r="W1736" s="104"/>
      <c r="X1736" s="104"/>
      <c r="Y1736" s="104"/>
      <c r="Z1736" s="104"/>
      <c r="AA1736" s="104"/>
      <c r="AB1736" s="104">
        <f t="shared" si="934"/>
        <v>0</v>
      </c>
      <c r="AC1736" s="104">
        <f t="shared" si="962"/>
        <v>0</v>
      </c>
      <c r="AD1736" s="104">
        <f t="shared" si="935"/>
        <v>0</v>
      </c>
      <c r="AE1736" s="5" t="e">
        <v>#N/A</v>
      </c>
    </row>
    <row r="1737" spans="1:31" x14ac:dyDescent="0.25">
      <c r="A1737" s="1" t="e">
        <v>#N/A</v>
      </c>
      <c r="B1737" s="50" t="s">
        <v>111</v>
      </c>
      <c r="C1737" s="48"/>
      <c r="D1737" s="104"/>
      <c r="E1737" s="104"/>
      <c r="F1737" s="104"/>
      <c r="G1737" s="104"/>
      <c r="H1737" s="104"/>
      <c r="I1737" s="104"/>
      <c r="J1737" s="104"/>
      <c r="K1737" s="104"/>
      <c r="L1737" s="104"/>
      <c r="M1737" s="104"/>
      <c r="N1737" s="104"/>
      <c r="O1737" s="104"/>
      <c r="P1737" s="104"/>
      <c r="Q1737" s="104"/>
      <c r="R1737" s="104"/>
      <c r="S1737" s="104"/>
      <c r="T1737" s="104"/>
      <c r="U1737" s="104"/>
      <c r="V1737" s="104"/>
      <c r="W1737" s="104"/>
      <c r="X1737" s="104"/>
      <c r="Y1737" s="104"/>
      <c r="Z1737" s="104"/>
      <c r="AA1737" s="104"/>
      <c r="AB1737" s="104">
        <f t="shared" si="934"/>
        <v>0</v>
      </c>
      <c r="AC1737" s="104">
        <f t="shared" si="962"/>
        <v>0</v>
      </c>
      <c r="AD1737" s="104">
        <f t="shared" si="935"/>
        <v>0</v>
      </c>
      <c r="AE1737" s="5" t="e">
        <v>#N/A</v>
      </c>
    </row>
    <row r="1738" spans="1:31" ht="30" x14ac:dyDescent="0.25">
      <c r="A1738" s="1" t="e">
        <v>#N/A</v>
      </c>
      <c r="B1738" s="50" t="s">
        <v>112</v>
      </c>
      <c r="C1738" s="48"/>
      <c r="D1738" s="104"/>
      <c r="E1738" s="104"/>
      <c r="F1738" s="104"/>
      <c r="G1738" s="104"/>
      <c r="H1738" s="104"/>
      <c r="I1738" s="104"/>
      <c r="J1738" s="104"/>
      <c r="K1738" s="104"/>
      <c r="L1738" s="104"/>
      <c r="M1738" s="104"/>
      <c r="N1738" s="104"/>
      <c r="O1738" s="104"/>
      <c r="P1738" s="104"/>
      <c r="Q1738" s="104"/>
      <c r="R1738" s="104"/>
      <c r="S1738" s="104"/>
      <c r="T1738" s="104"/>
      <c r="U1738" s="104"/>
      <c r="V1738" s="104"/>
      <c r="W1738" s="104"/>
      <c r="X1738" s="104"/>
      <c r="Y1738" s="104"/>
      <c r="Z1738" s="104"/>
      <c r="AA1738" s="104"/>
      <c r="AB1738" s="104">
        <f t="shared" si="934"/>
        <v>0</v>
      </c>
      <c r="AC1738" s="104">
        <f t="shared" si="962"/>
        <v>0</v>
      </c>
      <c r="AD1738" s="104">
        <f t="shared" si="935"/>
        <v>0</v>
      </c>
      <c r="AE1738" s="5" t="e">
        <v>#N/A</v>
      </c>
    </row>
    <row r="1739" spans="1:31" ht="30" x14ac:dyDescent="0.25">
      <c r="A1739" s="1" t="e">
        <v>#N/A</v>
      </c>
      <c r="B1739" s="101" t="s">
        <v>113</v>
      </c>
      <c r="C1739" s="102"/>
      <c r="D1739" s="103">
        <f>SUM(D1740)</f>
        <v>0</v>
      </c>
      <c r="E1739" s="103">
        <f t="shared" ref="E1739:AA1739" si="963">SUM(E1740)</f>
        <v>0</v>
      </c>
      <c r="F1739" s="103">
        <f t="shared" si="963"/>
        <v>0</v>
      </c>
      <c r="G1739" s="103">
        <f t="shared" si="963"/>
        <v>0</v>
      </c>
      <c r="H1739" s="103">
        <f t="shared" si="963"/>
        <v>0</v>
      </c>
      <c r="I1739" s="103">
        <f t="shared" si="963"/>
        <v>0</v>
      </c>
      <c r="J1739" s="103">
        <f t="shared" si="963"/>
        <v>0</v>
      </c>
      <c r="K1739" s="103">
        <f t="shared" si="963"/>
        <v>0</v>
      </c>
      <c r="L1739" s="103">
        <f t="shared" si="963"/>
        <v>0</v>
      </c>
      <c r="M1739" s="103">
        <f t="shared" si="963"/>
        <v>0</v>
      </c>
      <c r="N1739" s="103">
        <f t="shared" si="963"/>
        <v>0</v>
      </c>
      <c r="O1739" s="103">
        <f t="shared" si="963"/>
        <v>0</v>
      </c>
      <c r="P1739" s="103">
        <f>SUM(P1740)</f>
        <v>0</v>
      </c>
      <c r="Q1739" s="103">
        <f t="shared" si="963"/>
        <v>0</v>
      </c>
      <c r="R1739" s="103">
        <f t="shared" si="963"/>
        <v>0</v>
      </c>
      <c r="S1739" s="103">
        <f t="shared" si="963"/>
        <v>0</v>
      </c>
      <c r="T1739" s="103">
        <f t="shared" si="963"/>
        <v>0</v>
      </c>
      <c r="U1739" s="103">
        <f t="shared" si="963"/>
        <v>0</v>
      </c>
      <c r="V1739" s="103">
        <f t="shared" si="963"/>
        <v>0</v>
      </c>
      <c r="W1739" s="103">
        <f t="shared" si="963"/>
        <v>0</v>
      </c>
      <c r="X1739" s="103">
        <f t="shared" si="963"/>
        <v>0</v>
      </c>
      <c r="Y1739" s="103">
        <f t="shared" si="963"/>
        <v>0</v>
      </c>
      <c r="Z1739" s="103">
        <f t="shared" si="963"/>
        <v>0</v>
      </c>
      <c r="AA1739" s="103">
        <f t="shared" si="963"/>
        <v>0</v>
      </c>
      <c r="AB1739" s="103">
        <f t="shared" si="934"/>
        <v>0</v>
      </c>
      <c r="AC1739" s="103">
        <f t="shared" si="962"/>
        <v>0</v>
      </c>
      <c r="AD1739" s="103">
        <f t="shared" si="935"/>
        <v>0</v>
      </c>
      <c r="AE1739" s="5" t="e">
        <v>#N/A</v>
      </c>
    </row>
    <row r="1740" spans="1:31" x14ac:dyDescent="0.25">
      <c r="A1740" s="1" t="e">
        <v>#N/A</v>
      </c>
      <c r="B1740" s="50" t="s">
        <v>114</v>
      </c>
      <c r="C1740" s="48"/>
      <c r="D1740" s="104"/>
      <c r="E1740" s="104"/>
      <c r="F1740" s="104"/>
      <c r="G1740" s="104"/>
      <c r="H1740" s="104"/>
      <c r="I1740" s="104"/>
      <c r="J1740" s="104"/>
      <c r="K1740" s="104"/>
      <c r="L1740" s="104"/>
      <c r="M1740" s="104"/>
      <c r="N1740" s="104"/>
      <c r="O1740" s="104"/>
      <c r="P1740" s="104"/>
      <c r="Q1740" s="104"/>
      <c r="R1740" s="104"/>
      <c r="S1740" s="104"/>
      <c r="T1740" s="104"/>
      <c r="U1740" s="104"/>
      <c r="V1740" s="104"/>
      <c r="W1740" s="104"/>
      <c r="X1740" s="104"/>
      <c r="Y1740" s="104"/>
      <c r="Z1740" s="104"/>
      <c r="AA1740" s="104"/>
      <c r="AB1740" s="104">
        <f t="shared" si="934"/>
        <v>0</v>
      </c>
      <c r="AC1740" s="104">
        <f t="shared" si="962"/>
        <v>0</v>
      </c>
      <c r="AD1740" s="104">
        <f t="shared" si="935"/>
        <v>0</v>
      </c>
      <c r="AE1740" s="5" t="e">
        <v>#N/A</v>
      </c>
    </row>
    <row r="1741" spans="1:31" ht="30" x14ac:dyDescent="0.25">
      <c r="A1741" s="1" t="e">
        <v>#N/A</v>
      </c>
      <c r="B1741" s="101" t="s">
        <v>115</v>
      </c>
      <c r="C1741" s="102"/>
      <c r="D1741" s="103">
        <f>SUM(D1742)</f>
        <v>0</v>
      </c>
      <c r="E1741" s="103">
        <f t="shared" ref="E1741:AA1741" si="964">SUM(E1742)</f>
        <v>0</v>
      </c>
      <c r="F1741" s="103">
        <f t="shared" si="964"/>
        <v>0</v>
      </c>
      <c r="G1741" s="103">
        <f t="shared" si="964"/>
        <v>0</v>
      </c>
      <c r="H1741" s="103">
        <f t="shared" si="964"/>
        <v>0</v>
      </c>
      <c r="I1741" s="103">
        <f t="shared" si="964"/>
        <v>0</v>
      </c>
      <c r="J1741" s="103">
        <f t="shared" si="964"/>
        <v>0</v>
      </c>
      <c r="K1741" s="103">
        <f t="shared" si="964"/>
        <v>0</v>
      </c>
      <c r="L1741" s="103">
        <f t="shared" si="964"/>
        <v>0</v>
      </c>
      <c r="M1741" s="103">
        <f t="shared" si="964"/>
        <v>0</v>
      </c>
      <c r="N1741" s="103">
        <f t="shared" si="964"/>
        <v>0</v>
      </c>
      <c r="O1741" s="103">
        <f t="shared" si="964"/>
        <v>0</v>
      </c>
      <c r="P1741" s="103">
        <f>SUM(P1742)</f>
        <v>0</v>
      </c>
      <c r="Q1741" s="103">
        <f t="shared" si="964"/>
        <v>0</v>
      </c>
      <c r="R1741" s="103">
        <f t="shared" si="964"/>
        <v>0</v>
      </c>
      <c r="S1741" s="103">
        <f t="shared" si="964"/>
        <v>0</v>
      </c>
      <c r="T1741" s="103">
        <f t="shared" si="964"/>
        <v>0</v>
      </c>
      <c r="U1741" s="103">
        <f t="shared" si="964"/>
        <v>0</v>
      </c>
      <c r="V1741" s="103">
        <f t="shared" si="964"/>
        <v>0</v>
      </c>
      <c r="W1741" s="103">
        <f t="shared" si="964"/>
        <v>0</v>
      </c>
      <c r="X1741" s="103">
        <f t="shared" si="964"/>
        <v>0</v>
      </c>
      <c r="Y1741" s="103">
        <f t="shared" si="964"/>
        <v>0</v>
      </c>
      <c r="Z1741" s="103">
        <f t="shared" si="964"/>
        <v>0</v>
      </c>
      <c r="AA1741" s="103">
        <f t="shared" si="964"/>
        <v>0</v>
      </c>
      <c r="AB1741" s="103">
        <f t="shared" si="934"/>
        <v>0</v>
      </c>
      <c r="AC1741" s="103">
        <f t="shared" si="962"/>
        <v>0</v>
      </c>
      <c r="AD1741" s="103">
        <f t="shared" si="935"/>
        <v>0</v>
      </c>
      <c r="AE1741" s="5" t="e">
        <v>#N/A</v>
      </c>
    </row>
    <row r="1742" spans="1:31" x14ac:dyDescent="0.25">
      <c r="A1742" s="1" t="e">
        <v>#N/A</v>
      </c>
      <c r="B1742" s="50" t="s">
        <v>116</v>
      </c>
      <c r="C1742" s="48"/>
      <c r="D1742" s="104">
        <v>0</v>
      </c>
      <c r="E1742" s="104">
        <v>0</v>
      </c>
      <c r="F1742" s="104">
        <v>0</v>
      </c>
      <c r="G1742" s="104">
        <v>0</v>
      </c>
      <c r="H1742" s="104">
        <v>0</v>
      </c>
      <c r="I1742" s="104">
        <v>0</v>
      </c>
      <c r="J1742" s="104">
        <v>0</v>
      </c>
      <c r="K1742" s="104">
        <v>0</v>
      </c>
      <c r="L1742" s="104">
        <v>0</v>
      </c>
      <c r="M1742" s="104">
        <v>0</v>
      </c>
      <c r="N1742" s="104">
        <v>0</v>
      </c>
      <c r="O1742" s="104">
        <v>0</v>
      </c>
      <c r="P1742" s="104">
        <v>0</v>
      </c>
      <c r="Q1742" s="104">
        <v>0</v>
      </c>
      <c r="R1742" s="104">
        <v>0</v>
      </c>
      <c r="S1742" s="104">
        <v>0</v>
      </c>
      <c r="T1742" s="104">
        <v>0</v>
      </c>
      <c r="U1742" s="104">
        <v>0</v>
      </c>
      <c r="V1742" s="104">
        <v>0</v>
      </c>
      <c r="W1742" s="104">
        <v>0</v>
      </c>
      <c r="X1742" s="104">
        <v>0</v>
      </c>
      <c r="Y1742" s="104">
        <v>0</v>
      </c>
      <c r="Z1742" s="104">
        <v>0</v>
      </c>
      <c r="AA1742" s="104">
        <v>0</v>
      </c>
      <c r="AB1742" s="104">
        <f t="shared" si="934"/>
        <v>0</v>
      </c>
      <c r="AC1742" s="104">
        <f t="shared" si="962"/>
        <v>0</v>
      </c>
      <c r="AD1742" s="104">
        <f t="shared" si="935"/>
        <v>0</v>
      </c>
      <c r="AE1742" s="5" t="e">
        <v>#N/A</v>
      </c>
    </row>
    <row r="1743" spans="1:31" ht="30" x14ac:dyDescent="0.25">
      <c r="A1743" s="1" t="e">
        <v>#N/A</v>
      </c>
      <c r="B1743" s="101" t="s">
        <v>117</v>
      </c>
      <c r="C1743" s="102"/>
      <c r="D1743" s="103">
        <f>SUM(D1744:D1745)</f>
        <v>0</v>
      </c>
      <c r="E1743" s="103">
        <f t="shared" ref="E1743:O1743" si="965">SUM(E1744:E1745)</f>
        <v>0</v>
      </c>
      <c r="F1743" s="103">
        <f t="shared" si="965"/>
        <v>0</v>
      </c>
      <c r="G1743" s="103">
        <f t="shared" si="965"/>
        <v>0</v>
      </c>
      <c r="H1743" s="103">
        <f t="shared" si="965"/>
        <v>0</v>
      </c>
      <c r="I1743" s="103">
        <f t="shared" si="965"/>
        <v>0</v>
      </c>
      <c r="J1743" s="103">
        <f t="shared" si="965"/>
        <v>0</v>
      </c>
      <c r="K1743" s="103">
        <f t="shared" si="965"/>
        <v>0</v>
      </c>
      <c r="L1743" s="103">
        <f t="shared" si="965"/>
        <v>0</v>
      </c>
      <c r="M1743" s="103">
        <f t="shared" si="965"/>
        <v>0</v>
      </c>
      <c r="N1743" s="103">
        <f t="shared" si="965"/>
        <v>0</v>
      </c>
      <c r="O1743" s="103">
        <f t="shared" si="965"/>
        <v>0</v>
      </c>
      <c r="P1743" s="103">
        <f>SUM(P1744:P1745)</f>
        <v>0</v>
      </c>
      <c r="Q1743" s="103">
        <f t="shared" ref="Q1743:AA1743" si="966">SUM(Q1744:Q1745)</f>
        <v>0</v>
      </c>
      <c r="R1743" s="103">
        <f t="shared" si="966"/>
        <v>0</v>
      </c>
      <c r="S1743" s="103">
        <f t="shared" si="966"/>
        <v>0</v>
      </c>
      <c r="T1743" s="103">
        <f t="shared" si="966"/>
        <v>0</v>
      </c>
      <c r="U1743" s="103">
        <f t="shared" si="966"/>
        <v>0</v>
      </c>
      <c r="V1743" s="103">
        <f t="shared" si="966"/>
        <v>0</v>
      </c>
      <c r="W1743" s="103">
        <f t="shared" si="966"/>
        <v>0</v>
      </c>
      <c r="X1743" s="103">
        <f t="shared" si="966"/>
        <v>0</v>
      </c>
      <c r="Y1743" s="103">
        <f t="shared" si="966"/>
        <v>0</v>
      </c>
      <c r="Z1743" s="103">
        <f t="shared" si="966"/>
        <v>0</v>
      </c>
      <c r="AA1743" s="103">
        <f t="shared" si="966"/>
        <v>0</v>
      </c>
      <c r="AB1743" s="103">
        <f t="shared" si="934"/>
        <v>0</v>
      </c>
      <c r="AC1743" s="103">
        <f t="shared" si="962"/>
        <v>0</v>
      </c>
      <c r="AD1743" s="103">
        <f t="shared" si="935"/>
        <v>0</v>
      </c>
      <c r="AE1743" s="5" t="e">
        <v>#N/A</v>
      </c>
    </row>
    <row r="1744" spans="1:31" x14ac:dyDescent="0.25">
      <c r="A1744" s="1" t="e">
        <v>#N/A</v>
      </c>
      <c r="B1744" s="50" t="s">
        <v>118</v>
      </c>
      <c r="C1744" s="48"/>
      <c r="D1744" s="104"/>
      <c r="E1744" s="104"/>
      <c r="F1744" s="104"/>
      <c r="G1744" s="104"/>
      <c r="H1744" s="104"/>
      <c r="I1744" s="104"/>
      <c r="J1744" s="104"/>
      <c r="K1744" s="104"/>
      <c r="L1744" s="104"/>
      <c r="M1744" s="104"/>
      <c r="N1744" s="104"/>
      <c r="O1744" s="104"/>
      <c r="P1744" s="104"/>
      <c r="Q1744" s="104"/>
      <c r="R1744" s="104"/>
      <c r="S1744" s="104"/>
      <c r="T1744" s="104"/>
      <c r="U1744" s="104"/>
      <c r="V1744" s="104"/>
      <c r="W1744" s="104"/>
      <c r="X1744" s="104"/>
      <c r="Y1744" s="104"/>
      <c r="Z1744" s="104"/>
      <c r="AA1744" s="104"/>
      <c r="AB1744" s="104">
        <f t="shared" si="934"/>
        <v>0</v>
      </c>
      <c r="AC1744" s="104">
        <f t="shared" si="962"/>
        <v>0</v>
      </c>
      <c r="AD1744" s="104">
        <f t="shared" si="935"/>
        <v>0</v>
      </c>
      <c r="AE1744" s="5" t="e">
        <v>#N/A</v>
      </c>
    </row>
    <row r="1745" spans="1:31" ht="60" x14ac:dyDescent="0.25">
      <c r="A1745" s="1" t="e">
        <v>#N/A</v>
      </c>
      <c r="B1745" s="50" t="s">
        <v>119</v>
      </c>
      <c r="C1745" s="48"/>
      <c r="D1745" s="104"/>
      <c r="E1745" s="104"/>
      <c r="F1745" s="104"/>
      <c r="G1745" s="104"/>
      <c r="H1745" s="104"/>
      <c r="I1745" s="104"/>
      <c r="J1745" s="104"/>
      <c r="K1745" s="104"/>
      <c r="L1745" s="104"/>
      <c r="M1745" s="104"/>
      <c r="N1745" s="104"/>
      <c r="O1745" s="104"/>
      <c r="P1745" s="104"/>
      <c r="Q1745" s="104"/>
      <c r="R1745" s="104"/>
      <c r="S1745" s="104"/>
      <c r="T1745" s="104"/>
      <c r="U1745" s="104"/>
      <c r="V1745" s="104"/>
      <c r="W1745" s="104"/>
      <c r="X1745" s="104"/>
      <c r="Y1745" s="104"/>
      <c r="Z1745" s="104"/>
      <c r="AA1745" s="104"/>
      <c r="AB1745" s="104">
        <f t="shared" si="934"/>
        <v>0</v>
      </c>
      <c r="AC1745" s="104">
        <f t="shared" si="962"/>
        <v>0</v>
      </c>
      <c r="AD1745" s="104">
        <f t="shared" si="935"/>
        <v>0</v>
      </c>
      <c r="AE1745" s="5" t="e">
        <v>#N/A</v>
      </c>
    </row>
    <row r="1746" spans="1:31" x14ac:dyDescent="0.25">
      <c r="A1746" s="1" t="e">
        <v>#N/A</v>
      </c>
      <c r="B1746" s="101" t="s">
        <v>120</v>
      </c>
      <c r="C1746" s="102"/>
      <c r="D1746" s="103">
        <f>SUM(D1747)</f>
        <v>0</v>
      </c>
      <c r="E1746" s="103">
        <f t="shared" ref="E1746:AA1746" si="967">SUM(E1747)</f>
        <v>15230.23</v>
      </c>
      <c r="F1746" s="103">
        <f t="shared" si="967"/>
        <v>0</v>
      </c>
      <c r="G1746" s="103">
        <f t="shared" si="967"/>
        <v>0</v>
      </c>
      <c r="H1746" s="103">
        <f t="shared" si="967"/>
        <v>0</v>
      </c>
      <c r="I1746" s="103">
        <f t="shared" si="967"/>
        <v>0</v>
      </c>
      <c r="J1746" s="103">
        <f t="shared" si="967"/>
        <v>0</v>
      </c>
      <c r="K1746" s="103">
        <f t="shared" si="967"/>
        <v>0</v>
      </c>
      <c r="L1746" s="103">
        <f t="shared" si="967"/>
        <v>0</v>
      </c>
      <c r="M1746" s="103">
        <f t="shared" si="967"/>
        <v>0</v>
      </c>
      <c r="N1746" s="103">
        <f t="shared" si="967"/>
        <v>0</v>
      </c>
      <c r="O1746" s="103">
        <f t="shared" si="967"/>
        <v>0</v>
      </c>
      <c r="P1746" s="103">
        <f>SUM(P1747)</f>
        <v>0</v>
      </c>
      <c r="Q1746" s="103">
        <f t="shared" si="967"/>
        <v>15230.23</v>
      </c>
      <c r="R1746" s="103">
        <f t="shared" si="967"/>
        <v>0</v>
      </c>
      <c r="S1746" s="103">
        <f t="shared" si="967"/>
        <v>0</v>
      </c>
      <c r="T1746" s="103">
        <f t="shared" si="967"/>
        <v>0</v>
      </c>
      <c r="U1746" s="103">
        <f t="shared" si="967"/>
        <v>0</v>
      </c>
      <c r="V1746" s="103">
        <f t="shared" si="967"/>
        <v>0</v>
      </c>
      <c r="W1746" s="103">
        <f t="shared" si="967"/>
        <v>0</v>
      </c>
      <c r="X1746" s="103">
        <f t="shared" si="967"/>
        <v>0</v>
      </c>
      <c r="Y1746" s="103">
        <f t="shared" si="967"/>
        <v>0</v>
      </c>
      <c r="Z1746" s="103">
        <f t="shared" si="967"/>
        <v>0</v>
      </c>
      <c r="AA1746" s="103">
        <f t="shared" si="967"/>
        <v>0</v>
      </c>
      <c r="AB1746" s="103">
        <f t="shared" si="934"/>
        <v>30460.46</v>
      </c>
      <c r="AC1746" s="103">
        <f t="shared" si="962"/>
        <v>15230.23</v>
      </c>
      <c r="AD1746" s="103">
        <f t="shared" si="935"/>
        <v>15230.23</v>
      </c>
      <c r="AE1746" s="5" t="e">
        <v>#N/A</v>
      </c>
    </row>
    <row r="1747" spans="1:31" x14ac:dyDescent="0.25">
      <c r="A1747" s="1" t="e">
        <v>#N/A</v>
      </c>
      <c r="B1747" s="50" t="s">
        <v>121</v>
      </c>
      <c r="C1747" s="48"/>
      <c r="D1747" s="104"/>
      <c r="E1747" s="104">
        <v>15230.23</v>
      </c>
      <c r="F1747" s="104">
        <v>0</v>
      </c>
      <c r="G1747" s="104"/>
      <c r="H1747" s="104"/>
      <c r="I1747" s="104"/>
      <c r="J1747" s="104"/>
      <c r="K1747" s="104"/>
      <c r="L1747" s="104"/>
      <c r="M1747" s="104"/>
      <c r="N1747" s="104"/>
      <c r="O1747" s="104"/>
      <c r="P1747" s="104"/>
      <c r="Q1747" s="104">
        <v>15230.23</v>
      </c>
      <c r="R1747" s="104">
        <v>0</v>
      </c>
      <c r="S1747" s="104"/>
      <c r="T1747" s="104"/>
      <c r="U1747" s="104"/>
      <c r="V1747" s="104"/>
      <c r="W1747" s="104"/>
      <c r="X1747" s="104"/>
      <c r="Y1747" s="104"/>
      <c r="Z1747" s="104"/>
      <c r="AA1747" s="104"/>
      <c r="AB1747" s="104">
        <f t="shared" si="934"/>
        <v>30460.46</v>
      </c>
      <c r="AC1747" s="104">
        <f t="shared" si="962"/>
        <v>15230.23</v>
      </c>
      <c r="AD1747" s="104">
        <f t="shared" si="935"/>
        <v>15230.23</v>
      </c>
      <c r="AE1747" s="5" t="e">
        <v>#N/A</v>
      </c>
    </row>
    <row r="1748" spans="1:31" x14ac:dyDescent="0.25">
      <c r="A1748" s="1" t="e">
        <v>#N/A</v>
      </c>
      <c r="B1748" s="101" t="s">
        <v>122</v>
      </c>
      <c r="C1748" s="102"/>
      <c r="D1748" s="103">
        <f>SUM(D1749:D1750)</f>
        <v>0</v>
      </c>
      <c r="E1748" s="103">
        <f t="shared" ref="E1748:O1748" si="968">SUM(E1749:E1750)</f>
        <v>0</v>
      </c>
      <c r="F1748" s="103">
        <f t="shared" si="968"/>
        <v>0</v>
      </c>
      <c r="G1748" s="103">
        <f t="shared" si="968"/>
        <v>0</v>
      </c>
      <c r="H1748" s="103">
        <f t="shared" si="968"/>
        <v>0</v>
      </c>
      <c r="I1748" s="103">
        <f t="shared" si="968"/>
        <v>0</v>
      </c>
      <c r="J1748" s="103">
        <f t="shared" si="968"/>
        <v>0</v>
      </c>
      <c r="K1748" s="103">
        <f t="shared" si="968"/>
        <v>0</v>
      </c>
      <c r="L1748" s="103">
        <f t="shared" si="968"/>
        <v>0</v>
      </c>
      <c r="M1748" s="103">
        <f t="shared" si="968"/>
        <v>0</v>
      </c>
      <c r="N1748" s="103">
        <f t="shared" si="968"/>
        <v>0</v>
      </c>
      <c r="O1748" s="103">
        <f t="shared" si="968"/>
        <v>0</v>
      </c>
      <c r="P1748" s="103">
        <f>SUM(P1749:P1750)</f>
        <v>0</v>
      </c>
      <c r="Q1748" s="103">
        <f t="shared" ref="Q1748:AA1748" si="969">SUM(Q1749:Q1750)</f>
        <v>0</v>
      </c>
      <c r="R1748" s="103">
        <f t="shared" si="969"/>
        <v>0</v>
      </c>
      <c r="S1748" s="103">
        <f t="shared" si="969"/>
        <v>0</v>
      </c>
      <c r="T1748" s="103">
        <f t="shared" si="969"/>
        <v>0</v>
      </c>
      <c r="U1748" s="103">
        <f t="shared" si="969"/>
        <v>0</v>
      </c>
      <c r="V1748" s="103">
        <f t="shared" si="969"/>
        <v>0</v>
      </c>
      <c r="W1748" s="103">
        <f t="shared" si="969"/>
        <v>0</v>
      </c>
      <c r="X1748" s="103">
        <f t="shared" si="969"/>
        <v>0</v>
      </c>
      <c r="Y1748" s="103">
        <f t="shared" si="969"/>
        <v>0</v>
      </c>
      <c r="Z1748" s="103">
        <f t="shared" si="969"/>
        <v>0</v>
      </c>
      <c r="AA1748" s="103">
        <f t="shared" si="969"/>
        <v>0</v>
      </c>
      <c r="AB1748" s="103">
        <f t="shared" si="934"/>
        <v>0</v>
      </c>
      <c r="AC1748" s="103">
        <f t="shared" si="962"/>
        <v>0</v>
      </c>
      <c r="AD1748" s="103">
        <f t="shared" si="935"/>
        <v>0</v>
      </c>
      <c r="AE1748" s="5" t="e">
        <v>#N/A</v>
      </c>
    </row>
    <row r="1749" spans="1:31" ht="30" x14ac:dyDescent="0.25">
      <c r="A1749" s="1" t="e">
        <v>#N/A</v>
      </c>
      <c r="B1749" s="50" t="s">
        <v>123</v>
      </c>
      <c r="C1749" s="48"/>
      <c r="D1749" s="104"/>
      <c r="E1749" s="104"/>
      <c r="F1749" s="104"/>
      <c r="G1749" s="104"/>
      <c r="H1749" s="104"/>
      <c r="I1749" s="104"/>
      <c r="J1749" s="104"/>
      <c r="K1749" s="104"/>
      <c r="L1749" s="104"/>
      <c r="M1749" s="104"/>
      <c r="N1749" s="104"/>
      <c r="O1749" s="104"/>
      <c r="P1749" s="104"/>
      <c r="Q1749" s="104"/>
      <c r="R1749" s="104"/>
      <c r="S1749" s="104"/>
      <c r="T1749" s="104"/>
      <c r="U1749" s="104"/>
      <c r="V1749" s="104"/>
      <c r="W1749" s="104"/>
      <c r="X1749" s="104"/>
      <c r="Y1749" s="104"/>
      <c r="Z1749" s="104"/>
      <c r="AA1749" s="104"/>
      <c r="AB1749" s="104">
        <f t="shared" si="934"/>
        <v>0</v>
      </c>
      <c r="AC1749" s="104">
        <f t="shared" si="962"/>
        <v>0</v>
      </c>
      <c r="AD1749" s="104">
        <f t="shared" si="935"/>
        <v>0</v>
      </c>
      <c r="AE1749" s="5" t="e">
        <v>#N/A</v>
      </c>
    </row>
    <row r="1750" spans="1:31" x14ac:dyDescent="0.25">
      <c r="A1750" s="1" t="e">
        <v>#N/A</v>
      </c>
      <c r="B1750" s="50" t="s">
        <v>124</v>
      </c>
      <c r="C1750" s="48"/>
      <c r="D1750" s="104"/>
      <c r="E1750" s="104"/>
      <c r="F1750" s="104"/>
      <c r="G1750" s="104"/>
      <c r="H1750" s="104"/>
      <c r="I1750" s="104"/>
      <c r="J1750" s="104"/>
      <c r="K1750" s="104"/>
      <c r="L1750" s="104"/>
      <c r="M1750" s="104"/>
      <c r="N1750" s="104"/>
      <c r="O1750" s="104"/>
      <c r="P1750" s="104"/>
      <c r="Q1750" s="104"/>
      <c r="R1750" s="104"/>
      <c r="S1750" s="104"/>
      <c r="T1750" s="104"/>
      <c r="U1750" s="104"/>
      <c r="V1750" s="104"/>
      <c r="W1750" s="104"/>
      <c r="X1750" s="104"/>
      <c r="Y1750" s="104"/>
      <c r="Z1750" s="104"/>
      <c r="AA1750" s="104"/>
      <c r="AB1750" s="104">
        <f t="shared" si="934"/>
        <v>0</v>
      </c>
      <c r="AC1750" s="104">
        <f t="shared" si="962"/>
        <v>0</v>
      </c>
      <c r="AD1750" s="104">
        <f t="shared" si="935"/>
        <v>0</v>
      </c>
      <c r="AE1750" s="5" t="e">
        <v>#N/A</v>
      </c>
    </row>
    <row r="1751" spans="1:31" ht="30" x14ac:dyDescent="0.25">
      <c r="A1751" s="1" t="e">
        <v>#N/A</v>
      </c>
      <c r="B1751" s="101" t="s">
        <v>125</v>
      </c>
      <c r="C1751" s="102"/>
      <c r="D1751" s="103">
        <f>31270.23+2597.74</f>
        <v>33867.97</v>
      </c>
      <c r="E1751" s="103">
        <f>34659.77+21053</f>
        <v>55712.77</v>
      </c>
      <c r="F1751" s="103">
        <f>31472.6+19082.16</f>
        <v>50554.759999999995</v>
      </c>
      <c r="G1751" s="103"/>
      <c r="H1751" s="103"/>
      <c r="I1751" s="103"/>
      <c r="J1751" s="103"/>
      <c r="K1751" s="103"/>
      <c r="L1751" s="103"/>
      <c r="M1751" s="103"/>
      <c r="N1751" s="103"/>
      <c r="O1751" s="103"/>
      <c r="P1751" s="103">
        <f>31270.23+2597.74</f>
        <v>33867.97</v>
      </c>
      <c r="Q1751" s="103">
        <f>34659.77+21053</f>
        <v>55712.77</v>
      </c>
      <c r="R1751" s="103">
        <f>31472.6+19082.16</f>
        <v>50554.759999999995</v>
      </c>
      <c r="S1751" s="103"/>
      <c r="T1751" s="103"/>
      <c r="U1751" s="103"/>
      <c r="V1751" s="103"/>
      <c r="W1751" s="103"/>
      <c r="X1751" s="103"/>
      <c r="Y1751" s="103"/>
      <c r="Z1751" s="103"/>
      <c r="AA1751" s="103"/>
      <c r="AB1751" s="103">
        <f t="shared" ref="AB1751:AB1814" si="970">SUM(D1751:AA1751)</f>
        <v>280271</v>
      </c>
      <c r="AC1751" s="103">
        <f t="shared" si="962"/>
        <v>106267.53</v>
      </c>
      <c r="AD1751" s="103">
        <f t="shared" ref="AD1751:AD1814" si="971">SUM(P1751:AA1751)</f>
        <v>140135.5</v>
      </c>
      <c r="AE1751" s="5" t="e">
        <v>#N/A</v>
      </c>
    </row>
    <row r="1752" spans="1:31" ht="31.5" x14ac:dyDescent="0.25">
      <c r="A1752" s="1" t="e">
        <v>#N/A</v>
      </c>
      <c r="B1752" s="108" t="s">
        <v>126</v>
      </c>
      <c r="C1752" s="56"/>
      <c r="D1752" s="109"/>
      <c r="E1752" s="109"/>
      <c r="F1752" s="109"/>
      <c r="G1752" s="109"/>
      <c r="H1752" s="109"/>
      <c r="I1752" s="109"/>
      <c r="J1752" s="109"/>
      <c r="K1752" s="109"/>
      <c r="L1752" s="109"/>
      <c r="M1752" s="109"/>
      <c r="N1752" s="109"/>
      <c r="O1752" s="109"/>
      <c r="P1752" s="109"/>
      <c r="Q1752" s="109"/>
      <c r="R1752" s="109"/>
      <c r="S1752" s="109"/>
      <c r="T1752" s="109"/>
      <c r="U1752" s="109"/>
      <c r="V1752" s="109"/>
      <c r="W1752" s="109"/>
      <c r="X1752" s="109"/>
      <c r="Y1752" s="109"/>
      <c r="Z1752" s="109"/>
      <c r="AA1752" s="109"/>
      <c r="AB1752" s="109">
        <f t="shared" si="970"/>
        <v>0</v>
      </c>
      <c r="AC1752" s="109">
        <f t="shared" si="962"/>
        <v>0</v>
      </c>
      <c r="AD1752" s="109">
        <f t="shared" si="971"/>
        <v>0</v>
      </c>
      <c r="AE1752" s="5" t="e">
        <v>#N/A</v>
      </c>
    </row>
    <row r="1753" spans="1:31" ht="31.5" x14ac:dyDescent="0.25">
      <c r="A1753" s="1">
        <v>15</v>
      </c>
      <c r="B1753" s="54" t="s">
        <v>40</v>
      </c>
      <c r="C1753" s="58"/>
      <c r="D1753" s="111">
        <f>SUM(D1897,D1877,D1841,D1795,D1754,D1761)</f>
        <v>2989.38</v>
      </c>
      <c r="E1753" s="111">
        <f t="shared" ref="E1753:O1753" si="972">SUM(E1897,E1877,E1841,E1795,E1754,E1761)</f>
        <v>19760.86</v>
      </c>
      <c r="F1753" s="111">
        <f t="shared" si="972"/>
        <v>0</v>
      </c>
      <c r="G1753" s="111">
        <f t="shared" si="972"/>
        <v>0</v>
      </c>
      <c r="H1753" s="111">
        <f t="shared" si="972"/>
        <v>38700</v>
      </c>
      <c r="I1753" s="111">
        <f t="shared" si="972"/>
        <v>0</v>
      </c>
      <c r="J1753" s="111">
        <f t="shared" si="972"/>
        <v>0</v>
      </c>
      <c r="K1753" s="111">
        <f t="shared" si="972"/>
        <v>0</v>
      </c>
      <c r="L1753" s="111">
        <f t="shared" si="972"/>
        <v>0</v>
      </c>
      <c r="M1753" s="111">
        <f t="shared" si="972"/>
        <v>1111111.111111111</v>
      </c>
      <c r="N1753" s="111">
        <f t="shared" si="972"/>
        <v>1111111.111111111</v>
      </c>
      <c r="O1753" s="111">
        <f t="shared" si="972"/>
        <v>1111111.111111111</v>
      </c>
      <c r="P1753" s="111">
        <v>1100000</v>
      </c>
      <c r="Q1753" s="111">
        <v>1100000</v>
      </c>
      <c r="R1753" s="111">
        <v>1100000</v>
      </c>
      <c r="S1753" s="111">
        <v>1100000</v>
      </c>
      <c r="T1753" s="111">
        <v>1100000</v>
      </c>
      <c r="U1753" s="111">
        <v>1100000</v>
      </c>
      <c r="V1753" s="111">
        <v>1100000</v>
      </c>
      <c r="W1753" s="111">
        <v>1100000</v>
      </c>
      <c r="X1753" s="111">
        <v>1100000</v>
      </c>
      <c r="Y1753" s="111">
        <v>1100000</v>
      </c>
      <c r="Z1753" s="111">
        <v>1100000</v>
      </c>
      <c r="AA1753" s="111">
        <v>1100000</v>
      </c>
      <c r="AB1753" s="111">
        <f t="shared" si="970"/>
        <v>16594783.573333334</v>
      </c>
      <c r="AC1753" s="111">
        <f t="shared" si="962"/>
        <v>3391794.1933333334</v>
      </c>
      <c r="AD1753" s="111">
        <f t="shared" si="971"/>
        <v>13200000</v>
      </c>
      <c r="AE1753" s="5">
        <v>15</v>
      </c>
    </row>
    <row r="1754" spans="1:31" ht="31.5" x14ac:dyDescent="0.25">
      <c r="A1754" s="1" t="e">
        <v>#N/A</v>
      </c>
      <c r="B1754" s="99" t="s">
        <v>128</v>
      </c>
      <c r="C1754" s="112"/>
      <c r="D1754" s="100">
        <f>SUM(D1755:D1760)</f>
        <v>0</v>
      </c>
      <c r="E1754" s="100">
        <f t="shared" ref="E1754:O1754" si="973">SUM(E1755:E1760)</f>
        <v>0</v>
      </c>
      <c r="F1754" s="100">
        <f t="shared" si="973"/>
        <v>0</v>
      </c>
      <c r="G1754" s="100">
        <f t="shared" si="973"/>
        <v>0</v>
      </c>
      <c r="H1754" s="100">
        <f t="shared" si="973"/>
        <v>0</v>
      </c>
      <c r="I1754" s="100">
        <f t="shared" si="973"/>
        <v>0</v>
      </c>
      <c r="J1754" s="100">
        <f t="shared" si="973"/>
        <v>0</v>
      </c>
      <c r="K1754" s="100">
        <f t="shared" si="973"/>
        <v>0</v>
      </c>
      <c r="L1754" s="100">
        <f t="shared" si="973"/>
        <v>0</v>
      </c>
      <c r="M1754" s="100">
        <f t="shared" si="973"/>
        <v>0</v>
      </c>
      <c r="N1754" s="100">
        <f t="shared" si="973"/>
        <v>0</v>
      </c>
      <c r="O1754" s="100">
        <f t="shared" si="973"/>
        <v>0</v>
      </c>
      <c r="P1754" s="100">
        <f>SUM(P1755:P1760)</f>
        <v>0</v>
      </c>
      <c r="Q1754" s="100">
        <f t="shared" ref="Q1754:AA1754" si="974">SUM(Q1755:Q1760)</f>
        <v>0</v>
      </c>
      <c r="R1754" s="100">
        <f t="shared" si="974"/>
        <v>0</v>
      </c>
      <c r="S1754" s="100">
        <f t="shared" si="974"/>
        <v>0</v>
      </c>
      <c r="T1754" s="100">
        <f t="shared" si="974"/>
        <v>0</v>
      </c>
      <c r="U1754" s="100">
        <f t="shared" si="974"/>
        <v>0</v>
      </c>
      <c r="V1754" s="100">
        <f t="shared" si="974"/>
        <v>0</v>
      </c>
      <c r="W1754" s="100">
        <f t="shared" si="974"/>
        <v>0</v>
      </c>
      <c r="X1754" s="100">
        <f t="shared" si="974"/>
        <v>0</v>
      </c>
      <c r="Y1754" s="100">
        <f t="shared" si="974"/>
        <v>0</v>
      </c>
      <c r="Z1754" s="100">
        <f t="shared" si="974"/>
        <v>0</v>
      </c>
      <c r="AA1754" s="100">
        <f t="shared" si="974"/>
        <v>0</v>
      </c>
      <c r="AB1754" s="100">
        <f t="shared" si="970"/>
        <v>0</v>
      </c>
      <c r="AC1754" s="100">
        <f t="shared" si="962"/>
        <v>0</v>
      </c>
      <c r="AD1754" s="100">
        <f t="shared" si="971"/>
        <v>0</v>
      </c>
      <c r="AE1754" s="5" t="e">
        <v>#N/A</v>
      </c>
    </row>
    <row r="1755" spans="1:31" x14ac:dyDescent="0.25">
      <c r="A1755" s="1" t="e">
        <v>#N/A</v>
      </c>
      <c r="B1755" s="50" t="s">
        <v>129</v>
      </c>
      <c r="C1755" s="48"/>
      <c r="D1755" s="104"/>
      <c r="E1755" s="104"/>
      <c r="F1755" s="104"/>
      <c r="G1755" s="104"/>
      <c r="H1755" s="104"/>
      <c r="I1755" s="104"/>
      <c r="J1755" s="104"/>
      <c r="K1755" s="104"/>
      <c r="L1755" s="104"/>
      <c r="M1755" s="104"/>
      <c r="N1755" s="104"/>
      <c r="O1755" s="104"/>
      <c r="P1755" s="104"/>
      <c r="Q1755" s="104"/>
      <c r="R1755" s="104"/>
      <c r="S1755" s="104"/>
      <c r="T1755" s="104"/>
      <c r="U1755" s="104"/>
      <c r="V1755" s="104"/>
      <c r="W1755" s="104"/>
      <c r="X1755" s="104"/>
      <c r="Y1755" s="104"/>
      <c r="Z1755" s="104"/>
      <c r="AA1755" s="104"/>
      <c r="AB1755" s="104">
        <f t="shared" si="970"/>
        <v>0</v>
      </c>
      <c r="AC1755" s="104">
        <f t="shared" si="962"/>
        <v>0</v>
      </c>
      <c r="AD1755" s="104">
        <f t="shared" si="971"/>
        <v>0</v>
      </c>
      <c r="AE1755" s="5" t="e">
        <v>#N/A</v>
      </c>
    </row>
    <row r="1756" spans="1:31" ht="30" x14ac:dyDescent="0.25">
      <c r="A1756" s="1" t="e">
        <v>#N/A</v>
      </c>
      <c r="B1756" s="50" t="s">
        <v>130</v>
      </c>
      <c r="C1756" s="48"/>
      <c r="D1756" s="104"/>
      <c r="E1756" s="104"/>
      <c r="F1756" s="104"/>
      <c r="G1756" s="104"/>
      <c r="H1756" s="104"/>
      <c r="I1756" s="104"/>
      <c r="J1756" s="104"/>
      <c r="K1756" s="104"/>
      <c r="L1756" s="104"/>
      <c r="M1756" s="104"/>
      <c r="N1756" s="104"/>
      <c r="O1756" s="104"/>
      <c r="P1756" s="104"/>
      <c r="Q1756" s="104"/>
      <c r="R1756" s="104"/>
      <c r="S1756" s="104"/>
      <c r="T1756" s="104"/>
      <c r="U1756" s="104"/>
      <c r="V1756" s="104"/>
      <c r="W1756" s="104"/>
      <c r="X1756" s="104"/>
      <c r="Y1756" s="104"/>
      <c r="Z1756" s="104"/>
      <c r="AA1756" s="104"/>
      <c r="AB1756" s="104">
        <f t="shared" si="970"/>
        <v>0</v>
      </c>
      <c r="AC1756" s="104">
        <f t="shared" si="962"/>
        <v>0</v>
      </c>
      <c r="AD1756" s="104">
        <f t="shared" si="971"/>
        <v>0</v>
      </c>
      <c r="AE1756" s="5" t="e">
        <v>#N/A</v>
      </c>
    </row>
    <row r="1757" spans="1:31" x14ac:dyDescent="0.25">
      <c r="A1757" s="1" t="e">
        <v>#N/A</v>
      </c>
      <c r="B1757" s="50" t="s">
        <v>131</v>
      </c>
      <c r="C1757" s="48"/>
      <c r="D1757" s="104"/>
      <c r="E1757" s="104"/>
      <c r="F1757" s="104"/>
      <c r="G1757" s="104"/>
      <c r="H1757" s="104"/>
      <c r="I1757" s="104"/>
      <c r="J1757" s="104"/>
      <c r="K1757" s="104"/>
      <c r="L1757" s="104"/>
      <c r="M1757" s="104"/>
      <c r="N1757" s="104"/>
      <c r="O1757" s="104"/>
      <c r="P1757" s="104"/>
      <c r="Q1757" s="104"/>
      <c r="R1757" s="104"/>
      <c r="S1757" s="104"/>
      <c r="T1757" s="104"/>
      <c r="U1757" s="104"/>
      <c r="V1757" s="104"/>
      <c r="W1757" s="104"/>
      <c r="X1757" s="104"/>
      <c r="Y1757" s="104"/>
      <c r="Z1757" s="104"/>
      <c r="AA1757" s="104"/>
      <c r="AB1757" s="104">
        <f t="shared" si="970"/>
        <v>0</v>
      </c>
      <c r="AC1757" s="104">
        <f t="shared" si="962"/>
        <v>0</v>
      </c>
      <c r="AD1757" s="104">
        <f t="shared" si="971"/>
        <v>0</v>
      </c>
      <c r="AE1757" s="5" t="e">
        <v>#N/A</v>
      </c>
    </row>
    <row r="1758" spans="1:31" ht="30" x14ac:dyDescent="0.25">
      <c r="A1758" s="1" t="e">
        <v>#N/A</v>
      </c>
      <c r="B1758" s="50" t="s">
        <v>132</v>
      </c>
      <c r="C1758" s="48"/>
      <c r="D1758" s="104"/>
      <c r="E1758" s="104"/>
      <c r="F1758" s="104"/>
      <c r="G1758" s="104"/>
      <c r="H1758" s="104"/>
      <c r="I1758" s="104"/>
      <c r="J1758" s="104"/>
      <c r="K1758" s="104"/>
      <c r="L1758" s="104"/>
      <c r="M1758" s="104"/>
      <c r="N1758" s="104"/>
      <c r="O1758" s="104"/>
      <c r="P1758" s="104"/>
      <c r="Q1758" s="104"/>
      <c r="R1758" s="104"/>
      <c r="S1758" s="104"/>
      <c r="T1758" s="104"/>
      <c r="U1758" s="104"/>
      <c r="V1758" s="104"/>
      <c r="W1758" s="104"/>
      <c r="X1758" s="104"/>
      <c r="Y1758" s="104"/>
      <c r="Z1758" s="104"/>
      <c r="AA1758" s="104"/>
      <c r="AB1758" s="104">
        <f t="shared" si="970"/>
        <v>0</v>
      </c>
      <c r="AC1758" s="104">
        <f t="shared" si="962"/>
        <v>0</v>
      </c>
      <c r="AD1758" s="104">
        <f t="shared" si="971"/>
        <v>0</v>
      </c>
      <c r="AE1758" s="5" t="e">
        <v>#N/A</v>
      </c>
    </row>
    <row r="1759" spans="1:31" x14ac:dyDescent="0.25">
      <c r="A1759" s="1" t="e">
        <v>#N/A</v>
      </c>
      <c r="B1759" s="50" t="s">
        <v>133</v>
      </c>
      <c r="C1759" s="48"/>
      <c r="D1759" s="104"/>
      <c r="E1759" s="104"/>
      <c r="F1759" s="104"/>
      <c r="G1759" s="104"/>
      <c r="H1759" s="104"/>
      <c r="I1759" s="104"/>
      <c r="J1759" s="104"/>
      <c r="K1759" s="104"/>
      <c r="L1759" s="104"/>
      <c r="M1759" s="104"/>
      <c r="N1759" s="104"/>
      <c r="O1759" s="104"/>
      <c r="P1759" s="104"/>
      <c r="Q1759" s="104"/>
      <c r="R1759" s="104"/>
      <c r="S1759" s="104"/>
      <c r="T1759" s="104"/>
      <c r="U1759" s="104"/>
      <c r="V1759" s="104"/>
      <c r="W1759" s="104"/>
      <c r="X1759" s="104"/>
      <c r="Y1759" s="104"/>
      <c r="Z1759" s="104"/>
      <c r="AA1759" s="104"/>
      <c r="AB1759" s="104">
        <f t="shared" si="970"/>
        <v>0</v>
      </c>
      <c r="AC1759" s="104">
        <f t="shared" si="962"/>
        <v>0</v>
      </c>
      <c r="AD1759" s="104">
        <f t="shared" si="971"/>
        <v>0</v>
      </c>
      <c r="AE1759" s="5" t="e">
        <v>#N/A</v>
      </c>
    </row>
    <row r="1760" spans="1:31" ht="30" x14ac:dyDescent="0.25">
      <c r="A1760" s="1" t="e">
        <v>#N/A</v>
      </c>
      <c r="B1760" s="50" t="s">
        <v>134</v>
      </c>
      <c r="C1760" s="48"/>
      <c r="D1760" s="104"/>
      <c r="E1760" s="104"/>
      <c r="F1760" s="104"/>
      <c r="G1760" s="104"/>
      <c r="H1760" s="104"/>
      <c r="I1760" s="104"/>
      <c r="J1760" s="104"/>
      <c r="K1760" s="104"/>
      <c r="L1760" s="104"/>
      <c r="M1760" s="104"/>
      <c r="N1760" s="104"/>
      <c r="O1760" s="104"/>
      <c r="P1760" s="104"/>
      <c r="Q1760" s="104"/>
      <c r="R1760" s="104"/>
      <c r="S1760" s="104"/>
      <c r="T1760" s="104"/>
      <c r="U1760" s="104"/>
      <c r="V1760" s="104"/>
      <c r="W1760" s="104"/>
      <c r="X1760" s="104"/>
      <c r="Y1760" s="104"/>
      <c r="Z1760" s="104"/>
      <c r="AA1760" s="104"/>
      <c r="AB1760" s="104">
        <f t="shared" si="970"/>
        <v>0</v>
      </c>
      <c r="AC1760" s="104">
        <f t="shared" si="962"/>
        <v>0</v>
      </c>
      <c r="AD1760" s="104">
        <f t="shared" si="971"/>
        <v>0</v>
      </c>
      <c r="AE1760" s="5" t="e">
        <v>#N/A</v>
      </c>
    </row>
    <row r="1761" spans="1:31" ht="31.5" x14ac:dyDescent="0.25">
      <c r="A1761" s="1" t="e">
        <v>#N/A</v>
      </c>
      <c r="B1761" s="99" t="s">
        <v>135</v>
      </c>
      <c r="C1761" s="112"/>
      <c r="D1761" s="100">
        <f>SUM(D1762,D1767,D1772,D1778,D1781,D1783,D1786,D1789,D1792)</f>
        <v>0</v>
      </c>
      <c r="E1761" s="100">
        <f t="shared" ref="E1761:O1761" si="975">SUM(E1762,E1767,E1772,E1778,E1781,E1783,E1786,E1789,E1792)</f>
        <v>0</v>
      </c>
      <c r="F1761" s="100">
        <f t="shared" si="975"/>
        <v>0</v>
      </c>
      <c r="G1761" s="100">
        <f t="shared" si="975"/>
        <v>0</v>
      </c>
      <c r="H1761" s="100">
        <f t="shared" si="975"/>
        <v>38700</v>
      </c>
      <c r="I1761" s="100">
        <f t="shared" si="975"/>
        <v>0</v>
      </c>
      <c r="J1761" s="100">
        <f t="shared" si="975"/>
        <v>0</v>
      </c>
      <c r="K1761" s="100">
        <f t="shared" si="975"/>
        <v>0</v>
      </c>
      <c r="L1761" s="100">
        <f t="shared" si="975"/>
        <v>0</v>
      </c>
      <c r="M1761" s="100">
        <f t="shared" si="975"/>
        <v>0</v>
      </c>
      <c r="N1761" s="100">
        <f t="shared" si="975"/>
        <v>0</v>
      </c>
      <c r="O1761" s="100">
        <f t="shared" si="975"/>
        <v>0</v>
      </c>
      <c r="P1761" s="100">
        <f>SUM(P1762,P1767,P1772,P1778,P1781,P1783,P1786,P1789,P1792)</f>
        <v>0</v>
      </c>
      <c r="Q1761" s="100">
        <f t="shared" ref="Q1761:AA1761" si="976">SUM(Q1762,Q1767,Q1772,Q1778,Q1781,Q1783,Q1786,Q1789,Q1792)</f>
        <v>0</v>
      </c>
      <c r="R1761" s="100">
        <f t="shared" si="976"/>
        <v>0</v>
      </c>
      <c r="S1761" s="100">
        <f t="shared" si="976"/>
        <v>0</v>
      </c>
      <c r="T1761" s="100">
        <f t="shared" si="976"/>
        <v>0</v>
      </c>
      <c r="U1761" s="100">
        <f t="shared" si="976"/>
        <v>0</v>
      </c>
      <c r="V1761" s="100">
        <f t="shared" si="976"/>
        <v>0</v>
      </c>
      <c r="W1761" s="100">
        <f t="shared" si="976"/>
        <v>0</v>
      </c>
      <c r="X1761" s="100">
        <f t="shared" si="976"/>
        <v>0</v>
      </c>
      <c r="Y1761" s="100">
        <f t="shared" si="976"/>
        <v>0</v>
      </c>
      <c r="Z1761" s="100">
        <f t="shared" si="976"/>
        <v>0</v>
      </c>
      <c r="AA1761" s="100">
        <f t="shared" si="976"/>
        <v>0</v>
      </c>
      <c r="AB1761" s="100">
        <f t="shared" si="970"/>
        <v>38700</v>
      </c>
      <c r="AC1761" s="100">
        <f t="shared" si="962"/>
        <v>38700</v>
      </c>
      <c r="AD1761" s="100">
        <f t="shared" si="971"/>
        <v>0</v>
      </c>
      <c r="AE1761" s="5" t="e">
        <v>#N/A</v>
      </c>
    </row>
    <row r="1762" spans="1:31" ht="75" x14ac:dyDescent="0.25">
      <c r="A1762" s="1" t="e">
        <v>#N/A</v>
      </c>
      <c r="B1762" s="101" t="s">
        <v>136</v>
      </c>
      <c r="C1762" s="102"/>
      <c r="D1762" s="103">
        <f>SUM(D1763:D1766)</f>
        <v>0</v>
      </c>
      <c r="E1762" s="103">
        <f t="shared" ref="E1762:O1762" si="977">SUM(E1763:E1766)</f>
        <v>0</v>
      </c>
      <c r="F1762" s="103">
        <f t="shared" si="977"/>
        <v>0</v>
      </c>
      <c r="G1762" s="103">
        <f t="shared" si="977"/>
        <v>0</v>
      </c>
      <c r="H1762" s="103">
        <f t="shared" si="977"/>
        <v>0</v>
      </c>
      <c r="I1762" s="103">
        <f t="shared" si="977"/>
        <v>0</v>
      </c>
      <c r="J1762" s="103">
        <f t="shared" si="977"/>
        <v>0</v>
      </c>
      <c r="K1762" s="103">
        <f t="shared" si="977"/>
        <v>0</v>
      </c>
      <c r="L1762" s="103">
        <f t="shared" si="977"/>
        <v>0</v>
      </c>
      <c r="M1762" s="103">
        <f t="shared" si="977"/>
        <v>0</v>
      </c>
      <c r="N1762" s="103">
        <f t="shared" si="977"/>
        <v>0</v>
      </c>
      <c r="O1762" s="103">
        <f t="shared" si="977"/>
        <v>0</v>
      </c>
      <c r="P1762" s="103">
        <f>SUM(P1763:P1766)</f>
        <v>0</v>
      </c>
      <c r="Q1762" s="103">
        <f t="shared" ref="Q1762:AA1762" si="978">SUM(Q1763:Q1766)</f>
        <v>0</v>
      </c>
      <c r="R1762" s="103">
        <f t="shared" si="978"/>
        <v>0</v>
      </c>
      <c r="S1762" s="103">
        <f t="shared" si="978"/>
        <v>0</v>
      </c>
      <c r="T1762" s="103">
        <f t="shared" si="978"/>
        <v>0</v>
      </c>
      <c r="U1762" s="103">
        <f t="shared" si="978"/>
        <v>0</v>
      </c>
      <c r="V1762" s="103">
        <f t="shared" si="978"/>
        <v>0</v>
      </c>
      <c r="W1762" s="103">
        <f t="shared" si="978"/>
        <v>0</v>
      </c>
      <c r="X1762" s="103">
        <f t="shared" si="978"/>
        <v>0</v>
      </c>
      <c r="Y1762" s="103">
        <f t="shared" si="978"/>
        <v>0</v>
      </c>
      <c r="Z1762" s="103">
        <f t="shared" si="978"/>
        <v>0</v>
      </c>
      <c r="AA1762" s="103">
        <f t="shared" si="978"/>
        <v>0</v>
      </c>
      <c r="AB1762" s="103">
        <f t="shared" si="970"/>
        <v>0</v>
      </c>
      <c r="AC1762" s="103">
        <f t="shared" si="962"/>
        <v>0</v>
      </c>
      <c r="AD1762" s="103">
        <f t="shared" si="971"/>
        <v>0</v>
      </c>
      <c r="AE1762" s="5" t="e">
        <v>#N/A</v>
      </c>
    </row>
    <row r="1763" spans="1:31" x14ac:dyDescent="0.25">
      <c r="A1763" s="1" t="e">
        <v>#N/A</v>
      </c>
      <c r="B1763" s="50" t="s">
        <v>137</v>
      </c>
      <c r="C1763" s="48"/>
      <c r="D1763" s="104"/>
      <c r="E1763" s="104"/>
      <c r="F1763" s="104"/>
      <c r="G1763" s="104"/>
      <c r="H1763" s="104"/>
      <c r="I1763" s="104"/>
      <c r="J1763" s="104"/>
      <c r="K1763" s="104"/>
      <c r="L1763" s="104"/>
      <c r="M1763" s="104"/>
      <c r="N1763" s="104"/>
      <c r="O1763" s="104"/>
      <c r="P1763" s="104"/>
      <c r="Q1763" s="104"/>
      <c r="R1763" s="104"/>
      <c r="S1763" s="104"/>
      <c r="T1763" s="104"/>
      <c r="U1763" s="104"/>
      <c r="V1763" s="104"/>
      <c r="W1763" s="104"/>
      <c r="X1763" s="104"/>
      <c r="Y1763" s="104"/>
      <c r="Z1763" s="104"/>
      <c r="AA1763" s="104"/>
      <c r="AB1763" s="104">
        <f t="shared" si="970"/>
        <v>0</v>
      </c>
      <c r="AC1763" s="104">
        <f t="shared" si="962"/>
        <v>0</v>
      </c>
      <c r="AD1763" s="104">
        <f t="shared" si="971"/>
        <v>0</v>
      </c>
      <c r="AE1763" s="5" t="e">
        <v>#N/A</v>
      </c>
    </row>
    <row r="1764" spans="1:31" ht="30" x14ac:dyDescent="0.25">
      <c r="A1764" s="1" t="e">
        <v>#N/A</v>
      </c>
      <c r="B1764" s="50" t="s">
        <v>138</v>
      </c>
      <c r="C1764" s="48"/>
      <c r="D1764" s="104"/>
      <c r="E1764" s="104"/>
      <c r="F1764" s="104"/>
      <c r="G1764" s="104"/>
      <c r="H1764" s="104"/>
      <c r="I1764" s="104"/>
      <c r="J1764" s="104"/>
      <c r="K1764" s="104"/>
      <c r="L1764" s="104"/>
      <c r="M1764" s="104"/>
      <c r="N1764" s="104"/>
      <c r="O1764" s="104"/>
      <c r="P1764" s="104"/>
      <c r="Q1764" s="104"/>
      <c r="R1764" s="104"/>
      <c r="S1764" s="104"/>
      <c r="T1764" s="104"/>
      <c r="U1764" s="104"/>
      <c r="V1764" s="104"/>
      <c r="W1764" s="104"/>
      <c r="X1764" s="104"/>
      <c r="Y1764" s="104"/>
      <c r="Z1764" s="104"/>
      <c r="AA1764" s="104"/>
      <c r="AB1764" s="104">
        <f t="shared" si="970"/>
        <v>0</v>
      </c>
      <c r="AC1764" s="104">
        <f t="shared" si="962"/>
        <v>0</v>
      </c>
      <c r="AD1764" s="104">
        <f t="shared" si="971"/>
        <v>0</v>
      </c>
      <c r="AE1764" s="5" t="e">
        <v>#N/A</v>
      </c>
    </row>
    <row r="1765" spans="1:31" ht="30" x14ac:dyDescent="0.25">
      <c r="A1765" s="1" t="e">
        <v>#N/A</v>
      </c>
      <c r="B1765" s="50" t="s">
        <v>139</v>
      </c>
      <c r="C1765" s="48"/>
      <c r="D1765" s="104"/>
      <c r="E1765" s="104"/>
      <c r="F1765" s="104"/>
      <c r="G1765" s="104"/>
      <c r="H1765" s="104"/>
      <c r="I1765" s="104"/>
      <c r="J1765" s="104"/>
      <c r="K1765" s="104"/>
      <c r="L1765" s="104"/>
      <c r="M1765" s="104"/>
      <c r="N1765" s="104"/>
      <c r="O1765" s="104"/>
      <c r="P1765" s="104"/>
      <c r="Q1765" s="104"/>
      <c r="R1765" s="104"/>
      <c r="S1765" s="104"/>
      <c r="T1765" s="104"/>
      <c r="U1765" s="104"/>
      <c r="V1765" s="104"/>
      <c r="W1765" s="104"/>
      <c r="X1765" s="104"/>
      <c r="Y1765" s="104"/>
      <c r="Z1765" s="104"/>
      <c r="AA1765" s="104"/>
      <c r="AB1765" s="104">
        <f t="shared" si="970"/>
        <v>0</v>
      </c>
      <c r="AC1765" s="104">
        <f t="shared" si="962"/>
        <v>0</v>
      </c>
      <c r="AD1765" s="104">
        <f t="shared" si="971"/>
        <v>0</v>
      </c>
      <c r="AE1765" s="5" t="e">
        <v>#N/A</v>
      </c>
    </row>
    <row r="1766" spans="1:31" ht="45" x14ac:dyDescent="0.25">
      <c r="A1766" s="1" t="e">
        <v>#N/A</v>
      </c>
      <c r="B1766" s="50" t="s">
        <v>140</v>
      </c>
      <c r="C1766" s="48"/>
      <c r="D1766" s="104"/>
      <c r="E1766" s="104"/>
      <c r="F1766" s="104"/>
      <c r="G1766" s="104"/>
      <c r="H1766" s="104"/>
      <c r="I1766" s="104"/>
      <c r="J1766" s="104"/>
      <c r="K1766" s="104"/>
      <c r="L1766" s="104"/>
      <c r="M1766" s="104"/>
      <c r="N1766" s="104"/>
      <c r="O1766" s="104"/>
      <c r="P1766" s="104"/>
      <c r="Q1766" s="104"/>
      <c r="R1766" s="104"/>
      <c r="S1766" s="104"/>
      <c r="T1766" s="104"/>
      <c r="U1766" s="104"/>
      <c r="V1766" s="104"/>
      <c r="W1766" s="104"/>
      <c r="X1766" s="104"/>
      <c r="Y1766" s="104"/>
      <c r="Z1766" s="104"/>
      <c r="AA1766" s="104"/>
      <c r="AB1766" s="104">
        <f t="shared" si="970"/>
        <v>0</v>
      </c>
      <c r="AC1766" s="104">
        <f t="shared" si="962"/>
        <v>0</v>
      </c>
      <c r="AD1766" s="104">
        <f t="shared" si="971"/>
        <v>0</v>
      </c>
      <c r="AE1766" s="5" t="e">
        <v>#N/A</v>
      </c>
    </row>
    <row r="1767" spans="1:31" x14ac:dyDescent="0.25">
      <c r="A1767" s="1" t="e">
        <v>#N/A</v>
      </c>
      <c r="B1767" s="101" t="s">
        <v>141</v>
      </c>
      <c r="C1767" s="102"/>
      <c r="D1767" s="103">
        <f>SUM(D1768:D1771)</f>
        <v>0</v>
      </c>
      <c r="E1767" s="103">
        <f t="shared" ref="E1767:O1767" si="979">SUM(E1768:E1771)</f>
        <v>0</v>
      </c>
      <c r="F1767" s="103">
        <f t="shared" si="979"/>
        <v>0</v>
      </c>
      <c r="G1767" s="103">
        <f t="shared" si="979"/>
        <v>0</v>
      </c>
      <c r="H1767" s="103">
        <f t="shared" si="979"/>
        <v>0</v>
      </c>
      <c r="I1767" s="103">
        <f t="shared" si="979"/>
        <v>0</v>
      </c>
      <c r="J1767" s="103">
        <f t="shared" si="979"/>
        <v>0</v>
      </c>
      <c r="K1767" s="103">
        <f t="shared" si="979"/>
        <v>0</v>
      </c>
      <c r="L1767" s="103">
        <f t="shared" si="979"/>
        <v>0</v>
      </c>
      <c r="M1767" s="103">
        <f t="shared" si="979"/>
        <v>0</v>
      </c>
      <c r="N1767" s="103">
        <f t="shared" si="979"/>
        <v>0</v>
      </c>
      <c r="O1767" s="103">
        <f t="shared" si="979"/>
        <v>0</v>
      </c>
      <c r="P1767" s="103">
        <f>SUM(P1768:P1771)</f>
        <v>0</v>
      </c>
      <c r="Q1767" s="103">
        <f t="shared" ref="Q1767:AA1767" si="980">SUM(Q1768:Q1771)</f>
        <v>0</v>
      </c>
      <c r="R1767" s="103">
        <f t="shared" si="980"/>
        <v>0</v>
      </c>
      <c r="S1767" s="103">
        <f t="shared" si="980"/>
        <v>0</v>
      </c>
      <c r="T1767" s="103">
        <f t="shared" si="980"/>
        <v>0</v>
      </c>
      <c r="U1767" s="103">
        <f t="shared" si="980"/>
        <v>0</v>
      </c>
      <c r="V1767" s="103">
        <f t="shared" si="980"/>
        <v>0</v>
      </c>
      <c r="W1767" s="103">
        <f t="shared" si="980"/>
        <v>0</v>
      </c>
      <c r="X1767" s="103">
        <f t="shared" si="980"/>
        <v>0</v>
      </c>
      <c r="Y1767" s="103">
        <f t="shared" si="980"/>
        <v>0</v>
      </c>
      <c r="Z1767" s="103">
        <f t="shared" si="980"/>
        <v>0</v>
      </c>
      <c r="AA1767" s="103">
        <f t="shared" si="980"/>
        <v>0</v>
      </c>
      <c r="AB1767" s="103">
        <f t="shared" si="970"/>
        <v>0</v>
      </c>
      <c r="AC1767" s="103">
        <f t="shared" si="962"/>
        <v>0</v>
      </c>
      <c r="AD1767" s="103">
        <f t="shared" si="971"/>
        <v>0</v>
      </c>
      <c r="AE1767" s="5" t="e">
        <v>#N/A</v>
      </c>
    </row>
    <row r="1768" spans="1:31" ht="30" x14ac:dyDescent="0.25">
      <c r="A1768" s="1" t="e">
        <v>#N/A</v>
      </c>
      <c r="B1768" s="50" t="s">
        <v>142</v>
      </c>
      <c r="C1768" s="48"/>
      <c r="D1768" s="104"/>
      <c r="E1768" s="104"/>
      <c r="F1768" s="104"/>
      <c r="G1768" s="104"/>
      <c r="H1768" s="104"/>
      <c r="I1768" s="104"/>
      <c r="J1768" s="104"/>
      <c r="K1768" s="104"/>
      <c r="L1768" s="104"/>
      <c r="M1768" s="104"/>
      <c r="N1768" s="104"/>
      <c r="O1768" s="104"/>
      <c r="P1768" s="104"/>
      <c r="Q1768" s="104"/>
      <c r="R1768" s="104"/>
      <c r="S1768" s="104"/>
      <c r="T1768" s="104"/>
      <c r="U1768" s="104"/>
      <c r="V1768" s="104"/>
      <c r="W1768" s="104"/>
      <c r="X1768" s="104"/>
      <c r="Y1768" s="104"/>
      <c r="Z1768" s="104"/>
      <c r="AA1768" s="104"/>
      <c r="AB1768" s="104">
        <f t="shared" si="970"/>
        <v>0</v>
      </c>
      <c r="AC1768" s="104">
        <f t="shared" si="962"/>
        <v>0</v>
      </c>
      <c r="AD1768" s="104">
        <f t="shared" si="971"/>
        <v>0</v>
      </c>
      <c r="AE1768" s="5" t="e">
        <v>#N/A</v>
      </c>
    </row>
    <row r="1769" spans="1:31" ht="30" x14ac:dyDescent="0.25">
      <c r="A1769" s="1" t="e">
        <v>#N/A</v>
      </c>
      <c r="B1769" s="50" t="s">
        <v>143</v>
      </c>
      <c r="C1769" s="48"/>
      <c r="D1769" s="104"/>
      <c r="E1769" s="104"/>
      <c r="F1769" s="104"/>
      <c r="G1769" s="104"/>
      <c r="H1769" s="104"/>
      <c r="I1769" s="104"/>
      <c r="J1769" s="104"/>
      <c r="K1769" s="104"/>
      <c r="L1769" s="104"/>
      <c r="M1769" s="104"/>
      <c r="N1769" s="104"/>
      <c r="O1769" s="104"/>
      <c r="P1769" s="104"/>
      <c r="Q1769" s="104"/>
      <c r="R1769" s="104"/>
      <c r="S1769" s="104"/>
      <c r="T1769" s="104"/>
      <c r="U1769" s="104"/>
      <c r="V1769" s="104"/>
      <c r="W1769" s="104"/>
      <c r="X1769" s="104"/>
      <c r="Y1769" s="104"/>
      <c r="Z1769" s="104"/>
      <c r="AA1769" s="104"/>
      <c r="AB1769" s="104">
        <f t="shared" si="970"/>
        <v>0</v>
      </c>
      <c r="AC1769" s="104">
        <f t="shared" si="962"/>
        <v>0</v>
      </c>
      <c r="AD1769" s="104">
        <f t="shared" si="971"/>
        <v>0</v>
      </c>
      <c r="AE1769" s="5" t="e">
        <v>#N/A</v>
      </c>
    </row>
    <row r="1770" spans="1:31" x14ac:dyDescent="0.25">
      <c r="A1770" s="1" t="e">
        <v>#N/A</v>
      </c>
      <c r="B1770" s="50" t="s">
        <v>144</v>
      </c>
      <c r="C1770" s="48"/>
      <c r="D1770" s="104"/>
      <c r="E1770" s="104"/>
      <c r="F1770" s="104"/>
      <c r="G1770" s="104"/>
      <c r="H1770" s="104"/>
      <c r="I1770" s="104"/>
      <c r="J1770" s="104"/>
      <c r="K1770" s="104"/>
      <c r="L1770" s="104"/>
      <c r="M1770" s="104"/>
      <c r="N1770" s="104"/>
      <c r="O1770" s="104"/>
      <c r="P1770" s="104"/>
      <c r="Q1770" s="104"/>
      <c r="R1770" s="104"/>
      <c r="S1770" s="104"/>
      <c r="T1770" s="104"/>
      <c r="U1770" s="104"/>
      <c r="V1770" s="104"/>
      <c r="W1770" s="104"/>
      <c r="X1770" s="104"/>
      <c r="Y1770" s="104"/>
      <c r="Z1770" s="104"/>
      <c r="AA1770" s="104"/>
      <c r="AB1770" s="104">
        <f t="shared" si="970"/>
        <v>0</v>
      </c>
      <c r="AC1770" s="104">
        <f t="shared" si="962"/>
        <v>0</v>
      </c>
      <c r="AD1770" s="104">
        <f t="shared" si="971"/>
        <v>0</v>
      </c>
      <c r="AE1770" s="5" t="e">
        <v>#N/A</v>
      </c>
    </row>
    <row r="1771" spans="1:31" x14ac:dyDescent="0.25">
      <c r="A1771" s="1" t="e">
        <v>#N/A</v>
      </c>
      <c r="B1771" s="50" t="s">
        <v>145</v>
      </c>
      <c r="C1771" s="48"/>
      <c r="D1771" s="104"/>
      <c r="E1771" s="104"/>
      <c r="F1771" s="104"/>
      <c r="G1771" s="104"/>
      <c r="H1771" s="104"/>
      <c r="I1771" s="104"/>
      <c r="J1771" s="104"/>
      <c r="K1771" s="104"/>
      <c r="L1771" s="104"/>
      <c r="M1771" s="104"/>
      <c r="N1771" s="104"/>
      <c r="O1771" s="104"/>
      <c r="P1771" s="104"/>
      <c r="Q1771" s="104"/>
      <c r="R1771" s="104"/>
      <c r="S1771" s="104"/>
      <c r="T1771" s="104"/>
      <c r="U1771" s="104"/>
      <c r="V1771" s="104"/>
      <c r="W1771" s="104"/>
      <c r="X1771" s="104"/>
      <c r="Y1771" s="104"/>
      <c r="Z1771" s="104"/>
      <c r="AA1771" s="104"/>
      <c r="AB1771" s="104">
        <f t="shared" si="970"/>
        <v>0</v>
      </c>
      <c r="AC1771" s="104">
        <f t="shared" si="962"/>
        <v>0</v>
      </c>
      <c r="AD1771" s="104">
        <f t="shared" si="971"/>
        <v>0</v>
      </c>
      <c r="AE1771" s="5" t="e">
        <v>#N/A</v>
      </c>
    </row>
    <row r="1772" spans="1:31" ht="45" x14ac:dyDescent="0.25">
      <c r="A1772" s="1" t="e">
        <v>#N/A</v>
      </c>
      <c r="B1772" s="101" t="s">
        <v>146</v>
      </c>
      <c r="C1772" s="102"/>
      <c r="D1772" s="103">
        <f>SUM(D1773:D1777)</f>
        <v>0</v>
      </c>
      <c r="E1772" s="103">
        <f t="shared" ref="E1772:O1772" si="981">SUM(E1773:E1777)</f>
        <v>0</v>
      </c>
      <c r="F1772" s="103">
        <f t="shared" si="981"/>
        <v>0</v>
      </c>
      <c r="G1772" s="103">
        <f t="shared" si="981"/>
        <v>0</v>
      </c>
      <c r="H1772" s="103">
        <f t="shared" si="981"/>
        <v>0</v>
      </c>
      <c r="I1772" s="103">
        <f t="shared" si="981"/>
        <v>0</v>
      </c>
      <c r="J1772" s="103">
        <f t="shared" si="981"/>
        <v>0</v>
      </c>
      <c r="K1772" s="103">
        <f t="shared" si="981"/>
        <v>0</v>
      </c>
      <c r="L1772" s="103">
        <f t="shared" si="981"/>
        <v>0</v>
      </c>
      <c r="M1772" s="103">
        <f t="shared" si="981"/>
        <v>0</v>
      </c>
      <c r="N1772" s="103">
        <f t="shared" si="981"/>
        <v>0</v>
      </c>
      <c r="O1772" s="103">
        <f t="shared" si="981"/>
        <v>0</v>
      </c>
      <c r="P1772" s="103">
        <f>SUM(P1773:P1777)</f>
        <v>0</v>
      </c>
      <c r="Q1772" s="103">
        <f t="shared" ref="Q1772:AA1772" si="982">SUM(Q1773:Q1777)</f>
        <v>0</v>
      </c>
      <c r="R1772" s="103">
        <f t="shared" si="982"/>
        <v>0</v>
      </c>
      <c r="S1772" s="103">
        <f t="shared" si="982"/>
        <v>0</v>
      </c>
      <c r="T1772" s="103">
        <f t="shared" si="982"/>
        <v>0</v>
      </c>
      <c r="U1772" s="103">
        <f t="shared" si="982"/>
        <v>0</v>
      </c>
      <c r="V1772" s="103">
        <f t="shared" si="982"/>
        <v>0</v>
      </c>
      <c r="W1772" s="103">
        <f t="shared" si="982"/>
        <v>0</v>
      </c>
      <c r="X1772" s="103">
        <f t="shared" si="982"/>
        <v>0</v>
      </c>
      <c r="Y1772" s="103">
        <f t="shared" si="982"/>
        <v>0</v>
      </c>
      <c r="Z1772" s="103">
        <f t="shared" si="982"/>
        <v>0</v>
      </c>
      <c r="AA1772" s="103">
        <f t="shared" si="982"/>
        <v>0</v>
      </c>
      <c r="AB1772" s="103">
        <f t="shared" si="970"/>
        <v>0</v>
      </c>
      <c r="AC1772" s="103">
        <f t="shared" si="962"/>
        <v>0</v>
      </c>
      <c r="AD1772" s="103">
        <f t="shared" si="971"/>
        <v>0</v>
      </c>
      <c r="AE1772" s="5" t="e">
        <v>#N/A</v>
      </c>
    </row>
    <row r="1773" spans="1:31" x14ac:dyDescent="0.25">
      <c r="A1773" s="1" t="e">
        <v>#N/A</v>
      </c>
      <c r="B1773" s="50" t="s">
        <v>147</v>
      </c>
      <c r="C1773" s="48"/>
      <c r="D1773" s="104"/>
      <c r="E1773" s="104"/>
      <c r="F1773" s="104"/>
      <c r="G1773" s="104"/>
      <c r="H1773" s="104"/>
      <c r="I1773" s="104"/>
      <c r="J1773" s="104"/>
      <c r="K1773" s="104"/>
      <c r="L1773" s="104"/>
      <c r="M1773" s="104"/>
      <c r="N1773" s="104"/>
      <c r="O1773" s="104"/>
      <c r="P1773" s="104"/>
      <c r="Q1773" s="104"/>
      <c r="R1773" s="104"/>
      <c r="S1773" s="104"/>
      <c r="T1773" s="104"/>
      <c r="U1773" s="104"/>
      <c r="V1773" s="104"/>
      <c r="W1773" s="104"/>
      <c r="X1773" s="104"/>
      <c r="Y1773" s="104"/>
      <c r="Z1773" s="104"/>
      <c r="AA1773" s="104"/>
      <c r="AB1773" s="104">
        <f t="shared" si="970"/>
        <v>0</v>
      </c>
      <c r="AC1773" s="104">
        <f t="shared" si="962"/>
        <v>0</v>
      </c>
      <c r="AD1773" s="104">
        <f t="shared" si="971"/>
        <v>0</v>
      </c>
      <c r="AE1773" s="5" t="e">
        <v>#N/A</v>
      </c>
    </row>
    <row r="1774" spans="1:31" x14ac:dyDescent="0.25">
      <c r="A1774" s="1" t="e">
        <v>#N/A</v>
      </c>
      <c r="B1774" s="50" t="s">
        <v>148</v>
      </c>
      <c r="C1774" s="48"/>
      <c r="D1774" s="104"/>
      <c r="E1774" s="104"/>
      <c r="F1774" s="104"/>
      <c r="G1774" s="104"/>
      <c r="H1774" s="104"/>
      <c r="I1774" s="104"/>
      <c r="J1774" s="104"/>
      <c r="K1774" s="104"/>
      <c r="L1774" s="104"/>
      <c r="M1774" s="104"/>
      <c r="N1774" s="104"/>
      <c r="O1774" s="104"/>
      <c r="P1774" s="104"/>
      <c r="Q1774" s="104"/>
      <c r="R1774" s="104"/>
      <c r="S1774" s="104"/>
      <c r="T1774" s="104"/>
      <c r="U1774" s="104"/>
      <c r="V1774" s="104"/>
      <c r="W1774" s="104"/>
      <c r="X1774" s="104"/>
      <c r="Y1774" s="104"/>
      <c r="Z1774" s="104"/>
      <c r="AA1774" s="104"/>
      <c r="AB1774" s="104">
        <f t="shared" si="970"/>
        <v>0</v>
      </c>
      <c r="AC1774" s="104">
        <f t="shared" si="962"/>
        <v>0</v>
      </c>
      <c r="AD1774" s="104">
        <f t="shared" si="971"/>
        <v>0</v>
      </c>
      <c r="AE1774" s="5" t="e">
        <v>#N/A</v>
      </c>
    </row>
    <row r="1775" spans="1:31" ht="60" x14ac:dyDescent="0.25">
      <c r="A1775" s="1" t="e">
        <v>#N/A</v>
      </c>
      <c r="B1775" s="50" t="s">
        <v>149</v>
      </c>
      <c r="C1775" s="48"/>
      <c r="D1775" s="104"/>
      <c r="E1775" s="104"/>
      <c r="F1775" s="104"/>
      <c r="G1775" s="104"/>
      <c r="H1775" s="104"/>
      <c r="I1775" s="104"/>
      <c r="J1775" s="104"/>
      <c r="K1775" s="104"/>
      <c r="L1775" s="104"/>
      <c r="M1775" s="104"/>
      <c r="N1775" s="104"/>
      <c r="O1775" s="104"/>
      <c r="P1775" s="104"/>
      <c r="Q1775" s="104"/>
      <c r="R1775" s="104"/>
      <c r="S1775" s="104"/>
      <c r="T1775" s="104"/>
      <c r="U1775" s="104"/>
      <c r="V1775" s="104"/>
      <c r="W1775" s="104"/>
      <c r="X1775" s="104"/>
      <c r="Y1775" s="104"/>
      <c r="Z1775" s="104"/>
      <c r="AA1775" s="104"/>
      <c r="AB1775" s="104">
        <f t="shared" si="970"/>
        <v>0</v>
      </c>
      <c r="AC1775" s="104">
        <f t="shared" si="962"/>
        <v>0</v>
      </c>
      <c r="AD1775" s="104">
        <f t="shared" si="971"/>
        <v>0</v>
      </c>
      <c r="AE1775" s="5" t="e">
        <v>#N/A</v>
      </c>
    </row>
    <row r="1776" spans="1:31" ht="30" x14ac:dyDescent="0.25">
      <c r="A1776" s="1" t="e">
        <v>#N/A</v>
      </c>
      <c r="B1776" s="50" t="s">
        <v>150</v>
      </c>
      <c r="C1776" s="48"/>
      <c r="D1776" s="104"/>
      <c r="E1776" s="104"/>
      <c r="F1776" s="104"/>
      <c r="G1776" s="104"/>
      <c r="H1776" s="104"/>
      <c r="I1776" s="104"/>
      <c r="J1776" s="104"/>
      <c r="K1776" s="104"/>
      <c r="L1776" s="104"/>
      <c r="M1776" s="104"/>
      <c r="N1776" s="104"/>
      <c r="O1776" s="104"/>
      <c r="P1776" s="104"/>
      <c r="Q1776" s="104"/>
      <c r="R1776" s="104"/>
      <c r="S1776" s="104"/>
      <c r="T1776" s="104"/>
      <c r="U1776" s="104"/>
      <c r="V1776" s="104"/>
      <c r="W1776" s="104"/>
      <c r="X1776" s="104"/>
      <c r="Y1776" s="104"/>
      <c r="Z1776" s="104"/>
      <c r="AA1776" s="104"/>
      <c r="AB1776" s="104">
        <f t="shared" si="970"/>
        <v>0</v>
      </c>
      <c r="AC1776" s="104">
        <f t="shared" si="962"/>
        <v>0</v>
      </c>
      <c r="AD1776" s="104">
        <f t="shared" si="971"/>
        <v>0</v>
      </c>
      <c r="AE1776" s="5" t="e">
        <v>#N/A</v>
      </c>
    </row>
    <row r="1777" spans="1:31" x14ac:dyDescent="0.25">
      <c r="A1777" s="1" t="e">
        <v>#N/A</v>
      </c>
      <c r="B1777" s="50" t="s">
        <v>151</v>
      </c>
      <c r="C1777" s="48"/>
      <c r="D1777" s="104"/>
      <c r="E1777" s="104"/>
      <c r="F1777" s="104"/>
      <c r="G1777" s="104"/>
      <c r="H1777" s="104"/>
      <c r="I1777" s="104"/>
      <c r="J1777" s="104"/>
      <c r="K1777" s="104"/>
      <c r="L1777" s="104"/>
      <c r="M1777" s="104"/>
      <c r="N1777" s="104"/>
      <c r="O1777" s="104"/>
      <c r="P1777" s="104"/>
      <c r="Q1777" s="104"/>
      <c r="R1777" s="104"/>
      <c r="S1777" s="104"/>
      <c r="T1777" s="104"/>
      <c r="U1777" s="104"/>
      <c r="V1777" s="104"/>
      <c r="W1777" s="104"/>
      <c r="X1777" s="104"/>
      <c r="Y1777" s="104"/>
      <c r="Z1777" s="104"/>
      <c r="AA1777" s="104"/>
      <c r="AB1777" s="104">
        <f t="shared" si="970"/>
        <v>0</v>
      </c>
      <c r="AC1777" s="104">
        <f t="shared" si="962"/>
        <v>0</v>
      </c>
      <c r="AD1777" s="104">
        <f t="shared" si="971"/>
        <v>0</v>
      </c>
      <c r="AE1777" s="5" t="e">
        <v>#N/A</v>
      </c>
    </row>
    <row r="1778" spans="1:31" x14ac:dyDescent="0.25">
      <c r="A1778" s="1" t="e">
        <v>#N/A</v>
      </c>
      <c r="B1778" s="101" t="s">
        <v>152</v>
      </c>
      <c r="C1778" s="102"/>
      <c r="D1778" s="103">
        <f>SUM(D1779:D1782)</f>
        <v>0</v>
      </c>
      <c r="E1778" s="103">
        <f t="shared" ref="E1778:O1778" si="983">SUM(E1779:E1782)</f>
        <v>0</v>
      </c>
      <c r="F1778" s="103">
        <f t="shared" si="983"/>
        <v>0</v>
      </c>
      <c r="G1778" s="103">
        <f t="shared" si="983"/>
        <v>0</v>
      </c>
      <c r="H1778" s="103">
        <f t="shared" si="983"/>
        <v>38700</v>
      </c>
      <c r="I1778" s="103">
        <f t="shared" si="983"/>
        <v>0</v>
      </c>
      <c r="J1778" s="103">
        <f t="shared" si="983"/>
        <v>0</v>
      </c>
      <c r="K1778" s="103">
        <f t="shared" si="983"/>
        <v>0</v>
      </c>
      <c r="L1778" s="103">
        <f t="shared" si="983"/>
        <v>0</v>
      </c>
      <c r="M1778" s="103">
        <f t="shared" si="983"/>
        <v>0</v>
      </c>
      <c r="N1778" s="103">
        <f t="shared" si="983"/>
        <v>0</v>
      </c>
      <c r="O1778" s="103">
        <f t="shared" si="983"/>
        <v>0</v>
      </c>
      <c r="P1778" s="103">
        <f>SUM(P1779:P1782)</f>
        <v>0</v>
      </c>
      <c r="Q1778" s="103">
        <f t="shared" ref="Q1778:AA1778" si="984">SUM(Q1779:Q1782)</f>
        <v>0</v>
      </c>
      <c r="R1778" s="103">
        <f t="shared" si="984"/>
        <v>0</v>
      </c>
      <c r="S1778" s="103">
        <f t="shared" si="984"/>
        <v>0</v>
      </c>
      <c r="T1778" s="103">
        <f t="shared" si="984"/>
        <v>0</v>
      </c>
      <c r="U1778" s="103">
        <f t="shared" si="984"/>
        <v>0</v>
      </c>
      <c r="V1778" s="103">
        <f t="shared" si="984"/>
        <v>0</v>
      </c>
      <c r="W1778" s="103">
        <f t="shared" si="984"/>
        <v>0</v>
      </c>
      <c r="X1778" s="103">
        <f t="shared" si="984"/>
        <v>0</v>
      </c>
      <c r="Y1778" s="103">
        <f t="shared" si="984"/>
        <v>0</v>
      </c>
      <c r="Z1778" s="103">
        <f t="shared" si="984"/>
        <v>0</v>
      </c>
      <c r="AA1778" s="103">
        <f t="shared" si="984"/>
        <v>0</v>
      </c>
      <c r="AB1778" s="103">
        <f t="shared" si="970"/>
        <v>38700</v>
      </c>
      <c r="AC1778" s="103">
        <f t="shared" si="962"/>
        <v>38700</v>
      </c>
      <c r="AD1778" s="103">
        <f t="shared" si="971"/>
        <v>0</v>
      </c>
      <c r="AE1778" s="5" t="e">
        <v>#N/A</v>
      </c>
    </row>
    <row r="1779" spans="1:31" ht="30" x14ac:dyDescent="0.25">
      <c r="A1779" s="1" t="e">
        <v>#N/A</v>
      </c>
      <c r="B1779" s="50" t="s">
        <v>153</v>
      </c>
      <c r="C1779" s="48"/>
      <c r="D1779" s="104"/>
      <c r="E1779" s="104"/>
      <c r="F1779" s="104"/>
      <c r="G1779" s="104"/>
      <c r="H1779" s="104"/>
      <c r="I1779" s="104"/>
      <c r="J1779" s="104"/>
      <c r="K1779" s="104"/>
      <c r="L1779" s="104"/>
      <c r="M1779" s="104"/>
      <c r="N1779" s="104"/>
      <c r="O1779" s="104"/>
      <c r="P1779" s="104"/>
      <c r="Q1779" s="104"/>
      <c r="R1779" s="104"/>
      <c r="S1779" s="104"/>
      <c r="T1779" s="104"/>
      <c r="U1779" s="104"/>
      <c r="V1779" s="104"/>
      <c r="W1779" s="104"/>
      <c r="X1779" s="104"/>
      <c r="Y1779" s="104"/>
      <c r="Z1779" s="104"/>
      <c r="AA1779" s="104"/>
      <c r="AB1779" s="104">
        <f t="shared" si="970"/>
        <v>0</v>
      </c>
      <c r="AC1779" s="104">
        <f t="shared" si="962"/>
        <v>0</v>
      </c>
      <c r="AD1779" s="104">
        <f t="shared" si="971"/>
        <v>0</v>
      </c>
      <c r="AE1779" s="5" t="e">
        <v>#N/A</v>
      </c>
    </row>
    <row r="1780" spans="1:31" x14ac:dyDescent="0.25">
      <c r="A1780" s="1" t="e">
        <v>#N/A</v>
      </c>
      <c r="B1780" s="50" t="s">
        <v>154</v>
      </c>
      <c r="C1780" s="48"/>
      <c r="D1780" s="104"/>
      <c r="E1780" s="104"/>
      <c r="F1780" s="104"/>
      <c r="G1780" s="104"/>
      <c r="H1780" s="104">
        <v>38700</v>
      </c>
      <c r="I1780" s="104"/>
      <c r="J1780" s="104"/>
      <c r="K1780" s="104"/>
      <c r="L1780" s="104"/>
      <c r="M1780" s="104"/>
      <c r="N1780" s="104"/>
      <c r="O1780" s="104"/>
      <c r="P1780" s="104"/>
      <c r="Q1780" s="104"/>
      <c r="R1780" s="104"/>
      <c r="S1780" s="104"/>
      <c r="T1780" s="104"/>
      <c r="U1780" s="104"/>
      <c r="V1780" s="104"/>
      <c r="W1780" s="104"/>
      <c r="X1780" s="104"/>
      <c r="Y1780" s="104"/>
      <c r="Z1780" s="104"/>
      <c r="AA1780" s="104"/>
      <c r="AB1780" s="104">
        <f t="shared" si="970"/>
        <v>38700</v>
      </c>
      <c r="AC1780" s="104">
        <f t="shared" si="962"/>
        <v>38700</v>
      </c>
      <c r="AD1780" s="104">
        <f t="shared" si="971"/>
        <v>0</v>
      </c>
      <c r="AE1780" s="5" t="e">
        <v>#N/A</v>
      </c>
    </row>
    <row r="1781" spans="1:31" x14ac:dyDescent="0.25">
      <c r="A1781" s="1" t="e">
        <v>#N/A</v>
      </c>
      <c r="B1781" s="101" t="s">
        <v>155</v>
      </c>
      <c r="C1781" s="102"/>
      <c r="D1781" s="103"/>
      <c r="E1781" s="103"/>
      <c r="F1781" s="103"/>
      <c r="G1781" s="103"/>
      <c r="H1781" s="103"/>
      <c r="I1781" s="103"/>
      <c r="J1781" s="103"/>
      <c r="K1781" s="103"/>
      <c r="L1781" s="103"/>
      <c r="M1781" s="103"/>
      <c r="N1781" s="103"/>
      <c r="O1781" s="103"/>
      <c r="P1781" s="103"/>
      <c r="Q1781" s="103"/>
      <c r="R1781" s="103"/>
      <c r="S1781" s="103"/>
      <c r="T1781" s="103"/>
      <c r="U1781" s="103"/>
      <c r="V1781" s="103"/>
      <c r="W1781" s="103"/>
      <c r="X1781" s="103"/>
      <c r="Y1781" s="103"/>
      <c r="Z1781" s="103"/>
      <c r="AA1781" s="103"/>
      <c r="AB1781" s="103">
        <f t="shared" si="970"/>
        <v>0</v>
      </c>
      <c r="AC1781" s="103">
        <f t="shared" si="962"/>
        <v>0</v>
      </c>
      <c r="AD1781" s="103">
        <f t="shared" si="971"/>
        <v>0</v>
      </c>
      <c r="AE1781" s="5" t="e">
        <v>#N/A</v>
      </c>
    </row>
    <row r="1782" spans="1:31" x14ac:dyDescent="0.25">
      <c r="A1782" s="1" t="e">
        <v>#N/A</v>
      </c>
      <c r="B1782" s="50" t="s">
        <v>156</v>
      </c>
      <c r="C1782" s="48"/>
      <c r="D1782" s="104"/>
      <c r="E1782" s="104"/>
      <c r="F1782" s="104"/>
      <c r="G1782" s="104"/>
      <c r="H1782" s="104"/>
      <c r="I1782" s="104"/>
      <c r="J1782" s="104"/>
      <c r="K1782" s="104"/>
      <c r="L1782" s="104"/>
      <c r="M1782" s="104"/>
      <c r="N1782" s="104"/>
      <c r="O1782" s="104"/>
      <c r="P1782" s="104"/>
      <c r="Q1782" s="104"/>
      <c r="R1782" s="104"/>
      <c r="S1782" s="104"/>
      <c r="T1782" s="104"/>
      <c r="U1782" s="104"/>
      <c r="V1782" s="104"/>
      <c r="W1782" s="104"/>
      <c r="X1782" s="104"/>
      <c r="Y1782" s="104"/>
      <c r="Z1782" s="104"/>
      <c r="AA1782" s="104"/>
      <c r="AB1782" s="104">
        <f t="shared" si="970"/>
        <v>0</v>
      </c>
      <c r="AC1782" s="104">
        <f t="shared" si="962"/>
        <v>0</v>
      </c>
      <c r="AD1782" s="104">
        <f t="shared" si="971"/>
        <v>0</v>
      </c>
      <c r="AE1782" s="5" t="e">
        <v>#N/A</v>
      </c>
    </row>
    <row r="1783" spans="1:31" ht="30" x14ac:dyDescent="0.25">
      <c r="A1783" s="1" t="e">
        <v>#N/A</v>
      </c>
      <c r="B1783" s="101" t="s">
        <v>157</v>
      </c>
      <c r="C1783" s="102"/>
      <c r="D1783" s="103">
        <f>SUM(D1784:D1785)</f>
        <v>0</v>
      </c>
      <c r="E1783" s="103">
        <f t="shared" ref="E1783:O1783" si="985">SUM(E1784:E1785)</f>
        <v>0</v>
      </c>
      <c r="F1783" s="103">
        <f t="shared" si="985"/>
        <v>0</v>
      </c>
      <c r="G1783" s="103">
        <f t="shared" si="985"/>
        <v>0</v>
      </c>
      <c r="H1783" s="103">
        <f t="shared" si="985"/>
        <v>0</v>
      </c>
      <c r="I1783" s="103">
        <f t="shared" si="985"/>
        <v>0</v>
      </c>
      <c r="J1783" s="103">
        <f t="shared" si="985"/>
        <v>0</v>
      </c>
      <c r="K1783" s="103">
        <f t="shared" si="985"/>
        <v>0</v>
      </c>
      <c r="L1783" s="103">
        <f t="shared" si="985"/>
        <v>0</v>
      </c>
      <c r="M1783" s="103">
        <f t="shared" si="985"/>
        <v>0</v>
      </c>
      <c r="N1783" s="103">
        <f t="shared" si="985"/>
        <v>0</v>
      </c>
      <c r="O1783" s="103">
        <f t="shared" si="985"/>
        <v>0</v>
      </c>
      <c r="P1783" s="103">
        <f>SUM(P1784:P1785)</f>
        <v>0</v>
      </c>
      <c r="Q1783" s="103">
        <f t="shared" ref="Q1783:AA1783" si="986">SUM(Q1784:Q1785)</f>
        <v>0</v>
      </c>
      <c r="R1783" s="103">
        <f t="shared" si="986"/>
        <v>0</v>
      </c>
      <c r="S1783" s="103">
        <f t="shared" si="986"/>
        <v>0</v>
      </c>
      <c r="T1783" s="103">
        <f t="shared" si="986"/>
        <v>0</v>
      </c>
      <c r="U1783" s="103">
        <f t="shared" si="986"/>
        <v>0</v>
      </c>
      <c r="V1783" s="103">
        <f t="shared" si="986"/>
        <v>0</v>
      </c>
      <c r="W1783" s="103">
        <f t="shared" si="986"/>
        <v>0</v>
      </c>
      <c r="X1783" s="103">
        <f t="shared" si="986"/>
        <v>0</v>
      </c>
      <c r="Y1783" s="103">
        <f t="shared" si="986"/>
        <v>0</v>
      </c>
      <c r="Z1783" s="103">
        <f t="shared" si="986"/>
        <v>0</v>
      </c>
      <c r="AA1783" s="103">
        <f t="shared" si="986"/>
        <v>0</v>
      </c>
      <c r="AB1783" s="103">
        <f t="shared" si="970"/>
        <v>0</v>
      </c>
      <c r="AC1783" s="103">
        <f t="shared" si="962"/>
        <v>0</v>
      </c>
      <c r="AD1783" s="103">
        <f t="shared" si="971"/>
        <v>0</v>
      </c>
      <c r="AE1783" s="5" t="e">
        <v>#N/A</v>
      </c>
    </row>
    <row r="1784" spans="1:31" ht="30" x14ac:dyDescent="0.25">
      <c r="A1784" s="1" t="e">
        <v>#N/A</v>
      </c>
      <c r="B1784" s="50" t="s">
        <v>158</v>
      </c>
      <c r="C1784" s="48"/>
      <c r="D1784" s="104"/>
      <c r="E1784" s="104"/>
      <c r="F1784" s="104"/>
      <c r="G1784" s="104"/>
      <c r="H1784" s="104"/>
      <c r="I1784" s="104"/>
      <c r="J1784" s="104"/>
      <c r="K1784" s="104"/>
      <c r="L1784" s="104"/>
      <c r="M1784" s="104"/>
      <c r="N1784" s="104"/>
      <c r="O1784" s="104"/>
      <c r="P1784" s="104"/>
      <c r="Q1784" s="104"/>
      <c r="R1784" s="104"/>
      <c r="S1784" s="104"/>
      <c r="T1784" s="104"/>
      <c r="U1784" s="104"/>
      <c r="V1784" s="104"/>
      <c r="W1784" s="104"/>
      <c r="X1784" s="104"/>
      <c r="Y1784" s="104"/>
      <c r="Z1784" s="104"/>
      <c r="AA1784" s="104"/>
      <c r="AB1784" s="104">
        <f t="shared" si="970"/>
        <v>0</v>
      </c>
      <c r="AC1784" s="104">
        <f t="shared" si="962"/>
        <v>0</v>
      </c>
      <c r="AD1784" s="104">
        <f t="shared" si="971"/>
        <v>0</v>
      </c>
      <c r="AE1784" s="5" t="e">
        <v>#N/A</v>
      </c>
    </row>
    <row r="1785" spans="1:31" ht="30" x14ac:dyDescent="0.25">
      <c r="A1785" s="1" t="e">
        <v>#N/A</v>
      </c>
      <c r="B1785" s="50" t="s">
        <v>159</v>
      </c>
      <c r="C1785" s="48"/>
      <c r="D1785" s="104"/>
      <c r="E1785" s="104"/>
      <c r="F1785" s="104"/>
      <c r="G1785" s="104"/>
      <c r="H1785" s="104"/>
      <c r="I1785" s="104"/>
      <c r="J1785" s="104"/>
      <c r="K1785" s="104"/>
      <c r="L1785" s="104"/>
      <c r="M1785" s="104"/>
      <c r="N1785" s="104"/>
      <c r="O1785" s="104"/>
      <c r="P1785" s="104"/>
      <c r="Q1785" s="104"/>
      <c r="R1785" s="104"/>
      <c r="S1785" s="104"/>
      <c r="T1785" s="104"/>
      <c r="U1785" s="104"/>
      <c r="V1785" s="104"/>
      <c r="W1785" s="104"/>
      <c r="X1785" s="104"/>
      <c r="Y1785" s="104"/>
      <c r="Z1785" s="104"/>
      <c r="AA1785" s="104"/>
      <c r="AB1785" s="104">
        <f t="shared" si="970"/>
        <v>0</v>
      </c>
      <c r="AC1785" s="104">
        <f t="shared" si="962"/>
        <v>0</v>
      </c>
      <c r="AD1785" s="104">
        <f t="shared" si="971"/>
        <v>0</v>
      </c>
      <c r="AE1785" s="5" t="e">
        <v>#N/A</v>
      </c>
    </row>
    <row r="1786" spans="1:31" ht="60" x14ac:dyDescent="0.25">
      <c r="A1786" s="1" t="e">
        <v>#N/A</v>
      </c>
      <c r="B1786" s="101" t="s">
        <v>160</v>
      </c>
      <c r="C1786" s="102"/>
      <c r="D1786" s="103">
        <f>SUM(D1787:D1788)</f>
        <v>0</v>
      </c>
      <c r="E1786" s="103">
        <f t="shared" ref="E1786:O1786" si="987">SUM(E1787:E1788)</f>
        <v>0</v>
      </c>
      <c r="F1786" s="103">
        <f t="shared" si="987"/>
        <v>0</v>
      </c>
      <c r="G1786" s="103">
        <f t="shared" si="987"/>
        <v>0</v>
      </c>
      <c r="H1786" s="103">
        <f t="shared" si="987"/>
        <v>0</v>
      </c>
      <c r="I1786" s="103">
        <f t="shared" si="987"/>
        <v>0</v>
      </c>
      <c r="J1786" s="103">
        <f t="shared" si="987"/>
        <v>0</v>
      </c>
      <c r="K1786" s="103">
        <f t="shared" si="987"/>
        <v>0</v>
      </c>
      <c r="L1786" s="103">
        <f t="shared" si="987"/>
        <v>0</v>
      </c>
      <c r="M1786" s="103">
        <f t="shared" si="987"/>
        <v>0</v>
      </c>
      <c r="N1786" s="103">
        <f t="shared" si="987"/>
        <v>0</v>
      </c>
      <c r="O1786" s="103">
        <f t="shared" si="987"/>
        <v>0</v>
      </c>
      <c r="P1786" s="103">
        <f>SUM(P1787:P1788)</f>
        <v>0</v>
      </c>
      <c r="Q1786" s="103">
        <f t="shared" ref="Q1786:AA1786" si="988">SUM(Q1787:Q1788)</f>
        <v>0</v>
      </c>
      <c r="R1786" s="103">
        <f t="shared" si="988"/>
        <v>0</v>
      </c>
      <c r="S1786" s="103">
        <f t="shared" si="988"/>
        <v>0</v>
      </c>
      <c r="T1786" s="103">
        <f t="shared" si="988"/>
        <v>0</v>
      </c>
      <c r="U1786" s="103">
        <f t="shared" si="988"/>
        <v>0</v>
      </c>
      <c r="V1786" s="103">
        <f t="shared" si="988"/>
        <v>0</v>
      </c>
      <c r="W1786" s="103">
        <f t="shared" si="988"/>
        <v>0</v>
      </c>
      <c r="X1786" s="103">
        <f t="shared" si="988"/>
        <v>0</v>
      </c>
      <c r="Y1786" s="103">
        <f t="shared" si="988"/>
        <v>0</v>
      </c>
      <c r="Z1786" s="103">
        <f t="shared" si="988"/>
        <v>0</v>
      </c>
      <c r="AA1786" s="103">
        <f t="shared" si="988"/>
        <v>0</v>
      </c>
      <c r="AB1786" s="103">
        <f t="shared" si="970"/>
        <v>0</v>
      </c>
      <c r="AC1786" s="103">
        <f t="shared" si="962"/>
        <v>0</v>
      </c>
      <c r="AD1786" s="103">
        <f t="shared" si="971"/>
        <v>0</v>
      </c>
      <c r="AE1786" s="5" t="e">
        <v>#N/A</v>
      </c>
    </row>
    <row r="1787" spans="1:31" ht="30" x14ac:dyDescent="0.25">
      <c r="A1787" s="1" t="e">
        <v>#N/A</v>
      </c>
      <c r="B1787" s="50" t="s">
        <v>161</v>
      </c>
      <c r="C1787" s="48"/>
      <c r="D1787" s="104"/>
      <c r="E1787" s="104"/>
      <c r="F1787" s="104"/>
      <c r="G1787" s="104"/>
      <c r="H1787" s="104"/>
      <c r="I1787" s="104"/>
      <c r="J1787" s="104"/>
      <c r="K1787" s="104"/>
      <c r="L1787" s="104"/>
      <c r="M1787" s="104"/>
      <c r="N1787" s="104"/>
      <c r="O1787" s="104"/>
      <c r="P1787" s="104"/>
      <c r="Q1787" s="104"/>
      <c r="R1787" s="104"/>
      <c r="S1787" s="104"/>
      <c r="T1787" s="104"/>
      <c r="U1787" s="104"/>
      <c r="V1787" s="104"/>
      <c r="W1787" s="104"/>
      <c r="X1787" s="104"/>
      <c r="Y1787" s="104"/>
      <c r="Z1787" s="104"/>
      <c r="AA1787" s="104"/>
      <c r="AB1787" s="104">
        <f t="shared" si="970"/>
        <v>0</v>
      </c>
      <c r="AC1787" s="104">
        <f t="shared" si="962"/>
        <v>0</v>
      </c>
      <c r="AD1787" s="104">
        <f t="shared" si="971"/>
        <v>0</v>
      </c>
      <c r="AE1787" s="5" t="e">
        <v>#N/A</v>
      </c>
    </row>
    <row r="1788" spans="1:31" x14ac:dyDescent="0.25">
      <c r="A1788" s="1" t="e">
        <v>#N/A</v>
      </c>
      <c r="B1788" s="50" t="s">
        <v>162</v>
      </c>
      <c r="C1788" s="48"/>
      <c r="D1788" s="104"/>
      <c r="E1788" s="104"/>
      <c r="F1788" s="104"/>
      <c r="G1788" s="104"/>
      <c r="H1788" s="104"/>
      <c r="I1788" s="104"/>
      <c r="J1788" s="104"/>
      <c r="K1788" s="104"/>
      <c r="L1788" s="104"/>
      <c r="M1788" s="104"/>
      <c r="N1788" s="104"/>
      <c r="O1788" s="104"/>
      <c r="P1788" s="104"/>
      <c r="Q1788" s="104"/>
      <c r="R1788" s="104"/>
      <c r="S1788" s="104"/>
      <c r="T1788" s="104"/>
      <c r="U1788" s="104"/>
      <c r="V1788" s="104"/>
      <c r="W1788" s="104"/>
      <c r="X1788" s="104"/>
      <c r="Y1788" s="104"/>
      <c r="Z1788" s="104"/>
      <c r="AA1788" s="104"/>
      <c r="AB1788" s="104">
        <f t="shared" si="970"/>
        <v>0</v>
      </c>
      <c r="AC1788" s="104">
        <f t="shared" si="962"/>
        <v>0</v>
      </c>
      <c r="AD1788" s="104">
        <f t="shared" si="971"/>
        <v>0</v>
      </c>
      <c r="AE1788" s="5" t="e">
        <v>#N/A</v>
      </c>
    </row>
    <row r="1789" spans="1:31" ht="45" x14ac:dyDescent="0.25">
      <c r="A1789" s="1" t="e">
        <v>#N/A</v>
      </c>
      <c r="B1789" s="101" t="s">
        <v>163</v>
      </c>
      <c r="C1789" s="102"/>
      <c r="D1789" s="103">
        <f>SUM(D1790:D1791)</f>
        <v>0</v>
      </c>
      <c r="E1789" s="103">
        <f t="shared" ref="E1789:O1789" si="989">SUM(E1790:E1791)</f>
        <v>0</v>
      </c>
      <c r="F1789" s="103">
        <f t="shared" si="989"/>
        <v>0</v>
      </c>
      <c r="G1789" s="103">
        <f t="shared" si="989"/>
        <v>0</v>
      </c>
      <c r="H1789" s="103">
        <f t="shared" si="989"/>
        <v>0</v>
      </c>
      <c r="I1789" s="103">
        <f t="shared" si="989"/>
        <v>0</v>
      </c>
      <c r="J1789" s="103">
        <f t="shared" si="989"/>
        <v>0</v>
      </c>
      <c r="K1789" s="103">
        <f t="shared" si="989"/>
        <v>0</v>
      </c>
      <c r="L1789" s="103">
        <f t="shared" si="989"/>
        <v>0</v>
      </c>
      <c r="M1789" s="103">
        <f t="shared" si="989"/>
        <v>0</v>
      </c>
      <c r="N1789" s="103">
        <f t="shared" si="989"/>
        <v>0</v>
      </c>
      <c r="O1789" s="103">
        <f t="shared" si="989"/>
        <v>0</v>
      </c>
      <c r="P1789" s="103">
        <f>SUM(P1790:P1791)</f>
        <v>0</v>
      </c>
      <c r="Q1789" s="103">
        <f t="shared" ref="Q1789:AA1789" si="990">SUM(Q1790:Q1791)</f>
        <v>0</v>
      </c>
      <c r="R1789" s="103">
        <f t="shared" si="990"/>
        <v>0</v>
      </c>
      <c r="S1789" s="103">
        <f t="shared" si="990"/>
        <v>0</v>
      </c>
      <c r="T1789" s="103">
        <f t="shared" si="990"/>
        <v>0</v>
      </c>
      <c r="U1789" s="103">
        <f t="shared" si="990"/>
        <v>0</v>
      </c>
      <c r="V1789" s="103">
        <f t="shared" si="990"/>
        <v>0</v>
      </c>
      <c r="W1789" s="103">
        <f t="shared" si="990"/>
        <v>0</v>
      </c>
      <c r="X1789" s="103">
        <f t="shared" si="990"/>
        <v>0</v>
      </c>
      <c r="Y1789" s="103">
        <f t="shared" si="990"/>
        <v>0</v>
      </c>
      <c r="Z1789" s="103">
        <f t="shared" si="990"/>
        <v>0</v>
      </c>
      <c r="AA1789" s="103">
        <f t="shared" si="990"/>
        <v>0</v>
      </c>
      <c r="AB1789" s="103">
        <f t="shared" si="970"/>
        <v>0</v>
      </c>
      <c r="AC1789" s="103">
        <f t="shared" si="962"/>
        <v>0</v>
      </c>
      <c r="AD1789" s="103">
        <f t="shared" si="971"/>
        <v>0</v>
      </c>
      <c r="AE1789" s="5" t="e">
        <v>#N/A</v>
      </c>
    </row>
    <row r="1790" spans="1:31" ht="30" x14ac:dyDescent="0.25">
      <c r="A1790" s="1" t="e">
        <v>#N/A</v>
      </c>
      <c r="B1790" s="50" t="s">
        <v>164</v>
      </c>
      <c r="C1790" s="48"/>
      <c r="D1790" s="104"/>
      <c r="E1790" s="104"/>
      <c r="F1790" s="104"/>
      <c r="G1790" s="104"/>
      <c r="H1790" s="104"/>
      <c r="I1790" s="104"/>
      <c r="J1790" s="104"/>
      <c r="K1790" s="104"/>
      <c r="L1790" s="104"/>
      <c r="M1790" s="104"/>
      <c r="N1790" s="104"/>
      <c r="O1790" s="104"/>
      <c r="P1790" s="104"/>
      <c r="Q1790" s="104"/>
      <c r="R1790" s="104"/>
      <c r="S1790" s="104"/>
      <c r="T1790" s="104"/>
      <c r="U1790" s="104"/>
      <c r="V1790" s="104"/>
      <c r="W1790" s="104"/>
      <c r="X1790" s="104"/>
      <c r="Y1790" s="104"/>
      <c r="Z1790" s="104"/>
      <c r="AA1790" s="104"/>
      <c r="AB1790" s="104">
        <f t="shared" si="970"/>
        <v>0</v>
      </c>
      <c r="AC1790" s="104">
        <f t="shared" si="962"/>
        <v>0</v>
      </c>
      <c r="AD1790" s="104">
        <f t="shared" si="971"/>
        <v>0</v>
      </c>
      <c r="AE1790" s="5" t="e">
        <v>#N/A</v>
      </c>
    </row>
    <row r="1791" spans="1:31" x14ac:dyDescent="0.25">
      <c r="A1791" s="1" t="e">
        <v>#N/A</v>
      </c>
      <c r="B1791" s="50" t="s">
        <v>165</v>
      </c>
      <c r="C1791" s="48"/>
      <c r="D1791" s="104"/>
      <c r="E1791" s="104"/>
      <c r="F1791" s="104"/>
      <c r="G1791" s="104"/>
      <c r="H1791" s="104"/>
      <c r="I1791" s="104"/>
      <c r="J1791" s="104"/>
      <c r="K1791" s="104"/>
      <c r="L1791" s="104"/>
      <c r="M1791" s="104"/>
      <c r="N1791" s="104"/>
      <c r="O1791" s="104"/>
      <c r="P1791" s="104"/>
      <c r="Q1791" s="104"/>
      <c r="R1791" s="104"/>
      <c r="S1791" s="104"/>
      <c r="T1791" s="104"/>
      <c r="U1791" s="104"/>
      <c r="V1791" s="104"/>
      <c r="W1791" s="104"/>
      <c r="X1791" s="104"/>
      <c r="Y1791" s="104"/>
      <c r="Z1791" s="104"/>
      <c r="AA1791" s="104"/>
      <c r="AB1791" s="104">
        <f t="shared" si="970"/>
        <v>0</v>
      </c>
      <c r="AC1791" s="104">
        <f t="shared" si="962"/>
        <v>0</v>
      </c>
      <c r="AD1791" s="104">
        <f t="shared" si="971"/>
        <v>0</v>
      </c>
      <c r="AE1791" s="5" t="e">
        <v>#N/A</v>
      </c>
    </row>
    <row r="1792" spans="1:31" ht="45" x14ac:dyDescent="0.25">
      <c r="A1792" s="1" t="e">
        <v>#N/A</v>
      </c>
      <c r="B1792" s="101" t="s">
        <v>166</v>
      </c>
      <c r="C1792" s="102"/>
      <c r="D1792" s="103">
        <f>SUM(D1793:D1794)</f>
        <v>0</v>
      </c>
      <c r="E1792" s="103">
        <f t="shared" ref="E1792:O1792" si="991">SUM(E1793:E1794)</f>
        <v>0</v>
      </c>
      <c r="F1792" s="103">
        <f t="shared" si="991"/>
        <v>0</v>
      </c>
      <c r="G1792" s="103">
        <f t="shared" si="991"/>
        <v>0</v>
      </c>
      <c r="H1792" s="103">
        <f t="shared" si="991"/>
        <v>0</v>
      </c>
      <c r="I1792" s="103">
        <f t="shared" si="991"/>
        <v>0</v>
      </c>
      <c r="J1792" s="103">
        <f t="shared" si="991"/>
        <v>0</v>
      </c>
      <c r="K1792" s="103">
        <f t="shared" si="991"/>
        <v>0</v>
      </c>
      <c r="L1792" s="103">
        <f t="shared" si="991"/>
        <v>0</v>
      </c>
      <c r="M1792" s="103">
        <f t="shared" si="991"/>
        <v>0</v>
      </c>
      <c r="N1792" s="103">
        <f t="shared" si="991"/>
        <v>0</v>
      </c>
      <c r="O1792" s="103">
        <f t="shared" si="991"/>
        <v>0</v>
      </c>
      <c r="P1792" s="103">
        <f>SUM(P1793:P1794)</f>
        <v>0</v>
      </c>
      <c r="Q1792" s="103">
        <f t="shared" ref="Q1792:AA1792" si="992">SUM(Q1793:Q1794)</f>
        <v>0</v>
      </c>
      <c r="R1792" s="103">
        <f t="shared" si="992"/>
        <v>0</v>
      </c>
      <c r="S1792" s="103">
        <f t="shared" si="992"/>
        <v>0</v>
      </c>
      <c r="T1792" s="103">
        <f t="shared" si="992"/>
        <v>0</v>
      </c>
      <c r="U1792" s="103">
        <f t="shared" si="992"/>
        <v>0</v>
      </c>
      <c r="V1792" s="103">
        <f t="shared" si="992"/>
        <v>0</v>
      </c>
      <c r="W1792" s="103">
        <f t="shared" si="992"/>
        <v>0</v>
      </c>
      <c r="X1792" s="103">
        <f t="shared" si="992"/>
        <v>0</v>
      </c>
      <c r="Y1792" s="103">
        <f t="shared" si="992"/>
        <v>0</v>
      </c>
      <c r="Z1792" s="103">
        <f t="shared" si="992"/>
        <v>0</v>
      </c>
      <c r="AA1792" s="103">
        <f t="shared" si="992"/>
        <v>0</v>
      </c>
      <c r="AB1792" s="103">
        <f t="shared" si="970"/>
        <v>0</v>
      </c>
      <c r="AC1792" s="103">
        <f t="shared" si="962"/>
        <v>0</v>
      </c>
      <c r="AD1792" s="103">
        <f t="shared" si="971"/>
        <v>0</v>
      </c>
      <c r="AE1792" s="5" t="e">
        <v>#N/A</v>
      </c>
    </row>
    <row r="1793" spans="1:31" x14ac:dyDescent="0.25">
      <c r="A1793" s="1" t="e">
        <v>#N/A</v>
      </c>
      <c r="B1793" s="50" t="s">
        <v>167</v>
      </c>
      <c r="C1793" s="48"/>
      <c r="D1793" s="104"/>
      <c r="E1793" s="104"/>
      <c r="F1793" s="104"/>
      <c r="G1793" s="104"/>
      <c r="H1793" s="104"/>
      <c r="I1793" s="104"/>
      <c r="J1793" s="104"/>
      <c r="K1793" s="104"/>
      <c r="L1793" s="104"/>
      <c r="M1793" s="104"/>
      <c r="N1793" s="104"/>
      <c r="O1793" s="104"/>
      <c r="P1793" s="104"/>
      <c r="Q1793" s="104"/>
      <c r="R1793" s="104"/>
      <c r="S1793" s="104"/>
      <c r="T1793" s="104"/>
      <c r="U1793" s="104"/>
      <c r="V1793" s="104"/>
      <c r="W1793" s="104"/>
      <c r="X1793" s="104"/>
      <c r="Y1793" s="104"/>
      <c r="Z1793" s="104"/>
      <c r="AA1793" s="104"/>
      <c r="AB1793" s="104">
        <f t="shared" si="970"/>
        <v>0</v>
      </c>
      <c r="AC1793" s="104">
        <f t="shared" si="962"/>
        <v>0</v>
      </c>
      <c r="AD1793" s="104">
        <f t="shared" si="971"/>
        <v>0</v>
      </c>
      <c r="AE1793" s="5" t="e">
        <v>#N/A</v>
      </c>
    </row>
    <row r="1794" spans="1:31" ht="30" x14ac:dyDescent="0.25">
      <c r="A1794" s="1" t="e">
        <v>#N/A</v>
      </c>
      <c r="B1794" s="50" t="s">
        <v>168</v>
      </c>
      <c r="C1794" s="48"/>
      <c r="D1794" s="104"/>
      <c r="E1794" s="104"/>
      <c r="F1794" s="104"/>
      <c r="G1794" s="104"/>
      <c r="H1794" s="104"/>
      <c r="I1794" s="104"/>
      <c r="J1794" s="104"/>
      <c r="K1794" s="104"/>
      <c r="L1794" s="104"/>
      <c r="M1794" s="104"/>
      <c r="N1794" s="104"/>
      <c r="O1794" s="104"/>
      <c r="P1794" s="104"/>
      <c r="Q1794" s="104"/>
      <c r="R1794" s="104"/>
      <c r="S1794" s="104"/>
      <c r="T1794" s="104"/>
      <c r="U1794" s="104"/>
      <c r="V1794" s="104"/>
      <c r="W1794" s="104"/>
      <c r="X1794" s="104"/>
      <c r="Y1794" s="104"/>
      <c r="Z1794" s="104"/>
      <c r="AA1794" s="104"/>
      <c r="AB1794" s="104">
        <f t="shared" si="970"/>
        <v>0</v>
      </c>
      <c r="AC1794" s="104">
        <f t="shared" si="962"/>
        <v>0</v>
      </c>
      <c r="AD1794" s="104">
        <f t="shared" si="971"/>
        <v>0</v>
      </c>
      <c r="AE1794" s="5" t="e">
        <v>#N/A</v>
      </c>
    </row>
    <row r="1795" spans="1:31" ht="15.75" x14ac:dyDescent="0.25">
      <c r="A1795" s="1" t="e">
        <v>#N/A</v>
      </c>
      <c r="B1795" s="99" t="s">
        <v>169</v>
      </c>
      <c r="C1795" s="57"/>
      <c r="D1795" s="100">
        <f>SUM(D1796,D1801,D1805,D1808,D1817,D1820,D1825,D1830,D1833,D1838)</f>
        <v>0</v>
      </c>
      <c r="E1795" s="100">
        <f t="shared" ref="E1795:O1795" si="993">SUM(E1796,E1801,E1805,E1808,E1817,E1820,E1825,E1830,E1833,E1838)</f>
        <v>0</v>
      </c>
      <c r="F1795" s="100">
        <f t="shared" si="993"/>
        <v>0</v>
      </c>
      <c r="G1795" s="100">
        <f t="shared" si="993"/>
        <v>0</v>
      </c>
      <c r="H1795" s="100">
        <f t="shared" si="993"/>
        <v>0</v>
      </c>
      <c r="I1795" s="100">
        <f t="shared" si="993"/>
        <v>0</v>
      </c>
      <c r="J1795" s="100">
        <f t="shared" si="993"/>
        <v>0</v>
      </c>
      <c r="K1795" s="100">
        <f t="shared" si="993"/>
        <v>0</v>
      </c>
      <c r="L1795" s="100">
        <f t="shared" si="993"/>
        <v>0</v>
      </c>
      <c r="M1795" s="100">
        <f t="shared" si="993"/>
        <v>1111111.111111111</v>
      </c>
      <c r="N1795" s="100">
        <f t="shared" si="993"/>
        <v>1111111.111111111</v>
      </c>
      <c r="O1795" s="100">
        <f t="shared" si="993"/>
        <v>1111111.111111111</v>
      </c>
      <c r="P1795" s="100">
        <f>SUM(P1796,P1801,P1805,P1808,P1817,P1820,P1825,P1830,P1833,P1838)</f>
        <v>0</v>
      </c>
      <c r="Q1795" s="100">
        <f t="shared" ref="Q1795:AA1795" si="994">SUM(Q1796,Q1801,Q1805,Q1808,Q1817,Q1820,Q1825,Q1830,Q1833,Q1838)</f>
        <v>0</v>
      </c>
      <c r="R1795" s="100">
        <f t="shared" si="994"/>
        <v>0</v>
      </c>
      <c r="S1795" s="100">
        <f t="shared" si="994"/>
        <v>0</v>
      </c>
      <c r="T1795" s="100">
        <f t="shared" si="994"/>
        <v>0</v>
      </c>
      <c r="U1795" s="100">
        <f t="shared" si="994"/>
        <v>0</v>
      </c>
      <c r="V1795" s="100">
        <f t="shared" si="994"/>
        <v>0</v>
      </c>
      <c r="W1795" s="100">
        <f t="shared" si="994"/>
        <v>0</v>
      </c>
      <c r="X1795" s="100">
        <f t="shared" si="994"/>
        <v>0</v>
      </c>
      <c r="Y1795" s="100">
        <f t="shared" si="994"/>
        <v>1111111.111111111</v>
      </c>
      <c r="Z1795" s="100">
        <f t="shared" si="994"/>
        <v>1111111.111111111</v>
      </c>
      <c r="AA1795" s="100">
        <f t="shared" si="994"/>
        <v>1111111.111111111</v>
      </c>
      <c r="AB1795" s="100">
        <f t="shared" si="970"/>
        <v>6666666.666666666</v>
      </c>
      <c r="AC1795" s="100">
        <f t="shared" si="962"/>
        <v>3333333.333333333</v>
      </c>
      <c r="AD1795" s="100">
        <f t="shared" si="971"/>
        <v>3333333.333333333</v>
      </c>
      <c r="AE1795" s="5" t="e">
        <v>#N/A</v>
      </c>
    </row>
    <row r="1796" spans="1:31" ht="30" x14ac:dyDescent="0.25">
      <c r="A1796" s="1" t="e">
        <v>#N/A</v>
      </c>
      <c r="B1796" s="101" t="s">
        <v>170</v>
      </c>
      <c r="C1796" s="102"/>
      <c r="D1796" s="103">
        <f>SUM(D1797:D1800)</f>
        <v>0</v>
      </c>
      <c r="E1796" s="103">
        <f t="shared" ref="E1796:O1796" si="995">SUM(E1797:E1800)</f>
        <v>0</v>
      </c>
      <c r="F1796" s="103">
        <f t="shared" si="995"/>
        <v>0</v>
      </c>
      <c r="G1796" s="103">
        <f t="shared" si="995"/>
        <v>0</v>
      </c>
      <c r="H1796" s="103">
        <f t="shared" si="995"/>
        <v>0</v>
      </c>
      <c r="I1796" s="103">
        <f t="shared" si="995"/>
        <v>0</v>
      </c>
      <c r="J1796" s="103">
        <f t="shared" si="995"/>
        <v>0</v>
      </c>
      <c r="K1796" s="103">
        <f t="shared" si="995"/>
        <v>0</v>
      </c>
      <c r="L1796" s="103">
        <f t="shared" si="995"/>
        <v>0</v>
      </c>
      <c r="M1796" s="103">
        <f t="shared" si="995"/>
        <v>0</v>
      </c>
      <c r="N1796" s="103">
        <f t="shared" si="995"/>
        <v>0</v>
      </c>
      <c r="O1796" s="103">
        <f t="shared" si="995"/>
        <v>0</v>
      </c>
      <c r="P1796" s="103">
        <f>SUM(P1797:P1800)</f>
        <v>0</v>
      </c>
      <c r="Q1796" s="103">
        <f t="shared" ref="Q1796:AA1796" si="996">SUM(Q1797:Q1800)</f>
        <v>0</v>
      </c>
      <c r="R1796" s="103">
        <f t="shared" si="996"/>
        <v>0</v>
      </c>
      <c r="S1796" s="103">
        <f t="shared" si="996"/>
        <v>0</v>
      </c>
      <c r="T1796" s="103">
        <f t="shared" si="996"/>
        <v>0</v>
      </c>
      <c r="U1796" s="103">
        <f t="shared" si="996"/>
        <v>0</v>
      </c>
      <c r="V1796" s="103">
        <f t="shared" si="996"/>
        <v>0</v>
      </c>
      <c r="W1796" s="103">
        <f t="shared" si="996"/>
        <v>0</v>
      </c>
      <c r="X1796" s="103">
        <f t="shared" si="996"/>
        <v>0</v>
      </c>
      <c r="Y1796" s="103">
        <f t="shared" si="996"/>
        <v>0</v>
      </c>
      <c r="Z1796" s="103">
        <f t="shared" si="996"/>
        <v>0</v>
      </c>
      <c r="AA1796" s="103">
        <f t="shared" si="996"/>
        <v>0</v>
      </c>
      <c r="AB1796" s="103">
        <f t="shared" si="970"/>
        <v>0</v>
      </c>
      <c r="AC1796" s="103">
        <f t="shared" si="962"/>
        <v>0</v>
      </c>
      <c r="AD1796" s="103">
        <f t="shared" si="971"/>
        <v>0</v>
      </c>
      <c r="AE1796" s="5" t="e">
        <v>#N/A</v>
      </c>
    </row>
    <row r="1797" spans="1:31" ht="30" x14ac:dyDescent="0.25">
      <c r="A1797" s="1" t="e">
        <v>#N/A</v>
      </c>
      <c r="B1797" s="50" t="s">
        <v>171</v>
      </c>
      <c r="C1797" s="48"/>
      <c r="D1797" s="104"/>
      <c r="E1797" s="104"/>
      <c r="F1797" s="104"/>
      <c r="G1797" s="104"/>
      <c r="H1797" s="104"/>
      <c r="I1797" s="104"/>
      <c r="J1797" s="104"/>
      <c r="K1797" s="104"/>
      <c r="L1797" s="104"/>
      <c r="M1797" s="104"/>
      <c r="N1797" s="104"/>
      <c r="O1797" s="104"/>
      <c r="P1797" s="104"/>
      <c r="Q1797" s="104"/>
      <c r="R1797" s="104"/>
      <c r="S1797" s="104"/>
      <c r="T1797" s="104"/>
      <c r="U1797" s="104"/>
      <c r="V1797" s="104"/>
      <c r="W1797" s="104"/>
      <c r="X1797" s="104"/>
      <c r="Y1797" s="104"/>
      <c r="Z1797" s="104"/>
      <c r="AA1797" s="104"/>
      <c r="AB1797" s="104">
        <f t="shared" si="970"/>
        <v>0</v>
      </c>
      <c r="AC1797" s="104">
        <f t="shared" si="962"/>
        <v>0</v>
      </c>
      <c r="AD1797" s="104">
        <f t="shared" si="971"/>
        <v>0</v>
      </c>
      <c r="AE1797" s="5" t="e">
        <v>#N/A</v>
      </c>
    </row>
    <row r="1798" spans="1:31" ht="30" x14ac:dyDescent="0.25">
      <c r="A1798" s="1" t="e">
        <v>#N/A</v>
      </c>
      <c r="B1798" s="50" t="s">
        <v>172</v>
      </c>
      <c r="C1798" s="48"/>
      <c r="D1798" s="104"/>
      <c r="E1798" s="104"/>
      <c r="F1798" s="104"/>
      <c r="G1798" s="104"/>
      <c r="H1798" s="104"/>
      <c r="I1798" s="104"/>
      <c r="J1798" s="104"/>
      <c r="K1798" s="104"/>
      <c r="L1798" s="104"/>
      <c r="M1798" s="104"/>
      <c r="N1798" s="104"/>
      <c r="O1798" s="104"/>
      <c r="P1798" s="104"/>
      <c r="Q1798" s="104"/>
      <c r="R1798" s="104"/>
      <c r="S1798" s="104"/>
      <c r="T1798" s="104"/>
      <c r="U1798" s="104"/>
      <c r="V1798" s="104"/>
      <c r="W1798" s="104"/>
      <c r="X1798" s="104"/>
      <c r="Y1798" s="104"/>
      <c r="Z1798" s="104"/>
      <c r="AA1798" s="104"/>
      <c r="AB1798" s="104">
        <f t="shared" si="970"/>
        <v>0</v>
      </c>
      <c r="AC1798" s="104">
        <f t="shared" si="962"/>
        <v>0</v>
      </c>
      <c r="AD1798" s="104">
        <f t="shared" si="971"/>
        <v>0</v>
      </c>
      <c r="AE1798" s="5" t="e">
        <v>#N/A</v>
      </c>
    </row>
    <row r="1799" spans="1:31" ht="30" x14ac:dyDescent="0.25">
      <c r="A1799" s="1" t="e">
        <v>#N/A</v>
      </c>
      <c r="B1799" s="50" t="s">
        <v>173</v>
      </c>
      <c r="C1799" s="48"/>
      <c r="D1799" s="104"/>
      <c r="E1799" s="104"/>
      <c r="F1799" s="104"/>
      <c r="G1799" s="104"/>
      <c r="H1799" s="104"/>
      <c r="I1799" s="104"/>
      <c r="J1799" s="104"/>
      <c r="K1799" s="104"/>
      <c r="L1799" s="104"/>
      <c r="M1799" s="104"/>
      <c r="N1799" s="104"/>
      <c r="O1799" s="104"/>
      <c r="P1799" s="104"/>
      <c r="Q1799" s="104"/>
      <c r="R1799" s="104"/>
      <c r="S1799" s="104"/>
      <c r="T1799" s="104"/>
      <c r="U1799" s="104"/>
      <c r="V1799" s="104"/>
      <c r="W1799" s="104"/>
      <c r="X1799" s="104"/>
      <c r="Y1799" s="104"/>
      <c r="Z1799" s="104"/>
      <c r="AA1799" s="104"/>
      <c r="AB1799" s="104">
        <f t="shared" si="970"/>
        <v>0</v>
      </c>
      <c r="AC1799" s="104">
        <f t="shared" ref="AC1799:AC1862" si="997">SUM(E1799:O1799)</f>
        <v>0</v>
      </c>
      <c r="AD1799" s="104">
        <f t="shared" si="971"/>
        <v>0</v>
      </c>
      <c r="AE1799" s="5" t="e">
        <v>#N/A</v>
      </c>
    </row>
    <row r="1800" spans="1:31" ht="30" x14ac:dyDescent="0.25">
      <c r="A1800" s="1" t="e">
        <v>#N/A</v>
      </c>
      <c r="B1800" s="50" t="s">
        <v>174</v>
      </c>
      <c r="C1800" s="48"/>
      <c r="D1800" s="104"/>
      <c r="E1800" s="104"/>
      <c r="F1800" s="104"/>
      <c r="G1800" s="104"/>
      <c r="H1800" s="104"/>
      <c r="I1800" s="104"/>
      <c r="J1800" s="104"/>
      <c r="K1800" s="104"/>
      <c r="L1800" s="104"/>
      <c r="M1800" s="104"/>
      <c r="N1800" s="104"/>
      <c r="O1800" s="104"/>
      <c r="P1800" s="104"/>
      <c r="Q1800" s="104"/>
      <c r="R1800" s="104"/>
      <c r="S1800" s="104"/>
      <c r="T1800" s="104"/>
      <c r="U1800" s="104"/>
      <c r="V1800" s="104"/>
      <c r="W1800" s="104"/>
      <c r="X1800" s="104"/>
      <c r="Y1800" s="104"/>
      <c r="Z1800" s="104"/>
      <c r="AA1800" s="104"/>
      <c r="AB1800" s="104">
        <f t="shared" si="970"/>
        <v>0</v>
      </c>
      <c r="AC1800" s="104">
        <f t="shared" si="997"/>
        <v>0</v>
      </c>
      <c r="AD1800" s="104">
        <f t="shared" si="971"/>
        <v>0</v>
      </c>
      <c r="AE1800" s="5" t="e">
        <v>#N/A</v>
      </c>
    </row>
    <row r="1801" spans="1:31" ht="30" x14ac:dyDescent="0.25">
      <c r="A1801" s="1" t="e">
        <v>#N/A</v>
      </c>
      <c r="B1801" s="101" t="s">
        <v>175</v>
      </c>
      <c r="C1801" s="102"/>
      <c r="D1801" s="103">
        <f>SUM(D1802:D1804)</f>
        <v>0</v>
      </c>
      <c r="E1801" s="103">
        <f t="shared" ref="E1801:H1801" si="998">SUM(E1802:E1804)</f>
        <v>0</v>
      </c>
      <c r="F1801" s="103">
        <f t="shared" si="998"/>
        <v>0</v>
      </c>
      <c r="G1801" s="103">
        <f t="shared" si="998"/>
        <v>0</v>
      </c>
      <c r="H1801" s="103">
        <f t="shared" si="998"/>
        <v>0</v>
      </c>
      <c r="I1801" s="103">
        <v>0</v>
      </c>
      <c r="J1801" s="103">
        <v>0</v>
      </c>
      <c r="K1801" s="103">
        <v>0</v>
      </c>
      <c r="L1801" s="103">
        <v>0</v>
      </c>
      <c r="M1801" s="103">
        <v>0</v>
      </c>
      <c r="N1801" s="103">
        <v>0</v>
      </c>
      <c r="O1801" s="103">
        <v>0</v>
      </c>
      <c r="P1801" s="103">
        <f>SUM(P1802:P1804)</f>
        <v>0</v>
      </c>
      <c r="Q1801" s="103">
        <f t="shared" ref="Q1801:T1801" si="999">SUM(Q1802:Q1804)</f>
        <v>0</v>
      </c>
      <c r="R1801" s="103">
        <f t="shared" si="999"/>
        <v>0</v>
      </c>
      <c r="S1801" s="103">
        <f t="shared" si="999"/>
        <v>0</v>
      </c>
      <c r="T1801" s="103">
        <f t="shared" si="999"/>
        <v>0</v>
      </c>
      <c r="U1801" s="103">
        <v>0</v>
      </c>
      <c r="V1801" s="103">
        <v>0</v>
      </c>
      <c r="W1801" s="103">
        <v>0</v>
      </c>
      <c r="X1801" s="103">
        <v>0</v>
      </c>
      <c r="Y1801" s="103">
        <v>0</v>
      </c>
      <c r="Z1801" s="103">
        <v>0</v>
      </c>
      <c r="AA1801" s="103">
        <v>0</v>
      </c>
      <c r="AB1801" s="103">
        <f t="shared" si="970"/>
        <v>0</v>
      </c>
      <c r="AC1801" s="103">
        <f t="shared" si="997"/>
        <v>0</v>
      </c>
      <c r="AD1801" s="103">
        <f t="shared" si="971"/>
        <v>0</v>
      </c>
      <c r="AE1801" s="5" t="e">
        <v>#N/A</v>
      </c>
    </row>
    <row r="1802" spans="1:31" ht="30" x14ac:dyDescent="0.25">
      <c r="A1802" s="1" t="e">
        <v>#N/A</v>
      </c>
      <c r="B1802" s="50" t="s">
        <v>161</v>
      </c>
      <c r="C1802" s="48"/>
      <c r="D1802" s="104"/>
      <c r="E1802" s="104"/>
      <c r="F1802" s="104"/>
      <c r="G1802" s="104"/>
      <c r="H1802" s="104"/>
      <c r="I1802" s="104"/>
      <c r="J1802" s="104"/>
      <c r="K1802" s="104"/>
      <c r="L1802" s="104"/>
      <c r="M1802" s="104"/>
      <c r="N1802" s="104"/>
      <c r="O1802" s="104"/>
      <c r="P1802" s="104"/>
      <c r="Q1802" s="104"/>
      <c r="R1802" s="104"/>
      <c r="S1802" s="104"/>
      <c r="T1802" s="104"/>
      <c r="U1802" s="104"/>
      <c r="V1802" s="104"/>
      <c r="W1802" s="104"/>
      <c r="X1802" s="104"/>
      <c r="Y1802" s="104"/>
      <c r="Z1802" s="104"/>
      <c r="AA1802" s="104"/>
      <c r="AB1802" s="104">
        <f t="shared" si="970"/>
        <v>0</v>
      </c>
      <c r="AC1802" s="104">
        <f t="shared" si="997"/>
        <v>0</v>
      </c>
      <c r="AD1802" s="104">
        <f t="shared" si="971"/>
        <v>0</v>
      </c>
      <c r="AE1802" s="5" t="e">
        <v>#N/A</v>
      </c>
    </row>
    <row r="1803" spans="1:31" ht="30" x14ac:dyDescent="0.25">
      <c r="A1803" s="1" t="e">
        <v>#N/A</v>
      </c>
      <c r="B1803" s="50" t="s">
        <v>176</v>
      </c>
      <c r="C1803" s="48"/>
      <c r="D1803" s="104"/>
      <c r="E1803" s="104"/>
      <c r="F1803" s="104"/>
      <c r="G1803" s="104"/>
      <c r="H1803" s="104"/>
      <c r="I1803" s="104"/>
      <c r="J1803" s="104"/>
      <c r="K1803" s="104"/>
      <c r="L1803" s="104"/>
      <c r="M1803" s="104"/>
      <c r="N1803" s="104"/>
      <c r="O1803" s="104"/>
      <c r="P1803" s="104"/>
      <c r="Q1803" s="104"/>
      <c r="R1803" s="104"/>
      <c r="S1803" s="104"/>
      <c r="T1803" s="104"/>
      <c r="U1803" s="104"/>
      <c r="V1803" s="104"/>
      <c r="W1803" s="104"/>
      <c r="X1803" s="104"/>
      <c r="Y1803" s="104"/>
      <c r="Z1803" s="104"/>
      <c r="AA1803" s="104"/>
      <c r="AB1803" s="104">
        <f t="shared" si="970"/>
        <v>0</v>
      </c>
      <c r="AC1803" s="104">
        <f t="shared" si="997"/>
        <v>0</v>
      </c>
      <c r="AD1803" s="104">
        <f t="shared" si="971"/>
        <v>0</v>
      </c>
      <c r="AE1803" s="5" t="e">
        <v>#N/A</v>
      </c>
    </row>
    <row r="1804" spans="1:31" ht="30" x14ac:dyDescent="0.25">
      <c r="A1804" s="1" t="e">
        <v>#N/A</v>
      </c>
      <c r="B1804" s="50" t="s">
        <v>177</v>
      </c>
      <c r="C1804" s="48"/>
      <c r="D1804" s="104"/>
      <c r="E1804" s="104"/>
      <c r="F1804" s="104"/>
      <c r="G1804" s="104"/>
      <c r="H1804" s="104"/>
      <c r="I1804" s="104"/>
      <c r="J1804" s="104"/>
      <c r="K1804" s="104"/>
      <c r="L1804" s="104"/>
      <c r="M1804" s="104"/>
      <c r="N1804" s="104"/>
      <c r="O1804" s="104"/>
      <c r="P1804" s="104"/>
      <c r="Q1804" s="104"/>
      <c r="R1804" s="104"/>
      <c r="S1804" s="104"/>
      <c r="T1804" s="104"/>
      <c r="U1804" s="104"/>
      <c r="V1804" s="104"/>
      <c r="W1804" s="104"/>
      <c r="X1804" s="104"/>
      <c r="Y1804" s="104"/>
      <c r="Z1804" s="104"/>
      <c r="AA1804" s="104"/>
      <c r="AB1804" s="104">
        <f t="shared" si="970"/>
        <v>0</v>
      </c>
      <c r="AC1804" s="104">
        <f t="shared" si="997"/>
        <v>0</v>
      </c>
      <c r="AD1804" s="104">
        <f t="shared" si="971"/>
        <v>0</v>
      </c>
      <c r="AE1804" s="5" t="e">
        <v>#N/A</v>
      </c>
    </row>
    <row r="1805" spans="1:31" x14ac:dyDescent="0.25">
      <c r="A1805" s="1" t="e">
        <v>#N/A</v>
      </c>
      <c r="B1805" s="101" t="s">
        <v>178</v>
      </c>
      <c r="C1805" s="102"/>
      <c r="D1805" s="103">
        <f>SUM(D1806:D1807)</f>
        <v>0</v>
      </c>
      <c r="E1805" s="103">
        <f t="shared" ref="E1805:O1805" si="1000">SUM(E1806:E1807)</f>
        <v>0</v>
      </c>
      <c r="F1805" s="103">
        <f t="shared" si="1000"/>
        <v>0</v>
      </c>
      <c r="G1805" s="103">
        <f t="shared" si="1000"/>
        <v>0</v>
      </c>
      <c r="H1805" s="103">
        <f t="shared" si="1000"/>
        <v>0</v>
      </c>
      <c r="I1805" s="103">
        <f t="shared" si="1000"/>
        <v>0</v>
      </c>
      <c r="J1805" s="103">
        <f t="shared" si="1000"/>
        <v>0</v>
      </c>
      <c r="K1805" s="103">
        <f t="shared" si="1000"/>
        <v>0</v>
      </c>
      <c r="L1805" s="103">
        <f t="shared" si="1000"/>
        <v>0</v>
      </c>
      <c r="M1805" s="103">
        <f t="shared" si="1000"/>
        <v>0</v>
      </c>
      <c r="N1805" s="103">
        <f t="shared" si="1000"/>
        <v>0</v>
      </c>
      <c r="O1805" s="103">
        <f t="shared" si="1000"/>
        <v>0</v>
      </c>
      <c r="P1805" s="103">
        <f>SUM(P1806:P1807)</f>
        <v>0</v>
      </c>
      <c r="Q1805" s="103">
        <f t="shared" ref="Q1805:AA1805" si="1001">SUM(Q1806:Q1807)</f>
        <v>0</v>
      </c>
      <c r="R1805" s="103">
        <f t="shared" si="1001"/>
        <v>0</v>
      </c>
      <c r="S1805" s="103">
        <f t="shared" si="1001"/>
        <v>0</v>
      </c>
      <c r="T1805" s="103">
        <f t="shared" si="1001"/>
        <v>0</v>
      </c>
      <c r="U1805" s="103">
        <f t="shared" si="1001"/>
        <v>0</v>
      </c>
      <c r="V1805" s="103">
        <f t="shared" si="1001"/>
        <v>0</v>
      </c>
      <c r="W1805" s="103">
        <f t="shared" si="1001"/>
        <v>0</v>
      </c>
      <c r="X1805" s="103">
        <f t="shared" si="1001"/>
        <v>0</v>
      </c>
      <c r="Y1805" s="103">
        <f t="shared" si="1001"/>
        <v>0</v>
      </c>
      <c r="Z1805" s="103">
        <f t="shared" si="1001"/>
        <v>0</v>
      </c>
      <c r="AA1805" s="103">
        <f t="shared" si="1001"/>
        <v>0</v>
      </c>
      <c r="AB1805" s="103">
        <f t="shared" si="970"/>
        <v>0</v>
      </c>
      <c r="AC1805" s="103">
        <f t="shared" si="997"/>
        <v>0</v>
      </c>
      <c r="AD1805" s="103">
        <f t="shared" si="971"/>
        <v>0</v>
      </c>
      <c r="AE1805" s="5" t="e">
        <v>#N/A</v>
      </c>
    </row>
    <row r="1806" spans="1:31" ht="30" x14ac:dyDescent="0.25">
      <c r="A1806" s="1" t="e">
        <v>#N/A</v>
      </c>
      <c r="B1806" s="50" t="s">
        <v>179</v>
      </c>
      <c r="C1806" s="48"/>
      <c r="D1806" s="104"/>
      <c r="E1806" s="104"/>
      <c r="F1806" s="104"/>
      <c r="G1806" s="104"/>
      <c r="H1806" s="104"/>
      <c r="I1806" s="104"/>
      <c r="J1806" s="104"/>
      <c r="K1806" s="104"/>
      <c r="L1806" s="104"/>
      <c r="M1806" s="104"/>
      <c r="N1806" s="104"/>
      <c r="O1806" s="104"/>
      <c r="P1806" s="104"/>
      <c r="Q1806" s="104"/>
      <c r="R1806" s="104"/>
      <c r="S1806" s="104"/>
      <c r="T1806" s="104"/>
      <c r="U1806" s="104"/>
      <c r="V1806" s="104"/>
      <c r="W1806" s="104"/>
      <c r="X1806" s="104"/>
      <c r="Y1806" s="104"/>
      <c r="Z1806" s="104"/>
      <c r="AA1806" s="104"/>
      <c r="AB1806" s="104">
        <f t="shared" si="970"/>
        <v>0</v>
      </c>
      <c r="AC1806" s="104">
        <f t="shared" si="997"/>
        <v>0</v>
      </c>
      <c r="AD1806" s="104">
        <f t="shared" si="971"/>
        <v>0</v>
      </c>
      <c r="AE1806" s="5" t="e">
        <v>#N/A</v>
      </c>
    </row>
    <row r="1807" spans="1:31" x14ac:dyDescent="0.25">
      <c r="A1807" s="1" t="e">
        <v>#N/A</v>
      </c>
      <c r="B1807" s="50" t="s">
        <v>180</v>
      </c>
      <c r="C1807" s="48"/>
      <c r="D1807" s="104"/>
      <c r="E1807" s="104"/>
      <c r="F1807" s="104"/>
      <c r="G1807" s="104"/>
      <c r="H1807" s="104"/>
      <c r="I1807" s="104"/>
      <c r="J1807" s="104"/>
      <c r="K1807" s="104"/>
      <c r="L1807" s="104"/>
      <c r="M1807" s="104"/>
      <c r="N1807" s="104"/>
      <c r="O1807" s="104"/>
      <c r="P1807" s="104"/>
      <c r="Q1807" s="104"/>
      <c r="R1807" s="104"/>
      <c r="S1807" s="104"/>
      <c r="T1807" s="104"/>
      <c r="U1807" s="104"/>
      <c r="V1807" s="104"/>
      <c r="W1807" s="104"/>
      <c r="X1807" s="104"/>
      <c r="Y1807" s="104"/>
      <c r="Z1807" s="104"/>
      <c r="AA1807" s="104"/>
      <c r="AB1807" s="104">
        <f t="shared" si="970"/>
        <v>0</v>
      </c>
      <c r="AC1807" s="104">
        <f t="shared" si="997"/>
        <v>0</v>
      </c>
      <c r="AD1807" s="104">
        <f t="shared" si="971"/>
        <v>0</v>
      </c>
      <c r="AE1807" s="5" t="e">
        <v>#N/A</v>
      </c>
    </row>
    <row r="1808" spans="1:31" x14ac:dyDescent="0.25">
      <c r="A1808" s="1" t="e">
        <v>#N/A</v>
      </c>
      <c r="B1808" s="101" t="s">
        <v>181</v>
      </c>
      <c r="C1808" s="102"/>
      <c r="D1808" s="103">
        <f>SUM(D1809:D1816)</f>
        <v>0</v>
      </c>
      <c r="E1808" s="103">
        <f t="shared" ref="E1808:K1808" si="1002">SUM(E1809:E1816)</f>
        <v>0</v>
      </c>
      <c r="F1808" s="103">
        <f t="shared" si="1002"/>
        <v>0</v>
      </c>
      <c r="G1808" s="103">
        <f t="shared" si="1002"/>
        <v>0</v>
      </c>
      <c r="H1808" s="103">
        <f t="shared" si="1002"/>
        <v>0</v>
      </c>
      <c r="I1808" s="103">
        <f t="shared" si="1002"/>
        <v>0</v>
      </c>
      <c r="J1808" s="103">
        <f t="shared" si="1002"/>
        <v>0</v>
      </c>
      <c r="K1808" s="103">
        <f t="shared" si="1002"/>
        <v>0</v>
      </c>
      <c r="L1808" s="103">
        <v>0</v>
      </c>
      <c r="M1808" s="103">
        <f t="shared" ref="M1808:O1808" si="1003">20000000/18</f>
        <v>1111111.111111111</v>
      </c>
      <c r="N1808" s="103">
        <f t="shared" si="1003"/>
        <v>1111111.111111111</v>
      </c>
      <c r="O1808" s="103">
        <f t="shared" si="1003"/>
        <v>1111111.111111111</v>
      </c>
      <c r="P1808" s="103">
        <f>SUM(P1809:P1816)</f>
        <v>0</v>
      </c>
      <c r="Q1808" s="103">
        <f t="shared" ref="Q1808:W1808" si="1004">SUM(Q1809:Q1816)</f>
        <v>0</v>
      </c>
      <c r="R1808" s="103">
        <f t="shared" si="1004"/>
        <v>0</v>
      </c>
      <c r="S1808" s="103">
        <f t="shared" si="1004"/>
        <v>0</v>
      </c>
      <c r="T1808" s="103">
        <f t="shared" si="1004"/>
        <v>0</v>
      </c>
      <c r="U1808" s="103">
        <f t="shared" si="1004"/>
        <v>0</v>
      </c>
      <c r="V1808" s="103">
        <f t="shared" si="1004"/>
        <v>0</v>
      </c>
      <c r="W1808" s="103">
        <f t="shared" si="1004"/>
        <v>0</v>
      </c>
      <c r="X1808" s="103">
        <v>0</v>
      </c>
      <c r="Y1808" s="103">
        <f t="shared" ref="Y1808:AA1808" si="1005">20000000/18</f>
        <v>1111111.111111111</v>
      </c>
      <c r="Z1808" s="103">
        <f t="shared" si="1005"/>
        <v>1111111.111111111</v>
      </c>
      <c r="AA1808" s="103">
        <f t="shared" si="1005"/>
        <v>1111111.111111111</v>
      </c>
      <c r="AB1808" s="103">
        <f t="shared" si="970"/>
        <v>6666666.666666666</v>
      </c>
      <c r="AC1808" s="103">
        <f t="shared" si="997"/>
        <v>3333333.333333333</v>
      </c>
      <c r="AD1808" s="103">
        <f t="shared" si="971"/>
        <v>3333333.333333333</v>
      </c>
      <c r="AE1808" s="5" t="e">
        <v>#N/A</v>
      </c>
    </row>
    <row r="1809" spans="1:31" ht="30" x14ac:dyDescent="0.25">
      <c r="A1809" s="1" t="e">
        <v>#N/A</v>
      </c>
      <c r="B1809" s="50" t="s">
        <v>182</v>
      </c>
      <c r="C1809" s="48"/>
      <c r="D1809" s="104"/>
      <c r="E1809" s="104"/>
      <c r="F1809" s="104"/>
      <c r="G1809" s="104"/>
      <c r="H1809" s="104"/>
      <c r="I1809" s="104"/>
      <c r="J1809" s="104"/>
      <c r="K1809" s="104"/>
      <c r="L1809" s="104"/>
      <c r="M1809" s="104"/>
      <c r="N1809" s="104"/>
      <c r="O1809" s="104"/>
      <c r="P1809" s="104"/>
      <c r="Q1809" s="104"/>
      <c r="R1809" s="104"/>
      <c r="S1809" s="104"/>
      <c r="T1809" s="104"/>
      <c r="U1809" s="104"/>
      <c r="V1809" s="104"/>
      <c r="W1809" s="104"/>
      <c r="X1809" s="104"/>
      <c r="Y1809" s="104"/>
      <c r="Z1809" s="104"/>
      <c r="AA1809" s="104"/>
      <c r="AB1809" s="104">
        <f t="shared" si="970"/>
        <v>0</v>
      </c>
      <c r="AC1809" s="104">
        <f t="shared" si="997"/>
        <v>0</v>
      </c>
      <c r="AD1809" s="104">
        <f t="shared" si="971"/>
        <v>0</v>
      </c>
      <c r="AE1809" s="5" t="e">
        <v>#N/A</v>
      </c>
    </row>
    <row r="1810" spans="1:31" ht="30" x14ac:dyDescent="0.25">
      <c r="A1810" s="1" t="e">
        <v>#N/A</v>
      </c>
      <c r="B1810" s="50" t="s">
        <v>183</v>
      </c>
      <c r="C1810" s="48"/>
      <c r="D1810" s="104"/>
      <c r="E1810" s="104"/>
      <c r="F1810" s="104"/>
      <c r="G1810" s="104"/>
      <c r="H1810" s="104"/>
      <c r="I1810" s="104"/>
      <c r="J1810" s="104"/>
      <c r="K1810" s="104"/>
      <c r="L1810" s="104"/>
      <c r="M1810" s="104"/>
      <c r="N1810" s="104"/>
      <c r="O1810" s="104"/>
      <c r="P1810" s="104"/>
      <c r="Q1810" s="104"/>
      <c r="R1810" s="104"/>
      <c r="S1810" s="104"/>
      <c r="T1810" s="104"/>
      <c r="U1810" s="104"/>
      <c r="V1810" s="104"/>
      <c r="W1810" s="104"/>
      <c r="X1810" s="104"/>
      <c r="Y1810" s="104"/>
      <c r="Z1810" s="104"/>
      <c r="AA1810" s="104"/>
      <c r="AB1810" s="104">
        <f t="shared" si="970"/>
        <v>0</v>
      </c>
      <c r="AC1810" s="104">
        <f t="shared" si="997"/>
        <v>0</v>
      </c>
      <c r="AD1810" s="104">
        <f t="shared" si="971"/>
        <v>0</v>
      </c>
      <c r="AE1810" s="5" t="e">
        <v>#N/A</v>
      </c>
    </row>
    <row r="1811" spans="1:31" ht="30" x14ac:dyDescent="0.25">
      <c r="A1811" s="1" t="e">
        <v>#N/A</v>
      </c>
      <c r="B1811" s="50" t="s">
        <v>184</v>
      </c>
      <c r="C1811" s="48"/>
      <c r="D1811" s="104"/>
      <c r="E1811" s="104"/>
      <c r="F1811" s="104"/>
      <c r="G1811" s="104"/>
      <c r="H1811" s="104"/>
      <c r="I1811" s="104"/>
      <c r="J1811" s="104"/>
      <c r="K1811" s="104"/>
      <c r="L1811" s="104"/>
      <c r="M1811" s="104"/>
      <c r="N1811" s="104"/>
      <c r="O1811" s="104"/>
      <c r="P1811" s="104"/>
      <c r="Q1811" s="104"/>
      <c r="R1811" s="104"/>
      <c r="S1811" s="104"/>
      <c r="T1811" s="104"/>
      <c r="U1811" s="104"/>
      <c r="V1811" s="104"/>
      <c r="W1811" s="104"/>
      <c r="X1811" s="104"/>
      <c r="Y1811" s="104"/>
      <c r="Z1811" s="104"/>
      <c r="AA1811" s="104"/>
      <c r="AB1811" s="104">
        <f t="shared" si="970"/>
        <v>0</v>
      </c>
      <c r="AC1811" s="104">
        <f t="shared" si="997"/>
        <v>0</v>
      </c>
      <c r="AD1811" s="104">
        <f t="shared" si="971"/>
        <v>0</v>
      </c>
      <c r="AE1811" s="5" t="e">
        <v>#N/A</v>
      </c>
    </row>
    <row r="1812" spans="1:31" x14ac:dyDescent="0.25">
      <c r="A1812" s="1" t="e">
        <v>#N/A</v>
      </c>
      <c r="B1812" s="50" t="s">
        <v>185</v>
      </c>
      <c r="C1812" s="48"/>
      <c r="D1812" s="104"/>
      <c r="E1812" s="104"/>
      <c r="F1812" s="104"/>
      <c r="G1812" s="104"/>
      <c r="H1812" s="104"/>
      <c r="I1812" s="104"/>
      <c r="J1812" s="104"/>
      <c r="K1812" s="104"/>
      <c r="L1812" s="104"/>
      <c r="M1812" s="104"/>
      <c r="N1812" s="104"/>
      <c r="O1812" s="104"/>
      <c r="P1812" s="104"/>
      <c r="Q1812" s="104"/>
      <c r="R1812" s="104"/>
      <c r="S1812" s="104"/>
      <c r="T1812" s="104"/>
      <c r="U1812" s="104"/>
      <c r="V1812" s="104"/>
      <c r="W1812" s="104"/>
      <c r="X1812" s="104"/>
      <c r="Y1812" s="104"/>
      <c r="Z1812" s="104"/>
      <c r="AA1812" s="104"/>
      <c r="AB1812" s="104">
        <f t="shared" si="970"/>
        <v>0</v>
      </c>
      <c r="AC1812" s="104">
        <f t="shared" si="997"/>
        <v>0</v>
      </c>
      <c r="AD1812" s="104">
        <f t="shared" si="971"/>
        <v>0</v>
      </c>
      <c r="AE1812" s="5" t="e">
        <v>#N/A</v>
      </c>
    </row>
    <row r="1813" spans="1:31" ht="30" x14ac:dyDescent="0.25">
      <c r="A1813" s="1" t="e">
        <v>#N/A</v>
      </c>
      <c r="B1813" s="50" t="s">
        <v>186</v>
      </c>
      <c r="C1813" s="48"/>
      <c r="D1813" s="104"/>
      <c r="E1813" s="104"/>
      <c r="F1813" s="104"/>
      <c r="G1813" s="104"/>
      <c r="H1813" s="104"/>
      <c r="I1813" s="104"/>
      <c r="J1813" s="104"/>
      <c r="K1813" s="104"/>
      <c r="L1813" s="104"/>
      <c r="M1813" s="104"/>
      <c r="N1813" s="104"/>
      <c r="O1813" s="104"/>
      <c r="P1813" s="104"/>
      <c r="Q1813" s="104"/>
      <c r="R1813" s="104"/>
      <c r="S1813" s="104"/>
      <c r="T1813" s="104"/>
      <c r="U1813" s="104"/>
      <c r="V1813" s="104"/>
      <c r="W1813" s="104"/>
      <c r="X1813" s="104"/>
      <c r="Y1813" s="104"/>
      <c r="Z1813" s="104"/>
      <c r="AA1813" s="104"/>
      <c r="AB1813" s="104">
        <f t="shared" si="970"/>
        <v>0</v>
      </c>
      <c r="AC1813" s="104">
        <f t="shared" si="997"/>
        <v>0</v>
      </c>
      <c r="AD1813" s="104">
        <f t="shared" si="971"/>
        <v>0</v>
      </c>
      <c r="AE1813" s="5" t="e">
        <v>#N/A</v>
      </c>
    </row>
    <row r="1814" spans="1:31" ht="30" x14ac:dyDescent="0.25">
      <c r="A1814" s="1" t="e">
        <v>#N/A</v>
      </c>
      <c r="B1814" s="50" t="s">
        <v>187</v>
      </c>
      <c r="C1814" s="48"/>
      <c r="D1814" s="104"/>
      <c r="E1814" s="104"/>
      <c r="F1814" s="104"/>
      <c r="G1814" s="104"/>
      <c r="H1814" s="104"/>
      <c r="I1814" s="104"/>
      <c r="J1814" s="104"/>
      <c r="K1814" s="104"/>
      <c r="L1814" s="104"/>
      <c r="M1814" s="104"/>
      <c r="N1814" s="104"/>
      <c r="O1814" s="104"/>
      <c r="P1814" s="104"/>
      <c r="Q1814" s="104"/>
      <c r="R1814" s="104"/>
      <c r="S1814" s="104"/>
      <c r="T1814" s="104"/>
      <c r="U1814" s="104"/>
      <c r="V1814" s="104"/>
      <c r="W1814" s="104"/>
      <c r="X1814" s="104"/>
      <c r="Y1814" s="104"/>
      <c r="Z1814" s="104"/>
      <c r="AA1814" s="104"/>
      <c r="AB1814" s="104">
        <f t="shared" si="970"/>
        <v>0</v>
      </c>
      <c r="AC1814" s="104">
        <f t="shared" si="997"/>
        <v>0</v>
      </c>
      <c r="AD1814" s="104">
        <f t="shared" si="971"/>
        <v>0</v>
      </c>
      <c r="AE1814" s="5" t="e">
        <v>#N/A</v>
      </c>
    </row>
    <row r="1815" spans="1:31" ht="30" x14ac:dyDescent="0.25">
      <c r="A1815" s="1" t="e">
        <v>#N/A</v>
      </c>
      <c r="B1815" s="50" t="s">
        <v>188</v>
      </c>
      <c r="C1815" s="48"/>
      <c r="D1815" s="104"/>
      <c r="E1815" s="104"/>
      <c r="F1815" s="104"/>
      <c r="G1815" s="104"/>
      <c r="H1815" s="104"/>
      <c r="I1815" s="104"/>
      <c r="J1815" s="104"/>
      <c r="K1815" s="104"/>
      <c r="L1815" s="104"/>
      <c r="M1815" s="104"/>
      <c r="N1815" s="104"/>
      <c r="O1815" s="104"/>
      <c r="P1815" s="104"/>
      <c r="Q1815" s="104"/>
      <c r="R1815" s="104"/>
      <c r="S1815" s="104"/>
      <c r="T1815" s="104"/>
      <c r="U1815" s="104"/>
      <c r="V1815" s="104"/>
      <c r="W1815" s="104"/>
      <c r="X1815" s="104"/>
      <c r="Y1815" s="104"/>
      <c r="Z1815" s="104"/>
      <c r="AA1815" s="104"/>
      <c r="AB1815" s="104">
        <f t="shared" ref="AB1815:AB1878" si="1006">SUM(D1815:AA1815)</f>
        <v>0</v>
      </c>
      <c r="AC1815" s="104">
        <f t="shared" si="997"/>
        <v>0</v>
      </c>
      <c r="AD1815" s="104">
        <f t="shared" ref="AD1815:AD1878" si="1007">SUM(P1815:AA1815)</f>
        <v>0</v>
      </c>
      <c r="AE1815" s="5" t="e">
        <v>#N/A</v>
      </c>
    </row>
    <row r="1816" spans="1:31" x14ac:dyDescent="0.25">
      <c r="A1816" s="1" t="e">
        <v>#N/A</v>
      </c>
      <c r="B1816" s="50" t="s">
        <v>189</v>
      </c>
      <c r="C1816" s="48"/>
      <c r="D1816" s="104"/>
      <c r="E1816" s="104"/>
      <c r="F1816" s="104"/>
      <c r="G1816" s="104"/>
      <c r="H1816" s="104"/>
      <c r="I1816" s="104"/>
      <c r="J1816" s="104"/>
      <c r="K1816" s="104"/>
      <c r="L1816" s="104"/>
      <c r="M1816" s="104"/>
      <c r="N1816" s="104"/>
      <c r="O1816" s="104"/>
      <c r="P1816" s="104"/>
      <c r="Q1816" s="104"/>
      <c r="R1816" s="104"/>
      <c r="S1816" s="104"/>
      <c r="T1816" s="104"/>
      <c r="U1816" s="104"/>
      <c r="V1816" s="104"/>
      <c r="W1816" s="104"/>
      <c r="X1816" s="104"/>
      <c r="Y1816" s="104"/>
      <c r="Z1816" s="104"/>
      <c r="AA1816" s="104"/>
      <c r="AB1816" s="104">
        <f t="shared" si="1006"/>
        <v>0</v>
      </c>
      <c r="AC1816" s="104">
        <f t="shared" si="997"/>
        <v>0</v>
      </c>
      <c r="AD1816" s="104">
        <f t="shared" si="1007"/>
        <v>0</v>
      </c>
      <c r="AE1816" s="5" t="e">
        <v>#N/A</v>
      </c>
    </row>
    <row r="1817" spans="1:31" x14ac:dyDescent="0.25">
      <c r="A1817" s="1" t="e">
        <v>#N/A</v>
      </c>
      <c r="B1817" s="101" t="s">
        <v>190</v>
      </c>
      <c r="C1817" s="102"/>
      <c r="D1817" s="103">
        <f>SUM(D1818:D1819)</f>
        <v>0</v>
      </c>
      <c r="E1817" s="103">
        <f t="shared" ref="E1817:O1817" si="1008">SUM(E1818:E1819)</f>
        <v>0</v>
      </c>
      <c r="F1817" s="103">
        <f t="shared" si="1008"/>
        <v>0</v>
      </c>
      <c r="G1817" s="103">
        <f t="shared" si="1008"/>
        <v>0</v>
      </c>
      <c r="H1817" s="103">
        <f t="shared" si="1008"/>
        <v>0</v>
      </c>
      <c r="I1817" s="103">
        <f t="shared" si="1008"/>
        <v>0</v>
      </c>
      <c r="J1817" s="103">
        <f t="shared" si="1008"/>
        <v>0</v>
      </c>
      <c r="K1817" s="103">
        <f t="shared" si="1008"/>
        <v>0</v>
      </c>
      <c r="L1817" s="103">
        <f t="shared" si="1008"/>
        <v>0</v>
      </c>
      <c r="M1817" s="103">
        <f t="shared" si="1008"/>
        <v>0</v>
      </c>
      <c r="N1817" s="103">
        <f t="shared" si="1008"/>
        <v>0</v>
      </c>
      <c r="O1817" s="103">
        <f t="shared" si="1008"/>
        <v>0</v>
      </c>
      <c r="P1817" s="103">
        <f>SUM(P1818:P1819)</f>
        <v>0</v>
      </c>
      <c r="Q1817" s="103">
        <f t="shared" ref="Q1817:AA1817" si="1009">SUM(Q1818:Q1819)</f>
        <v>0</v>
      </c>
      <c r="R1817" s="103">
        <f t="shared" si="1009"/>
        <v>0</v>
      </c>
      <c r="S1817" s="103">
        <f t="shared" si="1009"/>
        <v>0</v>
      </c>
      <c r="T1817" s="103">
        <f t="shared" si="1009"/>
        <v>0</v>
      </c>
      <c r="U1817" s="103">
        <f t="shared" si="1009"/>
        <v>0</v>
      </c>
      <c r="V1817" s="103">
        <f t="shared" si="1009"/>
        <v>0</v>
      </c>
      <c r="W1817" s="103">
        <f t="shared" si="1009"/>
        <v>0</v>
      </c>
      <c r="X1817" s="103">
        <f t="shared" si="1009"/>
        <v>0</v>
      </c>
      <c r="Y1817" s="103">
        <f t="shared" si="1009"/>
        <v>0</v>
      </c>
      <c r="Z1817" s="103">
        <f t="shared" si="1009"/>
        <v>0</v>
      </c>
      <c r="AA1817" s="103">
        <f t="shared" si="1009"/>
        <v>0</v>
      </c>
      <c r="AB1817" s="103">
        <f t="shared" si="1006"/>
        <v>0</v>
      </c>
      <c r="AC1817" s="103">
        <f t="shared" si="997"/>
        <v>0</v>
      </c>
      <c r="AD1817" s="103">
        <f t="shared" si="1007"/>
        <v>0</v>
      </c>
      <c r="AE1817" s="5" t="e">
        <v>#N/A</v>
      </c>
    </row>
    <row r="1818" spans="1:31" ht="30" x14ac:dyDescent="0.25">
      <c r="A1818" s="1" t="e">
        <v>#N/A</v>
      </c>
      <c r="B1818" s="50" t="s">
        <v>191</v>
      </c>
      <c r="C1818" s="48"/>
      <c r="D1818" s="104"/>
      <c r="E1818" s="104"/>
      <c r="F1818" s="104"/>
      <c r="G1818" s="104"/>
      <c r="H1818" s="104"/>
      <c r="I1818" s="104"/>
      <c r="J1818" s="104"/>
      <c r="K1818" s="104"/>
      <c r="L1818" s="104"/>
      <c r="M1818" s="104"/>
      <c r="N1818" s="104"/>
      <c r="O1818" s="104"/>
      <c r="P1818" s="104"/>
      <c r="Q1818" s="104"/>
      <c r="R1818" s="104"/>
      <c r="S1818" s="104"/>
      <c r="T1818" s="104"/>
      <c r="U1818" s="104"/>
      <c r="V1818" s="104"/>
      <c r="W1818" s="104"/>
      <c r="X1818" s="104"/>
      <c r="Y1818" s="104"/>
      <c r="Z1818" s="104"/>
      <c r="AA1818" s="104"/>
      <c r="AB1818" s="104">
        <f t="shared" si="1006"/>
        <v>0</v>
      </c>
      <c r="AC1818" s="104">
        <f t="shared" si="997"/>
        <v>0</v>
      </c>
      <c r="AD1818" s="104">
        <f t="shared" si="1007"/>
        <v>0</v>
      </c>
      <c r="AE1818" s="5" t="e">
        <v>#N/A</v>
      </c>
    </row>
    <row r="1819" spans="1:31" x14ac:dyDescent="0.25">
      <c r="A1819" s="1" t="e">
        <v>#N/A</v>
      </c>
      <c r="B1819" s="50" t="s">
        <v>192</v>
      </c>
      <c r="C1819" s="48"/>
      <c r="D1819" s="104"/>
      <c r="E1819" s="104"/>
      <c r="F1819" s="104"/>
      <c r="G1819" s="104"/>
      <c r="H1819" s="104"/>
      <c r="I1819" s="104"/>
      <c r="J1819" s="104"/>
      <c r="K1819" s="104"/>
      <c r="L1819" s="104"/>
      <c r="M1819" s="104"/>
      <c r="N1819" s="104"/>
      <c r="O1819" s="104"/>
      <c r="P1819" s="104"/>
      <c r="Q1819" s="104"/>
      <c r="R1819" s="104"/>
      <c r="S1819" s="104"/>
      <c r="T1819" s="104"/>
      <c r="U1819" s="104"/>
      <c r="V1819" s="104"/>
      <c r="W1819" s="104"/>
      <c r="X1819" s="104"/>
      <c r="Y1819" s="104"/>
      <c r="Z1819" s="104"/>
      <c r="AA1819" s="104"/>
      <c r="AB1819" s="104">
        <f t="shared" si="1006"/>
        <v>0</v>
      </c>
      <c r="AC1819" s="104">
        <f t="shared" si="997"/>
        <v>0</v>
      </c>
      <c r="AD1819" s="104">
        <f t="shared" si="1007"/>
        <v>0</v>
      </c>
      <c r="AE1819" s="5" t="e">
        <v>#N/A</v>
      </c>
    </row>
    <row r="1820" spans="1:31" x14ac:dyDescent="0.25">
      <c r="A1820" s="1" t="e">
        <v>#N/A</v>
      </c>
      <c r="B1820" s="101" t="s">
        <v>193</v>
      </c>
      <c r="C1820" s="102"/>
      <c r="D1820" s="103">
        <f>SUM(D1821:D1824)</f>
        <v>0</v>
      </c>
      <c r="E1820" s="103">
        <f t="shared" ref="E1820:O1820" si="1010">SUM(E1821:E1824)</f>
        <v>0</v>
      </c>
      <c r="F1820" s="103">
        <f t="shared" si="1010"/>
        <v>0</v>
      </c>
      <c r="G1820" s="103">
        <f t="shared" si="1010"/>
        <v>0</v>
      </c>
      <c r="H1820" s="103">
        <f t="shared" si="1010"/>
        <v>0</v>
      </c>
      <c r="I1820" s="103">
        <f t="shared" si="1010"/>
        <v>0</v>
      </c>
      <c r="J1820" s="103">
        <f t="shared" si="1010"/>
        <v>0</v>
      </c>
      <c r="K1820" s="103">
        <f t="shared" si="1010"/>
        <v>0</v>
      </c>
      <c r="L1820" s="103">
        <f t="shared" si="1010"/>
        <v>0</v>
      </c>
      <c r="M1820" s="103">
        <f t="shared" si="1010"/>
        <v>0</v>
      </c>
      <c r="N1820" s="103">
        <f t="shared" si="1010"/>
        <v>0</v>
      </c>
      <c r="O1820" s="103">
        <f t="shared" si="1010"/>
        <v>0</v>
      </c>
      <c r="P1820" s="103">
        <f>SUM(P1821:P1824)</f>
        <v>0</v>
      </c>
      <c r="Q1820" s="103">
        <f t="shared" ref="Q1820:AA1820" si="1011">SUM(Q1821:Q1824)</f>
        <v>0</v>
      </c>
      <c r="R1820" s="103">
        <f t="shared" si="1011"/>
        <v>0</v>
      </c>
      <c r="S1820" s="103">
        <f t="shared" si="1011"/>
        <v>0</v>
      </c>
      <c r="T1820" s="103">
        <f t="shared" si="1011"/>
        <v>0</v>
      </c>
      <c r="U1820" s="103">
        <f t="shared" si="1011"/>
        <v>0</v>
      </c>
      <c r="V1820" s="103">
        <f t="shared" si="1011"/>
        <v>0</v>
      </c>
      <c r="W1820" s="103">
        <f t="shared" si="1011"/>
        <v>0</v>
      </c>
      <c r="X1820" s="103">
        <f t="shared" si="1011"/>
        <v>0</v>
      </c>
      <c r="Y1820" s="103">
        <f t="shared" si="1011"/>
        <v>0</v>
      </c>
      <c r="Z1820" s="103">
        <f t="shared" si="1011"/>
        <v>0</v>
      </c>
      <c r="AA1820" s="103">
        <f t="shared" si="1011"/>
        <v>0</v>
      </c>
      <c r="AB1820" s="103">
        <f t="shared" si="1006"/>
        <v>0</v>
      </c>
      <c r="AC1820" s="103">
        <f t="shared" si="997"/>
        <v>0</v>
      </c>
      <c r="AD1820" s="103">
        <f t="shared" si="1007"/>
        <v>0</v>
      </c>
      <c r="AE1820" s="5" t="e">
        <v>#N/A</v>
      </c>
    </row>
    <row r="1821" spans="1:31" ht="30" x14ac:dyDescent="0.25">
      <c r="A1821" s="1" t="e">
        <v>#N/A</v>
      </c>
      <c r="B1821" s="50" t="s">
        <v>194</v>
      </c>
      <c r="C1821" s="48"/>
      <c r="D1821" s="104"/>
      <c r="E1821" s="104"/>
      <c r="F1821" s="104"/>
      <c r="G1821" s="104"/>
      <c r="H1821" s="104"/>
      <c r="I1821" s="104"/>
      <c r="J1821" s="104"/>
      <c r="K1821" s="104"/>
      <c r="L1821" s="104"/>
      <c r="M1821" s="104"/>
      <c r="N1821" s="104"/>
      <c r="O1821" s="104"/>
      <c r="P1821" s="104"/>
      <c r="Q1821" s="104"/>
      <c r="R1821" s="104"/>
      <c r="S1821" s="104"/>
      <c r="T1821" s="104"/>
      <c r="U1821" s="104"/>
      <c r="V1821" s="104"/>
      <c r="W1821" s="104"/>
      <c r="X1821" s="104"/>
      <c r="Y1821" s="104"/>
      <c r="Z1821" s="104"/>
      <c r="AA1821" s="104"/>
      <c r="AB1821" s="104">
        <f t="shared" si="1006"/>
        <v>0</v>
      </c>
      <c r="AC1821" s="104">
        <f t="shared" si="997"/>
        <v>0</v>
      </c>
      <c r="AD1821" s="104">
        <f t="shared" si="1007"/>
        <v>0</v>
      </c>
      <c r="AE1821" s="5" t="e">
        <v>#N/A</v>
      </c>
    </row>
    <row r="1822" spans="1:31" x14ac:dyDescent="0.25">
      <c r="A1822" s="1" t="e">
        <v>#N/A</v>
      </c>
      <c r="B1822" s="50" t="s">
        <v>195</v>
      </c>
      <c r="C1822" s="48"/>
      <c r="D1822" s="104"/>
      <c r="E1822" s="104"/>
      <c r="F1822" s="104"/>
      <c r="G1822" s="104"/>
      <c r="H1822" s="104"/>
      <c r="I1822" s="104"/>
      <c r="J1822" s="104"/>
      <c r="K1822" s="104"/>
      <c r="L1822" s="104"/>
      <c r="M1822" s="104"/>
      <c r="N1822" s="104"/>
      <c r="O1822" s="104"/>
      <c r="P1822" s="104"/>
      <c r="Q1822" s="104"/>
      <c r="R1822" s="104"/>
      <c r="S1822" s="104"/>
      <c r="T1822" s="104"/>
      <c r="U1822" s="104"/>
      <c r="V1822" s="104"/>
      <c r="W1822" s="104"/>
      <c r="X1822" s="104"/>
      <c r="Y1822" s="104"/>
      <c r="Z1822" s="104"/>
      <c r="AA1822" s="104"/>
      <c r="AB1822" s="104">
        <f t="shared" si="1006"/>
        <v>0</v>
      </c>
      <c r="AC1822" s="104">
        <f t="shared" si="997"/>
        <v>0</v>
      </c>
      <c r="AD1822" s="104">
        <f t="shared" si="1007"/>
        <v>0</v>
      </c>
      <c r="AE1822" s="5" t="e">
        <v>#N/A</v>
      </c>
    </row>
    <row r="1823" spans="1:31" ht="30" x14ac:dyDescent="0.25">
      <c r="A1823" s="1" t="e">
        <v>#N/A</v>
      </c>
      <c r="B1823" s="50" t="s">
        <v>196</v>
      </c>
      <c r="C1823" s="48"/>
      <c r="D1823" s="104"/>
      <c r="E1823" s="104"/>
      <c r="F1823" s="104"/>
      <c r="G1823" s="104"/>
      <c r="H1823" s="104"/>
      <c r="I1823" s="104"/>
      <c r="J1823" s="104"/>
      <c r="K1823" s="104"/>
      <c r="L1823" s="104"/>
      <c r="M1823" s="104"/>
      <c r="N1823" s="104"/>
      <c r="O1823" s="104"/>
      <c r="P1823" s="104"/>
      <c r="Q1823" s="104"/>
      <c r="R1823" s="104"/>
      <c r="S1823" s="104"/>
      <c r="T1823" s="104"/>
      <c r="U1823" s="104"/>
      <c r="V1823" s="104"/>
      <c r="W1823" s="104"/>
      <c r="X1823" s="104"/>
      <c r="Y1823" s="104"/>
      <c r="Z1823" s="104"/>
      <c r="AA1823" s="104"/>
      <c r="AB1823" s="104">
        <f t="shared" si="1006"/>
        <v>0</v>
      </c>
      <c r="AC1823" s="104">
        <f t="shared" si="997"/>
        <v>0</v>
      </c>
      <c r="AD1823" s="104">
        <f t="shared" si="1007"/>
        <v>0</v>
      </c>
      <c r="AE1823" s="5" t="e">
        <v>#N/A</v>
      </c>
    </row>
    <row r="1824" spans="1:31" x14ac:dyDescent="0.25">
      <c r="A1824" s="1" t="e">
        <v>#N/A</v>
      </c>
      <c r="B1824" s="50" t="s">
        <v>197</v>
      </c>
      <c r="C1824" s="48"/>
      <c r="D1824" s="104"/>
      <c r="E1824" s="104"/>
      <c r="F1824" s="104"/>
      <c r="G1824" s="104"/>
      <c r="H1824" s="104"/>
      <c r="I1824" s="104"/>
      <c r="J1824" s="104"/>
      <c r="K1824" s="104"/>
      <c r="L1824" s="104"/>
      <c r="M1824" s="104"/>
      <c r="N1824" s="104"/>
      <c r="O1824" s="104"/>
      <c r="P1824" s="104"/>
      <c r="Q1824" s="104"/>
      <c r="R1824" s="104"/>
      <c r="S1824" s="104"/>
      <c r="T1824" s="104"/>
      <c r="U1824" s="104"/>
      <c r="V1824" s="104"/>
      <c r="W1824" s="104"/>
      <c r="X1824" s="104"/>
      <c r="Y1824" s="104"/>
      <c r="Z1824" s="104"/>
      <c r="AA1824" s="104"/>
      <c r="AB1824" s="104">
        <f t="shared" si="1006"/>
        <v>0</v>
      </c>
      <c r="AC1824" s="104">
        <f t="shared" si="997"/>
        <v>0</v>
      </c>
      <c r="AD1824" s="104">
        <f t="shared" si="1007"/>
        <v>0</v>
      </c>
      <c r="AE1824" s="5" t="e">
        <v>#N/A</v>
      </c>
    </row>
    <row r="1825" spans="1:31" x14ac:dyDescent="0.25">
      <c r="A1825" s="1" t="e">
        <v>#N/A</v>
      </c>
      <c r="B1825" s="101" t="s">
        <v>198</v>
      </c>
      <c r="C1825" s="102"/>
      <c r="D1825" s="103">
        <f>SUM(D1826:D1829)</f>
        <v>0</v>
      </c>
      <c r="E1825" s="103">
        <f t="shared" ref="E1825:O1825" si="1012">SUM(E1826:E1829)</f>
        <v>0</v>
      </c>
      <c r="F1825" s="103">
        <f t="shared" si="1012"/>
        <v>0</v>
      </c>
      <c r="G1825" s="103">
        <f t="shared" si="1012"/>
        <v>0</v>
      </c>
      <c r="H1825" s="103">
        <f t="shared" si="1012"/>
        <v>0</v>
      </c>
      <c r="I1825" s="103">
        <f t="shared" si="1012"/>
        <v>0</v>
      </c>
      <c r="J1825" s="103">
        <f t="shared" si="1012"/>
        <v>0</v>
      </c>
      <c r="K1825" s="103">
        <f t="shared" si="1012"/>
        <v>0</v>
      </c>
      <c r="L1825" s="103">
        <f t="shared" si="1012"/>
        <v>0</v>
      </c>
      <c r="M1825" s="103">
        <f t="shared" si="1012"/>
        <v>0</v>
      </c>
      <c r="N1825" s="103">
        <f t="shared" si="1012"/>
        <v>0</v>
      </c>
      <c r="O1825" s="103">
        <f t="shared" si="1012"/>
        <v>0</v>
      </c>
      <c r="P1825" s="103">
        <f>SUM(P1826:P1829)</f>
        <v>0</v>
      </c>
      <c r="Q1825" s="103">
        <f t="shared" ref="Q1825:AA1825" si="1013">SUM(Q1826:Q1829)</f>
        <v>0</v>
      </c>
      <c r="R1825" s="103">
        <f t="shared" si="1013"/>
        <v>0</v>
      </c>
      <c r="S1825" s="103">
        <f t="shared" si="1013"/>
        <v>0</v>
      </c>
      <c r="T1825" s="103">
        <f t="shared" si="1013"/>
        <v>0</v>
      </c>
      <c r="U1825" s="103">
        <f t="shared" si="1013"/>
        <v>0</v>
      </c>
      <c r="V1825" s="103">
        <f t="shared" si="1013"/>
        <v>0</v>
      </c>
      <c r="W1825" s="103">
        <f t="shared" si="1013"/>
        <v>0</v>
      </c>
      <c r="X1825" s="103">
        <f t="shared" si="1013"/>
        <v>0</v>
      </c>
      <c r="Y1825" s="103">
        <f t="shared" si="1013"/>
        <v>0</v>
      </c>
      <c r="Z1825" s="103">
        <f t="shared" si="1013"/>
        <v>0</v>
      </c>
      <c r="AA1825" s="103">
        <f t="shared" si="1013"/>
        <v>0</v>
      </c>
      <c r="AB1825" s="103">
        <f t="shared" si="1006"/>
        <v>0</v>
      </c>
      <c r="AC1825" s="103">
        <f t="shared" si="997"/>
        <v>0</v>
      </c>
      <c r="AD1825" s="103">
        <f t="shared" si="1007"/>
        <v>0</v>
      </c>
      <c r="AE1825" s="5" t="e">
        <v>#N/A</v>
      </c>
    </row>
    <row r="1826" spans="1:31" ht="30" x14ac:dyDescent="0.25">
      <c r="A1826" s="1" t="e">
        <v>#N/A</v>
      </c>
      <c r="B1826" s="50" t="s">
        <v>199</v>
      </c>
      <c r="C1826" s="48"/>
      <c r="D1826" s="104"/>
      <c r="E1826" s="104"/>
      <c r="F1826" s="104"/>
      <c r="G1826" s="104"/>
      <c r="H1826" s="104"/>
      <c r="I1826" s="104"/>
      <c r="J1826" s="104"/>
      <c r="K1826" s="104"/>
      <c r="L1826" s="104"/>
      <c r="M1826" s="104"/>
      <c r="N1826" s="104"/>
      <c r="O1826" s="104"/>
      <c r="P1826" s="104"/>
      <c r="Q1826" s="104"/>
      <c r="R1826" s="104"/>
      <c r="S1826" s="104"/>
      <c r="T1826" s="104"/>
      <c r="U1826" s="104"/>
      <c r="V1826" s="104"/>
      <c r="W1826" s="104"/>
      <c r="X1826" s="104"/>
      <c r="Y1826" s="104"/>
      <c r="Z1826" s="104"/>
      <c r="AA1826" s="104"/>
      <c r="AB1826" s="104">
        <f t="shared" si="1006"/>
        <v>0</v>
      </c>
      <c r="AC1826" s="104">
        <f t="shared" si="997"/>
        <v>0</v>
      </c>
      <c r="AD1826" s="104">
        <f t="shared" si="1007"/>
        <v>0</v>
      </c>
      <c r="AE1826" s="5" t="e">
        <v>#N/A</v>
      </c>
    </row>
    <row r="1827" spans="1:31" ht="30" x14ac:dyDescent="0.25">
      <c r="A1827" s="1" t="e">
        <v>#N/A</v>
      </c>
      <c r="B1827" s="50" t="s">
        <v>200</v>
      </c>
      <c r="C1827" s="48"/>
      <c r="D1827" s="104"/>
      <c r="E1827" s="104"/>
      <c r="F1827" s="104"/>
      <c r="G1827" s="104"/>
      <c r="H1827" s="104"/>
      <c r="I1827" s="104"/>
      <c r="J1827" s="104"/>
      <c r="K1827" s="104"/>
      <c r="L1827" s="104"/>
      <c r="M1827" s="104"/>
      <c r="N1827" s="104"/>
      <c r="O1827" s="104"/>
      <c r="P1827" s="104"/>
      <c r="Q1827" s="104"/>
      <c r="R1827" s="104"/>
      <c r="S1827" s="104"/>
      <c r="T1827" s="104"/>
      <c r="U1827" s="104"/>
      <c r="V1827" s="104"/>
      <c r="W1827" s="104"/>
      <c r="X1827" s="104"/>
      <c r="Y1827" s="104"/>
      <c r="Z1827" s="104"/>
      <c r="AA1827" s="104"/>
      <c r="AB1827" s="104">
        <f t="shared" si="1006"/>
        <v>0</v>
      </c>
      <c r="AC1827" s="104">
        <f t="shared" si="997"/>
        <v>0</v>
      </c>
      <c r="AD1827" s="104">
        <f t="shared" si="1007"/>
        <v>0</v>
      </c>
      <c r="AE1827" s="5" t="e">
        <v>#N/A</v>
      </c>
    </row>
    <row r="1828" spans="1:31" ht="30" x14ac:dyDescent="0.25">
      <c r="A1828" s="1" t="e">
        <v>#N/A</v>
      </c>
      <c r="B1828" s="50" t="s">
        <v>201</v>
      </c>
      <c r="C1828" s="48"/>
      <c r="D1828" s="104"/>
      <c r="E1828" s="104"/>
      <c r="F1828" s="104"/>
      <c r="G1828" s="104"/>
      <c r="H1828" s="104"/>
      <c r="I1828" s="104"/>
      <c r="J1828" s="104"/>
      <c r="K1828" s="104"/>
      <c r="L1828" s="104"/>
      <c r="M1828" s="104"/>
      <c r="N1828" s="104"/>
      <c r="O1828" s="104"/>
      <c r="P1828" s="104"/>
      <c r="Q1828" s="104"/>
      <c r="R1828" s="104"/>
      <c r="S1828" s="104"/>
      <c r="T1828" s="104"/>
      <c r="U1828" s="104"/>
      <c r="V1828" s="104"/>
      <c r="W1828" s="104"/>
      <c r="X1828" s="104"/>
      <c r="Y1828" s="104"/>
      <c r="Z1828" s="104"/>
      <c r="AA1828" s="104"/>
      <c r="AB1828" s="104">
        <f t="shared" si="1006"/>
        <v>0</v>
      </c>
      <c r="AC1828" s="104">
        <f t="shared" si="997"/>
        <v>0</v>
      </c>
      <c r="AD1828" s="104">
        <f t="shared" si="1007"/>
        <v>0</v>
      </c>
      <c r="AE1828" s="5" t="e">
        <v>#N/A</v>
      </c>
    </row>
    <row r="1829" spans="1:31" ht="30" x14ac:dyDescent="0.25">
      <c r="A1829" s="1" t="e">
        <v>#N/A</v>
      </c>
      <c r="B1829" s="50" t="s">
        <v>202</v>
      </c>
      <c r="C1829" s="48"/>
      <c r="D1829" s="104"/>
      <c r="E1829" s="104"/>
      <c r="F1829" s="104"/>
      <c r="G1829" s="104"/>
      <c r="H1829" s="104"/>
      <c r="I1829" s="104"/>
      <c r="J1829" s="104"/>
      <c r="K1829" s="104"/>
      <c r="L1829" s="104"/>
      <c r="M1829" s="104"/>
      <c r="N1829" s="104"/>
      <c r="O1829" s="104"/>
      <c r="P1829" s="104"/>
      <c r="Q1829" s="104"/>
      <c r="R1829" s="104"/>
      <c r="S1829" s="104"/>
      <c r="T1829" s="104"/>
      <c r="U1829" s="104"/>
      <c r="V1829" s="104"/>
      <c r="W1829" s="104"/>
      <c r="X1829" s="104"/>
      <c r="Y1829" s="104"/>
      <c r="Z1829" s="104"/>
      <c r="AA1829" s="104"/>
      <c r="AB1829" s="104">
        <f t="shared" si="1006"/>
        <v>0</v>
      </c>
      <c r="AC1829" s="104">
        <f t="shared" si="997"/>
        <v>0</v>
      </c>
      <c r="AD1829" s="104">
        <f t="shared" si="1007"/>
        <v>0</v>
      </c>
      <c r="AE1829" s="5" t="e">
        <v>#N/A</v>
      </c>
    </row>
    <row r="1830" spans="1:31" ht="30" x14ac:dyDescent="0.25">
      <c r="A1830" s="1" t="e">
        <v>#N/A</v>
      </c>
      <c r="B1830" s="101" t="s">
        <v>203</v>
      </c>
      <c r="C1830" s="102"/>
      <c r="D1830" s="103">
        <f>SUM(D1831:D1832)</f>
        <v>0</v>
      </c>
      <c r="E1830" s="103">
        <f t="shared" ref="E1830:O1830" si="1014">SUM(E1831:E1832)</f>
        <v>0</v>
      </c>
      <c r="F1830" s="103">
        <f t="shared" si="1014"/>
        <v>0</v>
      </c>
      <c r="G1830" s="103">
        <f t="shared" si="1014"/>
        <v>0</v>
      </c>
      <c r="H1830" s="103">
        <f t="shared" si="1014"/>
        <v>0</v>
      </c>
      <c r="I1830" s="103">
        <f t="shared" si="1014"/>
        <v>0</v>
      </c>
      <c r="J1830" s="103">
        <f t="shared" si="1014"/>
        <v>0</v>
      </c>
      <c r="K1830" s="103">
        <f t="shared" si="1014"/>
        <v>0</v>
      </c>
      <c r="L1830" s="103">
        <f t="shared" si="1014"/>
        <v>0</v>
      </c>
      <c r="M1830" s="103">
        <f t="shared" si="1014"/>
        <v>0</v>
      </c>
      <c r="N1830" s="103">
        <f t="shared" si="1014"/>
        <v>0</v>
      </c>
      <c r="O1830" s="103">
        <f t="shared" si="1014"/>
        <v>0</v>
      </c>
      <c r="P1830" s="103">
        <f>SUM(P1831:P1832)</f>
        <v>0</v>
      </c>
      <c r="Q1830" s="103">
        <f t="shared" ref="Q1830:AA1830" si="1015">SUM(Q1831:Q1832)</f>
        <v>0</v>
      </c>
      <c r="R1830" s="103">
        <f t="shared" si="1015"/>
        <v>0</v>
      </c>
      <c r="S1830" s="103">
        <f t="shared" si="1015"/>
        <v>0</v>
      </c>
      <c r="T1830" s="103">
        <f t="shared" si="1015"/>
        <v>0</v>
      </c>
      <c r="U1830" s="103">
        <f t="shared" si="1015"/>
        <v>0</v>
      </c>
      <c r="V1830" s="103">
        <f t="shared" si="1015"/>
        <v>0</v>
      </c>
      <c r="W1830" s="103">
        <f t="shared" si="1015"/>
        <v>0</v>
      </c>
      <c r="X1830" s="103">
        <f t="shared" si="1015"/>
        <v>0</v>
      </c>
      <c r="Y1830" s="103">
        <f t="shared" si="1015"/>
        <v>0</v>
      </c>
      <c r="Z1830" s="103">
        <f t="shared" si="1015"/>
        <v>0</v>
      </c>
      <c r="AA1830" s="103">
        <f t="shared" si="1015"/>
        <v>0</v>
      </c>
      <c r="AB1830" s="103">
        <f t="shared" si="1006"/>
        <v>0</v>
      </c>
      <c r="AC1830" s="103">
        <f t="shared" si="997"/>
        <v>0</v>
      </c>
      <c r="AD1830" s="103">
        <f t="shared" si="1007"/>
        <v>0</v>
      </c>
      <c r="AE1830" s="5" t="e">
        <v>#N/A</v>
      </c>
    </row>
    <row r="1831" spans="1:31" ht="30" x14ac:dyDescent="0.25">
      <c r="A1831" s="1" t="e">
        <v>#N/A</v>
      </c>
      <c r="B1831" s="50" t="s">
        <v>204</v>
      </c>
      <c r="C1831" s="48"/>
      <c r="D1831" s="104"/>
      <c r="E1831" s="104"/>
      <c r="F1831" s="104"/>
      <c r="G1831" s="104"/>
      <c r="H1831" s="104"/>
      <c r="I1831" s="104"/>
      <c r="J1831" s="104"/>
      <c r="K1831" s="104"/>
      <c r="L1831" s="104"/>
      <c r="M1831" s="104"/>
      <c r="N1831" s="104"/>
      <c r="O1831" s="104"/>
      <c r="P1831" s="104"/>
      <c r="Q1831" s="104"/>
      <c r="R1831" s="104"/>
      <c r="S1831" s="104"/>
      <c r="T1831" s="104"/>
      <c r="U1831" s="104"/>
      <c r="V1831" s="104"/>
      <c r="W1831" s="104"/>
      <c r="X1831" s="104"/>
      <c r="Y1831" s="104"/>
      <c r="Z1831" s="104"/>
      <c r="AA1831" s="104"/>
      <c r="AB1831" s="104">
        <f t="shared" si="1006"/>
        <v>0</v>
      </c>
      <c r="AC1831" s="104">
        <f t="shared" si="997"/>
        <v>0</v>
      </c>
      <c r="AD1831" s="104">
        <f t="shared" si="1007"/>
        <v>0</v>
      </c>
      <c r="AE1831" s="5" t="e">
        <v>#N/A</v>
      </c>
    </row>
    <row r="1832" spans="1:31" x14ac:dyDescent="0.25">
      <c r="A1832" s="1" t="e">
        <v>#N/A</v>
      </c>
      <c r="B1832" s="50" t="s">
        <v>205</v>
      </c>
      <c r="C1832" s="48"/>
      <c r="D1832" s="104"/>
      <c r="E1832" s="104"/>
      <c r="F1832" s="104"/>
      <c r="G1832" s="104"/>
      <c r="H1832" s="104"/>
      <c r="I1832" s="104"/>
      <c r="J1832" s="104"/>
      <c r="K1832" s="104"/>
      <c r="L1832" s="104"/>
      <c r="M1832" s="104"/>
      <c r="N1832" s="104"/>
      <c r="O1832" s="104"/>
      <c r="P1832" s="104"/>
      <c r="Q1832" s="104"/>
      <c r="R1832" s="104"/>
      <c r="S1832" s="104"/>
      <c r="T1832" s="104"/>
      <c r="U1832" s="104"/>
      <c r="V1832" s="104"/>
      <c r="W1832" s="104"/>
      <c r="X1832" s="104"/>
      <c r="Y1832" s="104"/>
      <c r="Z1832" s="104"/>
      <c r="AA1832" s="104"/>
      <c r="AB1832" s="104">
        <f t="shared" si="1006"/>
        <v>0</v>
      </c>
      <c r="AC1832" s="104">
        <f t="shared" si="997"/>
        <v>0</v>
      </c>
      <c r="AD1832" s="104">
        <f t="shared" si="1007"/>
        <v>0</v>
      </c>
      <c r="AE1832" s="5" t="e">
        <v>#N/A</v>
      </c>
    </row>
    <row r="1833" spans="1:31" x14ac:dyDescent="0.25">
      <c r="A1833" s="1" t="e">
        <v>#N/A</v>
      </c>
      <c r="B1833" s="101" t="s">
        <v>206</v>
      </c>
      <c r="C1833" s="102"/>
      <c r="D1833" s="103">
        <f>SUM(D1834:D1837)</f>
        <v>0</v>
      </c>
      <c r="E1833" s="103">
        <f t="shared" ref="E1833:O1833" si="1016">SUM(E1834:E1837)</f>
        <v>0</v>
      </c>
      <c r="F1833" s="103">
        <f t="shared" si="1016"/>
        <v>0</v>
      </c>
      <c r="G1833" s="103">
        <f t="shared" si="1016"/>
        <v>0</v>
      </c>
      <c r="H1833" s="103">
        <f t="shared" si="1016"/>
        <v>0</v>
      </c>
      <c r="I1833" s="103">
        <f t="shared" si="1016"/>
        <v>0</v>
      </c>
      <c r="J1833" s="103">
        <f t="shared" si="1016"/>
        <v>0</v>
      </c>
      <c r="K1833" s="103">
        <f t="shared" si="1016"/>
        <v>0</v>
      </c>
      <c r="L1833" s="103">
        <f t="shared" si="1016"/>
        <v>0</v>
      </c>
      <c r="M1833" s="103">
        <f t="shared" si="1016"/>
        <v>0</v>
      </c>
      <c r="N1833" s="103">
        <f t="shared" si="1016"/>
        <v>0</v>
      </c>
      <c r="O1833" s="103">
        <f t="shared" si="1016"/>
        <v>0</v>
      </c>
      <c r="P1833" s="103">
        <f>SUM(P1834:P1837)</f>
        <v>0</v>
      </c>
      <c r="Q1833" s="103">
        <f t="shared" ref="Q1833:AA1833" si="1017">SUM(Q1834:Q1837)</f>
        <v>0</v>
      </c>
      <c r="R1833" s="103">
        <f t="shared" si="1017"/>
        <v>0</v>
      </c>
      <c r="S1833" s="103">
        <f t="shared" si="1017"/>
        <v>0</v>
      </c>
      <c r="T1833" s="103">
        <f t="shared" si="1017"/>
        <v>0</v>
      </c>
      <c r="U1833" s="103">
        <f t="shared" si="1017"/>
        <v>0</v>
      </c>
      <c r="V1833" s="103">
        <f t="shared" si="1017"/>
        <v>0</v>
      </c>
      <c r="W1833" s="103">
        <f t="shared" si="1017"/>
        <v>0</v>
      </c>
      <c r="X1833" s="103">
        <f t="shared" si="1017"/>
        <v>0</v>
      </c>
      <c r="Y1833" s="103">
        <f t="shared" si="1017"/>
        <v>0</v>
      </c>
      <c r="Z1833" s="103">
        <f t="shared" si="1017"/>
        <v>0</v>
      </c>
      <c r="AA1833" s="103">
        <f t="shared" si="1017"/>
        <v>0</v>
      </c>
      <c r="AB1833" s="103">
        <f t="shared" si="1006"/>
        <v>0</v>
      </c>
      <c r="AC1833" s="103">
        <f t="shared" si="997"/>
        <v>0</v>
      </c>
      <c r="AD1833" s="103">
        <f t="shared" si="1007"/>
        <v>0</v>
      </c>
      <c r="AE1833" s="5" t="e">
        <v>#N/A</v>
      </c>
    </row>
    <row r="1834" spans="1:31" ht="30" x14ac:dyDescent="0.25">
      <c r="A1834" s="1" t="e">
        <v>#N/A</v>
      </c>
      <c r="B1834" s="50" t="s">
        <v>207</v>
      </c>
      <c r="C1834" s="48"/>
      <c r="D1834" s="104"/>
      <c r="E1834" s="104"/>
      <c r="F1834" s="104"/>
      <c r="G1834" s="104"/>
      <c r="H1834" s="104"/>
      <c r="I1834" s="104"/>
      <c r="J1834" s="104"/>
      <c r="K1834" s="104"/>
      <c r="L1834" s="104"/>
      <c r="M1834" s="104"/>
      <c r="N1834" s="104"/>
      <c r="O1834" s="104"/>
      <c r="P1834" s="104"/>
      <c r="Q1834" s="104"/>
      <c r="R1834" s="104"/>
      <c r="S1834" s="104"/>
      <c r="T1834" s="104"/>
      <c r="U1834" s="104"/>
      <c r="V1834" s="104"/>
      <c r="W1834" s="104"/>
      <c r="X1834" s="104"/>
      <c r="Y1834" s="104"/>
      <c r="Z1834" s="104"/>
      <c r="AA1834" s="104"/>
      <c r="AB1834" s="104">
        <f t="shared" si="1006"/>
        <v>0</v>
      </c>
      <c r="AC1834" s="104">
        <f t="shared" si="997"/>
        <v>0</v>
      </c>
      <c r="AD1834" s="104">
        <f t="shared" si="1007"/>
        <v>0</v>
      </c>
      <c r="AE1834" s="5" t="e">
        <v>#N/A</v>
      </c>
    </row>
    <row r="1835" spans="1:31" x14ac:dyDescent="0.25">
      <c r="A1835" s="1" t="e">
        <v>#N/A</v>
      </c>
      <c r="B1835" s="50" t="s">
        <v>189</v>
      </c>
      <c r="C1835" s="48"/>
      <c r="D1835" s="104"/>
      <c r="E1835" s="104"/>
      <c r="F1835" s="104"/>
      <c r="G1835" s="104"/>
      <c r="H1835" s="104"/>
      <c r="I1835" s="104"/>
      <c r="J1835" s="104"/>
      <c r="K1835" s="104"/>
      <c r="L1835" s="104"/>
      <c r="M1835" s="104"/>
      <c r="N1835" s="104"/>
      <c r="O1835" s="104"/>
      <c r="P1835" s="104"/>
      <c r="Q1835" s="104"/>
      <c r="R1835" s="104"/>
      <c r="S1835" s="104"/>
      <c r="T1835" s="104"/>
      <c r="U1835" s="104"/>
      <c r="V1835" s="104"/>
      <c r="W1835" s="104"/>
      <c r="X1835" s="104"/>
      <c r="Y1835" s="104"/>
      <c r="Z1835" s="104"/>
      <c r="AA1835" s="104"/>
      <c r="AB1835" s="104">
        <f t="shared" si="1006"/>
        <v>0</v>
      </c>
      <c r="AC1835" s="104">
        <f t="shared" si="997"/>
        <v>0</v>
      </c>
      <c r="AD1835" s="104">
        <f t="shared" si="1007"/>
        <v>0</v>
      </c>
      <c r="AE1835" s="5" t="e">
        <v>#N/A</v>
      </c>
    </row>
    <row r="1836" spans="1:31" x14ac:dyDescent="0.25">
      <c r="A1836" s="1" t="e">
        <v>#N/A</v>
      </c>
      <c r="B1836" s="50" t="s">
        <v>208</v>
      </c>
      <c r="C1836" s="48"/>
      <c r="D1836" s="104"/>
      <c r="E1836" s="104"/>
      <c r="F1836" s="104"/>
      <c r="G1836" s="104"/>
      <c r="H1836" s="104"/>
      <c r="I1836" s="104"/>
      <c r="J1836" s="104"/>
      <c r="K1836" s="104"/>
      <c r="L1836" s="104"/>
      <c r="M1836" s="104"/>
      <c r="N1836" s="104"/>
      <c r="O1836" s="104"/>
      <c r="P1836" s="104"/>
      <c r="Q1836" s="104"/>
      <c r="R1836" s="104"/>
      <c r="S1836" s="104"/>
      <c r="T1836" s="104"/>
      <c r="U1836" s="104"/>
      <c r="V1836" s="104"/>
      <c r="W1836" s="104"/>
      <c r="X1836" s="104"/>
      <c r="Y1836" s="104"/>
      <c r="Z1836" s="104"/>
      <c r="AA1836" s="104"/>
      <c r="AB1836" s="104">
        <f t="shared" si="1006"/>
        <v>0</v>
      </c>
      <c r="AC1836" s="104">
        <f t="shared" si="997"/>
        <v>0</v>
      </c>
      <c r="AD1836" s="104">
        <f t="shared" si="1007"/>
        <v>0</v>
      </c>
      <c r="AE1836" s="5" t="e">
        <v>#N/A</v>
      </c>
    </row>
    <row r="1837" spans="1:31" x14ac:dyDescent="0.25">
      <c r="A1837" s="1" t="e">
        <v>#N/A</v>
      </c>
      <c r="B1837" s="50" t="s">
        <v>209</v>
      </c>
      <c r="C1837" s="48"/>
      <c r="D1837" s="104"/>
      <c r="E1837" s="104"/>
      <c r="F1837" s="104"/>
      <c r="G1837" s="104"/>
      <c r="H1837" s="104"/>
      <c r="I1837" s="104"/>
      <c r="J1837" s="104"/>
      <c r="K1837" s="104"/>
      <c r="L1837" s="104"/>
      <c r="M1837" s="104"/>
      <c r="N1837" s="104"/>
      <c r="O1837" s="104"/>
      <c r="P1837" s="104"/>
      <c r="Q1837" s="104"/>
      <c r="R1837" s="104"/>
      <c r="S1837" s="104"/>
      <c r="T1837" s="104"/>
      <c r="U1837" s="104"/>
      <c r="V1837" s="104"/>
      <c r="W1837" s="104"/>
      <c r="X1837" s="104"/>
      <c r="Y1837" s="104"/>
      <c r="Z1837" s="104"/>
      <c r="AA1837" s="104"/>
      <c r="AB1837" s="104">
        <f t="shared" si="1006"/>
        <v>0</v>
      </c>
      <c r="AC1837" s="104">
        <f t="shared" si="997"/>
        <v>0</v>
      </c>
      <c r="AD1837" s="104">
        <f t="shared" si="1007"/>
        <v>0</v>
      </c>
      <c r="AE1837" s="5" t="e">
        <v>#N/A</v>
      </c>
    </row>
    <row r="1838" spans="1:31" ht="30" x14ac:dyDescent="0.25">
      <c r="A1838" s="1" t="e">
        <v>#N/A</v>
      </c>
      <c r="B1838" s="101" t="s">
        <v>210</v>
      </c>
      <c r="C1838" s="102"/>
      <c r="D1838" s="103">
        <f>SUM(D1839:D1840)</f>
        <v>0</v>
      </c>
      <c r="E1838" s="103">
        <f t="shared" ref="E1838:O1838" si="1018">SUM(E1839:E1840)</f>
        <v>0</v>
      </c>
      <c r="F1838" s="103">
        <f t="shared" si="1018"/>
        <v>0</v>
      </c>
      <c r="G1838" s="103">
        <f t="shared" si="1018"/>
        <v>0</v>
      </c>
      <c r="H1838" s="103">
        <f t="shared" si="1018"/>
        <v>0</v>
      </c>
      <c r="I1838" s="103">
        <f t="shared" si="1018"/>
        <v>0</v>
      </c>
      <c r="J1838" s="103">
        <f t="shared" si="1018"/>
        <v>0</v>
      </c>
      <c r="K1838" s="103">
        <f t="shared" si="1018"/>
        <v>0</v>
      </c>
      <c r="L1838" s="103">
        <f t="shared" si="1018"/>
        <v>0</v>
      </c>
      <c r="M1838" s="103">
        <f t="shared" si="1018"/>
        <v>0</v>
      </c>
      <c r="N1838" s="103">
        <f t="shared" si="1018"/>
        <v>0</v>
      </c>
      <c r="O1838" s="103">
        <f t="shared" si="1018"/>
        <v>0</v>
      </c>
      <c r="P1838" s="103">
        <f>SUM(P1839:P1840)</f>
        <v>0</v>
      </c>
      <c r="Q1838" s="103">
        <f t="shared" ref="Q1838:AA1838" si="1019">SUM(Q1839:Q1840)</f>
        <v>0</v>
      </c>
      <c r="R1838" s="103">
        <f t="shared" si="1019"/>
        <v>0</v>
      </c>
      <c r="S1838" s="103">
        <f t="shared" si="1019"/>
        <v>0</v>
      </c>
      <c r="T1838" s="103">
        <f t="shared" si="1019"/>
        <v>0</v>
      </c>
      <c r="U1838" s="103">
        <f t="shared" si="1019"/>
        <v>0</v>
      </c>
      <c r="V1838" s="103">
        <f t="shared" si="1019"/>
        <v>0</v>
      </c>
      <c r="W1838" s="103">
        <f t="shared" si="1019"/>
        <v>0</v>
      </c>
      <c r="X1838" s="103">
        <f t="shared" si="1019"/>
        <v>0</v>
      </c>
      <c r="Y1838" s="103">
        <f t="shared" si="1019"/>
        <v>0</v>
      </c>
      <c r="Z1838" s="103">
        <f t="shared" si="1019"/>
        <v>0</v>
      </c>
      <c r="AA1838" s="103">
        <f t="shared" si="1019"/>
        <v>0</v>
      </c>
      <c r="AB1838" s="103">
        <f t="shared" si="1006"/>
        <v>0</v>
      </c>
      <c r="AC1838" s="103">
        <f t="shared" si="997"/>
        <v>0</v>
      </c>
      <c r="AD1838" s="103">
        <f t="shared" si="1007"/>
        <v>0</v>
      </c>
      <c r="AE1838" s="5" t="e">
        <v>#N/A</v>
      </c>
    </row>
    <row r="1839" spans="1:31" x14ac:dyDescent="0.25">
      <c r="A1839" s="1" t="e">
        <v>#N/A</v>
      </c>
      <c r="B1839" s="50" t="s">
        <v>211</v>
      </c>
      <c r="C1839" s="48"/>
      <c r="D1839" s="104"/>
      <c r="E1839" s="104"/>
      <c r="F1839" s="104"/>
      <c r="G1839" s="104"/>
      <c r="H1839" s="104"/>
      <c r="I1839" s="104"/>
      <c r="J1839" s="104"/>
      <c r="K1839" s="104"/>
      <c r="L1839" s="104"/>
      <c r="M1839" s="104"/>
      <c r="N1839" s="104"/>
      <c r="O1839" s="104"/>
      <c r="P1839" s="104"/>
      <c r="Q1839" s="104"/>
      <c r="R1839" s="104"/>
      <c r="S1839" s="104"/>
      <c r="T1839" s="104"/>
      <c r="U1839" s="104"/>
      <c r="V1839" s="104"/>
      <c r="W1839" s="104"/>
      <c r="X1839" s="104"/>
      <c r="Y1839" s="104"/>
      <c r="Z1839" s="104"/>
      <c r="AA1839" s="104"/>
      <c r="AB1839" s="104">
        <f t="shared" si="1006"/>
        <v>0</v>
      </c>
      <c r="AC1839" s="104">
        <f t="shared" si="997"/>
        <v>0</v>
      </c>
      <c r="AD1839" s="104">
        <f t="shared" si="1007"/>
        <v>0</v>
      </c>
      <c r="AE1839" s="5" t="e">
        <v>#N/A</v>
      </c>
    </row>
    <row r="1840" spans="1:31" x14ac:dyDescent="0.25">
      <c r="A1840" s="1" t="e">
        <v>#N/A</v>
      </c>
      <c r="B1840" s="50" t="s">
        <v>212</v>
      </c>
      <c r="C1840" s="48"/>
      <c r="D1840" s="104"/>
      <c r="E1840" s="104"/>
      <c r="F1840" s="104"/>
      <c r="G1840" s="104"/>
      <c r="H1840" s="104"/>
      <c r="I1840" s="104"/>
      <c r="J1840" s="104"/>
      <c r="K1840" s="104"/>
      <c r="L1840" s="104"/>
      <c r="M1840" s="104"/>
      <c r="N1840" s="104"/>
      <c r="O1840" s="104"/>
      <c r="P1840" s="104"/>
      <c r="Q1840" s="104"/>
      <c r="R1840" s="104"/>
      <c r="S1840" s="104"/>
      <c r="T1840" s="104"/>
      <c r="U1840" s="104"/>
      <c r="V1840" s="104"/>
      <c r="W1840" s="104"/>
      <c r="X1840" s="104"/>
      <c r="Y1840" s="104"/>
      <c r="Z1840" s="104"/>
      <c r="AA1840" s="104"/>
      <c r="AB1840" s="104">
        <f t="shared" si="1006"/>
        <v>0</v>
      </c>
      <c r="AC1840" s="104">
        <f t="shared" si="997"/>
        <v>0</v>
      </c>
      <c r="AD1840" s="104">
        <f t="shared" si="1007"/>
        <v>0</v>
      </c>
      <c r="AE1840" s="5" t="e">
        <v>#N/A</v>
      </c>
    </row>
    <row r="1841" spans="1:31" ht="31.5" x14ac:dyDescent="0.25">
      <c r="A1841" s="1" t="e">
        <v>#N/A</v>
      </c>
      <c r="B1841" s="99" t="s">
        <v>71</v>
      </c>
      <c r="C1841" s="57"/>
      <c r="D1841" s="100">
        <f>SUM(D1842,D1844,D1846,D1851,D1858,D1863,D1871,D1872,D1867)</f>
        <v>0</v>
      </c>
      <c r="E1841" s="100">
        <f t="shared" ref="E1841:O1841" si="1020">SUM(E1842,E1844,E1846,E1851,E1858,E1863,E1871,E1872,E1867)</f>
        <v>0</v>
      </c>
      <c r="F1841" s="100">
        <f t="shared" si="1020"/>
        <v>0</v>
      </c>
      <c r="G1841" s="100">
        <f t="shared" si="1020"/>
        <v>0</v>
      </c>
      <c r="H1841" s="100">
        <f t="shared" si="1020"/>
        <v>0</v>
      </c>
      <c r="I1841" s="100">
        <f t="shared" si="1020"/>
        <v>0</v>
      </c>
      <c r="J1841" s="100">
        <f t="shared" si="1020"/>
        <v>0</v>
      </c>
      <c r="K1841" s="100">
        <f t="shared" si="1020"/>
        <v>0</v>
      </c>
      <c r="L1841" s="100">
        <f t="shared" si="1020"/>
        <v>0</v>
      </c>
      <c r="M1841" s="100">
        <f t="shared" si="1020"/>
        <v>0</v>
      </c>
      <c r="N1841" s="100">
        <f t="shared" si="1020"/>
        <v>0</v>
      </c>
      <c r="O1841" s="100">
        <f t="shared" si="1020"/>
        <v>0</v>
      </c>
      <c r="P1841" s="100">
        <f>SUM(P1842,P1844,P1846,P1851,P1858,P1863,P1871,P1872,P1867)</f>
        <v>0</v>
      </c>
      <c r="Q1841" s="100">
        <f t="shared" ref="Q1841:AA1841" si="1021">SUM(Q1842,Q1844,Q1846,Q1851,Q1858,Q1863,Q1871,Q1872,Q1867)</f>
        <v>0</v>
      </c>
      <c r="R1841" s="100">
        <f t="shared" si="1021"/>
        <v>0</v>
      </c>
      <c r="S1841" s="100">
        <f t="shared" si="1021"/>
        <v>0</v>
      </c>
      <c r="T1841" s="100">
        <f t="shared" si="1021"/>
        <v>0</v>
      </c>
      <c r="U1841" s="100">
        <f t="shared" si="1021"/>
        <v>0</v>
      </c>
      <c r="V1841" s="100">
        <f t="shared" si="1021"/>
        <v>0</v>
      </c>
      <c r="W1841" s="100">
        <f t="shared" si="1021"/>
        <v>0</v>
      </c>
      <c r="X1841" s="100">
        <f t="shared" si="1021"/>
        <v>0</v>
      </c>
      <c r="Y1841" s="100">
        <f t="shared" si="1021"/>
        <v>0</v>
      </c>
      <c r="Z1841" s="100">
        <f t="shared" si="1021"/>
        <v>0</v>
      </c>
      <c r="AA1841" s="100">
        <f t="shared" si="1021"/>
        <v>0</v>
      </c>
      <c r="AB1841" s="100">
        <f t="shared" si="1006"/>
        <v>0</v>
      </c>
      <c r="AC1841" s="100">
        <f t="shared" si="997"/>
        <v>0</v>
      </c>
      <c r="AD1841" s="100">
        <f t="shared" si="1007"/>
        <v>0</v>
      </c>
      <c r="AE1841" s="5" t="e">
        <v>#N/A</v>
      </c>
    </row>
    <row r="1842" spans="1:31" ht="30" x14ac:dyDescent="0.25">
      <c r="A1842" s="1" t="e">
        <v>#N/A</v>
      </c>
      <c r="B1842" s="101" t="s">
        <v>72</v>
      </c>
      <c r="C1842" s="102"/>
      <c r="D1842" s="103">
        <f>SUM(D1843:D1845)</f>
        <v>0</v>
      </c>
      <c r="E1842" s="103">
        <f t="shared" ref="E1842:O1842" si="1022">SUM(E1843:E1845)</f>
        <v>0</v>
      </c>
      <c r="F1842" s="103">
        <f t="shared" si="1022"/>
        <v>0</v>
      </c>
      <c r="G1842" s="103">
        <f t="shared" si="1022"/>
        <v>0</v>
      </c>
      <c r="H1842" s="103">
        <f t="shared" si="1022"/>
        <v>0</v>
      </c>
      <c r="I1842" s="103">
        <f t="shared" si="1022"/>
        <v>0</v>
      </c>
      <c r="J1842" s="103">
        <f t="shared" si="1022"/>
        <v>0</v>
      </c>
      <c r="K1842" s="103">
        <f t="shared" si="1022"/>
        <v>0</v>
      </c>
      <c r="L1842" s="103">
        <f t="shared" si="1022"/>
        <v>0</v>
      </c>
      <c r="M1842" s="103">
        <f t="shared" si="1022"/>
        <v>0</v>
      </c>
      <c r="N1842" s="103">
        <f t="shared" si="1022"/>
        <v>0</v>
      </c>
      <c r="O1842" s="103">
        <f t="shared" si="1022"/>
        <v>0</v>
      </c>
      <c r="P1842" s="103">
        <f>SUM(P1843:P1845)</f>
        <v>0</v>
      </c>
      <c r="Q1842" s="103">
        <f t="shared" ref="Q1842:AA1842" si="1023">SUM(Q1843:Q1845)</f>
        <v>0</v>
      </c>
      <c r="R1842" s="103">
        <f t="shared" si="1023"/>
        <v>0</v>
      </c>
      <c r="S1842" s="103">
        <f t="shared" si="1023"/>
        <v>0</v>
      </c>
      <c r="T1842" s="103">
        <f t="shared" si="1023"/>
        <v>0</v>
      </c>
      <c r="U1842" s="103">
        <f t="shared" si="1023"/>
        <v>0</v>
      </c>
      <c r="V1842" s="103">
        <f t="shared" si="1023"/>
        <v>0</v>
      </c>
      <c r="W1842" s="103">
        <f t="shared" si="1023"/>
        <v>0</v>
      </c>
      <c r="X1842" s="103">
        <f t="shared" si="1023"/>
        <v>0</v>
      </c>
      <c r="Y1842" s="103">
        <f t="shared" si="1023"/>
        <v>0</v>
      </c>
      <c r="Z1842" s="103">
        <f t="shared" si="1023"/>
        <v>0</v>
      </c>
      <c r="AA1842" s="103">
        <f t="shared" si="1023"/>
        <v>0</v>
      </c>
      <c r="AB1842" s="103">
        <f t="shared" si="1006"/>
        <v>0</v>
      </c>
      <c r="AC1842" s="103">
        <f t="shared" si="997"/>
        <v>0</v>
      </c>
      <c r="AD1842" s="103">
        <f t="shared" si="1007"/>
        <v>0</v>
      </c>
      <c r="AE1842" s="5" t="e">
        <v>#N/A</v>
      </c>
    </row>
    <row r="1843" spans="1:31" x14ac:dyDescent="0.25">
      <c r="A1843" s="1" t="e">
        <v>#N/A</v>
      </c>
      <c r="B1843" s="50" t="s">
        <v>73</v>
      </c>
      <c r="C1843" s="48"/>
      <c r="D1843" s="104"/>
      <c r="E1843" s="104"/>
      <c r="F1843" s="104"/>
      <c r="G1843" s="104"/>
      <c r="H1843" s="104"/>
      <c r="I1843" s="104"/>
      <c r="J1843" s="104"/>
      <c r="K1843" s="104"/>
      <c r="L1843" s="104"/>
      <c r="M1843" s="104"/>
      <c r="N1843" s="104"/>
      <c r="O1843" s="104"/>
      <c r="P1843" s="104"/>
      <c r="Q1843" s="104"/>
      <c r="R1843" s="104"/>
      <c r="S1843" s="104"/>
      <c r="T1843" s="104"/>
      <c r="U1843" s="104"/>
      <c r="V1843" s="104"/>
      <c r="W1843" s="104"/>
      <c r="X1843" s="104"/>
      <c r="Y1843" s="104"/>
      <c r="Z1843" s="104"/>
      <c r="AA1843" s="104"/>
      <c r="AB1843" s="104">
        <f t="shared" si="1006"/>
        <v>0</v>
      </c>
      <c r="AC1843" s="104">
        <f t="shared" si="997"/>
        <v>0</v>
      </c>
      <c r="AD1843" s="104">
        <f t="shared" si="1007"/>
        <v>0</v>
      </c>
      <c r="AE1843" s="5" t="e">
        <v>#N/A</v>
      </c>
    </row>
    <row r="1844" spans="1:31" x14ac:dyDescent="0.25">
      <c r="A1844" s="1" t="e">
        <v>#N/A</v>
      </c>
      <c r="B1844" s="101" t="s">
        <v>74</v>
      </c>
      <c r="C1844" s="102"/>
      <c r="D1844" s="103"/>
      <c r="E1844" s="103"/>
      <c r="F1844" s="103"/>
      <c r="G1844" s="103"/>
      <c r="H1844" s="103"/>
      <c r="I1844" s="103"/>
      <c r="J1844" s="103"/>
      <c r="K1844" s="103"/>
      <c r="L1844" s="103"/>
      <c r="M1844" s="103"/>
      <c r="N1844" s="103"/>
      <c r="O1844" s="103"/>
      <c r="P1844" s="103"/>
      <c r="Q1844" s="103"/>
      <c r="R1844" s="103"/>
      <c r="S1844" s="103"/>
      <c r="T1844" s="103"/>
      <c r="U1844" s="103"/>
      <c r="V1844" s="103"/>
      <c r="W1844" s="103"/>
      <c r="X1844" s="103"/>
      <c r="Y1844" s="103"/>
      <c r="Z1844" s="103"/>
      <c r="AA1844" s="103"/>
      <c r="AB1844" s="103">
        <f t="shared" si="1006"/>
        <v>0</v>
      </c>
      <c r="AC1844" s="103">
        <f t="shared" si="997"/>
        <v>0</v>
      </c>
      <c r="AD1844" s="103">
        <f t="shared" si="1007"/>
        <v>0</v>
      </c>
      <c r="AE1844" s="5" t="e">
        <v>#N/A</v>
      </c>
    </row>
    <row r="1845" spans="1:31" x14ac:dyDescent="0.25">
      <c r="A1845" s="1" t="e">
        <v>#N/A</v>
      </c>
      <c r="B1845" s="50" t="s">
        <v>75</v>
      </c>
      <c r="C1845" s="48"/>
      <c r="D1845" s="104"/>
      <c r="E1845" s="104"/>
      <c r="F1845" s="104"/>
      <c r="G1845" s="104"/>
      <c r="H1845" s="104"/>
      <c r="I1845" s="104"/>
      <c r="J1845" s="104"/>
      <c r="K1845" s="104"/>
      <c r="L1845" s="104"/>
      <c r="M1845" s="104"/>
      <c r="N1845" s="104"/>
      <c r="O1845" s="104"/>
      <c r="P1845" s="104"/>
      <c r="Q1845" s="104"/>
      <c r="R1845" s="104"/>
      <c r="S1845" s="104"/>
      <c r="T1845" s="104"/>
      <c r="U1845" s="104"/>
      <c r="V1845" s="104"/>
      <c r="W1845" s="104"/>
      <c r="X1845" s="104"/>
      <c r="Y1845" s="104"/>
      <c r="Z1845" s="104"/>
      <c r="AA1845" s="104"/>
      <c r="AB1845" s="104">
        <f t="shared" si="1006"/>
        <v>0</v>
      </c>
      <c r="AC1845" s="104">
        <f t="shared" si="997"/>
        <v>0</v>
      </c>
      <c r="AD1845" s="104">
        <f t="shared" si="1007"/>
        <v>0</v>
      </c>
      <c r="AE1845" s="5" t="e">
        <v>#N/A</v>
      </c>
    </row>
    <row r="1846" spans="1:31" ht="45" x14ac:dyDescent="0.25">
      <c r="A1846" s="1" t="e">
        <v>#N/A</v>
      </c>
      <c r="B1846" s="101" t="s">
        <v>76</v>
      </c>
      <c r="C1846" s="102"/>
      <c r="D1846" s="103">
        <f>SUM(D1847:D1850)</f>
        <v>0</v>
      </c>
      <c r="E1846" s="103">
        <f t="shared" ref="E1846:O1846" si="1024">SUM(E1847:E1850)</f>
        <v>0</v>
      </c>
      <c r="F1846" s="103">
        <f t="shared" si="1024"/>
        <v>0</v>
      </c>
      <c r="G1846" s="103">
        <f t="shared" si="1024"/>
        <v>0</v>
      </c>
      <c r="H1846" s="103">
        <f t="shared" si="1024"/>
        <v>0</v>
      </c>
      <c r="I1846" s="103">
        <f t="shared" si="1024"/>
        <v>0</v>
      </c>
      <c r="J1846" s="103">
        <f t="shared" si="1024"/>
        <v>0</v>
      </c>
      <c r="K1846" s="103">
        <f t="shared" si="1024"/>
        <v>0</v>
      </c>
      <c r="L1846" s="103">
        <f t="shared" si="1024"/>
        <v>0</v>
      </c>
      <c r="M1846" s="103">
        <f t="shared" si="1024"/>
        <v>0</v>
      </c>
      <c r="N1846" s="103">
        <f t="shared" si="1024"/>
        <v>0</v>
      </c>
      <c r="O1846" s="103">
        <f t="shared" si="1024"/>
        <v>0</v>
      </c>
      <c r="P1846" s="103">
        <f>SUM(P1847:P1850)</f>
        <v>0</v>
      </c>
      <c r="Q1846" s="103">
        <f t="shared" ref="Q1846:AA1846" si="1025">SUM(Q1847:Q1850)</f>
        <v>0</v>
      </c>
      <c r="R1846" s="103">
        <f t="shared" si="1025"/>
        <v>0</v>
      </c>
      <c r="S1846" s="103">
        <f t="shared" si="1025"/>
        <v>0</v>
      </c>
      <c r="T1846" s="103">
        <f t="shared" si="1025"/>
        <v>0</v>
      </c>
      <c r="U1846" s="103">
        <f t="shared" si="1025"/>
        <v>0</v>
      </c>
      <c r="V1846" s="103">
        <f t="shared" si="1025"/>
        <v>0</v>
      </c>
      <c r="W1846" s="103">
        <f t="shared" si="1025"/>
        <v>0</v>
      </c>
      <c r="X1846" s="103">
        <f t="shared" si="1025"/>
        <v>0</v>
      </c>
      <c r="Y1846" s="103">
        <f t="shared" si="1025"/>
        <v>0</v>
      </c>
      <c r="Z1846" s="103">
        <f t="shared" si="1025"/>
        <v>0</v>
      </c>
      <c r="AA1846" s="103">
        <f t="shared" si="1025"/>
        <v>0</v>
      </c>
      <c r="AB1846" s="103">
        <f t="shared" si="1006"/>
        <v>0</v>
      </c>
      <c r="AC1846" s="103">
        <f t="shared" si="997"/>
        <v>0</v>
      </c>
      <c r="AD1846" s="103">
        <f t="shared" si="1007"/>
        <v>0</v>
      </c>
      <c r="AE1846" s="5" t="e">
        <v>#N/A</v>
      </c>
    </row>
    <row r="1847" spans="1:31" ht="60" x14ac:dyDescent="0.25">
      <c r="A1847" s="1" t="e">
        <v>#N/A</v>
      </c>
      <c r="B1847" s="50" t="s">
        <v>77</v>
      </c>
      <c r="C1847" s="48"/>
      <c r="D1847" s="104"/>
      <c r="E1847" s="104"/>
      <c r="F1847" s="104"/>
      <c r="G1847" s="104"/>
      <c r="H1847" s="104"/>
      <c r="I1847" s="104"/>
      <c r="J1847" s="104"/>
      <c r="K1847" s="104"/>
      <c r="L1847" s="104"/>
      <c r="M1847" s="104"/>
      <c r="N1847" s="104"/>
      <c r="O1847" s="104"/>
      <c r="P1847" s="104"/>
      <c r="Q1847" s="104"/>
      <c r="R1847" s="104"/>
      <c r="S1847" s="104"/>
      <c r="T1847" s="104"/>
      <c r="U1847" s="104"/>
      <c r="V1847" s="104"/>
      <c r="W1847" s="104"/>
      <c r="X1847" s="104"/>
      <c r="Y1847" s="104"/>
      <c r="Z1847" s="104"/>
      <c r="AA1847" s="104"/>
      <c r="AB1847" s="104">
        <f t="shared" si="1006"/>
        <v>0</v>
      </c>
      <c r="AC1847" s="104">
        <f t="shared" si="997"/>
        <v>0</v>
      </c>
      <c r="AD1847" s="104">
        <f t="shared" si="1007"/>
        <v>0</v>
      </c>
      <c r="AE1847" s="5" t="e">
        <v>#N/A</v>
      </c>
    </row>
    <row r="1848" spans="1:31" ht="30" x14ac:dyDescent="0.25">
      <c r="A1848" s="1" t="e">
        <v>#N/A</v>
      </c>
      <c r="B1848" s="50" t="s">
        <v>78</v>
      </c>
      <c r="C1848" s="48"/>
      <c r="D1848" s="104"/>
      <c r="E1848" s="104"/>
      <c r="F1848" s="104"/>
      <c r="G1848" s="104"/>
      <c r="H1848" s="104"/>
      <c r="I1848" s="104"/>
      <c r="J1848" s="104"/>
      <c r="K1848" s="104"/>
      <c r="L1848" s="104"/>
      <c r="M1848" s="104"/>
      <c r="N1848" s="104"/>
      <c r="O1848" s="104"/>
      <c r="P1848" s="104"/>
      <c r="Q1848" s="104"/>
      <c r="R1848" s="104"/>
      <c r="S1848" s="104"/>
      <c r="T1848" s="104"/>
      <c r="U1848" s="104"/>
      <c r="V1848" s="104"/>
      <c r="W1848" s="104"/>
      <c r="X1848" s="104"/>
      <c r="Y1848" s="104"/>
      <c r="Z1848" s="104"/>
      <c r="AA1848" s="104"/>
      <c r="AB1848" s="104">
        <f t="shared" si="1006"/>
        <v>0</v>
      </c>
      <c r="AC1848" s="104">
        <f t="shared" si="997"/>
        <v>0</v>
      </c>
      <c r="AD1848" s="104">
        <f t="shared" si="1007"/>
        <v>0</v>
      </c>
      <c r="AE1848" s="5" t="e">
        <v>#N/A</v>
      </c>
    </row>
    <row r="1849" spans="1:31" x14ac:dyDescent="0.25">
      <c r="A1849" s="1" t="e">
        <v>#N/A</v>
      </c>
      <c r="B1849" s="50" t="s">
        <v>79</v>
      </c>
      <c r="C1849" s="48"/>
      <c r="D1849" s="104"/>
      <c r="E1849" s="104"/>
      <c r="F1849" s="104"/>
      <c r="G1849" s="104"/>
      <c r="H1849" s="104"/>
      <c r="I1849" s="104"/>
      <c r="J1849" s="104"/>
      <c r="K1849" s="104"/>
      <c r="L1849" s="104"/>
      <c r="M1849" s="104"/>
      <c r="N1849" s="104"/>
      <c r="O1849" s="104"/>
      <c r="P1849" s="104"/>
      <c r="Q1849" s="104"/>
      <c r="R1849" s="104"/>
      <c r="S1849" s="104"/>
      <c r="T1849" s="104"/>
      <c r="U1849" s="104"/>
      <c r="V1849" s="104"/>
      <c r="W1849" s="104"/>
      <c r="X1849" s="104"/>
      <c r="Y1849" s="104"/>
      <c r="Z1849" s="104"/>
      <c r="AA1849" s="104"/>
      <c r="AB1849" s="104">
        <f t="shared" si="1006"/>
        <v>0</v>
      </c>
      <c r="AC1849" s="104">
        <f t="shared" si="997"/>
        <v>0</v>
      </c>
      <c r="AD1849" s="104">
        <f t="shared" si="1007"/>
        <v>0</v>
      </c>
      <c r="AE1849" s="5" t="e">
        <v>#N/A</v>
      </c>
    </row>
    <row r="1850" spans="1:31" x14ac:dyDescent="0.25">
      <c r="A1850" s="1" t="e">
        <v>#N/A</v>
      </c>
      <c r="B1850" s="50" t="s">
        <v>80</v>
      </c>
      <c r="C1850" s="48"/>
      <c r="D1850" s="104"/>
      <c r="E1850" s="104"/>
      <c r="F1850" s="104"/>
      <c r="G1850" s="104"/>
      <c r="H1850" s="104"/>
      <c r="I1850" s="104"/>
      <c r="J1850" s="104"/>
      <c r="K1850" s="104"/>
      <c r="L1850" s="104"/>
      <c r="M1850" s="104"/>
      <c r="N1850" s="104"/>
      <c r="O1850" s="104"/>
      <c r="P1850" s="104"/>
      <c r="Q1850" s="104"/>
      <c r="R1850" s="104"/>
      <c r="S1850" s="104"/>
      <c r="T1850" s="104"/>
      <c r="U1850" s="104"/>
      <c r="V1850" s="104"/>
      <c r="W1850" s="104"/>
      <c r="X1850" s="104"/>
      <c r="Y1850" s="104"/>
      <c r="Z1850" s="104"/>
      <c r="AA1850" s="104"/>
      <c r="AB1850" s="104">
        <f t="shared" si="1006"/>
        <v>0</v>
      </c>
      <c r="AC1850" s="104">
        <f t="shared" si="997"/>
        <v>0</v>
      </c>
      <c r="AD1850" s="104">
        <f t="shared" si="1007"/>
        <v>0</v>
      </c>
      <c r="AE1850" s="5" t="e">
        <v>#N/A</v>
      </c>
    </row>
    <row r="1851" spans="1:31" ht="30" x14ac:dyDescent="0.25">
      <c r="A1851" s="1" t="e">
        <v>#N/A</v>
      </c>
      <c r="B1851" s="101" t="s">
        <v>81</v>
      </c>
      <c r="C1851" s="102"/>
      <c r="D1851" s="103">
        <f>SUM(D1852:D1857)</f>
        <v>0</v>
      </c>
      <c r="E1851" s="103">
        <f t="shared" ref="E1851:O1851" si="1026">SUM(E1852:E1857)</f>
        <v>0</v>
      </c>
      <c r="F1851" s="103">
        <f t="shared" si="1026"/>
        <v>0</v>
      </c>
      <c r="G1851" s="103">
        <f t="shared" si="1026"/>
        <v>0</v>
      </c>
      <c r="H1851" s="103">
        <f t="shared" si="1026"/>
        <v>0</v>
      </c>
      <c r="I1851" s="103">
        <f t="shared" si="1026"/>
        <v>0</v>
      </c>
      <c r="J1851" s="103">
        <f t="shared" si="1026"/>
        <v>0</v>
      </c>
      <c r="K1851" s="103">
        <f t="shared" si="1026"/>
        <v>0</v>
      </c>
      <c r="L1851" s="103">
        <f t="shared" si="1026"/>
        <v>0</v>
      </c>
      <c r="M1851" s="103">
        <f t="shared" si="1026"/>
        <v>0</v>
      </c>
      <c r="N1851" s="103">
        <f t="shared" si="1026"/>
        <v>0</v>
      </c>
      <c r="O1851" s="103">
        <f t="shared" si="1026"/>
        <v>0</v>
      </c>
      <c r="P1851" s="103">
        <f>SUM(P1852:P1857)</f>
        <v>0</v>
      </c>
      <c r="Q1851" s="103">
        <f t="shared" ref="Q1851:AA1851" si="1027">SUM(Q1852:Q1857)</f>
        <v>0</v>
      </c>
      <c r="R1851" s="103">
        <f t="shared" si="1027"/>
        <v>0</v>
      </c>
      <c r="S1851" s="103">
        <f t="shared" si="1027"/>
        <v>0</v>
      </c>
      <c r="T1851" s="103">
        <f t="shared" si="1027"/>
        <v>0</v>
      </c>
      <c r="U1851" s="103">
        <f t="shared" si="1027"/>
        <v>0</v>
      </c>
      <c r="V1851" s="103">
        <f t="shared" si="1027"/>
        <v>0</v>
      </c>
      <c r="W1851" s="103">
        <f t="shared" si="1027"/>
        <v>0</v>
      </c>
      <c r="X1851" s="103">
        <f t="shared" si="1027"/>
        <v>0</v>
      </c>
      <c r="Y1851" s="103">
        <f t="shared" si="1027"/>
        <v>0</v>
      </c>
      <c r="Z1851" s="103">
        <f t="shared" si="1027"/>
        <v>0</v>
      </c>
      <c r="AA1851" s="103">
        <f t="shared" si="1027"/>
        <v>0</v>
      </c>
      <c r="AB1851" s="103">
        <f t="shared" si="1006"/>
        <v>0</v>
      </c>
      <c r="AC1851" s="103">
        <f t="shared" si="997"/>
        <v>0</v>
      </c>
      <c r="AD1851" s="103">
        <f t="shared" si="1007"/>
        <v>0</v>
      </c>
      <c r="AE1851" s="5" t="e">
        <v>#N/A</v>
      </c>
    </row>
    <row r="1852" spans="1:31" ht="30" x14ac:dyDescent="0.25">
      <c r="A1852" s="1" t="e">
        <v>#N/A</v>
      </c>
      <c r="B1852" s="50" t="s">
        <v>82</v>
      </c>
      <c r="C1852" s="48"/>
      <c r="D1852" s="104"/>
      <c r="E1852" s="104"/>
      <c r="F1852" s="104"/>
      <c r="G1852" s="104"/>
      <c r="H1852" s="104"/>
      <c r="I1852" s="104"/>
      <c r="J1852" s="104"/>
      <c r="K1852" s="104"/>
      <c r="L1852" s="104"/>
      <c r="M1852" s="104"/>
      <c r="N1852" s="104"/>
      <c r="O1852" s="104"/>
      <c r="P1852" s="104"/>
      <c r="Q1852" s="104"/>
      <c r="R1852" s="104"/>
      <c r="S1852" s="104"/>
      <c r="T1852" s="104"/>
      <c r="U1852" s="104"/>
      <c r="V1852" s="104"/>
      <c r="W1852" s="104"/>
      <c r="X1852" s="104"/>
      <c r="Y1852" s="104"/>
      <c r="Z1852" s="104"/>
      <c r="AA1852" s="104"/>
      <c r="AB1852" s="104">
        <f t="shared" si="1006"/>
        <v>0</v>
      </c>
      <c r="AC1852" s="104">
        <f t="shared" si="997"/>
        <v>0</v>
      </c>
      <c r="AD1852" s="104">
        <f t="shared" si="1007"/>
        <v>0</v>
      </c>
      <c r="AE1852" s="5" t="e">
        <v>#N/A</v>
      </c>
    </row>
    <row r="1853" spans="1:31" x14ac:dyDescent="0.25">
      <c r="A1853" s="1" t="e">
        <v>#N/A</v>
      </c>
      <c r="B1853" s="50" t="s">
        <v>83</v>
      </c>
      <c r="C1853" s="48"/>
      <c r="D1853" s="104"/>
      <c r="E1853" s="104"/>
      <c r="F1853" s="104"/>
      <c r="G1853" s="104"/>
      <c r="H1853" s="104"/>
      <c r="I1853" s="104"/>
      <c r="J1853" s="104"/>
      <c r="K1853" s="104"/>
      <c r="L1853" s="104"/>
      <c r="M1853" s="104"/>
      <c r="N1853" s="104"/>
      <c r="O1853" s="104"/>
      <c r="P1853" s="104"/>
      <c r="Q1853" s="104"/>
      <c r="R1853" s="104"/>
      <c r="S1853" s="104"/>
      <c r="T1853" s="104"/>
      <c r="U1853" s="104"/>
      <c r="V1853" s="104"/>
      <c r="W1853" s="104"/>
      <c r="X1853" s="104"/>
      <c r="Y1853" s="104"/>
      <c r="Z1853" s="104"/>
      <c r="AA1853" s="104"/>
      <c r="AB1853" s="104">
        <f t="shared" si="1006"/>
        <v>0</v>
      </c>
      <c r="AC1853" s="104">
        <f t="shared" si="997"/>
        <v>0</v>
      </c>
      <c r="AD1853" s="104">
        <f t="shared" si="1007"/>
        <v>0</v>
      </c>
      <c r="AE1853" s="5" t="e">
        <v>#N/A</v>
      </c>
    </row>
    <row r="1854" spans="1:31" ht="30" x14ac:dyDescent="0.25">
      <c r="A1854" s="1" t="e">
        <v>#N/A</v>
      </c>
      <c r="B1854" s="50" t="s">
        <v>84</v>
      </c>
      <c r="C1854" s="48"/>
      <c r="D1854" s="104">
        <v>0</v>
      </c>
      <c r="E1854" s="104">
        <v>0</v>
      </c>
      <c r="F1854" s="104">
        <v>0</v>
      </c>
      <c r="G1854" s="104">
        <v>0</v>
      </c>
      <c r="H1854" s="104">
        <v>0</v>
      </c>
      <c r="I1854" s="104">
        <v>0</v>
      </c>
      <c r="J1854" s="104">
        <v>0</v>
      </c>
      <c r="K1854" s="104">
        <v>0</v>
      </c>
      <c r="L1854" s="104">
        <v>0</v>
      </c>
      <c r="M1854" s="104">
        <v>0</v>
      </c>
      <c r="N1854" s="104">
        <v>0</v>
      </c>
      <c r="O1854" s="104">
        <v>0</v>
      </c>
      <c r="P1854" s="104">
        <v>0</v>
      </c>
      <c r="Q1854" s="104">
        <v>0</v>
      </c>
      <c r="R1854" s="104">
        <v>0</v>
      </c>
      <c r="S1854" s="104">
        <v>0</v>
      </c>
      <c r="T1854" s="104">
        <v>0</v>
      </c>
      <c r="U1854" s="104">
        <v>0</v>
      </c>
      <c r="V1854" s="104">
        <v>0</v>
      </c>
      <c r="W1854" s="104">
        <v>0</v>
      </c>
      <c r="X1854" s="104">
        <v>0</v>
      </c>
      <c r="Y1854" s="104">
        <v>0</v>
      </c>
      <c r="Z1854" s="104">
        <v>0</v>
      </c>
      <c r="AA1854" s="104">
        <v>0</v>
      </c>
      <c r="AB1854" s="104">
        <f t="shared" si="1006"/>
        <v>0</v>
      </c>
      <c r="AC1854" s="104">
        <f t="shared" si="997"/>
        <v>0</v>
      </c>
      <c r="AD1854" s="104">
        <f t="shared" si="1007"/>
        <v>0</v>
      </c>
      <c r="AE1854" s="5" t="e">
        <v>#N/A</v>
      </c>
    </row>
    <row r="1855" spans="1:31" x14ac:dyDescent="0.25">
      <c r="A1855" s="1" t="e">
        <v>#N/A</v>
      </c>
      <c r="B1855" s="50" t="s">
        <v>80</v>
      </c>
      <c r="C1855" s="48"/>
      <c r="D1855" s="104"/>
      <c r="E1855" s="104"/>
      <c r="F1855" s="104"/>
      <c r="G1855" s="104"/>
      <c r="H1855" s="104"/>
      <c r="I1855" s="104"/>
      <c r="J1855" s="104"/>
      <c r="K1855" s="104"/>
      <c r="L1855" s="104"/>
      <c r="M1855" s="104"/>
      <c r="N1855" s="104"/>
      <c r="O1855" s="104"/>
      <c r="P1855" s="104"/>
      <c r="Q1855" s="104"/>
      <c r="R1855" s="104"/>
      <c r="S1855" s="104"/>
      <c r="T1855" s="104"/>
      <c r="U1855" s="104"/>
      <c r="V1855" s="104"/>
      <c r="W1855" s="104"/>
      <c r="X1855" s="104"/>
      <c r="Y1855" s="104"/>
      <c r="Z1855" s="104"/>
      <c r="AA1855" s="104"/>
      <c r="AB1855" s="104">
        <f t="shared" si="1006"/>
        <v>0</v>
      </c>
      <c r="AC1855" s="104">
        <f t="shared" si="997"/>
        <v>0</v>
      </c>
      <c r="AD1855" s="104">
        <f t="shared" si="1007"/>
        <v>0</v>
      </c>
      <c r="AE1855" s="5" t="e">
        <v>#N/A</v>
      </c>
    </row>
    <row r="1856" spans="1:31" x14ac:dyDescent="0.25">
      <c r="A1856" s="1" t="e">
        <v>#N/A</v>
      </c>
      <c r="B1856" s="50" t="s">
        <v>85</v>
      </c>
      <c r="C1856" s="48"/>
      <c r="D1856" s="104"/>
      <c r="E1856" s="104"/>
      <c r="F1856" s="104"/>
      <c r="G1856" s="104"/>
      <c r="H1856" s="104"/>
      <c r="I1856" s="104"/>
      <c r="J1856" s="104"/>
      <c r="K1856" s="104"/>
      <c r="L1856" s="104"/>
      <c r="M1856" s="104"/>
      <c r="N1856" s="104"/>
      <c r="O1856" s="104"/>
      <c r="P1856" s="104"/>
      <c r="Q1856" s="104"/>
      <c r="R1856" s="104"/>
      <c r="S1856" s="104"/>
      <c r="T1856" s="104"/>
      <c r="U1856" s="104"/>
      <c r="V1856" s="104"/>
      <c r="W1856" s="104"/>
      <c r="X1856" s="104"/>
      <c r="Y1856" s="104"/>
      <c r="Z1856" s="104"/>
      <c r="AA1856" s="104"/>
      <c r="AB1856" s="104">
        <f t="shared" si="1006"/>
        <v>0</v>
      </c>
      <c r="AC1856" s="104">
        <f t="shared" si="997"/>
        <v>0</v>
      </c>
      <c r="AD1856" s="104">
        <f t="shared" si="1007"/>
        <v>0</v>
      </c>
      <c r="AE1856" s="5" t="e">
        <v>#N/A</v>
      </c>
    </row>
    <row r="1857" spans="1:31" x14ac:dyDescent="0.25">
      <c r="A1857" s="1" t="e">
        <v>#N/A</v>
      </c>
      <c r="B1857" s="50" t="s">
        <v>86</v>
      </c>
      <c r="C1857" s="48"/>
      <c r="D1857" s="104"/>
      <c r="E1857" s="104"/>
      <c r="F1857" s="104"/>
      <c r="G1857" s="104"/>
      <c r="H1857" s="104"/>
      <c r="I1857" s="104"/>
      <c r="J1857" s="104"/>
      <c r="K1857" s="104"/>
      <c r="L1857" s="104"/>
      <c r="M1857" s="104"/>
      <c r="N1857" s="104"/>
      <c r="O1857" s="104"/>
      <c r="P1857" s="104"/>
      <c r="Q1857" s="104"/>
      <c r="R1857" s="104"/>
      <c r="S1857" s="104"/>
      <c r="T1857" s="104"/>
      <c r="U1857" s="104"/>
      <c r="V1857" s="104"/>
      <c r="W1857" s="104"/>
      <c r="X1857" s="104"/>
      <c r="Y1857" s="104"/>
      <c r="Z1857" s="104"/>
      <c r="AA1857" s="104"/>
      <c r="AB1857" s="104">
        <f t="shared" si="1006"/>
        <v>0</v>
      </c>
      <c r="AC1857" s="104">
        <f t="shared" si="997"/>
        <v>0</v>
      </c>
      <c r="AD1857" s="104">
        <f t="shared" si="1007"/>
        <v>0</v>
      </c>
      <c r="AE1857" s="5" t="e">
        <v>#N/A</v>
      </c>
    </row>
    <row r="1858" spans="1:31" x14ac:dyDescent="0.25">
      <c r="A1858" s="1" t="e">
        <v>#N/A</v>
      </c>
      <c r="B1858" s="101" t="s">
        <v>87</v>
      </c>
      <c r="C1858" s="102"/>
      <c r="D1858" s="103">
        <f>SUM(D1859:D1862)</f>
        <v>0</v>
      </c>
      <c r="E1858" s="103">
        <f t="shared" ref="E1858:O1858" si="1028">SUM(E1859:E1862)</f>
        <v>0</v>
      </c>
      <c r="F1858" s="103">
        <f t="shared" si="1028"/>
        <v>0</v>
      </c>
      <c r="G1858" s="103">
        <f t="shared" si="1028"/>
        <v>0</v>
      </c>
      <c r="H1858" s="103">
        <f t="shared" si="1028"/>
        <v>0</v>
      </c>
      <c r="I1858" s="103">
        <f t="shared" si="1028"/>
        <v>0</v>
      </c>
      <c r="J1858" s="103">
        <f t="shared" si="1028"/>
        <v>0</v>
      </c>
      <c r="K1858" s="103">
        <f t="shared" si="1028"/>
        <v>0</v>
      </c>
      <c r="L1858" s="103">
        <f t="shared" si="1028"/>
        <v>0</v>
      </c>
      <c r="M1858" s="103">
        <f t="shared" si="1028"/>
        <v>0</v>
      </c>
      <c r="N1858" s="103">
        <f t="shared" si="1028"/>
        <v>0</v>
      </c>
      <c r="O1858" s="103">
        <f t="shared" si="1028"/>
        <v>0</v>
      </c>
      <c r="P1858" s="103">
        <f>SUM(P1859:P1862)</f>
        <v>0</v>
      </c>
      <c r="Q1858" s="103">
        <f t="shared" ref="Q1858:AA1858" si="1029">SUM(Q1859:Q1862)</f>
        <v>0</v>
      </c>
      <c r="R1858" s="103">
        <f t="shared" si="1029"/>
        <v>0</v>
      </c>
      <c r="S1858" s="103">
        <f t="shared" si="1029"/>
        <v>0</v>
      </c>
      <c r="T1858" s="103">
        <f t="shared" si="1029"/>
        <v>0</v>
      </c>
      <c r="U1858" s="103">
        <f t="shared" si="1029"/>
        <v>0</v>
      </c>
      <c r="V1858" s="103">
        <f t="shared" si="1029"/>
        <v>0</v>
      </c>
      <c r="W1858" s="103">
        <f t="shared" si="1029"/>
        <v>0</v>
      </c>
      <c r="X1858" s="103">
        <f t="shared" si="1029"/>
        <v>0</v>
      </c>
      <c r="Y1858" s="103">
        <f t="shared" si="1029"/>
        <v>0</v>
      </c>
      <c r="Z1858" s="103">
        <f t="shared" si="1029"/>
        <v>0</v>
      </c>
      <c r="AA1858" s="103">
        <f t="shared" si="1029"/>
        <v>0</v>
      </c>
      <c r="AB1858" s="103">
        <f t="shared" si="1006"/>
        <v>0</v>
      </c>
      <c r="AC1858" s="103">
        <f t="shared" si="997"/>
        <v>0</v>
      </c>
      <c r="AD1858" s="103">
        <f t="shared" si="1007"/>
        <v>0</v>
      </c>
      <c r="AE1858" s="5" t="e">
        <v>#N/A</v>
      </c>
    </row>
    <row r="1859" spans="1:31" ht="30" x14ac:dyDescent="0.25">
      <c r="A1859" s="1" t="e">
        <v>#N/A</v>
      </c>
      <c r="B1859" s="50" t="s">
        <v>88</v>
      </c>
      <c r="C1859" s="48"/>
      <c r="D1859" s="104"/>
      <c r="E1859" s="104"/>
      <c r="F1859" s="104"/>
      <c r="G1859" s="104"/>
      <c r="H1859" s="104"/>
      <c r="I1859" s="104"/>
      <c r="J1859" s="104"/>
      <c r="K1859" s="104"/>
      <c r="L1859" s="104"/>
      <c r="M1859" s="104"/>
      <c r="N1859" s="104"/>
      <c r="O1859" s="104"/>
      <c r="P1859" s="104"/>
      <c r="Q1859" s="104"/>
      <c r="R1859" s="104"/>
      <c r="S1859" s="104"/>
      <c r="T1859" s="104"/>
      <c r="U1859" s="104"/>
      <c r="V1859" s="104"/>
      <c r="W1859" s="104"/>
      <c r="X1859" s="104"/>
      <c r="Y1859" s="104"/>
      <c r="Z1859" s="104"/>
      <c r="AA1859" s="104"/>
      <c r="AB1859" s="104">
        <f t="shared" si="1006"/>
        <v>0</v>
      </c>
      <c r="AC1859" s="104">
        <f t="shared" si="997"/>
        <v>0</v>
      </c>
      <c r="AD1859" s="104">
        <f t="shared" si="1007"/>
        <v>0</v>
      </c>
      <c r="AE1859" s="5" t="e">
        <v>#N/A</v>
      </c>
    </row>
    <row r="1860" spans="1:31" ht="45" x14ac:dyDescent="0.25">
      <c r="A1860" s="1" t="e">
        <v>#N/A</v>
      </c>
      <c r="B1860" s="50" t="s">
        <v>89</v>
      </c>
      <c r="C1860" s="48"/>
      <c r="D1860" s="104"/>
      <c r="E1860" s="104"/>
      <c r="F1860" s="104"/>
      <c r="G1860" s="104"/>
      <c r="H1860" s="104"/>
      <c r="I1860" s="104"/>
      <c r="J1860" s="104"/>
      <c r="K1860" s="104"/>
      <c r="L1860" s="104"/>
      <c r="M1860" s="104"/>
      <c r="N1860" s="104"/>
      <c r="O1860" s="104"/>
      <c r="P1860" s="104"/>
      <c r="Q1860" s="104"/>
      <c r="R1860" s="104"/>
      <c r="S1860" s="104"/>
      <c r="T1860" s="104"/>
      <c r="U1860" s="104"/>
      <c r="V1860" s="104"/>
      <c r="W1860" s="104"/>
      <c r="X1860" s="104"/>
      <c r="Y1860" s="104"/>
      <c r="Z1860" s="104"/>
      <c r="AA1860" s="104"/>
      <c r="AB1860" s="104">
        <f t="shared" si="1006"/>
        <v>0</v>
      </c>
      <c r="AC1860" s="104">
        <f t="shared" si="997"/>
        <v>0</v>
      </c>
      <c r="AD1860" s="104">
        <f t="shared" si="1007"/>
        <v>0</v>
      </c>
      <c r="AE1860" s="5" t="e">
        <v>#N/A</v>
      </c>
    </row>
    <row r="1861" spans="1:31" ht="30" x14ac:dyDescent="0.25">
      <c r="A1861" s="1" t="e">
        <v>#N/A</v>
      </c>
      <c r="B1861" s="50" t="s">
        <v>90</v>
      </c>
      <c r="C1861" s="48"/>
      <c r="D1861" s="104"/>
      <c r="E1861" s="104"/>
      <c r="F1861" s="104"/>
      <c r="G1861" s="104"/>
      <c r="H1861" s="104"/>
      <c r="I1861" s="104"/>
      <c r="J1861" s="104"/>
      <c r="K1861" s="104"/>
      <c r="L1861" s="104"/>
      <c r="M1861" s="104"/>
      <c r="N1861" s="104"/>
      <c r="O1861" s="104"/>
      <c r="P1861" s="104"/>
      <c r="Q1861" s="104"/>
      <c r="R1861" s="104"/>
      <c r="S1861" s="104"/>
      <c r="T1861" s="104"/>
      <c r="U1861" s="104"/>
      <c r="V1861" s="104"/>
      <c r="W1861" s="104"/>
      <c r="X1861" s="104"/>
      <c r="Y1861" s="104"/>
      <c r="Z1861" s="104"/>
      <c r="AA1861" s="104"/>
      <c r="AB1861" s="104">
        <f t="shared" si="1006"/>
        <v>0</v>
      </c>
      <c r="AC1861" s="104">
        <f t="shared" si="997"/>
        <v>0</v>
      </c>
      <c r="AD1861" s="104">
        <f t="shared" si="1007"/>
        <v>0</v>
      </c>
      <c r="AE1861" s="5" t="e">
        <v>#N/A</v>
      </c>
    </row>
    <row r="1862" spans="1:31" ht="30" x14ac:dyDescent="0.25">
      <c r="A1862" s="1" t="e">
        <v>#N/A</v>
      </c>
      <c r="B1862" s="50" t="s">
        <v>91</v>
      </c>
      <c r="C1862" s="48"/>
      <c r="D1862" s="104"/>
      <c r="E1862" s="104"/>
      <c r="F1862" s="104"/>
      <c r="G1862" s="104"/>
      <c r="H1862" s="104"/>
      <c r="I1862" s="104"/>
      <c r="J1862" s="104"/>
      <c r="K1862" s="104"/>
      <c r="L1862" s="104"/>
      <c r="M1862" s="104"/>
      <c r="N1862" s="104"/>
      <c r="O1862" s="104"/>
      <c r="P1862" s="104"/>
      <c r="Q1862" s="104"/>
      <c r="R1862" s="104"/>
      <c r="S1862" s="104"/>
      <c r="T1862" s="104"/>
      <c r="U1862" s="104"/>
      <c r="V1862" s="104"/>
      <c r="W1862" s="104"/>
      <c r="X1862" s="104"/>
      <c r="Y1862" s="104"/>
      <c r="Z1862" s="104"/>
      <c r="AA1862" s="104"/>
      <c r="AB1862" s="104">
        <f t="shared" si="1006"/>
        <v>0</v>
      </c>
      <c r="AC1862" s="104">
        <f t="shared" si="997"/>
        <v>0</v>
      </c>
      <c r="AD1862" s="104">
        <f t="shared" si="1007"/>
        <v>0</v>
      </c>
      <c r="AE1862" s="5" t="e">
        <v>#N/A</v>
      </c>
    </row>
    <row r="1863" spans="1:31" ht="30" x14ac:dyDescent="0.25">
      <c r="A1863" s="1" t="e">
        <v>#N/A</v>
      </c>
      <c r="B1863" s="101" t="s">
        <v>92</v>
      </c>
      <c r="C1863" s="102"/>
      <c r="D1863" s="103">
        <f>SUM(D1864:D1866)</f>
        <v>0</v>
      </c>
      <c r="E1863" s="103">
        <f t="shared" ref="E1863:O1863" si="1030">SUM(E1864:E1866)</f>
        <v>0</v>
      </c>
      <c r="F1863" s="103">
        <f t="shared" si="1030"/>
        <v>0</v>
      </c>
      <c r="G1863" s="103">
        <f t="shared" si="1030"/>
        <v>0</v>
      </c>
      <c r="H1863" s="103">
        <f t="shared" si="1030"/>
        <v>0</v>
      </c>
      <c r="I1863" s="103">
        <f t="shared" si="1030"/>
        <v>0</v>
      </c>
      <c r="J1863" s="103">
        <f t="shared" si="1030"/>
        <v>0</v>
      </c>
      <c r="K1863" s="103">
        <f t="shared" si="1030"/>
        <v>0</v>
      </c>
      <c r="L1863" s="103">
        <f t="shared" si="1030"/>
        <v>0</v>
      </c>
      <c r="M1863" s="103">
        <f t="shared" si="1030"/>
        <v>0</v>
      </c>
      <c r="N1863" s="103">
        <f t="shared" si="1030"/>
        <v>0</v>
      </c>
      <c r="O1863" s="103">
        <f t="shared" si="1030"/>
        <v>0</v>
      </c>
      <c r="P1863" s="103">
        <f>SUM(P1864:P1866)</f>
        <v>0</v>
      </c>
      <c r="Q1863" s="103">
        <f t="shared" ref="Q1863:AA1863" si="1031">SUM(Q1864:Q1866)</f>
        <v>0</v>
      </c>
      <c r="R1863" s="103">
        <f t="shared" si="1031"/>
        <v>0</v>
      </c>
      <c r="S1863" s="103">
        <f t="shared" si="1031"/>
        <v>0</v>
      </c>
      <c r="T1863" s="103">
        <f t="shared" si="1031"/>
        <v>0</v>
      </c>
      <c r="U1863" s="103">
        <f t="shared" si="1031"/>
        <v>0</v>
      </c>
      <c r="V1863" s="103">
        <f t="shared" si="1031"/>
        <v>0</v>
      </c>
      <c r="W1863" s="103">
        <f t="shared" si="1031"/>
        <v>0</v>
      </c>
      <c r="X1863" s="103">
        <f t="shared" si="1031"/>
        <v>0</v>
      </c>
      <c r="Y1863" s="103">
        <f t="shared" si="1031"/>
        <v>0</v>
      </c>
      <c r="Z1863" s="103">
        <f t="shared" si="1031"/>
        <v>0</v>
      </c>
      <c r="AA1863" s="103">
        <f t="shared" si="1031"/>
        <v>0</v>
      </c>
      <c r="AB1863" s="103">
        <f t="shared" si="1006"/>
        <v>0</v>
      </c>
      <c r="AC1863" s="103">
        <f t="shared" ref="AC1863:AC1926" si="1032">SUM(E1863:O1863)</f>
        <v>0</v>
      </c>
      <c r="AD1863" s="103">
        <f t="shared" si="1007"/>
        <v>0</v>
      </c>
      <c r="AE1863" s="5" t="e">
        <v>#N/A</v>
      </c>
    </row>
    <row r="1864" spans="1:31" x14ac:dyDescent="0.25">
      <c r="A1864" s="1" t="e">
        <v>#N/A</v>
      </c>
      <c r="B1864" s="50" t="s">
        <v>93</v>
      </c>
      <c r="C1864" s="48"/>
      <c r="D1864" s="104">
        <v>0</v>
      </c>
      <c r="E1864" s="104">
        <v>0</v>
      </c>
      <c r="F1864" s="104">
        <v>0</v>
      </c>
      <c r="G1864" s="104">
        <v>0</v>
      </c>
      <c r="H1864" s="104">
        <v>0</v>
      </c>
      <c r="I1864" s="104">
        <v>0</v>
      </c>
      <c r="J1864" s="104">
        <v>0</v>
      </c>
      <c r="K1864" s="104">
        <v>0</v>
      </c>
      <c r="L1864" s="104">
        <v>0</v>
      </c>
      <c r="M1864" s="104">
        <v>0</v>
      </c>
      <c r="N1864" s="104">
        <v>0</v>
      </c>
      <c r="O1864" s="104">
        <v>0</v>
      </c>
      <c r="P1864" s="104">
        <v>0</v>
      </c>
      <c r="Q1864" s="104">
        <v>0</v>
      </c>
      <c r="R1864" s="104">
        <v>0</v>
      </c>
      <c r="S1864" s="104">
        <v>0</v>
      </c>
      <c r="T1864" s="104">
        <v>0</v>
      </c>
      <c r="U1864" s="104">
        <v>0</v>
      </c>
      <c r="V1864" s="104">
        <v>0</v>
      </c>
      <c r="W1864" s="104">
        <v>0</v>
      </c>
      <c r="X1864" s="104">
        <v>0</v>
      </c>
      <c r="Y1864" s="104">
        <v>0</v>
      </c>
      <c r="Z1864" s="104">
        <v>0</v>
      </c>
      <c r="AA1864" s="104">
        <v>0</v>
      </c>
      <c r="AB1864" s="104">
        <f t="shared" si="1006"/>
        <v>0</v>
      </c>
      <c r="AC1864" s="104">
        <f t="shared" si="1032"/>
        <v>0</v>
      </c>
      <c r="AD1864" s="104">
        <f t="shared" si="1007"/>
        <v>0</v>
      </c>
      <c r="AE1864" s="5" t="e">
        <v>#N/A</v>
      </c>
    </row>
    <row r="1865" spans="1:31" x14ac:dyDescent="0.25">
      <c r="A1865" s="1" t="e">
        <v>#N/A</v>
      </c>
      <c r="B1865" s="50" t="s">
        <v>94</v>
      </c>
      <c r="C1865" s="48"/>
      <c r="D1865" s="104">
        <v>0</v>
      </c>
      <c r="E1865" s="104">
        <v>0</v>
      </c>
      <c r="F1865" s="104">
        <v>0</v>
      </c>
      <c r="G1865" s="104">
        <v>0</v>
      </c>
      <c r="H1865" s="104">
        <v>0</v>
      </c>
      <c r="I1865" s="104">
        <v>0</v>
      </c>
      <c r="J1865" s="104">
        <v>0</v>
      </c>
      <c r="K1865" s="104">
        <v>0</v>
      </c>
      <c r="L1865" s="104">
        <v>0</v>
      </c>
      <c r="M1865" s="104">
        <v>0</v>
      </c>
      <c r="N1865" s="104">
        <v>0</v>
      </c>
      <c r="O1865" s="104">
        <v>0</v>
      </c>
      <c r="P1865" s="104">
        <v>0</v>
      </c>
      <c r="Q1865" s="104">
        <v>0</v>
      </c>
      <c r="R1865" s="104">
        <v>0</v>
      </c>
      <c r="S1865" s="104">
        <v>0</v>
      </c>
      <c r="T1865" s="104">
        <v>0</v>
      </c>
      <c r="U1865" s="104">
        <v>0</v>
      </c>
      <c r="V1865" s="104">
        <v>0</v>
      </c>
      <c r="W1865" s="104">
        <v>0</v>
      </c>
      <c r="X1865" s="104">
        <v>0</v>
      </c>
      <c r="Y1865" s="104">
        <v>0</v>
      </c>
      <c r="Z1865" s="104">
        <v>0</v>
      </c>
      <c r="AA1865" s="104">
        <v>0</v>
      </c>
      <c r="AB1865" s="104">
        <f t="shared" si="1006"/>
        <v>0</v>
      </c>
      <c r="AC1865" s="104">
        <f t="shared" si="1032"/>
        <v>0</v>
      </c>
      <c r="AD1865" s="104">
        <f t="shared" si="1007"/>
        <v>0</v>
      </c>
      <c r="AE1865" s="5" t="e">
        <v>#N/A</v>
      </c>
    </row>
    <row r="1866" spans="1:31" x14ac:dyDescent="0.25">
      <c r="A1866" s="1" t="e">
        <v>#N/A</v>
      </c>
      <c r="B1866" s="50" t="s">
        <v>95</v>
      </c>
      <c r="C1866" s="48"/>
      <c r="D1866" s="104"/>
      <c r="E1866" s="104"/>
      <c r="F1866" s="104"/>
      <c r="G1866" s="104"/>
      <c r="H1866" s="104"/>
      <c r="I1866" s="104"/>
      <c r="J1866" s="104"/>
      <c r="K1866" s="104"/>
      <c r="L1866" s="104"/>
      <c r="M1866" s="104"/>
      <c r="N1866" s="104"/>
      <c r="O1866" s="104"/>
      <c r="P1866" s="104"/>
      <c r="Q1866" s="104"/>
      <c r="R1866" s="104"/>
      <c r="S1866" s="104"/>
      <c r="T1866" s="104"/>
      <c r="U1866" s="104"/>
      <c r="V1866" s="104"/>
      <c r="W1866" s="104"/>
      <c r="X1866" s="104"/>
      <c r="Y1866" s="104"/>
      <c r="Z1866" s="104"/>
      <c r="AA1866" s="104"/>
      <c r="AB1866" s="104">
        <f t="shared" si="1006"/>
        <v>0</v>
      </c>
      <c r="AC1866" s="104">
        <f t="shared" si="1032"/>
        <v>0</v>
      </c>
      <c r="AD1866" s="104">
        <f t="shared" si="1007"/>
        <v>0</v>
      </c>
      <c r="AE1866" s="5" t="e">
        <v>#N/A</v>
      </c>
    </row>
    <row r="1867" spans="1:31" ht="30" x14ac:dyDescent="0.25">
      <c r="A1867" s="1" t="e">
        <v>#N/A</v>
      </c>
      <c r="B1867" s="101" t="s">
        <v>96</v>
      </c>
      <c r="C1867" s="102"/>
      <c r="D1867" s="103">
        <f>SUM(D1868:D1870)</f>
        <v>0</v>
      </c>
      <c r="E1867" s="103">
        <f t="shared" ref="E1867:O1867" si="1033">SUM(E1868:E1870)</f>
        <v>0</v>
      </c>
      <c r="F1867" s="103">
        <f t="shared" si="1033"/>
        <v>0</v>
      </c>
      <c r="G1867" s="103">
        <f t="shared" si="1033"/>
        <v>0</v>
      </c>
      <c r="H1867" s="103">
        <f t="shared" si="1033"/>
        <v>0</v>
      </c>
      <c r="I1867" s="103">
        <f t="shared" si="1033"/>
        <v>0</v>
      </c>
      <c r="J1867" s="103">
        <f t="shared" si="1033"/>
        <v>0</v>
      </c>
      <c r="K1867" s="103">
        <f t="shared" si="1033"/>
        <v>0</v>
      </c>
      <c r="L1867" s="103">
        <f t="shared" si="1033"/>
        <v>0</v>
      </c>
      <c r="M1867" s="103">
        <f t="shared" si="1033"/>
        <v>0</v>
      </c>
      <c r="N1867" s="103">
        <f t="shared" si="1033"/>
        <v>0</v>
      </c>
      <c r="O1867" s="103">
        <f t="shared" si="1033"/>
        <v>0</v>
      </c>
      <c r="P1867" s="103">
        <f>SUM(P1868:P1870)</f>
        <v>0</v>
      </c>
      <c r="Q1867" s="103">
        <f t="shared" ref="Q1867:AA1867" si="1034">SUM(Q1868:Q1870)</f>
        <v>0</v>
      </c>
      <c r="R1867" s="103">
        <f t="shared" si="1034"/>
        <v>0</v>
      </c>
      <c r="S1867" s="103">
        <f t="shared" si="1034"/>
        <v>0</v>
      </c>
      <c r="T1867" s="103">
        <f t="shared" si="1034"/>
        <v>0</v>
      </c>
      <c r="U1867" s="103">
        <f t="shared" si="1034"/>
        <v>0</v>
      </c>
      <c r="V1867" s="103">
        <f t="shared" si="1034"/>
        <v>0</v>
      </c>
      <c r="W1867" s="103">
        <f t="shared" si="1034"/>
        <v>0</v>
      </c>
      <c r="X1867" s="103">
        <f t="shared" si="1034"/>
        <v>0</v>
      </c>
      <c r="Y1867" s="103">
        <f t="shared" si="1034"/>
        <v>0</v>
      </c>
      <c r="Z1867" s="103">
        <f t="shared" si="1034"/>
        <v>0</v>
      </c>
      <c r="AA1867" s="103">
        <f t="shared" si="1034"/>
        <v>0</v>
      </c>
      <c r="AB1867" s="103">
        <f t="shared" si="1006"/>
        <v>0</v>
      </c>
      <c r="AC1867" s="103">
        <f t="shared" si="1032"/>
        <v>0</v>
      </c>
      <c r="AD1867" s="103">
        <f t="shared" si="1007"/>
        <v>0</v>
      </c>
      <c r="AE1867" s="5" t="e">
        <v>#N/A</v>
      </c>
    </row>
    <row r="1868" spans="1:31" ht="60" x14ac:dyDescent="0.25">
      <c r="A1868" s="1" t="e">
        <v>#N/A</v>
      </c>
      <c r="B1868" s="50" t="s">
        <v>97</v>
      </c>
      <c r="C1868" s="48"/>
      <c r="D1868" s="104"/>
      <c r="E1868" s="104"/>
      <c r="F1868" s="104"/>
      <c r="G1868" s="104"/>
      <c r="H1868" s="104"/>
      <c r="I1868" s="104"/>
      <c r="J1868" s="104"/>
      <c r="K1868" s="104"/>
      <c r="L1868" s="104"/>
      <c r="M1868" s="104"/>
      <c r="N1868" s="104"/>
      <c r="O1868" s="104"/>
      <c r="P1868" s="104"/>
      <c r="Q1868" s="104"/>
      <c r="R1868" s="104"/>
      <c r="S1868" s="104"/>
      <c r="T1868" s="104"/>
      <c r="U1868" s="104"/>
      <c r="V1868" s="104"/>
      <c r="W1868" s="104"/>
      <c r="X1868" s="104"/>
      <c r="Y1868" s="104"/>
      <c r="Z1868" s="104"/>
      <c r="AA1868" s="104"/>
      <c r="AB1868" s="104">
        <f t="shared" si="1006"/>
        <v>0</v>
      </c>
      <c r="AC1868" s="104">
        <f t="shared" si="1032"/>
        <v>0</v>
      </c>
      <c r="AD1868" s="104">
        <f t="shared" si="1007"/>
        <v>0</v>
      </c>
      <c r="AE1868" s="5" t="e">
        <v>#N/A</v>
      </c>
    </row>
    <row r="1869" spans="1:31" ht="60" x14ac:dyDescent="0.25">
      <c r="A1869" s="1" t="e">
        <v>#N/A</v>
      </c>
      <c r="B1869" s="50" t="s">
        <v>98</v>
      </c>
      <c r="C1869" s="48"/>
      <c r="D1869" s="104"/>
      <c r="E1869" s="104"/>
      <c r="F1869" s="104"/>
      <c r="G1869" s="104"/>
      <c r="H1869" s="104"/>
      <c r="I1869" s="104"/>
      <c r="J1869" s="104"/>
      <c r="K1869" s="104"/>
      <c r="L1869" s="104"/>
      <c r="M1869" s="104"/>
      <c r="N1869" s="104"/>
      <c r="O1869" s="104"/>
      <c r="P1869" s="104"/>
      <c r="Q1869" s="104"/>
      <c r="R1869" s="104"/>
      <c r="S1869" s="104"/>
      <c r="T1869" s="104"/>
      <c r="U1869" s="104"/>
      <c r="V1869" s="104"/>
      <c r="W1869" s="104"/>
      <c r="X1869" s="104"/>
      <c r="Y1869" s="104"/>
      <c r="Z1869" s="104"/>
      <c r="AA1869" s="104"/>
      <c r="AB1869" s="104">
        <f t="shared" si="1006"/>
        <v>0</v>
      </c>
      <c r="AC1869" s="104">
        <f t="shared" si="1032"/>
        <v>0</v>
      </c>
      <c r="AD1869" s="104">
        <f t="shared" si="1007"/>
        <v>0</v>
      </c>
      <c r="AE1869" s="5" t="e">
        <v>#N/A</v>
      </c>
    </row>
    <row r="1870" spans="1:31" ht="30" x14ac:dyDescent="0.25">
      <c r="A1870" s="1" t="e">
        <v>#N/A</v>
      </c>
      <c r="B1870" s="50" t="s">
        <v>99</v>
      </c>
      <c r="C1870" s="48"/>
      <c r="D1870" s="104"/>
      <c r="E1870" s="104"/>
      <c r="F1870" s="104"/>
      <c r="G1870" s="104"/>
      <c r="H1870" s="104"/>
      <c r="I1870" s="104"/>
      <c r="J1870" s="104"/>
      <c r="K1870" s="104"/>
      <c r="L1870" s="104"/>
      <c r="M1870" s="104"/>
      <c r="N1870" s="104"/>
      <c r="O1870" s="104"/>
      <c r="P1870" s="104"/>
      <c r="Q1870" s="104"/>
      <c r="R1870" s="104"/>
      <c r="S1870" s="104"/>
      <c r="T1870" s="104"/>
      <c r="U1870" s="104"/>
      <c r="V1870" s="104"/>
      <c r="W1870" s="104"/>
      <c r="X1870" s="104"/>
      <c r="Y1870" s="104"/>
      <c r="Z1870" s="104"/>
      <c r="AA1870" s="104"/>
      <c r="AB1870" s="104">
        <f t="shared" si="1006"/>
        <v>0</v>
      </c>
      <c r="AC1870" s="104">
        <f t="shared" si="1032"/>
        <v>0</v>
      </c>
      <c r="AD1870" s="104">
        <f t="shared" si="1007"/>
        <v>0</v>
      </c>
      <c r="AE1870" s="5" t="e">
        <v>#N/A</v>
      </c>
    </row>
    <row r="1871" spans="1:31" x14ac:dyDescent="0.25">
      <c r="A1871" s="1" t="e">
        <v>#N/A</v>
      </c>
      <c r="B1871" s="105" t="s">
        <v>100</v>
      </c>
      <c r="C1871" s="106"/>
      <c r="D1871" s="107"/>
      <c r="E1871" s="107"/>
      <c r="F1871" s="107"/>
      <c r="G1871" s="107"/>
      <c r="H1871" s="107"/>
      <c r="I1871" s="107"/>
      <c r="J1871" s="107"/>
      <c r="K1871" s="107"/>
      <c r="L1871" s="107"/>
      <c r="M1871" s="107"/>
      <c r="N1871" s="107"/>
      <c r="O1871" s="107"/>
      <c r="P1871" s="107"/>
      <c r="Q1871" s="107"/>
      <c r="R1871" s="107"/>
      <c r="S1871" s="107"/>
      <c r="T1871" s="107"/>
      <c r="U1871" s="107"/>
      <c r="V1871" s="107"/>
      <c r="W1871" s="107"/>
      <c r="X1871" s="107"/>
      <c r="Y1871" s="107"/>
      <c r="Z1871" s="107"/>
      <c r="AA1871" s="107"/>
      <c r="AB1871" s="107">
        <f t="shared" si="1006"/>
        <v>0</v>
      </c>
      <c r="AC1871" s="107">
        <f t="shared" si="1032"/>
        <v>0</v>
      </c>
      <c r="AD1871" s="107">
        <f t="shared" si="1007"/>
        <v>0</v>
      </c>
      <c r="AE1871" s="5" t="e">
        <v>#N/A</v>
      </c>
    </row>
    <row r="1872" spans="1:31" x14ac:dyDescent="0.25">
      <c r="A1872" s="1" t="e">
        <v>#N/A</v>
      </c>
      <c r="B1872" s="101" t="s">
        <v>101</v>
      </c>
      <c r="C1872" s="102"/>
      <c r="D1872" s="103">
        <f>SUM(D1873:D1876)</f>
        <v>0</v>
      </c>
      <c r="E1872" s="103">
        <f t="shared" ref="E1872:O1872" si="1035">SUM(E1873:E1876)</f>
        <v>0</v>
      </c>
      <c r="F1872" s="103">
        <f t="shared" si="1035"/>
        <v>0</v>
      </c>
      <c r="G1872" s="103">
        <f t="shared" si="1035"/>
        <v>0</v>
      </c>
      <c r="H1872" s="103">
        <f t="shared" si="1035"/>
        <v>0</v>
      </c>
      <c r="I1872" s="103">
        <f t="shared" si="1035"/>
        <v>0</v>
      </c>
      <c r="J1872" s="103">
        <f t="shared" si="1035"/>
        <v>0</v>
      </c>
      <c r="K1872" s="103">
        <f t="shared" si="1035"/>
        <v>0</v>
      </c>
      <c r="L1872" s="103">
        <f t="shared" si="1035"/>
        <v>0</v>
      </c>
      <c r="M1872" s="103">
        <f t="shared" si="1035"/>
        <v>0</v>
      </c>
      <c r="N1872" s="103">
        <f t="shared" si="1035"/>
        <v>0</v>
      </c>
      <c r="O1872" s="103">
        <f t="shared" si="1035"/>
        <v>0</v>
      </c>
      <c r="P1872" s="103">
        <f>SUM(P1873:P1876)</f>
        <v>0</v>
      </c>
      <c r="Q1872" s="103">
        <f t="shared" ref="Q1872:AA1872" si="1036">SUM(Q1873:Q1876)</f>
        <v>0</v>
      </c>
      <c r="R1872" s="103">
        <f t="shared" si="1036"/>
        <v>0</v>
      </c>
      <c r="S1872" s="103">
        <f t="shared" si="1036"/>
        <v>0</v>
      </c>
      <c r="T1872" s="103">
        <f t="shared" si="1036"/>
        <v>0</v>
      </c>
      <c r="U1872" s="103">
        <f t="shared" si="1036"/>
        <v>0</v>
      </c>
      <c r="V1872" s="103">
        <f t="shared" si="1036"/>
        <v>0</v>
      </c>
      <c r="W1872" s="103">
        <f t="shared" si="1036"/>
        <v>0</v>
      </c>
      <c r="X1872" s="103">
        <f t="shared" si="1036"/>
        <v>0</v>
      </c>
      <c r="Y1872" s="103">
        <f t="shared" si="1036"/>
        <v>0</v>
      </c>
      <c r="Z1872" s="103">
        <f t="shared" si="1036"/>
        <v>0</v>
      </c>
      <c r="AA1872" s="103">
        <f t="shared" si="1036"/>
        <v>0</v>
      </c>
      <c r="AB1872" s="103">
        <f t="shared" si="1006"/>
        <v>0</v>
      </c>
      <c r="AC1872" s="103">
        <f t="shared" si="1032"/>
        <v>0</v>
      </c>
      <c r="AD1872" s="103">
        <f t="shared" si="1007"/>
        <v>0</v>
      </c>
      <c r="AE1872" s="5" t="e">
        <v>#N/A</v>
      </c>
    </row>
    <row r="1873" spans="1:31" x14ac:dyDescent="0.25">
      <c r="A1873" s="1" t="e">
        <v>#N/A</v>
      </c>
      <c r="B1873" s="50" t="s">
        <v>102</v>
      </c>
      <c r="C1873" s="48"/>
      <c r="D1873" s="104"/>
      <c r="E1873" s="104"/>
      <c r="F1873" s="104"/>
      <c r="G1873" s="104"/>
      <c r="H1873" s="104"/>
      <c r="I1873" s="104"/>
      <c r="J1873" s="104"/>
      <c r="K1873" s="104"/>
      <c r="L1873" s="104"/>
      <c r="M1873" s="104"/>
      <c r="N1873" s="104"/>
      <c r="O1873" s="104"/>
      <c r="P1873" s="104"/>
      <c r="Q1873" s="104"/>
      <c r="R1873" s="104"/>
      <c r="S1873" s="104"/>
      <c r="T1873" s="104"/>
      <c r="U1873" s="104"/>
      <c r="V1873" s="104"/>
      <c r="W1873" s="104"/>
      <c r="X1873" s="104"/>
      <c r="Y1873" s="104"/>
      <c r="Z1873" s="104"/>
      <c r="AA1873" s="104"/>
      <c r="AB1873" s="104">
        <f t="shared" si="1006"/>
        <v>0</v>
      </c>
      <c r="AC1873" s="104">
        <f t="shared" si="1032"/>
        <v>0</v>
      </c>
      <c r="AD1873" s="104">
        <f t="shared" si="1007"/>
        <v>0</v>
      </c>
      <c r="AE1873" s="5" t="e">
        <v>#N/A</v>
      </c>
    </row>
    <row r="1874" spans="1:31" ht="30" x14ac:dyDescent="0.25">
      <c r="A1874" s="1" t="e">
        <v>#N/A</v>
      </c>
      <c r="B1874" s="50" t="s">
        <v>103</v>
      </c>
      <c r="C1874" s="48"/>
      <c r="D1874" s="104"/>
      <c r="E1874" s="104"/>
      <c r="F1874" s="104"/>
      <c r="G1874" s="104"/>
      <c r="H1874" s="104"/>
      <c r="I1874" s="104"/>
      <c r="J1874" s="104"/>
      <c r="K1874" s="104"/>
      <c r="L1874" s="104"/>
      <c r="M1874" s="104"/>
      <c r="N1874" s="104"/>
      <c r="O1874" s="104"/>
      <c r="P1874" s="104"/>
      <c r="Q1874" s="104"/>
      <c r="R1874" s="104"/>
      <c r="S1874" s="104"/>
      <c r="T1874" s="104"/>
      <c r="U1874" s="104"/>
      <c r="V1874" s="104"/>
      <c r="W1874" s="104"/>
      <c r="X1874" s="104"/>
      <c r="Y1874" s="104"/>
      <c r="Z1874" s="104"/>
      <c r="AA1874" s="104"/>
      <c r="AB1874" s="104">
        <f t="shared" si="1006"/>
        <v>0</v>
      </c>
      <c r="AC1874" s="104">
        <f t="shared" si="1032"/>
        <v>0</v>
      </c>
      <c r="AD1874" s="104">
        <f t="shared" si="1007"/>
        <v>0</v>
      </c>
      <c r="AE1874" s="5" t="e">
        <v>#N/A</v>
      </c>
    </row>
    <row r="1875" spans="1:31" ht="75" x14ac:dyDescent="0.25">
      <c r="A1875" s="1" t="e">
        <v>#N/A</v>
      </c>
      <c r="B1875" s="50" t="s">
        <v>104</v>
      </c>
      <c r="C1875" s="48"/>
      <c r="D1875" s="104"/>
      <c r="E1875" s="104"/>
      <c r="F1875" s="104"/>
      <c r="G1875" s="104"/>
      <c r="H1875" s="104"/>
      <c r="I1875" s="104"/>
      <c r="J1875" s="104"/>
      <c r="K1875" s="104"/>
      <c r="L1875" s="104"/>
      <c r="M1875" s="104"/>
      <c r="N1875" s="104"/>
      <c r="O1875" s="104"/>
      <c r="P1875" s="104"/>
      <c r="Q1875" s="104"/>
      <c r="R1875" s="104"/>
      <c r="S1875" s="104"/>
      <c r="T1875" s="104"/>
      <c r="U1875" s="104"/>
      <c r="V1875" s="104"/>
      <c r="W1875" s="104"/>
      <c r="X1875" s="104"/>
      <c r="Y1875" s="104"/>
      <c r="Z1875" s="104"/>
      <c r="AA1875" s="104"/>
      <c r="AB1875" s="104">
        <f t="shared" si="1006"/>
        <v>0</v>
      </c>
      <c r="AC1875" s="104">
        <f t="shared" si="1032"/>
        <v>0</v>
      </c>
      <c r="AD1875" s="104">
        <f t="shared" si="1007"/>
        <v>0</v>
      </c>
      <c r="AE1875" s="5" t="e">
        <v>#N/A</v>
      </c>
    </row>
    <row r="1876" spans="1:31" ht="60" x14ac:dyDescent="0.25">
      <c r="A1876" s="1" t="e">
        <v>#N/A</v>
      </c>
      <c r="B1876" s="50" t="s">
        <v>105</v>
      </c>
      <c r="C1876" s="48"/>
      <c r="D1876" s="104"/>
      <c r="E1876" s="104"/>
      <c r="F1876" s="104"/>
      <c r="G1876" s="104"/>
      <c r="H1876" s="104"/>
      <c r="I1876" s="104"/>
      <c r="J1876" s="104"/>
      <c r="K1876" s="104"/>
      <c r="L1876" s="104"/>
      <c r="M1876" s="104"/>
      <c r="N1876" s="104"/>
      <c r="O1876" s="104"/>
      <c r="P1876" s="104"/>
      <c r="Q1876" s="104"/>
      <c r="R1876" s="104"/>
      <c r="S1876" s="104"/>
      <c r="T1876" s="104"/>
      <c r="U1876" s="104"/>
      <c r="V1876" s="104"/>
      <c r="W1876" s="104"/>
      <c r="X1876" s="104"/>
      <c r="Y1876" s="104"/>
      <c r="Z1876" s="104"/>
      <c r="AA1876" s="104"/>
      <c r="AB1876" s="104">
        <f t="shared" si="1006"/>
        <v>0</v>
      </c>
      <c r="AC1876" s="104">
        <f t="shared" si="1032"/>
        <v>0</v>
      </c>
      <c r="AD1876" s="104">
        <f t="shared" si="1007"/>
        <v>0</v>
      </c>
      <c r="AE1876" s="5" t="e">
        <v>#N/A</v>
      </c>
    </row>
    <row r="1877" spans="1:31" ht="15.75" x14ac:dyDescent="0.25">
      <c r="A1877" s="1" t="e">
        <v>#N/A</v>
      </c>
      <c r="B1877" s="99" t="s">
        <v>106</v>
      </c>
      <c r="C1877" s="57"/>
      <c r="D1877" s="100">
        <f>SUM(D1896,D1893,D1891,D1888,D1886,D1884,D1880,D1878)</f>
        <v>2989.38</v>
      </c>
      <c r="E1877" s="100">
        <f t="shared" ref="E1877:O1877" si="1037">SUM(E1896,E1893,E1891,E1888,E1886,E1884,E1880,E1878)</f>
        <v>19760.86</v>
      </c>
      <c r="F1877" s="100">
        <f t="shared" si="1037"/>
        <v>0</v>
      </c>
      <c r="G1877" s="100">
        <f t="shared" si="1037"/>
        <v>0</v>
      </c>
      <c r="H1877" s="100">
        <f t="shared" si="1037"/>
        <v>0</v>
      </c>
      <c r="I1877" s="100">
        <f t="shared" si="1037"/>
        <v>0</v>
      </c>
      <c r="J1877" s="100">
        <f t="shared" si="1037"/>
        <v>0</v>
      </c>
      <c r="K1877" s="100">
        <f t="shared" si="1037"/>
        <v>0</v>
      </c>
      <c r="L1877" s="100">
        <f t="shared" si="1037"/>
        <v>0</v>
      </c>
      <c r="M1877" s="100">
        <f t="shared" si="1037"/>
        <v>0</v>
      </c>
      <c r="N1877" s="100">
        <f t="shared" si="1037"/>
        <v>0</v>
      </c>
      <c r="O1877" s="100">
        <f t="shared" si="1037"/>
        <v>0</v>
      </c>
      <c r="P1877" s="100">
        <f>SUM(P1896,P1893,P1891,P1888,P1886,P1884,P1880,P1878)</f>
        <v>2989.38</v>
      </c>
      <c r="Q1877" s="100">
        <f t="shared" ref="Q1877:AA1877" si="1038">SUM(Q1896,Q1893,Q1891,Q1888,Q1886,Q1884,Q1880,Q1878)</f>
        <v>19760.86</v>
      </c>
      <c r="R1877" s="100">
        <f t="shared" si="1038"/>
        <v>0</v>
      </c>
      <c r="S1877" s="100">
        <f t="shared" si="1038"/>
        <v>0</v>
      </c>
      <c r="T1877" s="100">
        <f t="shared" si="1038"/>
        <v>0</v>
      </c>
      <c r="U1877" s="100">
        <f t="shared" si="1038"/>
        <v>0</v>
      </c>
      <c r="V1877" s="100">
        <f t="shared" si="1038"/>
        <v>0</v>
      </c>
      <c r="W1877" s="100">
        <f t="shared" si="1038"/>
        <v>0</v>
      </c>
      <c r="X1877" s="100">
        <f t="shared" si="1038"/>
        <v>0</v>
      </c>
      <c r="Y1877" s="100">
        <f t="shared" si="1038"/>
        <v>0</v>
      </c>
      <c r="Z1877" s="100">
        <f t="shared" si="1038"/>
        <v>0</v>
      </c>
      <c r="AA1877" s="100">
        <f t="shared" si="1038"/>
        <v>0</v>
      </c>
      <c r="AB1877" s="100">
        <f t="shared" si="1006"/>
        <v>45500.480000000003</v>
      </c>
      <c r="AC1877" s="100">
        <f t="shared" si="1032"/>
        <v>19760.86</v>
      </c>
      <c r="AD1877" s="100">
        <f t="shared" si="1007"/>
        <v>22750.240000000002</v>
      </c>
      <c r="AE1877" s="5" t="e">
        <v>#N/A</v>
      </c>
    </row>
    <row r="1878" spans="1:31" ht="30" x14ac:dyDescent="0.25">
      <c r="A1878" s="1" t="e">
        <v>#N/A</v>
      </c>
      <c r="B1878" s="101" t="s">
        <v>107</v>
      </c>
      <c r="C1878" s="102"/>
      <c r="D1878" s="103">
        <f>SUM(D1879)</f>
        <v>0</v>
      </c>
      <c r="E1878" s="103">
        <f t="shared" ref="E1878:AA1878" si="1039">SUM(E1879)</f>
        <v>0</v>
      </c>
      <c r="F1878" s="103">
        <f t="shared" si="1039"/>
        <v>0</v>
      </c>
      <c r="G1878" s="103">
        <f t="shared" si="1039"/>
        <v>0</v>
      </c>
      <c r="H1878" s="103">
        <f t="shared" si="1039"/>
        <v>0</v>
      </c>
      <c r="I1878" s="103">
        <f t="shared" si="1039"/>
        <v>0</v>
      </c>
      <c r="J1878" s="103">
        <f t="shared" si="1039"/>
        <v>0</v>
      </c>
      <c r="K1878" s="103">
        <f t="shared" si="1039"/>
        <v>0</v>
      </c>
      <c r="L1878" s="103">
        <f t="shared" si="1039"/>
        <v>0</v>
      </c>
      <c r="M1878" s="103">
        <f t="shared" si="1039"/>
        <v>0</v>
      </c>
      <c r="N1878" s="103">
        <f t="shared" si="1039"/>
        <v>0</v>
      </c>
      <c r="O1878" s="103">
        <f t="shared" si="1039"/>
        <v>0</v>
      </c>
      <c r="P1878" s="103">
        <f>SUM(P1879)</f>
        <v>0</v>
      </c>
      <c r="Q1878" s="103">
        <f t="shared" si="1039"/>
        <v>0</v>
      </c>
      <c r="R1878" s="103">
        <f t="shared" si="1039"/>
        <v>0</v>
      </c>
      <c r="S1878" s="103">
        <f t="shared" si="1039"/>
        <v>0</v>
      </c>
      <c r="T1878" s="103">
        <f t="shared" si="1039"/>
        <v>0</v>
      </c>
      <c r="U1878" s="103">
        <f t="shared" si="1039"/>
        <v>0</v>
      </c>
      <c r="V1878" s="103">
        <f t="shared" si="1039"/>
        <v>0</v>
      </c>
      <c r="W1878" s="103">
        <f t="shared" si="1039"/>
        <v>0</v>
      </c>
      <c r="X1878" s="103">
        <f t="shared" si="1039"/>
        <v>0</v>
      </c>
      <c r="Y1878" s="103">
        <f t="shared" si="1039"/>
        <v>0</v>
      </c>
      <c r="Z1878" s="103">
        <f t="shared" si="1039"/>
        <v>0</v>
      </c>
      <c r="AA1878" s="103">
        <f t="shared" si="1039"/>
        <v>0</v>
      </c>
      <c r="AB1878" s="103">
        <f t="shared" si="1006"/>
        <v>0</v>
      </c>
      <c r="AC1878" s="103">
        <f t="shared" si="1032"/>
        <v>0</v>
      </c>
      <c r="AD1878" s="103">
        <f t="shared" si="1007"/>
        <v>0</v>
      </c>
      <c r="AE1878" s="5" t="e">
        <v>#N/A</v>
      </c>
    </row>
    <row r="1879" spans="1:31" x14ac:dyDescent="0.25">
      <c r="A1879" s="1" t="e">
        <v>#N/A</v>
      </c>
      <c r="B1879" s="50" t="s">
        <v>108</v>
      </c>
      <c r="C1879" s="48"/>
      <c r="D1879" s="104"/>
      <c r="E1879" s="104"/>
      <c r="F1879" s="104"/>
      <c r="G1879" s="104"/>
      <c r="H1879" s="104"/>
      <c r="I1879" s="104"/>
      <c r="J1879" s="104"/>
      <c r="K1879" s="104"/>
      <c r="L1879" s="104"/>
      <c r="M1879" s="104"/>
      <c r="N1879" s="104"/>
      <c r="O1879" s="104"/>
      <c r="P1879" s="104"/>
      <c r="Q1879" s="104"/>
      <c r="R1879" s="104"/>
      <c r="S1879" s="104"/>
      <c r="T1879" s="104"/>
      <c r="U1879" s="104"/>
      <c r="V1879" s="104"/>
      <c r="W1879" s="104"/>
      <c r="X1879" s="104"/>
      <c r="Y1879" s="104"/>
      <c r="Z1879" s="104"/>
      <c r="AA1879" s="104"/>
      <c r="AB1879" s="104">
        <f t="shared" ref="AB1879:AB1942" si="1040">SUM(D1879:AA1879)</f>
        <v>0</v>
      </c>
      <c r="AC1879" s="104">
        <f t="shared" si="1032"/>
        <v>0</v>
      </c>
      <c r="AD1879" s="104">
        <f t="shared" ref="AD1879:AD1942" si="1041">SUM(P1879:AA1879)</f>
        <v>0</v>
      </c>
      <c r="AE1879" s="5" t="e">
        <v>#N/A</v>
      </c>
    </row>
    <row r="1880" spans="1:31" x14ac:dyDescent="0.25">
      <c r="A1880" s="1" t="e">
        <v>#N/A</v>
      </c>
      <c r="B1880" s="101" t="s">
        <v>109</v>
      </c>
      <c r="C1880" s="102"/>
      <c r="D1880" s="103">
        <f>SUM(D1881:D1883)</f>
        <v>0</v>
      </c>
      <c r="E1880" s="103">
        <f t="shared" ref="E1880:O1880" si="1042">SUM(E1881:E1883)</f>
        <v>0</v>
      </c>
      <c r="F1880" s="103">
        <f t="shared" si="1042"/>
        <v>0</v>
      </c>
      <c r="G1880" s="103">
        <f t="shared" si="1042"/>
        <v>0</v>
      </c>
      <c r="H1880" s="103">
        <f t="shared" si="1042"/>
        <v>0</v>
      </c>
      <c r="I1880" s="103">
        <f t="shared" si="1042"/>
        <v>0</v>
      </c>
      <c r="J1880" s="103">
        <f t="shared" si="1042"/>
        <v>0</v>
      </c>
      <c r="K1880" s="103">
        <f t="shared" si="1042"/>
        <v>0</v>
      </c>
      <c r="L1880" s="103">
        <f t="shared" si="1042"/>
        <v>0</v>
      </c>
      <c r="M1880" s="103">
        <f t="shared" si="1042"/>
        <v>0</v>
      </c>
      <c r="N1880" s="103">
        <f t="shared" si="1042"/>
        <v>0</v>
      </c>
      <c r="O1880" s="103">
        <f t="shared" si="1042"/>
        <v>0</v>
      </c>
      <c r="P1880" s="103">
        <f>SUM(P1881:P1883)</f>
        <v>0</v>
      </c>
      <c r="Q1880" s="103">
        <f t="shared" ref="Q1880:AA1880" si="1043">SUM(Q1881:Q1883)</f>
        <v>0</v>
      </c>
      <c r="R1880" s="103">
        <f t="shared" si="1043"/>
        <v>0</v>
      </c>
      <c r="S1880" s="103">
        <f t="shared" si="1043"/>
        <v>0</v>
      </c>
      <c r="T1880" s="103">
        <f t="shared" si="1043"/>
        <v>0</v>
      </c>
      <c r="U1880" s="103">
        <f t="shared" si="1043"/>
        <v>0</v>
      </c>
      <c r="V1880" s="103">
        <f t="shared" si="1043"/>
        <v>0</v>
      </c>
      <c r="W1880" s="103">
        <f t="shared" si="1043"/>
        <v>0</v>
      </c>
      <c r="X1880" s="103">
        <f t="shared" si="1043"/>
        <v>0</v>
      </c>
      <c r="Y1880" s="103">
        <f t="shared" si="1043"/>
        <v>0</v>
      </c>
      <c r="Z1880" s="103">
        <f t="shared" si="1043"/>
        <v>0</v>
      </c>
      <c r="AA1880" s="103">
        <f t="shared" si="1043"/>
        <v>0</v>
      </c>
      <c r="AB1880" s="103">
        <f t="shared" si="1040"/>
        <v>0</v>
      </c>
      <c r="AC1880" s="103">
        <f t="shared" si="1032"/>
        <v>0</v>
      </c>
      <c r="AD1880" s="103">
        <f t="shared" si="1041"/>
        <v>0</v>
      </c>
      <c r="AE1880" s="5" t="e">
        <v>#N/A</v>
      </c>
    </row>
    <row r="1881" spans="1:31" x14ac:dyDescent="0.25">
      <c r="A1881" s="1" t="e">
        <v>#N/A</v>
      </c>
      <c r="B1881" s="50" t="s">
        <v>110</v>
      </c>
      <c r="C1881" s="48"/>
      <c r="D1881" s="104"/>
      <c r="E1881" s="104"/>
      <c r="F1881" s="104"/>
      <c r="G1881" s="104"/>
      <c r="H1881" s="104"/>
      <c r="I1881" s="104"/>
      <c r="J1881" s="104"/>
      <c r="K1881" s="104"/>
      <c r="L1881" s="104"/>
      <c r="M1881" s="104"/>
      <c r="N1881" s="104"/>
      <c r="O1881" s="104"/>
      <c r="P1881" s="104"/>
      <c r="Q1881" s="104"/>
      <c r="R1881" s="104"/>
      <c r="S1881" s="104"/>
      <c r="T1881" s="104"/>
      <c r="U1881" s="104"/>
      <c r="V1881" s="104"/>
      <c r="W1881" s="104"/>
      <c r="X1881" s="104"/>
      <c r="Y1881" s="104"/>
      <c r="Z1881" s="104"/>
      <c r="AA1881" s="104"/>
      <c r="AB1881" s="104">
        <f t="shared" si="1040"/>
        <v>0</v>
      </c>
      <c r="AC1881" s="104">
        <f t="shared" si="1032"/>
        <v>0</v>
      </c>
      <c r="AD1881" s="104">
        <f t="shared" si="1041"/>
        <v>0</v>
      </c>
      <c r="AE1881" s="5" t="e">
        <v>#N/A</v>
      </c>
    </row>
    <row r="1882" spans="1:31" x14ac:dyDescent="0.25">
      <c r="A1882" s="1" t="e">
        <v>#N/A</v>
      </c>
      <c r="B1882" s="50" t="s">
        <v>111</v>
      </c>
      <c r="C1882" s="48"/>
      <c r="D1882" s="104"/>
      <c r="E1882" s="104"/>
      <c r="F1882" s="104"/>
      <c r="G1882" s="104"/>
      <c r="H1882" s="104"/>
      <c r="I1882" s="104"/>
      <c r="J1882" s="104"/>
      <c r="K1882" s="104"/>
      <c r="L1882" s="104"/>
      <c r="M1882" s="104"/>
      <c r="N1882" s="104"/>
      <c r="O1882" s="104"/>
      <c r="P1882" s="104"/>
      <c r="Q1882" s="104"/>
      <c r="R1882" s="104"/>
      <c r="S1882" s="104"/>
      <c r="T1882" s="104"/>
      <c r="U1882" s="104"/>
      <c r="V1882" s="104"/>
      <c r="W1882" s="104"/>
      <c r="X1882" s="104"/>
      <c r="Y1882" s="104"/>
      <c r="Z1882" s="104"/>
      <c r="AA1882" s="104"/>
      <c r="AB1882" s="104">
        <f t="shared" si="1040"/>
        <v>0</v>
      </c>
      <c r="AC1882" s="104">
        <f t="shared" si="1032"/>
        <v>0</v>
      </c>
      <c r="AD1882" s="104">
        <f t="shared" si="1041"/>
        <v>0</v>
      </c>
      <c r="AE1882" s="5" t="e">
        <v>#N/A</v>
      </c>
    </row>
    <row r="1883" spans="1:31" ht="30" x14ac:dyDescent="0.25">
      <c r="A1883" s="1" t="e">
        <v>#N/A</v>
      </c>
      <c r="B1883" s="50" t="s">
        <v>112</v>
      </c>
      <c r="C1883" s="48"/>
      <c r="D1883" s="104"/>
      <c r="E1883" s="104"/>
      <c r="F1883" s="104"/>
      <c r="G1883" s="104"/>
      <c r="H1883" s="104"/>
      <c r="I1883" s="104"/>
      <c r="J1883" s="104"/>
      <c r="K1883" s="104"/>
      <c r="L1883" s="104"/>
      <c r="M1883" s="104"/>
      <c r="N1883" s="104"/>
      <c r="O1883" s="104"/>
      <c r="P1883" s="104"/>
      <c r="Q1883" s="104"/>
      <c r="R1883" s="104"/>
      <c r="S1883" s="104"/>
      <c r="T1883" s="104"/>
      <c r="U1883" s="104"/>
      <c r="V1883" s="104"/>
      <c r="W1883" s="104"/>
      <c r="X1883" s="104"/>
      <c r="Y1883" s="104"/>
      <c r="Z1883" s="104"/>
      <c r="AA1883" s="104"/>
      <c r="AB1883" s="104">
        <f t="shared" si="1040"/>
        <v>0</v>
      </c>
      <c r="AC1883" s="104">
        <f t="shared" si="1032"/>
        <v>0</v>
      </c>
      <c r="AD1883" s="104">
        <f t="shared" si="1041"/>
        <v>0</v>
      </c>
      <c r="AE1883" s="5" t="e">
        <v>#N/A</v>
      </c>
    </row>
    <row r="1884" spans="1:31" ht="30" x14ac:dyDescent="0.25">
      <c r="A1884" s="1" t="e">
        <v>#N/A</v>
      </c>
      <c r="B1884" s="101" t="s">
        <v>113</v>
      </c>
      <c r="C1884" s="102"/>
      <c r="D1884" s="103">
        <f>SUM(D1885)</f>
        <v>0</v>
      </c>
      <c r="E1884" s="103">
        <f t="shared" ref="E1884:AA1884" si="1044">SUM(E1885)</f>
        <v>0</v>
      </c>
      <c r="F1884" s="103">
        <f t="shared" si="1044"/>
        <v>0</v>
      </c>
      <c r="G1884" s="103">
        <f t="shared" si="1044"/>
        <v>0</v>
      </c>
      <c r="H1884" s="103">
        <f t="shared" si="1044"/>
        <v>0</v>
      </c>
      <c r="I1884" s="103">
        <f t="shared" si="1044"/>
        <v>0</v>
      </c>
      <c r="J1884" s="103">
        <f t="shared" si="1044"/>
        <v>0</v>
      </c>
      <c r="K1884" s="103">
        <f t="shared" si="1044"/>
        <v>0</v>
      </c>
      <c r="L1884" s="103">
        <f t="shared" si="1044"/>
        <v>0</v>
      </c>
      <c r="M1884" s="103">
        <f t="shared" si="1044"/>
        <v>0</v>
      </c>
      <c r="N1884" s="103">
        <f t="shared" si="1044"/>
        <v>0</v>
      </c>
      <c r="O1884" s="103">
        <f t="shared" si="1044"/>
        <v>0</v>
      </c>
      <c r="P1884" s="103">
        <f>SUM(P1885)</f>
        <v>0</v>
      </c>
      <c r="Q1884" s="103">
        <f t="shared" si="1044"/>
        <v>0</v>
      </c>
      <c r="R1884" s="103">
        <f t="shared" si="1044"/>
        <v>0</v>
      </c>
      <c r="S1884" s="103">
        <f t="shared" si="1044"/>
        <v>0</v>
      </c>
      <c r="T1884" s="103">
        <f t="shared" si="1044"/>
        <v>0</v>
      </c>
      <c r="U1884" s="103">
        <f t="shared" si="1044"/>
        <v>0</v>
      </c>
      <c r="V1884" s="103">
        <f t="shared" si="1044"/>
        <v>0</v>
      </c>
      <c r="W1884" s="103">
        <f t="shared" si="1044"/>
        <v>0</v>
      </c>
      <c r="X1884" s="103">
        <f t="shared" si="1044"/>
        <v>0</v>
      </c>
      <c r="Y1884" s="103">
        <f t="shared" si="1044"/>
        <v>0</v>
      </c>
      <c r="Z1884" s="103">
        <f t="shared" si="1044"/>
        <v>0</v>
      </c>
      <c r="AA1884" s="103">
        <f t="shared" si="1044"/>
        <v>0</v>
      </c>
      <c r="AB1884" s="103">
        <f t="shared" si="1040"/>
        <v>0</v>
      </c>
      <c r="AC1884" s="103">
        <f t="shared" si="1032"/>
        <v>0</v>
      </c>
      <c r="AD1884" s="103">
        <f t="shared" si="1041"/>
        <v>0</v>
      </c>
      <c r="AE1884" s="5" t="e">
        <v>#N/A</v>
      </c>
    </row>
    <row r="1885" spans="1:31" x14ac:dyDescent="0.25">
      <c r="A1885" s="1" t="e">
        <v>#N/A</v>
      </c>
      <c r="B1885" s="50" t="s">
        <v>114</v>
      </c>
      <c r="C1885" s="48"/>
      <c r="D1885" s="104"/>
      <c r="E1885" s="104"/>
      <c r="F1885" s="104"/>
      <c r="G1885" s="104"/>
      <c r="H1885" s="104"/>
      <c r="I1885" s="104"/>
      <c r="J1885" s="104"/>
      <c r="K1885" s="104"/>
      <c r="L1885" s="104"/>
      <c r="M1885" s="104"/>
      <c r="N1885" s="104"/>
      <c r="O1885" s="104"/>
      <c r="P1885" s="104"/>
      <c r="Q1885" s="104"/>
      <c r="R1885" s="104"/>
      <c r="S1885" s="104"/>
      <c r="T1885" s="104"/>
      <c r="U1885" s="104"/>
      <c r="V1885" s="104"/>
      <c r="W1885" s="104"/>
      <c r="X1885" s="104"/>
      <c r="Y1885" s="104"/>
      <c r="Z1885" s="104"/>
      <c r="AA1885" s="104"/>
      <c r="AB1885" s="104">
        <f t="shared" si="1040"/>
        <v>0</v>
      </c>
      <c r="AC1885" s="104">
        <f t="shared" si="1032"/>
        <v>0</v>
      </c>
      <c r="AD1885" s="104">
        <f t="shared" si="1041"/>
        <v>0</v>
      </c>
      <c r="AE1885" s="5" t="e">
        <v>#N/A</v>
      </c>
    </row>
    <row r="1886" spans="1:31" ht="30" x14ac:dyDescent="0.25">
      <c r="A1886" s="1" t="e">
        <v>#N/A</v>
      </c>
      <c r="B1886" s="101" t="s">
        <v>115</v>
      </c>
      <c r="C1886" s="102"/>
      <c r="D1886" s="103">
        <f>SUM(D1887)</f>
        <v>2989.38</v>
      </c>
      <c r="E1886" s="103">
        <f t="shared" ref="E1886:AA1886" si="1045">SUM(E1887)</f>
        <v>18317.75</v>
      </c>
      <c r="F1886" s="103">
        <f t="shared" si="1045"/>
        <v>0</v>
      </c>
      <c r="G1886" s="103">
        <f t="shared" si="1045"/>
        <v>0</v>
      </c>
      <c r="H1886" s="103">
        <f t="shared" si="1045"/>
        <v>0</v>
      </c>
      <c r="I1886" s="103">
        <f t="shared" si="1045"/>
        <v>0</v>
      </c>
      <c r="J1886" s="103">
        <f t="shared" si="1045"/>
        <v>0</v>
      </c>
      <c r="K1886" s="103">
        <f t="shared" si="1045"/>
        <v>0</v>
      </c>
      <c r="L1886" s="103">
        <f t="shared" si="1045"/>
        <v>0</v>
      </c>
      <c r="M1886" s="103">
        <f t="shared" si="1045"/>
        <v>0</v>
      </c>
      <c r="N1886" s="103">
        <f t="shared" si="1045"/>
        <v>0</v>
      </c>
      <c r="O1886" s="103">
        <f t="shared" si="1045"/>
        <v>0</v>
      </c>
      <c r="P1886" s="103">
        <f>SUM(P1887)</f>
        <v>2989.38</v>
      </c>
      <c r="Q1886" s="103">
        <f t="shared" si="1045"/>
        <v>18317.75</v>
      </c>
      <c r="R1886" s="103">
        <f t="shared" si="1045"/>
        <v>0</v>
      </c>
      <c r="S1886" s="103">
        <f t="shared" si="1045"/>
        <v>0</v>
      </c>
      <c r="T1886" s="103">
        <f t="shared" si="1045"/>
        <v>0</v>
      </c>
      <c r="U1886" s="103">
        <f t="shared" si="1045"/>
        <v>0</v>
      </c>
      <c r="V1886" s="103">
        <f t="shared" si="1045"/>
        <v>0</v>
      </c>
      <c r="W1886" s="103">
        <f t="shared" si="1045"/>
        <v>0</v>
      </c>
      <c r="X1886" s="103">
        <f t="shared" si="1045"/>
        <v>0</v>
      </c>
      <c r="Y1886" s="103">
        <f t="shared" si="1045"/>
        <v>0</v>
      </c>
      <c r="Z1886" s="103">
        <f t="shared" si="1045"/>
        <v>0</v>
      </c>
      <c r="AA1886" s="103">
        <f t="shared" si="1045"/>
        <v>0</v>
      </c>
      <c r="AB1886" s="103">
        <f t="shared" si="1040"/>
        <v>42614.26</v>
      </c>
      <c r="AC1886" s="103">
        <f t="shared" si="1032"/>
        <v>18317.75</v>
      </c>
      <c r="AD1886" s="103">
        <f t="shared" si="1041"/>
        <v>21307.13</v>
      </c>
      <c r="AE1886" s="5" t="e">
        <v>#N/A</v>
      </c>
    </row>
    <row r="1887" spans="1:31" x14ac:dyDescent="0.25">
      <c r="A1887" s="1" t="e">
        <v>#N/A</v>
      </c>
      <c r="B1887" s="50" t="s">
        <v>116</v>
      </c>
      <c r="C1887" s="48"/>
      <c r="D1887" s="104">
        <v>2989.38</v>
      </c>
      <c r="E1887" s="104">
        <f>14431.07+3886.68</f>
        <v>18317.75</v>
      </c>
      <c r="F1887" s="104">
        <v>0</v>
      </c>
      <c r="G1887" s="104">
        <v>0</v>
      </c>
      <c r="H1887" s="104">
        <v>0</v>
      </c>
      <c r="I1887" s="104">
        <v>0</v>
      </c>
      <c r="J1887" s="104">
        <v>0</v>
      </c>
      <c r="K1887" s="104">
        <v>0</v>
      </c>
      <c r="L1887" s="104">
        <v>0</v>
      </c>
      <c r="M1887" s="104">
        <v>0</v>
      </c>
      <c r="N1887" s="104">
        <v>0</v>
      </c>
      <c r="O1887" s="104">
        <v>0</v>
      </c>
      <c r="P1887" s="104">
        <v>2989.38</v>
      </c>
      <c r="Q1887" s="104">
        <f>14431.07+3886.68</f>
        <v>18317.75</v>
      </c>
      <c r="R1887" s="104">
        <v>0</v>
      </c>
      <c r="S1887" s="104">
        <v>0</v>
      </c>
      <c r="T1887" s="104">
        <v>0</v>
      </c>
      <c r="U1887" s="104">
        <v>0</v>
      </c>
      <c r="V1887" s="104">
        <v>0</v>
      </c>
      <c r="W1887" s="104">
        <v>0</v>
      </c>
      <c r="X1887" s="104">
        <v>0</v>
      </c>
      <c r="Y1887" s="104">
        <v>0</v>
      </c>
      <c r="Z1887" s="104">
        <v>0</v>
      </c>
      <c r="AA1887" s="104">
        <v>0</v>
      </c>
      <c r="AB1887" s="104">
        <f t="shared" si="1040"/>
        <v>42614.26</v>
      </c>
      <c r="AC1887" s="104">
        <f t="shared" si="1032"/>
        <v>18317.75</v>
      </c>
      <c r="AD1887" s="104">
        <f t="shared" si="1041"/>
        <v>21307.13</v>
      </c>
      <c r="AE1887" s="5" t="e">
        <v>#N/A</v>
      </c>
    </row>
    <row r="1888" spans="1:31" ht="30" x14ac:dyDescent="0.25">
      <c r="A1888" s="1" t="e">
        <v>#N/A</v>
      </c>
      <c r="B1888" s="101" t="s">
        <v>117</v>
      </c>
      <c r="C1888" s="102"/>
      <c r="D1888" s="103">
        <f>SUM(D1889:D1890)</f>
        <v>0</v>
      </c>
      <c r="E1888" s="103">
        <f t="shared" ref="E1888:O1888" si="1046">SUM(E1889:E1890)</f>
        <v>0</v>
      </c>
      <c r="F1888" s="103">
        <f t="shared" si="1046"/>
        <v>0</v>
      </c>
      <c r="G1888" s="103">
        <f t="shared" si="1046"/>
        <v>0</v>
      </c>
      <c r="H1888" s="103">
        <f t="shared" si="1046"/>
        <v>0</v>
      </c>
      <c r="I1888" s="103">
        <f t="shared" si="1046"/>
        <v>0</v>
      </c>
      <c r="J1888" s="103">
        <f t="shared" si="1046"/>
        <v>0</v>
      </c>
      <c r="K1888" s="103">
        <f t="shared" si="1046"/>
        <v>0</v>
      </c>
      <c r="L1888" s="103">
        <f t="shared" si="1046"/>
        <v>0</v>
      </c>
      <c r="M1888" s="103">
        <f t="shared" si="1046"/>
        <v>0</v>
      </c>
      <c r="N1888" s="103">
        <f t="shared" si="1046"/>
        <v>0</v>
      </c>
      <c r="O1888" s="103">
        <f t="shared" si="1046"/>
        <v>0</v>
      </c>
      <c r="P1888" s="103">
        <f>SUM(P1889:P1890)</f>
        <v>0</v>
      </c>
      <c r="Q1888" s="103">
        <f t="shared" ref="Q1888:AA1888" si="1047">SUM(Q1889:Q1890)</f>
        <v>0</v>
      </c>
      <c r="R1888" s="103">
        <f t="shared" si="1047"/>
        <v>0</v>
      </c>
      <c r="S1888" s="103">
        <f t="shared" si="1047"/>
        <v>0</v>
      </c>
      <c r="T1888" s="103">
        <f t="shared" si="1047"/>
        <v>0</v>
      </c>
      <c r="U1888" s="103">
        <f t="shared" si="1047"/>
        <v>0</v>
      </c>
      <c r="V1888" s="103">
        <f t="shared" si="1047"/>
        <v>0</v>
      </c>
      <c r="W1888" s="103">
        <f t="shared" si="1047"/>
        <v>0</v>
      </c>
      <c r="X1888" s="103">
        <f t="shared" si="1047"/>
        <v>0</v>
      </c>
      <c r="Y1888" s="103">
        <f t="shared" si="1047"/>
        <v>0</v>
      </c>
      <c r="Z1888" s="103">
        <f t="shared" si="1047"/>
        <v>0</v>
      </c>
      <c r="AA1888" s="103">
        <f t="shared" si="1047"/>
        <v>0</v>
      </c>
      <c r="AB1888" s="103">
        <f t="shared" si="1040"/>
        <v>0</v>
      </c>
      <c r="AC1888" s="103">
        <f t="shared" si="1032"/>
        <v>0</v>
      </c>
      <c r="AD1888" s="103">
        <f t="shared" si="1041"/>
        <v>0</v>
      </c>
      <c r="AE1888" s="5" t="e">
        <v>#N/A</v>
      </c>
    </row>
    <row r="1889" spans="1:31" x14ac:dyDescent="0.25">
      <c r="A1889" s="1" t="e">
        <v>#N/A</v>
      </c>
      <c r="B1889" s="50" t="s">
        <v>118</v>
      </c>
      <c r="C1889" s="48"/>
      <c r="D1889" s="104"/>
      <c r="E1889" s="104"/>
      <c r="F1889" s="104"/>
      <c r="G1889" s="104"/>
      <c r="H1889" s="104"/>
      <c r="I1889" s="104"/>
      <c r="J1889" s="104"/>
      <c r="K1889" s="104"/>
      <c r="L1889" s="104"/>
      <c r="M1889" s="104"/>
      <c r="N1889" s="104"/>
      <c r="O1889" s="104"/>
      <c r="P1889" s="104"/>
      <c r="Q1889" s="104"/>
      <c r="R1889" s="104"/>
      <c r="S1889" s="104"/>
      <c r="T1889" s="104"/>
      <c r="U1889" s="104"/>
      <c r="V1889" s="104"/>
      <c r="W1889" s="104"/>
      <c r="X1889" s="104"/>
      <c r="Y1889" s="104"/>
      <c r="Z1889" s="104"/>
      <c r="AA1889" s="104"/>
      <c r="AB1889" s="104">
        <f t="shared" si="1040"/>
        <v>0</v>
      </c>
      <c r="AC1889" s="104">
        <f t="shared" si="1032"/>
        <v>0</v>
      </c>
      <c r="AD1889" s="104">
        <f t="shared" si="1041"/>
        <v>0</v>
      </c>
      <c r="AE1889" s="5" t="e">
        <v>#N/A</v>
      </c>
    </row>
    <row r="1890" spans="1:31" ht="60" x14ac:dyDescent="0.25">
      <c r="A1890" s="1" t="e">
        <v>#N/A</v>
      </c>
      <c r="B1890" s="50" t="s">
        <v>119</v>
      </c>
      <c r="C1890" s="48"/>
      <c r="D1890" s="104"/>
      <c r="E1890" s="104"/>
      <c r="F1890" s="104"/>
      <c r="G1890" s="104"/>
      <c r="H1890" s="104"/>
      <c r="I1890" s="104"/>
      <c r="J1890" s="104"/>
      <c r="K1890" s="104"/>
      <c r="L1890" s="104"/>
      <c r="M1890" s="104"/>
      <c r="N1890" s="104"/>
      <c r="O1890" s="104"/>
      <c r="P1890" s="104"/>
      <c r="Q1890" s="104"/>
      <c r="R1890" s="104"/>
      <c r="S1890" s="104"/>
      <c r="T1890" s="104"/>
      <c r="U1890" s="104"/>
      <c r="V1890" s="104"/>
      <c r="W1890" s="104"/>
      <c r="X1890" s="104"/>
      <c r="Y1890" s="104"/>
      <c r="Z1890" s="104"/>
      <c r="AA1890" s="104"/>
      <c r="AB1890" s="104">
        <f t="shared" si="1040"/>
        <v>0</v>
      </c>
      <c r="AC1890" s="104">
        <f t="shared" si="1032"/>
        <v>0</v>
      </c>
      <c r="AD1890" s="104">
        <f t="shared" si="1041"/>
        <v>0</v>
      </c>
      <c r="AE1890" s="5" t="e">
        <v>#N/A</v>
      </c>
    </row>
    <row r="1891" spans="1:31" x14ac:dyDescent="0.25">
      <c r="A1891" s="1" t="e">
        <v>#N/A</v>
      </c>
      <c r="B1891" s="101" t="s">
        <v>120</v>
      </c>
      <c r="C1891" s="102"/>
      <c r="D1891" s="103">
        <f>SUM(D1892)</f>
        <v>0</v>
      </c>
      <c r="E1891" s="103">
        <f t="shared" ref="E1891:AA1891" si="1048">SUM(E1892)</f>
        <v>0</v>
      </c>
      <c r="F1891" s="103">
        <f t="shared" si="1048"/>
        <v>0</v>
      </c>
      <c r="G1891" s="103">
        <f t="shared" si="1048"/>
        <v>0</v>
      </c>
      <c r="H1891" s="103">
        <f t="shared" si="1048"/>
        <v>0</v>
      </c>
      <c r="I1891" s="103">
        <f t="shared" si="1048"/>
        <v>0</v>
      </c>
      <c r="J1891" s="103">
        <f t="shared" si="1048"/>
        <v>0</v>
      </c>
      <c r="K1891" s="103">
        <f t="shared" si="1048"/>
        <v>0</v>
      </c>
      <c r="L1891" s="103">
        <f t="shared" si="1048"/>
        <v>0</v>
      </c>
      <c r="M1891" s="103">
        <f t="shared" si="1048"/>
        <v>0</v>
      </c>
      <c r="N1891" s="103">
        <f t="shared" si="1048"/>
        <v>0</v>
      </c>
      <c r="O1891" s="103">
        <f t="shared" si="1048"/>
        <v>0</v>
      </c>
      <c r="P1891" s="103">
        <f>SUM(P1892)</f>
        <v>0</v>
      </c>
      <c r="Q1891" s="103">
        <f t="shared" si="1048"/>
        <v>0</v>
      </c>
      <c r="R1891" s="103">
        <f t="shared" si="1048"/>
        <v>0</v>
      </c>
      <c r="S1891" s="103">
        <f t="shared" si="1048"/>
        <v>0</v>
      </c>
      <c r="T1891" s="103">
        <f t="shared" si="1048"/>
        <v>0</v>
      </c>
      <c r="U1891" s="103">
        <f t="shared" si="1048"/>
        <v>0</v>
      </c>
      <c r="V1891" s="103">
        <f t="shared" si="1048"/>
        <v>0</v>
      </c>
      <c r="W1891" s="103">
        <f t="shared" si="1048"/>
        <v>0</v>
      </c>
      <c r="X1891" s="103">
        <f t="shared" si="1048"/>
        <v>0</v>
      </c>
      <c r="Y1891" s="103">
        <f t="shared" si="1048"/>
        <v>0</v>
      </c>
      <c r="Z1891" s="103">
        <f t="shared" si="1048"/>
        <v>0</v>
      </c>
      <c r="AA1891" s="103">
        <f t="shared" si="1048"/>
        <v>0</v>
      </c>
      <c r="AB1891" s="103">
        <f t="shared" si="1040"/>
        <v>0</v>
      </c>
      <c r="AC1891" s="103">
        <f t="shared" si="1032"/>
        <v>0</v>
      </c>
      <c r="AD1891" s="103">
        <f t="shared" si="1041"/>
        <v>0</v>
      </c>
      <c r="AE1891" s="5" t="e">
        <v>#N/A</v>
      </c>
    </row>
    <row r="1892" spans="1:31" x14ac:dyDescent="0.25">
      <c r="A1892" s="1" t="e">
        <v>#N/A</v>
      </c>
      <c r="B1892" s="50" t="s">
        <v>121</v>
      </c>
      <c r="C1892" s="48"/>
      <c r="D1892" s="104"/>
      <c r="E1892" s="104"/>
      <c r="F1892" s="104"/>
      <c r="G1892" s="104"/>
      <c r="H1892" s="104"/>
      <c r="I1892" s="104"/>
      <c r="J1892" s="104"/>
      <c r="K1892" s="104"/>
      <c r="L1892" s="104"/>
      <c r="M1892" s="104"/>
      <c r="N1892" s="104"/>
      <c r="O1892" s="104"/>
      <c r="P1892" s="104"/>
      <c r="Q1892" s="104"/>
      <c r="R1892" s="104"/>
      <c r="S1892" s="104"/>
      <c r="T1892" s="104"/>
      <c r="U1892" s="104"/>
      <c r="V1892" s="104"/>
      <c r="W1892" s="104"/>
      <c r="X1892" s="104"/>
      <c r="Y1892" s="104"/>
      <c r="Z1892" s="104"/>
      <c r="AA1892" s="104"/>
      <c r="AB1892" s="104">
        <f t="shared" si="1040"/>
        <v>0</v>
      </c>
      <c r="AC1892" s="104">
        <f t="shared" si="1032"/>
        <v>0</v>
      </c>
      <c r="AD1892" s="104">
        <f t="shared" si="1041"/>
        <v>0</v>
      </c>
      <c r="AE1892" s="5" t="e">
        <v>#N/A</v>
      </c>
    </row>
    <row r="1893" spans="1:31" x14ac:dyDescent="0.25">
      <c r="A1893" s="1" t="e">
        <v>#N/A</v>
      </c>
      <c r="B1893" s="101" t="s">
        <v>122</v>
      </c>
      <c r="C1893" s="102"/>
      <c r="D1893" s="103">
        <f>SUM(D1894:D1895)</f>
        <v>0</v>
      </c>
      <c r="E1893" s="103">
        <f t="shared" ref="E1893:O1893" si="1049">SUM(E1894:E1895)</f>
        <v>0</v>
      </c>
      <c r="F1893" s="103">
        <f t="shared" si="1049"/>
        <v>0</v>
      </c>
      <c r="G1893" s="103">
        <f t="shared" si="1049"/>
        <v>0</v>
      </c>
      <c r="H1893" s="103">
        <f t="shared" si="1049"/>
        <v>0</v>
      </c>
      <c r="I1893" s="103">
        <f t="shared" si="1049"/>
        <v>0</v>
      </c>
      <c r="J1893" s="103">
        <f t="shared" si="1049"/>
        <v>0</v>
      </c>
      <c r="K1893" s="103">
        <f t="shared" si="1049"/>
        <v>0</v>
      </c>
      <c r="L1893" s="103">
        <f t="shared" si="1049"/>
        <v>0</v>
      </c>
      <c r="M1893" s="103">
        <f t="shared" si="1049"/>
        <v>0</v>
      </c>
      <c r="N1893" s="103">
        <f t="shared" si="1049"/>
        <v>0</v>
      </c>
      <c r="O1893" s="103">
        <f t="shared" si="1049"/>
        <v>0</v>
      </c>
      <c r="P1893" s="103">
        <f>SUM(P1894:P1895)</f>
        <v>0</v>
      </c>
      <c r="Q1893" s="103">
        <f t="shared" ref="Q1893:AA1893" si="1050">SUM(Q1894:Q1895)</f>
        <v>0</v>
      </c>
      <c r="R1893" s="103">
        <f t="shared" si="1050"/>
        <v>0</v>
      </c>
      <c r="S1893" s="103">
        <f t="shared" si="1050"/>
        <v>0</v>
      </c>
      <c r="T1893" s="103">
        <f t="shared" si="1050"/>
        <v>0</v>
      </c>
      <c r="U1893" s="103">
        <f t="shared" si="1050"/>
        <v>0</v>
      </c>
      <c r="V1893" s="103">
        <f t="shared" si="1050"/>
        <v>0</v>
      </c>
      <c r="W1893" s="103">
        <f t="shared" si="1050"/>
        <v>0</v>
      </c>
      <c r="X1893" s="103">
        <f t="shared" si="1050"/>
        <v>0</v>
      </c>
      <c r="Y1893" s="103">
        <f t="shared" si="1050"/>
        <v>0</v>
      </c>
      <c r="Z1893" s="103">
        <f t="shared" si="1050"/>
        <v>0</v>
      </c>
      <c r="AA1893" s="103">
        <f t="shared" si="1050"/>
        <v>0</v>
      </c>
      <c r="AB1893" s="103">
        <f t="shared" si="1040"/>
        <v>0</v>
      </c>
      <c r="AC1893" s="103">
        <f t="shared" si="1032"/>
        <v>0</v>
      </c>
      <c r="AD1893" s="103">
        <f t="shared" si="1041"/>
        <v>0</v>
      </c>
      <c r="AE1893" s="5" t="e">
        <v>#N/A</v>
      </c>
    </row>
    <row r="1894" spans="1:31" ht="30" x14ac:dyDescent="0.25">
      <c r="A1894" s="1" t="e">
        <v>#N/A</v>
      </c>
      <c r="B1894" s="50" t="s">
        <v>123</v>
      </c>
      <c r="C1894" s="48"/>
      <c r="D1894" s="104"/>
      <c r="E1894" s="104"/>
      <c r="F1894" s="104"/>
      <c r="G1894" s="104"/>
      <c r="H1894" s="104"/>
      <c r="I1894" s="104"/>
      <c r="J1894" s="104"/>
      <c r="K1894" s="104"/>
      <c r="L1894" s="104"/>
      <c r="M1894" s="104"/>
      <c r="N1894" s="104"/>
      <c r="O1894" s="104"/>
      <c r="P1894" s="104"/>
      <c r="Q1894" s="104"/>
      <c r="R1894" s="104"/>
      <c r="S1894" s="104"/>
      <c r="T1894" s="104"/>
      <c r="U1894" s="104"/>
      <c r="V1894" s="104"/>
      <c r="W1894" s="104"/>
      <c r="X1894" s="104"/>
      <c r="Y1894" s="104"/>
      <c r="Z1894" s="104"/>
      <c r="AA1894" s="104"/>
      <c r="AB1894" s="104">
        <f t="shared" si="1040"/>
        <v>0</v>
      </c>
      <c r="AC1894" s="104">
        <f t="shared" si="1032"/>
        <v>0</v>
      </c>
      <c r="AD1894" s="104">
        <f t="shared" si="1041"/>
        <v>0</v>
      </c>
      <c r="AE1894" s="5" t="e">
        <v>#N/A</v>
      </c>
    </row>
    <row r="1895" spans="1:31" x14ac:dyDescent="0.25">
      <c r="A1895" s="1" t="e">
        <v>#N/A</v>
      </c>
      <c r="B1895" s="50" t="s">
        <v>124</v>
      </c>
      <c r="C1895" s="48"/>
      <c r="D1895" s="104"/>
      <c r="E1895" s="104"/>
      <c r="F1895" s="104"/>
      <c r="G1895" s="104"/>
      <c r="H1895" s="104"/>
      <c r="I1895" s="104"/>
      <c r="J1895" s="104"/>
      <c r="K1895" s="104"/>
      <c r="L1895" s="104"/>
      <c r="M1895" s="104"/>
      <c r="N1895" s="104"/>
      <c r="O1895" s="104"/>
      <c r="P1895" s="104"/>
      <c r="Q1895" s="104"/>
      <c r="R1895" s="104"/>
      <c r="S1895" s="104"/>
      <c r="T1895" s="104"/>
      <c r="U1895" s="104"/>
      <c r="V1895" s="104"/>
      <c r="W1895" s="104"/>
      <c r="X1895" s="104"/>
      <c r="Y1895" s="104"/>
      <c r="Z1895" s="104"/>
      <c r="AA1895" s="104"/>
      <c r="AB1895" s="104">
        <f t="shared" si="1040"/>
        <v>0</v>
      </c>
      <c r="AC1895" s="104">
        <f t="shared" si="1032"/>
        <v>0</v>
      </c>
      <c r="AD1895" s="104">
        <f t="shared" si="1041"/>
        <v>0</v>
      </c>
      <c r="AE1895" s="5" t="e">
        <v>#N/A</v>
      </c>
    </row>
    <row r="1896" spans="1:31" ht="30" x14ac:dyDescent="0.25">
      <c r="A1896" s="1" t="e">
        <v>#N/A</v>
      </c>
      <c r="B1896" s="101" t="s">
        <v>125</v>
      </c>
      <c r="C1896" s="102"/>
      <c r="D1896" s="103">
        <v>0</v>
      </c>
      <c r="E1896" s="103">
        <v>1443.11</v>
      </c>
      <c r="F1896" s="103"/>
      <c r="G1896" s="103"/>
      <c r="H1896" s="103"/>
      <c r="I1896" s="103"/>
      <c r="J1896" s="103"/>
      <c r="K1896" s="103"/>
      <c r="L1896" s="103"/>
      <c r="M1896" s="103"/>
      <c r="N1896" s="103"/>
      <c r="O1896" s="103"/>
      <c r="P1896" s="103">
        <v>0</v>
      </c>
      <c r="Q1896" s="103">
        <v>1443.11</v>
      </c>
      <c r="R1896" s="103"/>
      <c r="S1896" s="103"/>
      <c r="T1896" s="103"/>
      <c r="U1896" s="103"/>
      <c r="V1896" s="103"/>
      <c r="W1896" s="103"/>
      <c r="X1896" s="103"/>
      <c r="Y1896" s="103"/>
      <c r="Z1896" s="103"/>
      <c r="AA1896" s="103"/>
      <c r="AB1896" s="103">
        <f t="shared" si="1040"/>
        <v>2886.22</v>
      </c>
      <c r="AC1896" s="103">
        <f t="shared" si="1032"/>
        <v>1443.11</v>
      </c>
      <c r="AD1896" s="103">
        <f t="shared" si="1041"/>
        <v>1443.11</v>
      </c>
      <c r="AE1896" s="5" t="e">
        <v>#N/A</v>
      </c>
    </row>
    <row r="1897" spans="1:31" ht="31.5" x14ac:dyDescent="0.25">
      <c r="A1897" s="1" t="e">
        <v>#N/A</v>
      </c>
      <c r="B1897" s="108" t="s">
        <v>126</v>
      </c>
      <c r="C1897" s="56"/>
      <c r="D1897" s="109"/>
      <c r="E1897" s="109"/>
      <c r="F1897" s="109"/>
      <c r="G1897" s="109"/>
      <c r="H1897" s="109"/>
      <c r="I1897" s="109"/>
      <c r="J1897" s="109"/>
      <c r="K1897" s="109"/>
      <c r="L1897" s="109"/>
      <c r="M1897" s="109"/>
      <c r="N1897" s="109"/>
      <c r="O1897" s="109"/>
      <c r="P1897" s="109"/>
      <c r="Q1897" s="109"/>
      <c r="R1897" s="109"/>
      <c r="S1897" s="109"/>
      <c r="T1897" s="109"/>
      <c r="U1897" s="109"/>
      <c r="V1897" s="109"/>
      <c r="W1897" s="109"/>
      <c r="X1897" s="109"/>
      <c r="Y1897" s="109"/>
      <c r="Z1897" s="109"/>
      <c r="AA1897" s="109"/>
      <c r="AB1897" s="109">
        <f t="shared" si="1040"/>
        <v>0</v>
      </c>
      <c r="AC1897" s="109">
        <f t="shared" si="1032"/>
        <v>0</v>
      </c>
      <c r="AD1897" s="109">
        <f t="shared" si="1041"/>
        <v>0</v>
      </c>
      <c r="AE1897" s="5" t="e">
        <v>#N/A</v>
      </c>
    </row>
    <row r="1898" spans="1:31" ht="15.75" x14ac:dyDescent="0.25">
      <c r="A1898" s="1">
        <v>16</v>
      </c>
      <c r="B1898" s="51" t="s">
        <v>41</v>
      </c>
      <c r="C1898" s="57"/>
      <c r="D1898" s="100">
        <f>SUM(D2042,D2022,D1986,D1940,D1899,D1906)</f>
        <v>0</v>
      </c>
      <c r="E1898" s="100">
        <f t="shared" ref="E1898:O1898" si="1051">SUM(E2042,E2022,E1986,E1940,E1899,E1906)</f>
        <v>12288.68</v>
      </c>
      <c r="F1898" s="100">
        <f t="shared" si="1051"/>
        <v>0</v>
      </c>
      <c r="G1898" s="100">
        <f t="shared" si="1051"/>
        <v>0</v>
      </c>
      <c r="H1898" s="100">
        <f t="shared" si="1051"/>
        <v>118755.15000000001</v>
      </c>
      <c r="I1898" s="100">
        <f t="shared" si="1051"/>
        <v>0</v>
      </c>
      <c r="J1898" s="100">
        <f t="shared" si="1051"/>
        <v>174375</v>
      </c>
      <c r="K1898" s="100">
        <f t="shared" si="1051"/>
        <v>310000</v>
      </c>
      <c r="L1898" s="100">
        <f t="shared" si="1051"/>
        <v>0</v>
      </c>
      <c r="M1898" s="100">
        <f t="shared" si="1051"/>
        <v>542500</v>
      </c>
      <c r="N1898" s="100">
        <f t="shared" si="1051"/>
        <v>155000</v>
      </c>
      <c r="O1898" s="100">
        <f t="shared" si="1051"/>
        <v>0</v>
      </c>
      <c r="P1898" s="100">
        <v>0</v>
      </c>
      <c r="Q1898" s="100">
        <v>0</v>
      </c>
      <c r="R1898" s="100">
        <v>0</v>
      </c>
      <c r="S1898" s="100">
        <v>0</v>
      </c>
      <c r="T1898" s="100">
        <v>0</v>
      </c>
      <c r="U1898" s="100">
        <v>0</v>
      </c>
      <c r="V1898" s="100">
        <v>0</v>
      </c>
      <c r="W1898" s="100">
        <v>0</v>
      </c>
      <c r="X1898" s="100">
        <v>0</v>
      </c>
      <c r="Y1898" s="100">
        <v>0</v>
      </c>
      <c r="Z1898" s="100">
        <v>0</v>
      </c>
      <c r="AA1898" s="100">
        <v>0</v>
      </c>
      <c r="AB1898" s="100">
        <f t="shared" si="1040"/>
        <v>1312918.83</v>
      </c>
      <c r="AC1898" s="100">
        <f t="shared" si="1032"/>
        <v>1312918.83</v>
      </c>
      <c r="AD1898" s="100">
        <f t="shared" si="1041"/>
        <v>0</v>
      </c>
      <c r="AE1898" s="5">
        <v>16</v>
      </c>
    </row>
    <row r="1899" spans="1:31" ht="31.5" x14ac:dyDescent="0.25">
      <c r="A1899" s="1" t="e">
        <v>#N/A</v>
      </c>
      <c r="B1899" s="99" t="s">
        <v>128</v>
      </c>
      <c r="C1899" s="112"/>
      <c r="D1899" s="100">
        <f>SUM(D1900:D1905)</f>
        <v>0</v>
      </c>
      <c r="E1899" s="100">
        <f t="shared" ref="E1899:O1899" si="1052">SUM(E1900:E1905)</f>
        <v>0</v>
      </c>
      <c r="F1899" s="100">
        <f t="shared" si="1052"/>
        <v>0</v>
      </c>
      <c r="G1899" s="100">
        <f t="shared" si="1052"/>
        <v>0</v>
      </c>
      <c r="H1899" s="100">
        <f t="shared" si="1052"/>
        <v>0</v>
      </c>
      <c r="I1899" s="100">
        <f t="shared" si="1052"/>
        <v>0</v>
      </c>
      <c r="J1899" s="100">
        <f t="shared" si="1052"/>
        <v>0</v>
      </c>
      <c r="K1899" s="100">
        <f t="shared" si="1052"/>
        <v>0</v>
      </c>
      <c r="L1899" s="100">
        <f t="shared" si="1052"/>
        <v>0</v>
      </c>
      <c r="M1899" s="100">
        <f t="shared" si="1052"/>
        <v>0</v>
      </c>
      <c r="N1899" s="100">
        <f t="shared" si="1052"/>
        <v>0</v>
      </c>
      <c r="O1899" s="100">
        <f t="shared" si="1052"/>
        <v>0</v>
      </c>
      <c r="P1899" s="100">
        <f>SUM(P1900:P1905)</f>
        <v>0</v>
      </c>
      <c r="Q1899" s="100">
        <f t="shared" ref="Q1899:AA1899" si="1053">SUM(Q1900:Q1905)</f>
        <v>0</v>
      </c>
      <c r="R1899" s="100">
        <f t="shared" si="1053"/>
        <v>0</v>
      </c>
      <c r="S1899" s="100">
        <f t="shared" si="1053"/>
        <v>0</v>
      </c>
      <c r="T1899" s="100">
        <f t="shared" si="1053"/>
        <v>0</v>
      </c>
      <c r="U1899" s="100">
        <f t="shared" si="1053"/>
        <v>0</v>
      </c>
      <c r="V1899" s="100">
        <f t="shared" si="1053"/>
        <v>0</v>
      </c>
      <c r="W1899" s="100">
        <f t="shared" si="1053"/>
        <v>0</v>
      </c>
      <c r="X1899" s="100">
        <f t="shared" si="1053"/>
        <v>0</v>
      </c>
      <c r="Y1899" s="100">
        <f t="shared" si="1053"/>
        <v>0</v>
      </c>
      <c r="Z1899" s="100">
        <f t="shared" si="1053"/>
        <v>0</v>
      </c>
      <c r="AA1899" s="100">
        <f t="shared" si="1053"/>
        <v>0</v>
      </c>
      <c r="AB1899" s="100">
        <f t="shared" si="1040"/>
        <v>0</v>
      </c>
      <c r="AC1899" s="100">
        <f t="shared" si="1032"/>
        <v>0</v>
      </c>
      <c r="AD1899" s="100">
        <f t="shared" si="1041"/>
        <v>0</v>
      </c>
      <c r="AE1899" s="5" t="e">
        <v>#N/A</v>
      </c>
    </row>
    <row r="1900" spans="1:31" x14ac:dyDescent="0.25">
      <c r="A1900" s="1" t="e">
        <v>#N/A</v>
      </c>
      <c r="B1900" s="50" t="s">
        <v>129</v>
      </c>
      <c r="C1900" s="48"/>
      <c r="D1900" s="104"/>
      <c r="E1900" s="104"/>
      <c r="F1900" s="104"/>
      <c r="G1900" s="104"/>
      <c r="H1900" s="104"/>
      <c r="I1900" s="104"/>
      <c r="J1900" s="104"/>
      <c r="K1900" s="104"/>
      <c r="L1900" s="104"/>
      <c r="M1900" s="104"/>
      <c r="N1900" s="104"/>
      <c r="O1900" s="104"/>
      <c r="P1900" s="104"/>
      <c r="Q1900" s="104"/>
      <c r="R1900" s="104"/>
      <c r="S1900" s="104"/>
      <c r="T1900" s="104"/>
      <c r="U1900" s="104"/>
      <c r="V1900" s="104"/>
      <c r="W1900" s="104"/>
      <c r="X1900" s="104"/>
      <c r="Y1900" s="104"/>
      <c r="Z1900" s="104"/>
      <c r="AA1900" s="104"/>
      <c r="AB1900" s="104">
        <f t="shared" si="1040"/>
        <v>0</v>
      </c>
      <c r="AC1900" s="104">
        <f t="shared" si="1032"/>
        <v>0</v>
      </c>
      <c r="AD1900" s="104">
        <f t="shared" si="1041"/>
        <v>0</v>
      </c>
      <c r="AE1900" s="5" t="e">
        <v>#N/A</v>
      </c>
    </row>
    <row r="1901" spans="1:31" ht="30" x14ac:dyDescent="0.25">
      <c r="A1901" s="1" t="e">
        <v>#N/A</v>
      </c>
      <c r="B1901" s="50" t="s">
        <v>130</v>
      </c>
      <c r="C1901" s="48"/>
      <c r="D1901" s="104"/>
      <c r="E1901" s="104"/>
      <c r="F1901" s="104"/>
      <c r="G1901" s="104"/>
      <c r="H1901" s="104"/>
      <c r="I1901" s="104"/>
      <c r="J1901" s="104"/>
      <c r="K1901" s="104"/>
      <c r="L1901" s="104"/>
      <c r="M1901" s="104"/>
      <c r="N1901" s="104"/>
      <c r="O1901" s="104"/>
      <c r="P1901" s="104"/>
      <c r="Q1901" s="104"/>
      <c r="R1901" s="104"/>
      <c r="S1901" s="104"/>
      <c r="T1901" s="104"/>
      <c r="U1901" s="104"/>
      <c r="V1901" s="104"/>
      <c r="W1901" s="104"/>
      <c r="X1901" s="104"/>
      <c r="Y1901" s="104"/>
      <c r="Z1901" s="104"/>
      <c r="AA1901" s="104"/>
      <c r="AB1901" s="104">
        <f t="shared" si="1040"/>
        <v>0</v>
      </c>
      <c r="AC1901" s="104">
        <f t="shared" si="1032"/>
        <v>0</v>
      </c>
      <c r="AD1901" s="104">
        <f t="shared" si="1041"/>
        <v>0</v>
      </c>
      <c r="AE1901" s="5" t="e">
        <v>#N/A</v>
      </c>
    </row>
    <row r="1902" spans="1:31" x14ac:dyDescent="0.25">
      <c r="A1902" s="1" t="e">
        <v>#N/A</v>
      </c>
      <c r="B1902" s="50" t="s">
        <v>131</v>
      </c>
      <c r="C1902" s="48"/>
      <c r="D1902" s="104"/>
      <c r="E1902" s="104"/>
      <c r="F1902" s="104"/>
      <c r="G1902" s="104"/>
      <c r="H1902" s="104"/>
      <c r="I1902" s="104"/>
      <c r="J1902" s="104"/>
      <c r="K1902" s="104"/>
      <c r="L1902" s="104"/>
      <c r="M1902" s="104"/>
      <c r="N1902" s="104"/>
      <c r="O1902" s="104"/>
      <c r="P1902" s="104"/>
      <c r="Q1902" s="104"/>
      <c r="R1902" s="104"/>
      <c r="S1902" s="104"/>
      <c r="T1902" s="104"/>
      <c r="U1902" s="104"/>
      <c r="V1902" s="104"/>
      <c r="W1902" s="104"/>
      <c r="X1902" s="104"/>
      <c r="Y1902" s="104"/>
      <c r="Z1902" s="104"/>
      <c r="AA1902" s="104"/>
      <c r="AB1902" s="104">
        <f t="shared" si="1040"/>
        <v>0</v>
      </c>
      <c r="AC1902" s="104">
        <f t="shared" si="1032"/>
        <v>0</v>
      </c>
      <c r="AD1902" s="104">
        <f t="shared" si="1041"/>
        <v>0</v>
      </c>
      <c r="AE1902" s="5" t="e">
        <v>#N/A</v>
      </c>
    </row>
    <row r="1903" spans="1:31" ht="30" x14ac:dyDescent="0.25">
      <c r="A1903" s="1" t="e">
        <v>#N/A</v>
      </c>
      <c r="B1903" s="50" t="s">
        <v>132</v>
      </c>
      <c r="C1903" s="48"/>
      <c r="D1903" s="104"/>
      <c r="E1903" s="104"/>
      <c r="F1903" s="104"/>
      <c r="G1903" s="104"/>
      <c r="H1903" s="104"/>
      <c r="I1903" s="104"/>
      <c r="J1903" s="104"/>
      <c r="K1903" s="104"/>
      <c r="L1903" s="104"/>
      <c r="M1903" s="104"/>
      <c r="N1903" s="104"/>
      <c r="O1903" s="104"/>
      <c r="P1903" s="104"/>
      <c r="Q1903" s="104"/>
      <c r="R1903" s="104"/>
      <c r="S1903" s="104"/>
      <c r="T1903" s="104"/>
      <c r="U1903" s="104"/>
      <c r="V1903" s="104"/>
      <c r="W1903" s="104"/>
      <c r="X1903" s="104"/>
      <c r="Y1903" s="104"/>
      <c r="Z1903" s="104"/>
      <c r="AA1903" s="104"/>
      <c r="AB1903" s="104">
        <f t="shared" si="1040"/>
        <v>0</v>
      </c>
      <c r="AC1903" s="104">
        <f t="shared" si="1032"/>
        <v>0</v>
      </c>
      <c r="AD1903" s="104">
        <f t="shared" si="1041"/>
        <v>0</v>
      </c>
      <c r="AE1903" s="5" t="e">
        <v>#N/A</v>
      </c>
    </row>
    <row r="1904" spans="1:31" x14ac:dyDescent="0.25">
      <c r="A1904" s="1" t="e">
        <v>#N/A</v>
      </c>
      <c r="B1904" s="50" t="s">
        <v>133</v>
      </c>
      <c r="C1904" s="48"/>
      <c r="D1904" s="104"/>
      <c r="E1904" s="104"/>
      <c r="F1904" s="104"/>
      <c r="G1904" s="104"/>
      <c r="H1904" s="104"/>
      <c r="I1904" s="104"/>
      <c r="J1904" s="104"/>
      <c r="K1904" s="104"/>
      <c r="L1904" s="104"/>
      <c r="M1904" s="104"/>
      <c r="N1904" s="104"/>
      <c r="O1904" s="104"/>
      <c r="P1904" s="104"/>
      <c r="Q1904" s="104"/>
      <c r="R1904" s="104"/>
      <c r="S1904" s="104"/>
      <c r="T1904" s="104"/>
      <c r="U1904" s="104"/>
      <c r="V1904" s="104"/>
      <c r="W1904" s="104"/>
      <c r="X1904" s="104"/>
      <c r="Y1904" s="104"/>
      <c r="Z1904" s="104"/>
      <c r="AA1904" s="104"/>
      <c r="AB1904" s="104">
        <f t="shared" si="1040"/>
        <v>0</v>
      </c>
      <c r="AC1904" s="104">
        <f t="shared" si="1032"/>
        <v>0</v>
      </c>
      <c r="AD1904" s="104">
        <f t="shared" si="1041"/>
        <v>0</v>
      </c>
      <c r="AE1904" s="5" t="e">
        <v>#N/A</v>
      </c>
    </row>
    <row r="1905" spans="1:31" ht="30" x14ac:dyDescent="0.25">
      <c r="A1905" s="1" t="e">
        <v>#N/A</v>
      </c>
      <c r="B1905" s="50" t="s">
        <v>134</v>
      </c>
      <c r="C1905" s="48"/>
      <c r="D1905" s="104"/>
      <c r="E1905" s="104"/>
      <c r="F1905" s="104"/>
      <c r="G1905" s="104"/>
      <c r="H1905" s="104"/>
      <c r="I1905" s="104"/>
      <c r="J1905" s="104"/>
      <c r="K1905" s="104"/>
      <c r="L1905" s="104"/>
      <c r="M1905" s="104"/>
      <c r="N1905" s="104"/>
      <c r="O1905" s="104"/>
      <c r="P1905" s="104"/>
      <c r="Q1905" s="104"/>
      <c r="R1905" s="104"/>
      <c r="S1905" s="104"/>
      <c r="T1905" s="104"/>
      <c r="U1905" s="104"/>
      <c r="V1905" s="104"/>
      <c r="W1905" s="104"/>
      <c r="X1905" s="104"/>
      <c r="Y1905" s="104"/>
      <c r="Z1905" s="104"/>
      <c r="AA1905" s="104"/>
      <c r="AB1905" s="104">
        <f t="shared" si="1040"/>
        <v>0</v>
      </c>
      <c r="AC1905" s="104">
        <f t="shared" si="1032"/>
        <v>0</v>
      </c>
      <c r="AD1905" s="104">
        <f t="shared" si="1041"/>
        <v>0</v>
      </c>
      <c r="AE1905" s="5" t="e">
        <v>#N/A</v>
      </c>
    </row>
    <row r="1906" spans="1:31" ht="31.5" x14ac:dyDescent="0.25">
      <c r="A1906" s="1" t="e">
        <v>#N/A</v>
      </c>
      <c r="B1906" s="99" t="s">
        <v>135</v>
      </c>
      <c r="C1906" s="112"/>
      <c r="D1906" s="100">
        <f>SUM(D1907,D1912,D1917,D1923,D1926,D1928,D1931,D1934,D1937)</f>
        <v>0</v>
      </c>
      <c r="E1906" s="100">
        <f t="shared" ref="E1906:O1906" si="1054">SUM(E1907,E1912,E1917,E1923,E1926,E1928,E1931,E1934,E1937)</f>
        <v>0</v>
      </c>
      <c r="F1906" s="100">
        <f t="shared" si="1054"/>
        <v>0</v>
      </c>
      <c r="G1906" s="100">
        <f t="shared" si="1054"/>
        <v>0</v>
      </c>
      <c r="H1906" s="100">
        <f t="shared" si="1054"/>
        <v>114292.88</v>
      </c>
      <c r="I1906" s="100">
        <f t="shared" si="1054"/>
        <v>0</v>
      </c>
      <c r="J1906" s="100">
        <f t="shared" si="1054"/>
        <v>174375</v>
      </c>
      <c r="K1906" s="100">
        <f t="shared" si="1054"/>
        <v>310000</v>
      </c>
      <c r="L1906" s="100">
        <f t="shared" si="1054"/>
        <v>0</v>
      </c>
      <c r="M1906" s="100">
        <f t="shared" si="1054"/>
        <v>542500</v>
      </c>
      <c r="N1906" s="100">
        <f t="shared" si="1054"/>
        <v>155000</v>
      </c>
      <c r="O1906" s="100">
        <f t="shared" si="1054"/>
        <v>0</v>
      </c>
      <c r="P1906" s="100">
        <f>SUM(P1907,P1912,P1917,P1923,P1926,P1928,P1931,P1934,P1937)</f>
        <v>0</v>
      </c>
      <c r="Q1906" s="100">
        <f t="shared" ref="Q1906:AA1906" si="1055">SUM(Q1907,Q1912,Q1917,Q1923,Q1926,Q1928,Q1931,Q1934,Q1937)</f>
        <v>0</v>
      </c>
      <c r="R1906" s="100">
        <f t="shared" si="1055"/>
        <v>0</v>
      </c>
      <c r="S1906" s="100">
        <f t="shared" si="1055"/>
        <v>0</v>
      </c>
      <c r="T1906" s="100">
        <f t="shared" si="1055"/>
        <v>0</v>
      </c>
      <c r="U1906" s="100">
        <f t="shared" si="1055"/>
        <v>0</v>
      </c>
      <c r="V1906" s="100">
        <f t="shared" si="1055"/>
        <v>174375</v>
      </c>
      <c r="W1906" s="100">
        <f t="shared" si="1055"/>
        <v>310000</v>
      </c>
      <c r="X1906" s="100">
        <f t="shared" si="1055"/>
        <v>0</v>
      </c>
      <c r="Y1906" s="100">
        <f t="shared" si="1055"/>
        <v>542500</v>
      </c>
      <c r="Z1906" s="100">
        <f t="shared" si="1055"/>
        <v>155000</v>
      </c>
      <c r="AA1906" s="100">
        <f t="shared" si="1055"/>
        <v>0</v>
      </c>
      <c r="AB1906" s="100">
        <f t="shared" si="1040"/>
        <v>2478042.88</v>
      </c>
      <c r="AC1906" s="100">
        <f t="shared" si="1032"/>
        <v>1296167.8799999999</v>
      </c>
      <c r="AD1906" s="100">
        <f t="shared" si="1041"/>
        <v>1181875</v>
      </c>
      <c r="AE1906" s="5" t="e">
        <v>#N/A</v>
      </c>
    </row>
    <row r="1907" spans="1:31" ht="75" x14ac:dyDescent="0.25">
      <c r="A1907" s="1" t="e">
        <v>#N/A</v>
      </c>
      <c r="B1907" s="101" t="s">
        <v>136</v>
      </c>
      <c r="C1907" s="102"/>
      <c r="D1907" s="103">
        <f>SUM(D1908:D1911)</f>
        <v>0</v>
      </c>
      <c r="E1907" s="103">
        <f t="shared" ref="E1907:O1907" si="1056">SUM(E1908:E1911)</f>
        <v>0</v>
      </c>
      <c r="F1907" s="103">
        <f t="shared" si="1056"/>
        <v>0</v>
      </c>
      <c r="G1907" s="103">
        <f t="shared" si="1056"/>
        <v>0</v>
      </c>
      <c r="H1907" s="103">
        <f t="shared" si="1056"/>
        <v>114292.88</v>
      </c>
      <c r="I1907" s="103">
        <f t="shared" si="1056"/>
        <v>0</v>
      </c>
      <c r="J1907" s="103">
        <f t="shared" si="1056"/>
        <v>174375</v>
      </c>
      <c r="K1907" s="103">
        <f t="shared" si="1056"/>
        <v>310000</v>
      </c>
      <c r="L1907" s="103">
        <f t="shared" si="1056"/>
        <v>0</v>
      </c>
      <c r="M1907" s="103">
        <f t="shared" si="1056"/>
        <v>542500</v>
      </c>
      <c r="N1907" s="103">
        <f t="shared" si="1056"/>
        <v>155000</v>
      </c>
      <c r="O1907" s="103">
        <f t="shared" si="1056"/>
        <v>0</v>
      </c>
      <c r="P1907" s="103">
        <f>SUM(P1908:P1911)</f>
        <v>0</v>
      </c>
      <c r="Q1907" s="103">
        <f t="shared" ref="Q1907:AA1907" si="1057">SUM(Q1908:Q1911)</f>
        <v>0</v>
      </c>
      <c r="R1907" s="103">
        <f t="shared" si="1057"/>
        <v>0</v>
      </c>
      <c r="S1907" s="103">
        <f t="shared" si="1057"/>
        <v>0</v>
      </c>
      <c r="T1907" s="103">
        <f t="shared" si="1057"/>
        <v>0</v>
      </c>
      <c r="U1907" s="103">
        <f t="shared" si="1057"/>
        <v>0</v>
      </c>
      <c r="V1907" s="103">
        <f t="shared" si="1057"/>
        <v>174375</v>
      </c>
      <c r="W1907" s="103">
        <f t="shared" si="1057"/>
        <v>310000</v>
      </c>
      <c r="X1907" s="103">
        <f t="shared" si="1057"/>
        <v>0</v>
      </c>
      <c r="Y1907" s="103">
        <f t="shared" si="1057"/>
        <v>542500</v>
      </c>
      <c r="Z1907" s="103">
        <f t="shared" si="1057"/>
        <v>155000</v>
      </c>
      <c r="AA1907" s="103">
        <f t="shared" si="1057"/>
        <v>0</v>
      </c>
      <c r="AB1907" s="103">
        <f t="shared" si="1040"/>
        <v>2478042.88</v>
      </c>
      <c r="AC1907" s="103">
        <f t="shared" si="1032"/>
        <v>1296167.8799999999</v>
      </c>
      <c r="AD1907" s="103">
        <f t="shared" si="1041"/>
        <v>1181875</v>
      </c>
      <c r="AE1907" s="5" t="e">
        <v>#N/A</v>
      </c>
    </row>
    <row r="1908" spans="1:31" x14ac:dyDescent="0.25">
      <c r="A1908" s="1" t="e">
        <v>#N/A</v>
      </c>
      <c r="B1908" s="50" t="s">
        <v>137</v>
      </c>
      <c r="C1908" s="48"/>
      <c r="D1908" s="104"/>
      <c r="E1908" s="104"/>
      <c r="F1908" s="104"/>
      <c r="G1908" s="104"/>
      <c r="H1908" s="104">
        <v>114292.88</v>
      </c>
      <c r="I1908" s="104"/>
      <c r="J1908" s="104">
        <f t="shared" ref="J1908" si="1058">11250*15.5</f>
        <v>174375</v>
      </c>
      <c r="K1908" s="104">
        <f>20000*15.5</f>
        <v>310000</v>
      </c>
      <c r="L1908" s="104"/>
      <c r="M1908" s="104">
        <f>35000*15.5</f>
        <v>542500</v>
      </c>
      <c r="N1908" s="104">
        <f t="shared" ref="N1908" si="1059">10000*15.5</f>
        <v>155000</v>
      </c>
      <c r="O1908" s="104"/>
      <c r="P1908" s="104"/>
      <c r="Q1908" s="104"/>
      <c r="R1908" s="104"/>
      <c r="S1908" s="104"/>
      <c r="T1908" s="104"/>
      <c r="U1908" s="104"/>
      <c r="V1908" s="104">
        <f t="shared" ref="V1908" si="1060">11250*15.5</f>
        <v>174375</v>
      </c>
      <c r="W1908" s="104">
        <f>20000*15.5</f>
        <v>310000</v>
      </c>
      <c r="X1908" s="104"/>
      <c r="Y1908" s="104">
        <f>35000*15.5</f>
        <v>542500</v>
      </c>
      <c r="Z1908" s="104">
        <f t="shared" ref="Z1908" si="1061">10000*15.5</f>
        <v>155000</v>
      </c>
      <c r="AA1908" s="104"/>
      <c r="AB1908" s="104">
        <f t="shared" si="1040"/>
        <v>2478042.88</v>
      </c>
      <c r="AC1908" s="104">
        <f t="shared" si="1032"/>
        <v>1296167.8799999999</v>
      </c>
      <c r="AD1908" s="104">
        <f t="shared" si="1041"/>
        <v>1181875</v>
      </c>
      <c r="AE1908" s="5" t="e">
        <v>#N/A</v>
      </c>
    </row>
    <row r="1909" spans="1:31" ht="30" x14ac:dyDescent="0.25">
      <c r="A1909" s="1" t="e">
        <v>#N/A</v>
      </c>
      <c r="B1909" s="50" t="s">
        <v>138</v>
      </c>
      <c r="C1909" s="48"/>
      <c r="D1909" s="104"/>
      <c r="E1909" s="104"/>
      <c r="F1909" s="104"/>
      <c r="G1909" s="104"/>
      <c r="H1909" s="104"/>
      <c r="I1909" s="104"/>
      <c r="J1909" s="104"/>
      <c r="K1909" s="104"/>
      <c r="L1909" s="104"/>
      <c r="M1909" s="104"/>
      <c r="N1909" s="104"/>
      <c r="O1909" s="104"/>
      <c r="P1909" s="104"/>
      <c r="Q1909" s="104"/>
      <c r="R1909" s="104"/>
      <c r="S1909" s="104"/>
      <c r="T1909" s="104"/>
      <c r="U1909" s="104"/>
      <c r="V1909" s="104"/>
      <c r="W1909" s="104"/>
      <c r="X1909" s="104"/>
      <c r="Y1909" s="104"/>
      <c r="Z1909" s="104"/>
      <c r="AA1909" s="104"/>
      <c r="AB1909" s="104">
        <f t="shared" si="1040"/>
        <v>0</v>
      </c>
      <c r="AC1909" s="104">
        <f t="shared" si="1032"/>
        <v>0</v>
      </c>
      <c r="AD1909" s="104">
        <f t="shared" si="1041"/>
        <v>0</v>
      </c>
      <c r="AE1909" s="5" t="e">
        <v>#N/A</v>
      </c>
    </row>
    <row r="1910" spans="1:31" ht="30" x14ac:dyDescent="0.25">
      <c r="A1910" s="1" t="e">
        <v>#N/A</v>
      </c>
      <c r="B1910" s="50" t="s">
        <v>139</v>
      </c>
      <c r="C1910" s="48"/>
      <c r="D1910" s="104"/>
      <c r="E1910" s="104"/>
      <c r="F1910" s="104"/>
      <c r="G1910" s="104"/>
      <c r="H1910" s="104"/>
      <c r="I1910" s="104"/>
      <c r="J1910" s="104"/>
      <c r="K1910" s="104"/>
      <c r="L1910" s="104"/>
      <c r="M1910" s="104"/>
      <c r="N1910" s="104"/>
      <c r="O1910" s="104"/>
      <c r="P1910" s="104"/>
      <c r="Q1910" s="104"/>
      <c r="R1910" s="104"/>
      <c r="S1910" s="104"/>
      <c r="T1910" s="104"/>
      <c r="U1910" s="104"/>
      <c r="V1910" s="104"/>
      <c r="W1910" s="104"/>
      <c r="X1910" s="104"/>
      <c r="Y1910" s="104"/>
      <c r="Z1910" s="104"/>
      <c r="AA1910" s="104"/>
      <c r="AB1910" s="104">
        <f t="shared" si="1040"/>
        <v>0</v>
      </c>
      <c r="AC1910" s="104">
        <f t="shared" si="1032"/>
        <v>0</v>
      </c>
      <c r="AD1910" s="104">
        <f t="shared" si="1041"/>
        <v>0</v>
      </c>
      <c r="AE1910" s="5" t="e">
        <v>#N/A</v>
      </c>
    </row>
    <row r="1911" spans="1:31" ht="45" x14ac:dyDescent="0.25">
      <c r="A1911" s="1" t="e">
        <v>#N/A</v>
      </c>
      <c r="B1911" s="50" t="s">
        <v>140</v>
      </c>
      <c r="C1911" s="48"/>
      <c r="D1911" s="104"/>
      <c r="E1911" s="104"/>
      <c r="F1911" s="104"/>
      <c r="G1911" s="104"/>
      <c r="H1911" s="104"/>
      <c r="I1911" s="104"/>
      <c r="J1911" s="104"/>
      <c r="K1911" s="104"/>
      <c r="L1911" s="104"/>
      <c r="M1911" s="104"/>
      <c r="N1911" s="104"/>
      <c r="O1911" s="104"/>
      <c r="P1911" s="104"/>
      <c r="Q1911" s="104"/>
      <c r="R1911" s="104"/>
      <c r="S1911" s="104"/>
      <c r="T1911" s="104"/>
      <c r="U1911" s="104"/>
      <c r="V1911" s="104"/>
      <c r="W1911" s="104"/>
      <c r="X1911" s="104"/>
      <c r="Y1911" s="104"/>
      <c r="Z1911" s="104"/>
      <c r="AA1911" s="104"/>
      <c r="AB1911" s="104">
        <f t="shared" si="1040"/>
        <v>0</v>
      </c>
      <c r="AC1911" s="104">
        <f t="shared" si="1032"/>
        <v>0</v>
      </c>
      <c r="AD1911" s="104">
        <f t="shared" si="1041"/>
        <v>0</v>
      </c>
      <c r="AE1911" s="5" t="e">
        <v>#N/A</v>
      </c>
    </row>
    <row r="1912" spans="1:31" x14ac:dyDescent="0.25">
      <c r="A1912" s="1" t="e">
        <v>#N/A</v>
      </c>
      <c r="B1912" s="101" t="s">
        <v>141</v>
      </c>
      <c r="C1912" s="102"/>
      <c r="D1912" s="103">
        <f>SUM(D1913:D1916)</f>
        <v>0</v>
      </c>
      <c r="E1912" s="103">
        <f t="shared" ref="E1912:O1912" si="1062">SUM(E1913:E1916)</f>
        <v>0</v>
      </c>
      <c r="F1912" s="103">
        <f t="shared" si="1062"/>
        <v>0</v>
      </c>
      <c r="G1912" s="103">
        <f t="shared" si="1062"/>
        <v>0</v>
      </c>
      <c r="H1912" s="103">
        <f t="shared" si="1062"/>
        <v>0</v>
      </c>
      <c r="I1912" s="103">
        <f t="shared" si="1062"/>
        <v>0</v>
      </c>
      <c r="J1912" s="103">
        <f t="shared" si="1062"/>
        <v>0</v>
      </c>
      <c r="K1912" s="103">
        <f t="shared" si="1062"/>
        <v>0</v>
      </c>
      <c r="L1912" s="103">
        <f t="shared" si="1062"/>
        <v>0</v>
      </c>
      <c r="M1912" s="103">
        <f t="shared" si="1062"/>
        <v>0</v>
      </c>
      <c r="N1912" s="103">
        <f t="shared" si="1062"/>
        <v>0</v>
      </c>
      <c r="O1912" s="103">
        <f t="shared" si="1062"/>
        <v>0</v>
      </c>
      <c r="P1912" s="103">
        <f>SUM(P1913:P1916)</f>
        <v>0</v>
      </c>
      <c r="Q1912" s="103">
        <f t="shared" ref="Q1912:AA1912" si="1063">SUM(Q1913:Q1916)</f>
        <v>0</v>
      </c>
      <c r="R1912" s="103">
        <f t="shared" si="1063"/>
        <v>0</v>
      </c>
      <c r="S1912" s="103">
        <f t="shared" si="1063"/>
        <v>0</v>
      </c>
      <c r="T1912" s="103">
        <f t="shared" si="1063"/>
        <v>0</v>
      </c>
      <c r="U1912" s="103">
        <f t="shared" si="1063"/>
        <v>0</v>
      </c>
      <c r="V1912" s="103">
        <f t="shared" si="1063"/>
        <v>0</v>
      </c>
      <c r="W1912" s="103">
        <f t="shared" si="1063"/>
        <v>0</v>
      </c>
      <c r="X1912" s="103">
        <f t="shared" si="1063"/>
        <v>0</v>
      </c>
      <c r="Y1912" s="103">
        <f t="shared" si="1063"/>
        <v>0</v>
      </c>
      <c r="Z1912" s="103">
        <f t="shared" si="1063"/>
        <v>0</v>
      </c>
      <c r="AA1912" s="103">
        <f t="shared" si="1063"/>
        <v>0</v>
      </c>
      <c r="AB1912" s="103">
        <f t="shared" si="1040"/>
        <v>0</v>
      </c>
      <c r="AC1912" s="103">
        <f t="shared" si="1032"/>
        <v>0</v>
      </c>
      <c r="AD1912" s="103">
        <f t="shared" si="1041"/>
        <v>0</v>
      </c>
      <c r="AE1912" s="5" t="e">
        <v>#N/A</v>
      </c>
    </row>
    <row r="1913" spans="1:31" ht="30" x14ac:dyDescent="0.25">
      <c r="A1913" s="1" t="e">
        <v>#N/A</v>
      </c>
      <c r="B1913" s="50" t="s">
        <v>142</v>
      </c>
      <c r="C1913" s="48"/>
      <c r="D1913" s="104"/>
      <c r="E1913" s="104"/>
      <c r="F1913" s="104"/>
      <c r="G1913" s="104"/>
      <c r="H1913" s="104"/>
      <c r="I1913" s="104"/>
      <c r="J1913" s="104"/>
      <c r="K1913" s="104"/>
      <c r="L1913" s="104"/>
      <c r="M1913" s="104"/>
      <c r="N1913" s="104"/>
      <c r="O1913" s="104"/>
      <c r="P1913" s="104"/>
      <c r="Q1913" s="104"/>
      <c r="R1913" s="104"/>
      <c r="S1913" s="104"/>
      <c r="T1913" s="104"/>
      <c r="U1913" s="104"/>
      <c r="V1913" s="104"/>
      <c r="W1913" s="104"/>
      <c r="X1913" s="104"/>
      <c r="Y1913" s="104"/>
      <c r="Z1913" s="104"/>
      <c r="AA1913" s="104"/>
      <c r="AB1913" s="104">
        <f t="shared" si="1040"/>
        <v>0</v>
      </c>
      <c r="AC1913" s="104">
        <f t="shared" si="1032"/>
        <v>0</v>
      </c>
      <c r="AD1913" s="104">
        <f t="shared" si="1041"/>
        <v>0</v>
      </c>
      <c r="AE1913" s="5" t="e">
        <v>#N/A</v>
      </c>
    </row>
    <row r="1914" spans="1:31" ht="30" x14ac:dyDescent="0.25">
      <c r="A1914" s="1" t="e">
        <v>#N/A</v>
      </c>
      <c r="B1914" s="50" t="s">
        <v>143</v>
      </c>
      <c r="C1914" s="48"/>
      <c r="D1914" s="104"/>
      <c r="E1914" s="104"/>
      <c r="F1914" s="104"/>
      <c r="G1914" s="104"/>
      <c r="H1914" s="104"/>
      <c r="I1914" s="104"/>
      <c r="J1914" s="104"/>
      <c r="K1914" s="104"/>
      <c r="L1914" s="104"/>
      <c r="M1914" s="104"/>
      <c r="N1914" s="104"/>
      <c r="O1914" s="104"/>
      <c r="P1914" s="104"/>
      <c r="Q1914" s="104"/>
      <c r="R1914" s="104"/>
      <c r="S1914" s="104"/>
      <c r="T1914" s="104"/>
      <c r="U1914" s="104"/>
      <c r="V1914" s="104"/>
      <c r="W1914" s="104"/>
      <c r="X1914" s="104"/>
      <c r="Y1914" s="104"/>
      <c r="Z1914" s="104"/>
      <c r="AA1914" s="104"/>
      <c r="AB1914" s="104">
        <f t="shared" si="1040"/>
        <v>0</v>
      </c>
      <c r="AC1914" s="104">
        <f t="shared" si="1032"/>
        <v>0</v>
      </c>
      <c r="AD1914" s="104">
        <f t="shared" si="1041"/>
        <v>0</v>
      </c>
      <c r="AE1914" s="5" t="e">
        <v>#N/A</v>
      </c>
    </row>
    <row r="1915" spans="1:31" x14ac:dyDescent="0.25">
      <c r="A1915" s="1" t="e">
        <v>#N/A</v>
      </c>
      <c r="B1915" s="50" t="s">
        <v>144</v>
      </c>
      <c r="C1915" s="48"/>
      <c r="D1915" s="104"/>
      <c r="E1915" s="104"/>
      <c r="F1915" s="104"/>
      <c r="G1915" s="104"/>
      <c r="H1915" s="104"/>
      <c r="I1915" s="104"/>
      <c r="J1915" s="104"/>
      <c r="K1915" s="104"/>
      <c r="L1915" s="104"/>
      <c r="M1915" s="104"/>
      <c r="N1915" s="104"/>
      <c r="O1915" s="104"/>
      <c r="P1915" s="104"/>
      <c r="Q1915" s="104"/>
      <c r="R1915" s="104"/>
      <c r="S1915" s="104"/>
      <c r="T1915" s="104"/>
      <c r="U1915" s="104"/>
      <c r="V1915" s="104"/>
      <c r="W1915" s="104"/>
      <c r="X1915" s="104"/>
      <c r="Y1915" s="104"/>
      <c r="Z1915" s="104"/>
      <c r="AA1915" s="104"/>
      <c r="AB1915" s="104">
        <f t="shared" si="1040"/>
        <v>0</v>
      </c>
      <c r="AC1915" s="104">
        <f t="shared" si="1032"/>
        <v>0</v>
      </c>
      <c r="AD1915" s="104">
        <f t="shared" si="1041"/>
        <v>0</v>
      </c>
      <c r="AE1915" s="5" t="e">
        <v>#N/A</v>
      </c>
    </row>
    <row r="1916" spans="1:31" x14ac:dyDescent="0.25">
      <c r="A1916" s="1" t="e">
        <v>#N/A</v>
      </c>
      <c r="B1916" s="50" t="s">
        <v>145</v>
      </c>
      <c r="C1916" s="48"/>
      <c r="D1916" s="104"/>
      <c r="E1916" s="104"/>
      <c r="F1916" s="104"/>
      <c r="G1916" s="104"/>
      <c r="H1916" s="104"/>
      <c r="I1916" s="104"/>
      <c r="J1916" s="104"/>
      <c r="K1916" s="104"/>
      <c r="L1916" s="104"/>
      <c r="M1916" s="104"/>
      <c r="N1916" s="104"/>
      <c r="O1916" s="104"/>
      <c r="P1916" s="104"/>
      <c r="Q1916" s="104"/>
      <c r="R1916" s="104"/>
      <c r="S1916" s="104"/>
      <c r="T1916" s="104"/>
      <c r="U1916" s="104"/>
      <c r="V1916" s="104"/>
      <c r="W1916" s="104"/>
      <c r="X1916" s="104"/>
      <c r="Y1916" s="104"/>
      <c r="Z1916" s="104"/>
      <c r="AA1916" s="104"/>
      <c r="AB1916" s="104">
        <f t="shared" si="1040"/>
        <v>0</v>
      </c>
      <c r="AC1916" s="104">
        <f t="shared" si="1032"/>
        <v>0</v>
      </c>
      <c r="AD1916" s="104">
        <f t="shared" si="1041"/>
        <v>0</v>
      </c>
      <c r="AE1916" s="5" t="e">
        <v>#N/A</v>
      </c>
    </row>
    <row r="1917" spans="1:31" ht="45" x14ac:dyDescent="0.25">
      <c r="A1917" s="1" t="e">
        <v>#N/A</v>
      </c>
      <c r="B1917" s="101" t="s">
        <v>146</v>
      </c>
      <c r="C1917" s="102"/>
      <c r="D1917" s="103">
        <f>SUM(D1918:D1922)</f>
        <v>0</v>
      </c>
      <c r="E1917" s="103">
        <f t="shared" ref="E1917:O1917" si="1064">SUM(E1918:E1922)</f>
        <v>0</v>
      </c>
      <c r="F1917" s="103">
        <f t="shared" si="1064"/>
        <v>0</v>
      </c>
      <c r="G1917" s="103">
        <f t="shared" si="1064"/>
        <v>0</v>
      </c>
      <c r="H1917" s="103">
        <f t="shared" si="1064"/>
        <v>0</v>
      </c>
      <c r="I1917" s="103">
        <f t="shared" si="1064"/>
        <v>0</v>
      </c>
      <c r="J1917" s="103">
        <f t="shared" si="1064"/>
        <v>0</v>
      </c>
      <c r="K1917" s="103">
        <f t="shared" si="1064"/>
        <v>0</v>
      </c>
      <c r="L1917" s="103">
        <f t="shared" si="1064"/>
        <v>0</v>
      </c>
      <c r="M1917" s="103">
        <f t="shared" si="1064"/>
        <v>0</v>
      </c>
      <c r="N1917" s="103">
        <f t="shared" si="1064"/>
        <v>0</v>
      </c>
      <c r="O1917" s="103">
        <f t="shared" si="1064"/>
        <v>0</v>
      </c>
      <c r="P1917" s="103">
        <f>SUM(P1918:P1922)</f>
        <v>0</v>
      </c>
      <c r="Q1917" s="103">
        <f t="shared" ref="Q1917:AA1917" si="1065">SUM(Q1918:Q1922)</f>
        <v>0</v>
      </c>
      <c r="R1917" s="103">
        <f t="shared" si="1065"/>
        <v>0</v>
      </c>
      <c r="S1917" s="103">
        <f t="shared" si="1065"/>
        <v>0</v>
      </c>
      <c r="T1917" s="103">
        <f t="shared" si="1065"/>
        <v>0</v>
      </c>
      <c r="U1917" s="103">
        <f t="shared" si="1065"/>
        <v>0</v>
      </c>
      <c r="V1917" s="103">
        <f t="shared" si="1065"/>
        <v>0</v>
      </c>
      <c r="W1917" s="103">
        <f t="shared" si="1065"/>
        <v>0</v>
      </c>
      <c r="X1917" s="103">
        <f t="shared" si="1065"/>
        <v>0</v>
      </c>
      <c r="Y1917" s="103">
        <f t="shared" si="1065"/>
        <v>0</v>
      </c>
      <c r="Z1917" s="103">
        <f t="shared" si="1065"/>
        <v>0</v>
      </c>
      <c r="AA1917" s="103">
        <f t="shared" si="1065"/>
        <v>0</v>
      </c>
      <c r="AB1917" s="103">
        <f t="shared" si="1040"/>
        <v>0</v>
      </c>
      <c r="AC1917" s="103">
        <f t="shared" si="1032"/>
        <v>0</v>
      </c>
      <c r="AD1917" s="103">
        <f t="shared" si="1041"/>
        <v>0</v>
      </c>
      <c r="AE1917" s="5" t="e">
        <v>#N/A</v>
      </c>
    </row>
    <row r="1918" spans="1:31" x14ac:dyDescent="0.25">
      <c r="A1918" s="1" t="e">
        <v>#N/A</v>
      </c>
      <c r="B1918" s="50" t="s">
        <v>147</v>
      </c>
      <c r="C1918" s="48"/>
      <c r="D1918" s="104"/>
      <c r="E1918" s="104"/>
      <c r="F1918" s="104"/>
      <c r="G1918" s="104"/>
      <c r="H1918" s="104"/>
      <c r="I1918" s="104"/>
      <c r="J1918" s="104"/>
      <c r="K1918" s="104"/>
      <c r="L1918" s="104"/>
      <c r="M1918" s="104"/>
      <c r="N1918" s="104"/>
      <c r="O1918" s="104"/>
      <c r="P1918" s="104"/>
      <c r="Q1918" s="104"/>
      <c r="R1918" s="104"/>
      <c r="S1918" s="104"/>
      <c r="T1918" s="104"/>
      <c r="U1918" s="104"/>
      <c r="V1918" s="104"/>
      <c r="W1918" s="104"/>
      <c r="X1918" s="104"/>
      <c r="Y1918" s="104"/>
      <c r="Z1918" s="104"/>
      <c r="AA1918" s="104"/>
      <c r="AB1918" s="104">
        <f t="shared" si="1040"/>
        <v>0</v>
      </c>
      <c r="AC1918" s="104">
        <f t="shared" si="1032"/>
        <v>0</v>
      </c>
      <c r="AD1918" s="104">
        <f t="shared" si="1041"/>
        <v>0</v>
      </c>
      <c r="AE1918" s="5" t="e">
        <v>#N/A</v>
      </c>
    </row>
    <row r="1919" spans="1:31" x14ac:dyDescent="0.25">
      <c r="A1919" s="1" t="e">
        <v>#N/A</v>
      </c>
      <c r="B1919" s="50" t="s">
        <v>148</v>
      </c>
      <c r="C1919" s="48"/>
      <c r="D1919" s="104"/>
      <c r="E1919" s="104"/>
      <c r="F1919" s="104"/>
      <c r="G1919" s="104"/>
      <c r="H1919" s="104"/>
      <c r="I1919" s="104"/>
      <c r="J1919" s="104"/>
      <c r="K1919" s="104"/>
      <c r="L1919" s="104"/>
      <c r="M1919" s="104"/>
      <c r="N1919" s="104"/>
      <c r="O1919" s="104"/>
      <c r="P1919" s="104"/>
      <c r="Q1919" s="104"/>
      <c r="R1919" s="104"/>
      <c r="S1919" s="104"/>
      <c r="T1919" s="104"/>
      <c r="U1919" s="104"/>
      <c r="V1919" s="104"/>
      <c r="W1919" s="104"/>
      <c r="X1919" s="104"/>
      <c r="Y1919" s="104"/>
      <c r="Z1919" s="104"/>
      <c r="AA1919" s="104"/>
      <c r="AB1919" s="104">
        <f t="shared" si="1040"/>
        <v>0</v>
      </c>
      <c r="AC1919" s="104">
        <f t="shared" si="1032"/>
        <v>0</v>
      </c>
      <c r="AD1919" s="104">
        <f t="shared" si="1041"/>
        <v>0</v>
      </c>
      <c r="AE1919" s="5" t="e">
        <v>#N/A</v>
      </c>
    </row>
    <row r="1920" spans="1:31" ht="60" x14ac:dyDescent="0.25">
      <c r="A1920" s="1" t="e">
        <v>#N/A</v>
      </c>
      <c r="B1920" s="50" t="s">
        <v>149</v>
      </c>
      <c r="C1920" s="48"/>
      <c r="D1920" s="104"/>
      <c r="E1920" s="104"/>
      <c r="F1920" s="104"/>
      <c r="G1920" s="104"/>
      <c r="H1920" s="104"/>
      <c r="I1920" s="104"/>
      <c r="J1920" s="104"/>
      <c r="K1920" s="104"/>
      <c r="L1920" s="104"/>
      <c r="M1920" s="104"/>
      <c r="N1920" s="104"/>
      <c r="O1920" s="104"/>
      <c r="P1920" s="104"/>
      <c r="Q1920" s="104"/>
      <c r="R1920" s="104"/>
      <c r="S1920" s="104"/>
      <c r="T1920" s="104"/>
      <c r="U1920" s="104"/>
      <c r="V1920" s="104"/>
      <c r="W1920" s="104"/>
      <c r="X1920" s="104"/>
      <c r="Y1920" s="104"/>
      <c r="Z1920" s="104"/>
      <c r="AA1920" s="104"/>
      <c r="AB1920" s="104">
        <f t="shared" si="1040"/>
        <v>0</v>
      </c>
      <c r="AC1920" s="104">
        <f t="shared" si="1032"/>
        <v>0</v>
      </c>
      <c r="AD1920" s="104">
        <f t="shared" si="1041"/>
        <v>0</v>
      </c>
      <c r="AE1920" s="5" t="e">
        <v>#N/A</v>
      </c>
    </row>
    <row r="1921" spans="1:31" ht="30" x14ac:dyDescent="0.25">
      <c r="A1921" s="1" t="e">
        <v>#N/A</v>
      </c>
      <c r="B1921" s="50" t="s">
        <v>150</v>
      </c>
      <c r="C1921" s="48"/>
      <c r="D1921" s="104"/>
      <c r="E1921" s="104"/>
      <c r="F1921" s="104"/>
      <c r="G1921" s="104"/>
      <c r="H1921" s="104"/>
      <c r="I1921" s="104"/>
      <c r="J1921" s="104"/>
      <c r="K1921" s="104"/>
      <c r="L1921" s="104"/>
      <c r="M1921" s="104"/>
      <c r="N1921" s="104"/>
      <c r="O1921" s="104"/>
      <c r="P1921" s="104"/>
      <c r="Q1921" s="104"/>
      <c r="R1921" s="104"/>
      <c r="S1921" s="104"/>
      <c r="T1921" s="104"/>
      <c r="U1921" s="104"/>
      <c r="V1921" s="104"/>
      <c r="W1921" s="104"/>
      <c r="X1921" s="104"/>
      <c r="Y1921" s="104"/>
      <c r="Z1921" s="104"/>
      <c r="AA1921" s="104"/>
      <c r="AB1921" s="104">
        <f t="shared" si="1040"/>
        <v>0</v>
      </c>
      <c r="AC1921" s="104">
        <f t="shared" si="1032"/>
        <v>0</v>
      </c>
      <c r="AD1921" s="104">
        <f t="shared" si="1041"/>
        <v>0</v>
      </c>
      <c r="AE1921" s="5" t="e">
        <v>#N/A</v>
      </c>
    </row>
    <row r="1922" spans="1:31" x14ac:dyDescent="0.25">
      <c r="A1922" s="1" t="e">
        <v>#N/A</v>
      </c>
      <c r="B1922" s="50" t="s">
        <v>151</v>
      </c>
      <c r="C1922" s="48"/>
      <c r="D1922" s="104"/>
      <c r="E1922" s="104"/>
      <c r="F1922" s="104"/>
      <c r="G1922" s="104"/>
      <c r="H1922" s="104"/>
      <c r="I1922" s="104"/>
      <c r="J1922" s="104"/>
      <c r="K1922" s="104"/>
      <c r="L1922" s="104"/>
      <c r="M1922" s="104"/>
      <c r="N1922" s="104"/>
      <c r="O1922" s="104"/>
      <c r="P1922" s="104"/>
      <c r="Q1922" s="104"/>
      <c r="R1922" s="104"/>
      <c r="S1922" s="104"/>
      <c r="T1922" s="104"/>
      <c r="U1922" s="104"/>
      <c r="V1922" s="104"/>
      <c r="W1922" s="104"/>
      <c r="X1922" s="104"/>
      <c r="Y1922" s="104"/>
      <c r="Z1922" s="104"/>
      <c r="AA1922" s="104"/>
      <c r="AB1922" s="104">
        <f t="shared" si="1040"/>
        <v>0</v>
      </c>
      <c r="AC1922" s="104">
        <f t="shared" si="1032"/>
        <v>0</v>
      </c>
      <c r="AD1922" s="104">
        <f t="shared" si="1041"/>
        <v>0</v>
      </c>
      <c r="AE1922" s="5" t="e">
        <v>#N/A</v>
      </c>
    </row>
    <row r="1923" spans="1:31" x14ac:dyDescent="0.25">
      <c r="A1923" s="1" t="e">
        <v>#N/A</v>
      </c>
      <c r="B1923" s="101" t="s">
        <v>152</v>
      </c>
      <c r="C1923" s="102"/>
      <c r="D1923" s="103">
        <f>SUM(D1924:D1927)</f>
        <v>0</v>
      </c>
      <c r="E1923" s="103">
        <f t="shared" ref="E1923:O1923" si="1066">SUM(E1924:E1927)</f>
        <v>0</v>
      </c>
      <c r="F1923" s="103">
        <f t="shared" si="1066"/>
        <v>0</v>
      </c>
      <c r="G1923" s="103">
        <f t="shared" si="1066"/>
        <v>0</v>
      </c>
      <c r="H1923" s="103">
        <f t="shared" si="1066"/>
        <v>0</v>
      </c>
      <c r="I1923" s="103">
        <f t="shared" si="1066"/>
        <v>0</v>
      </c>
      <c r="J1923" s="103">
        <f t="shared" si="1066"/>
        <v>0</v>
      </c>
      <c r="K1923" s="103">
        <f t="shared" si="1066"/>
        <v>0</v>
      </c>
      <c r="L1923" s="103">
        <f t="shared" si="1066"/>
        <v>0</v>
      </c>
      <c r="M1923" s="103">
        <f t="shared" si="1066"/>
        <v>0</v>
      </c>
      <c r="N1923" s="103">
        <f t="shared" si="1066"/>
        <v>0</v>
      </c>
      <c r="O1923" s="103">
        <f t="shared" si="1066"/>
        <v>0</v>
      </c>
      <c r="P1923" s="103">
        <f>SUM(P1924:P1927)</f>
        <v>0</v>
      </c>
      <c r="Q1923" s="103">
        <f t="shared" ref="Q1923:AA1923" si="1067">SUM(Q1924:Q1927)</f>
        <v>0</v>
      </c>
      <c r="R1923" s="103">
        <f t="shared" si="1067"/>
        <v>0</v>
      </c>
      <c r="S1923" s="103">
        <f t="shared" si="1067"/>
        <v>0</v>
      </c>
      <c r="T1923" s="103">
        <f t="shared" si="1067"/>
        <v>0</v>
      </c>
      <c r="U1923" s="103">
        <f t="shared" si="1067"/>
        <v>0</v>
      </c>
      <c r="V1923" s="103">
        <f t="shared" si="1067"/>
        <v>0</v>
      </c>
      <c r="W1923" s="103">
        <f t="shared" si="1067"/>
        <v>0</v>
      </c>
      <c r="X1923" s="103">
        <f t="shared" si="1067"/>
        <v>0</v>
      </c>
      <c r="Y1923" s="103">
        <f t="shared" si="1067"/>
        <v>0</v>
      </c>
      <c r="Z1923" s="103">
        <f t="shared" si="1067"/>
        <v>0</v>
      </c>
      <c r="AA1923" s="103">
        <f t="shared" si="1067"/>
        <v>0</v>
      </c>
      <c r="AB1923" s="103">
        <f t="shared" si="1040"/>
        <v>0</v>
      </c>
      <c r="AC1923" s="103">
        <f t="shared" si="1032"/>
        <v>0</v>
      </c>
      <c r="AD1923" s="103">
        <f t="shared" si="1041"/>
        <v>0</v>
      </c>
      <c r="AE1923" s="5" t="e">
        <v>#N/A</v>
      </c>
    </row>
    <row r="1924" spans="1:31" ht="30" x14ac:dyDescent="0.25">
      <c r="A1924" s="1" t="e">
        <v>#N/A</v>
      </c>
      <c r="B1924" s="50" t="s">
        <v>153</v>
      </c>
      <c r="C1924" s="48"/>
      <c r="D1924" s="104"/>
      <c r="E1924" s="104"/>
      <c r="F1924" s="104"/>
      <c r="G1924" s="104"/>
      <c r="H1924" s="104"/>
      <c r="I1924" s="104"/>
      <c r="J1924" s="104"/>
      <c r="K1924" s="104"/>
      <c r="L1924" s="104"/>
      <c r="M1924" s="104"/>
      <c r="N1924" s="104"/>
      <c r="O1924" s="104"/>
      <c r="P1924" s="104"/>
      <c r="Q1924" s="104"/>
      <c r="R1924" s="104"/>
      <c r="S1924" s="104"/>
      <c r="T1924" s="104"/>
      <c r="U1924" s="104"/>
      <c r="V1924" s="104"/>
      <c r="W1924" s="104"/>
      <c r="X1924" s="104"/>
      <c r="Y1924" s="104"/>
      <c r="Z1924" s="104"/>
      <c r="AA1924" s="104"/>
      <c r="AB1924" s="104">
        <f t="shared" si="1040"/>
        <v>0</v>
      </c>
      <c r="AC1924" s="104">
        <f t="shared" si="1032"/>
        <v>0</v>
      </c>
      <c r="AD1924" s="104">
        <f t="shared" si="1041"/>
        <v>0</v>
      </c>
      <c r="AE1924" s="5" t="e">
        <v>#N/A</v>
      </c>
    </row>
    <row r="1925" spans="1:31" x14ac:dyDescent="0.25">
      <c r="A1925" s="1" t="e">
        <v>#N/A</v>
      </c>
      <c r="B1925" s="50" t="s">
        <v>154</v>
      </c>
      <c r="C1925" s="48"/>
      <c r="D1925" s="104"/>
      <c r="E1925" s="104"/>
      <c r="F1925" s="104"/>
      <c r="G1925" s="104"/>
      <c r="H1925" s="104"/>
      <c r="I1925" s="104"/>
      <c r="J1925" s="104"/>
      <c r="K1925" s="104"/>
      <c r="L1925" s="104"/>
      <c r="M1925" s="104"/>
      <c r="N1925" s="104"/>
      <c r="O1925" s="104"/>
      <c r="P1925" s="104"/>
      <c r="Q1925" s="104"/>
      <c r="R1925" s="104"/>
      <c r="S1925" s="104"/>
      <c r="T1925" s="104"/>
      <c r="U1925" s="104"/>
      <c r="V1925" s="104"/>
      <c r="W1925" s="104"/>
      <c r="X1925" s="104"/>
      <c r="Y1925" s="104"/>
      <c r="Z1925" s="104"/>
      <c r="AA1925" s="104"/>
      <c r="AB1925" s="104">
        <f t="shared" si="1040"/>
        <v>0</v>
      </c>
      <c r="AC1925" s="104">
        <f t="shared" si="1032"/>
        <v>0</v>
      </c>
      <c r="AD1925" s="104">
        <f t="shared" si="1041"/>
        <v>0</v>
      </c>
      <c r="AE1925" s="5" t="e">
        <v>#N/A</v>
      </c>
    </row>
    <row r="1926" spans="1:31" x14ac:dyDescent="0.25">
      <c r="A1926" s="1" t="e">
        <v>#N/A</v>
      </c>
      <c r="B1926" s="101" t="s">
        <v>155</v>
      </c>
      <c r="C1926" s="102"/>
      <c r="D1926" s="103"/>
      <c r="E1926" s="103"/>
      <c r="F1926" s="103"/>
      <c r="G1926" s="103"/>
      <c r="H1926" s="103"/>
      <c r="I1926" s="103"/>
      <c r="J1926" s="103"/>
      <c r="K1926" s="103"/>
      <c r="L1926" s="103"/>
      <c r="M1926" s="103"/>
      <c r="N1926" s="103"/>
      <c r="O1926" s="103"/>
      <c r="P1926" s="103"/>
      <c r="Q1926" s="103"/>
      <c r="R1926" s="103"/>
      <c r="S1926" s="103"/>
      <c r="T1926" s="103"/>
      <c r="U1926" s="103"/>
      <c r="V1926" s="103"/>
      <c r="W1926" s="103"/>
      <c r="X1926" s="103"/>
      <c r="Y1926" s="103"/>
      <c r="Z1926" s="103"/>
      <c r="AA1926" s="103"/>
      <c r="AB1926" s="103">
        <f t="shared" si="1040"/>
        <v>0</v>
      </c>
      <c r="AC1926" s="103">
        <f t="shared" si="1032"/>
        <v>0</v>
      </c>
      <c r="AD1926" s="103">
        <f t="shared" si="1041"/>
        <v>0</v>
      </c>
      <c r="AE1926" s="5" t="e">
        <v>#N/A</v>
      </c>
    </row>
    <row r="1927" spans="1:31" x14ac:dyDescent="0.25">
      <c r="A1927" s="1" t="e">
        <v>#N/A</v>
      </c>
      <c r="B1927" s="50" t="s">
        <v>156</v>
      </c>
      <c r="C1927" s="48"/>
      <c r="D1927" s="104"/>
      <c r="E1927" s="104"/>
      <c r="F1927" s="104"/>
      <c r="G1927" s="104"/>
      <c r="H1927" s="104"/>
      <c r="I1927" s="104"/>
      <c r="J1927" s="104"/>
      <c r="K1927" s="104"/>
      <c r="L1927" s="104"/>
      <c r="M1927" s="104"/>
      <c r="N1927" s="104"/>
      <c r="O1927" s="104"/>
      <c r="P1927" s="104"/>
      <c r="Q1927" s="104"/>
      <c r="R1927" s="104"/>
      <c r="S1927" s="104"/>
      <c r="T1927" s="104"/>
      <c r="U1927" s="104"/>
      <c r="V1927" s="104"/>
      <c r="W1927" s="104"/>
      <c r="X1927" s="104"/>
      <c r="Y1927" s="104"/>
      <c r="Z1927" s="104"/>
      <c r="AA1927" s="104"/>
      <c r="AB1927" s="104">
        <f t="shared" si="1040"/>
        <v>0</v>
      </c>
      <c r="AC1927" s="104">
        <f t="shared" ref="AC1927:AC1990" si="1068">SUM(E1927:O1927)</f>
        <v>0</v>
      </c>
      <c r="AD1927" s="104">
        <f t="shared" si="1041"/>
        <v>0</v>
      </c>
      <c r="AE1927" s="5" t="e">
        <v>#N/A</v>
      </c>
    </row>
    <row r="1928" spans="1:31" ht="30" x14ac:dyDescent="0.25">
      <c r="A1928" s="1" t="e">
        <v>#N/A</v>
      </c>
      <c r="B1928" s="101" t="s">
        <v>157</v>
      </c>
      <c r="C1928" s="102"/>
      <c r="D1928" s="103">
        <f>SUM(D1929:D1930)</f>
        <v>0</v>
      </c>
      <c r="E1928" s="103">
        <f t="shared" ref="E1928:O1928" si="1069">SUM(E1929:E1930)</f>
        <v>0</v>
      </c>
      <c r="F1928" s="103">
        <f t="shared" si="1069"/>
        <v>0</v>
      </c>
      <c r="G1928" s="103">
        <f t="shared" si="1069"/>
        <v>0</v>
      </c>
      <c r="H1928" s="103">
        <f t="shared" si="1069"/>
        <v>0</v>
      </c>
      <c r="I1928" s="103">
        <f t="shared" si="1069"/>
        <v>0</v>
      </c>
      <c r="J1928" s="103">
        <f t="shared" si="1069"/>
        <v>0</v>
      </c>
      <c r="K1928" s="103">
        <f t="shared" si="1069"/>
        <v>0</v>
      </c>
      <c r="L1928" s="103">
        <f t="shared" si="1069"/>
        <v>0</v>
      </c>
      <c r="M1928" s="103">
        <f t="shared" si="1069"/>
        <v>0</v>
      </c>
      <c r="N1928" s="103">
        <f t="shared" si="1069"/>
        <v>0</v>
      </c>
      <c r="O1928" s="103">
        <f t="shared" si="1069"/>
        <v>0</v>
      </c>
      <c r="P1928" s="103">
        <f>SUM(P1929:P1930)</f>
        <v>0</v>
      </c>
      <c r="Q1928" s="103">
        <f t="shared" ref="Q1928:AA1928" si="1070">SUM(Q1929:Q1930)</f>
        <v>0</v>
      </c>
      <c r="R1928" s="103">
        <f t="shared" si="1070"/>
        <v>0</v>
      </c>
      <c r="S1928" s="103">
        <f t="shared" si="1070"/>
        <v>0</v>
      </c>
      <c r="T1928" s="103">
        <f t="shared" si="1070"/>
        <v>0</v>
      </c>
      <c r="U1928" s="103">
        <f t="shared" si="1070"/>
        <v>0</v>
      </c>
      <c r="V1928" s="103">
        <f t="shared" si="1070"/>
        <v>0</v>
      </c>
      <c r="W1928" s="103">
        <f t="shared" si="1070"/>
        <v>0</v>
      </c>
      <c r="X1928" s="103">
        <f t="shared" si="1070"/>
        <v>0</v>
      </c>
      <c r="Y1928" s="103">
        <f t="shared" si="1070"/>
        <v>0</v>
      </c>
      <c r="Z1928" s="103">
        <f t="shared" si="1070"/>
        <v>0</v>
      </c>
      <c r="AA1928" s="103">
        <f t="shared" si="1070"/>
        <v>0</v>
      </c>
      <c r="AB1928" s="103">
        <f t="shared" si="1040"/>
        <v>0</v>
      </c>
      <c r="AC1928" s="103">
        <f t="shared" si="1068"/>
        <v>0</v>
      </c>
      <c r="AD1928" s="103">
        <f t="shared" si="1041"/>
        <v>0</v>
      </c>
      <c r="AE1928" s="5" t="e">
        <v>#N/A</v>
      </c>
    </row>
    <row r="1929" spans="1:31" ht="30" x14ac:dyDescent="0.25">
      <c r="A1929" s="1" t="e">
        <v>#N/A</v>
      </c>
      <c r="B1929" s="50" t="s">
        <v>158</v>
      </c>
      <c r="C1929" s="48"/>
      <c r="D1929" s="104"/>
      <c r="E1929" s="104"/>
      <c r="F1929" s="104"/>
      <c r="G1929" s="104"/>
      <c r="H1929" s="104"/>
      <c r="I1929" s="104"/>
      <c r="J1929" s="104"/>
      <c r="K1929" s="104"/>
      <c r="L1929" s="104"/>
      <c r="M1929" s="104"/>
      <c r="N1929" s="104"/>
      <c r="O1929" s="104"/>
      <c r="P1929" s="104"/>
      <c r="Q1929" s="104"/>
      <c r="R1929" s="104"/>
      <c r="S1929" s="104"/>
      <c r="T1929" s="104"/>
      <c r="U1929" s="104"/>
      <c r="V1929" s="104"/>
      <c r="W1929" s="104"/>
      <c r="X1929" s="104"/>
      <c r="Y1929" s="104"/>
      <c r="Z1929" s="104"/>
      <c r="AA1929" s="104"/>
      <c r="AB1929" s="104">
        <f t="shared" si="1040"/>
        <v>0</v>
      </c>
      <c r="AC1929" s="104">
        <f t="shared" si="1068"/>
        <v>0</v>
      </c>
      <c r="AD1929" s="104">
        <f t="shared" si="1041"/>
        <v>0</v>
      </c>
      <c r="AE1929" s="5" t="e">
        <v>#N/A</v>
      </c>
    </row>
    <row r="1930" spans="1:31" ht="30" x14ac:dyDescent="0.25">
      <c r="A1930" s="1" t="e">
        <v>#N/A</v>
      </c>
      <c r="B1930" s="50" t="s">
        <v>159</v>
      </c>
      <c r="C1930" s="48"/>
      <c r="D1930" s="104"/>
      <c r="E1930" s="104"/>
      <c r="F1930" s="104"/>
      <c r="G1930" s="104"/>
      <c r="H1930" s="104"/>
      <c r="I1930" s="104"/>
      <c r="J1930" s="104"/>
      <c r="K1930" s="104"/>
      <c r="L1930" s="104"/>
      <c r="M1930" s="104"/>
      <c r="N1930" s="104"/>
      <c r="O1930" s="104"/>
      <c r="P1930" s="104"/>
      <c r="Q1930" s="104"/>
      <c r="R1930" s="104"/>
      <c r="S1930" s="104"/>
      <c r="T1930" s="104"/>
      <c r="U1930" s="104"/>
      <c r="V1930" s="104"/>
      <c r="W1930" s="104"/>
      <c r="X1930" s="104"/>
      <c r="Y1930" s="104"/>
      <c r="Z1930" s="104"/>
      <c r="AA1930" s="104"/>
      <c r="AB1930" s="104">
        <f t="shared" si="1040"/>
        <v>0</v>
      </c>
      <c r="AC1930" s="104">
        <f t="shared" si="1068"/>
        <v>0</v>
      </c>
      <c r="AD1930" s="104">
        <f t="shared" si="1041"/>
        <v>0</v>
      </c>
      <c r="AE1930" s="5" t="e">
        <v>#N/A</v>
      </c>
    </row>
    <row r="1931" spans="1:31" ht="60" x14ac:dyDescent="0.25">
      <c r="A1931" s="1" t="e">
        <v>#N/A</v>
      </c>
      <c r="B1931" s="101" t="s">
        <v>160</v>
      </c>
      <c r="C1931" s="102"/>
      <c r="D1931" s="103">
        <f>SUM(D1932:D1933)</f>
        <v>0</v>
      </c>
      <c r="E1931" s="103">
        <f t="shared" ref="E1931:O1931" si="1071">SUM(E1932:E1933)</f>
        <v>0</v>
      </c>
      <c r="F1931" s="103">
        <f t="shared" si="1071"/>
        <v>0</v>
      </c>
      <c r="G1931" s="103">
        <f t="shared" si="1071"/>
        <v>0</v>
      </c>
      <c r="H1931" s="103">
        <f t="shared" si="1071"/>
        <v>0</v>
      </c>
      <c r="I1931" s="103">
        <f t="shared" si="1071"/>
        <v>0</v>
      </c>
      <c r="J1931" s="103">
        <f t="shared" si="1071"/>
        <v>0</v>
      </c>
      <c r="K1931" s="103">
        <f t="shared" si="1071"/>
        <v>0</v>
      </c>
      <c r="L1931" s="103">
        <f t="shared" si="1071"/>
        <v>0</v>
      </c>
      <c r="M1931" s="103">
        <f t="shared" si="1071"/>
        <v>0</v>
      </c>
      <c r="N1931" s="103">
        <f t="shared" si="1071"/>
        <v>0</v>
      </c>
      <c r="O1931" s="103">
        <f t="shared" si="1071"/>
        <v>0</v>
      </c>
      <c r="P1931" s="103">
        <f>SUM(P1932:P1933)</f>
        <v>0</v>
      </c>
      <c r="Q1931" s="103">
        <f t="shared" ref="Q1931:AA1931" si="1072">SUM(Q1932:Q1933)</f>
        <v>0</v>
      </c>
      <c r="R1931" s="103">
        <f t="shared" si="1072"/>
        <v>0</v>
      </c>
      <c r="S1931" s="103">
        <f t="shared" si="1072"/>
        <v>0</v>
      </c>
      <c r="T1931" s="103">
        <f t="shared" si="1072"/>
        <v>0</v>
      </c>
      <c r="U1931" s="103">
        <f t="shared" si="1072"/>
        <v>0</v>
      </c>
      <c r="V1931" s="103">
        <f t="shared" si="1072"/>
        <v>0</v>
      </c>
      <c r="W1931" s="103">
        <f t="shared" si="1072"/>
        <v>0</v>
      </c>
      <c r="X1931" s="103">
        <f t="shared" si="1072"/>
        <v>0</v>
      </c>
      <c r="Y1931" s="103">
        <f t="shared" si="1072"/>
        <v>0</v>
      </c>
      <c r="Z1931" s="103">
        <f t="shared" si="1072"/>
        <v>0</v>
      </c>
      <c r="AA1931" s="103">
        <f t="shared" si="1072"/>
        <v>0</v>
      </c>
      <c r="AB1931" s="103">
        <f t="shared" si="1040"/>
        <v>0</v>
      </c>
      <c r="AC1931" s="103">
        <f t="shared" si="1068"/>
        <v>0</v>
      </c>
      <c r="AD1931" s="103">
        <f t="shared" si="1041"/>
        <v>0</v>
      </c>
      <c r="AE1931" s="5" t="e">
        <v>#N/A</v>
      </c>
    </row>
    <row r="1932" spans="1:31" ht="30" x14ac:dyDescent="0.25">
      <c r="A1932" s="1" t="e">
        <v>#N/A</v>
      </c>
      <c r="B1932" s="50" t="s">
        <v>161</v>
      </c>
      <c r="C1932" s="48"/>
      <c r="D1932" s="104"/>
      <c r="E1932" s="104"/>
      <c r="F1932" s="104"/>
      <c r="G1932" s="104"/>
      <c r="H1932" s="104"/>
      <c r="I1932" s="104"/>
      <c r="J1932" s="104"/>
      <c r="K1932" s="104"/>
      <c r="L1932" s="104"/>
      <c r="M1932" s="104"/>
      <c r="N1932" s="104"/>
      <c r="O1932" s="104"/>
      <c r="P1932" s="104"/>
      <c r="Q1932" s="104"/>
      <c r="R1932" s="104"/>
      <c r="S1932" s="104"/>
      <c r="T1932" s="104"/>
      <c r="U1932" s="104"/>
      <c r="V1932" s="104"/>
      <c r="W1932" s="104"/>
      <c r="X1932" s="104"/>
      <c r="Y1932" s="104"/>
      <c r="Z1932" s="104"/>
      <c r="AA1932" s="104"/>
      <c r="AB1932" s="104">
        <f t="shared" si="1040"/>
        <v>0</v>
      </c>
      <c r="AC1932" s="104">
        <f t="shared" si="1068"/>
        <v>0</v>
      </c>
      <c r="AD1932" s="104">
        <f t="shared" si="1041"/>
        <v>0</v>
      </c>
      <c r="AE1932" s="5" t="e">
        <v>#N/A</v>
      </c>
    </row>
    <row r="1933" spans="1:31" x14ac:dyDescent="0.25">
      <c r="A1933" s="1" t="e">
        <v>#N/A</v>
      </c>
      <c r="B1933" s="50" t="s">
        <v>162</v>
      </c>
      <c r="C1933" s="48"/>
      <c r="D1933" s="104"/>
      <c r="E1933" s="104"/>
      <c r="F1933" s="104"/>
      <c r="G1933" s="104"/>
      <c r="H1933" s="104"/>
      <c r="I1933" s="104"/>
      <c r="J1933" s="104"/>
      <c r="K1933" s="104"/>
      <c r="L1933" s="104"/>
      <c r="M1933" s="104"/>
      <c r="N1933" s="104"/>
      <c r="O1933" s="104"/>
      <c r="P1933" s="104"/>
      <c r="Q1933" s="104"/>
      <c r="R1933" s="104"/>
      <c r="S1933" s="104"/>
      <c r="T1933" s="104"/>
      <c r="U1933" s="104"/>
      <c r="V1933" s="104"/>
      <c r="W1933" s="104"/>
      <c r="X1933" s="104"/>
      <c r="Y1933" s="104"/>
      <c r="Z1933" s="104"/>
      <c r="AA1933" s="104"/>
      <c r="AB1933" s="104">
        <f t="shared" si="1040"/>
        <v>0</v>
      </c>
      <c r="AC1933" s="104">
        <f t="shared" si="1068"/>
        <v>0</v>
      </c>
      <c r="AD1933" s="104">
        <f t="shared" si="1041"/>
        <v>0</v>
      </c>
      <c r="AE1933" s="5" t="e">
        <v>#N/A</v>
      </c>
    </row>
    <row r="1934" spans="1:31" ht="45" x14ac:dyDescent="0.25">
      <c r="A1934" s="1" t="e">
        <v>#N/A</v>
      </c>
      <c r="B1934" s="101" t="s">
        <v>163</v>
      </c>
      <c r="C1934" s="102"/>
      <c r="D1934" s="103">
        <f>SUM(D1935:D1936)</f>
        <v>0</v>
      </c>
      <c r="E1934" s="103">
        <f t="shared" ref="E1934:O1934" si="1073">SUM(E1935:E1936)</f>
        <v>0</v>
      </c>
      <c r="F1934" s="103">
        <f t="shared" si="1073"/>
        <v>0</v>
      </c>
      <c r="G1934" s="103">
        <f t="shared" si="1073"/>
        <v>0</v>
      </c>
      <c r="H1934" s="103">
        <f t="shared" si="1073"/>
        <v>0</v>
      </c>
      <c r="I1934" s="103">
        <f t="shared" si="1073"/>
        <v>0</v>
      </c>
      <c r="J1934" s="103">
        <f t="shared" si="1073"/>
        <v>0</v>
      </c>
      <c r="K1934" s="103">
        <f t="shared" si="1073"/>
        <v>0</v>
      </c>
      <c r="L1934" s="103">
        <f t="shared" si="1073"/>
        <v>0</v>
      </c>
      <c r="M1934" s="103">
        <f t="shared" si="1073"/>
        <v>0</v>
      </c>
      <c r="N1934" s="103">
        <f t="shared" si="1073"/>
        <v>0</v>
      </c>
      <c r="O1934" s="103">
        <f t="shared" si="1073"/>
        <v>0</v>
      </c>
      <c r="P1934" s="103">
        <f>SUM(P1935:P1936)</f>
        <v>0</v>
      </c>
      <c r="Q1934" s="103">
        <f t="shared" ref="Q1934:AA1934" si="1074">SUM(Q1935:Q1936)</f>
        <v>0</v>
      </c>
      <c r="R1934" s="103">
        <f t="shared" si="1074"/>
        <v>0</v>
      </c>
      <c r="S1934" s="103">
        <f t="shared" si="1074"/>
        <v>0</v>
      </c>
      <c r="T1934" s="103">
        <f t="shared" si="1074"/>
        <v>0</v>
      </c>
      <c r="U1934" s="103">
        <f t="shared" si="1074"/>
        <v>0</v>
      </c>
      <c r="V1934" s="103">
        <f t="shared" si="1074"/>
        <v>0</v>
      </c>
      <c r="W1934" s="103">
        <f t="shared" si="1074"/>
        <v>0</v>
      </c>
      <c r="X1934" s="103">
        <f t="shared" si="1074"/>
        <v>0</v>
      </c>
      <c r="Y1934" s="103">
        <f t="shared" si="1074"/>
        <v>0</v>
      </c>
      <c r="Z1934" s="103">
        <f t="shared" si="1074"/>
        <v>0</v>
      </c>
      <c r="AA1934" s="103">
        <f t="shared" si="1074"/>
        <v>0</v>
      </c>
      <c r="AB1934" s="103">
        <f t="shared" si="1040"/>
        <v>0</v>
      </c>
      <c r="AC1934" s="103">
        <f t="shared" si="1068"/>
        <v>0</v>
      </c>
      <c r="AD1934" s="103">
        <f t="shared" si="1041"/>
        <v>0</v>
      </c>
      <c r="AE1934" s="5" t="e">
        <v>#N/A</v>
      </c>
    </row>
    <row r="1935" spans="1:31" ht="30" x14ac:dyDescent="0.25">
      <c r="A1935" s="1" t="e">
        <v>#N/A</v>
      </c>
      <c r="B1935" s="50" t="s">
        <v>164</v>
      </c>
      <c r="C1935" s="48"/>
      <c r="D1935" s="104"/>
      <c r="E1935" s="104"/>
      <c r="F1935" s="104"/>
      <c r="G1935" s="104"/>
      <c r="H1935" s="104"/>
      <c r="I1935" s="104"/>
      <c r="J1935" s="104"/>
      <c r="K1935" s="104"/>
      <c r="L1935" s="104"/>
      <c r="M1935" s="104"/>
      <c r="N1935" s="104"/>
      <c r="O1935" s="104"/>
      <c r="P1935" s="104"/>
      <c r="Q1935" s="104"/>
      <c r="R1935" s="104"/>
      <c r="S1935" s="104"/>
      <c r="T1935" s="104"/>
      <c r="U1935" s="104"/>
      <c r="V1935" s="104"/>
      <c r="W1935" s="104"/>
      <c r="X1935" s="104"/>
      <c r="Y1935" s="104"/>
      <c r="Z1935" s="104"/>
      <c r="AA1935" s="104"/>
      <c r="AB1935" s="104">
        <f t="shared" si="1040"/>
        <v>0</v>
      </c>
      <c r="AC1935" s="104">
        <f t="shared" si="1068"/>
        <v>0</v>
      </c>
      <c r="AD1935" s="104">
        <f t="shared" si="1041"/>
        <v>0</v>
      </c>
      <c r="AE1935" s="5" t="e">
        <v>#N/A</v>
      </c>
    </row>
    <row r="1936" spans="1:31" x14ac:dyDescent="0.25">
      <c r="A1936" s="1" t="e">
        <v>#N/A</v>
      </c>
      <c r="B1936" s="50" t="s">
        <v>165</v>
      </c>
      <c r="C1936" s="48"/>
      <c r="D1936" s="104"/>
      <c r="E1936" s="104"/>
      <c r="F1936" s="104"/>
      <c r="G1936" s="104"/>
      <c r="H1936" s="104"/>
      <c r="I1936" s="104"/>
      <c r="J1936" s="104"/>
      <c r="K1936" s="104"/>
      <c r="L1936" s="104"/>
      <c r="M1936" s="104"/>
      <c r="N1936" s="104"/>
      <c r="O1936" s="104"/>
      <c r="P1936" s="104"/>
      <c r="Q1936" s="104"/>
      <c r="R1936" s="104"/>
      <c r="S1936" s="104"/>
      <c r="T1936" s="104"/>
      <c r="U1936" s="104"/>
      <c r="V1936" s="104"/>
      <c r="W1936" s="104"/>
      <c r="X1936" s="104"/>
      <c r="Y1936" s="104"/>
      <c r="Z1936" s="104"/>
      <c r="AA1936" s="104"/>
      <c r="AB1936" s="104">
        <f t="shared" si="1040"/>
        <v>0</v>
      </c>
      <c r="AC1936" s="104">
        <f t="shared" si="1068"/>
        <v>0</v>
      </c>
      <c r="AD1936" s="104">
        <f t="shared" si="1041"/>
        <v>0</v>
      </c>
      <c r="AE1936" s="5" t="e">
        <v>#N/A</v>
      </c>
    </row>
    <row r="1937" spans="1:31" ht="45" x14ac:dyDescent="0.25">
      <c r="A1937" s="1" t="e">
        <v>#N/A</v>
      </c>
      <c r="B1937" s="101" t="s">
        <v>166</v>
      </c>
      <c r="C1937" s="102"/>
      <c r="D1937" s="103">
        <f>SUM(D1938:D1939)</f>
        <v>0</v>
      </c>
      <c r="E1937" s="103">
        <f t="shared" ref="E1937:O1937" si="1075">SUM(E1938:E1939)</f>
        <v>0</v>
      </c>
      <c r="F1937" s="103">
        <f t="shared" si="1075"/>
        <v>0</v>
      </c>
      <c r="G1937" s="103">
        <f t="shared" si="1075"/>
        <v>0</v>
      </c>
      <c r="H1937" s="103">
        <f t="shared" si="1075"/>
        <v>0</v>
      </c>
      <c r="I1937" s="103">
        <f t="shared" si="1075"/>
        <v>0</v>
      </c>
      <c r="J1937" s="103">
        <f t="shared" si="1075"/>
        <v>0</v>
      </c>
      <c r="K1937" s="103">
        <f t="shared" si="1075"/>
        <v>0</v>
      </c>
      <c r="L1937" s="103">
        <f t="shared" si="1075"/>
        <v>0</v>
      </c>
      <c r="M1937" s="103">
        <f t="shared" si="1075"/>
        <v>0</v>
      </c>
      <c r="N1937" s="103">
        <f t="shared" si="1075"/>
        <v>0</v>
      </c>
      <c r="O1937" s="103">
        <f t="shared" si="1075"/>
        <v>0</v>
      </c>
      <c r="P1937" s="103">
        <f>SUM(P1938:P1939)</f>
        <v>0</v>
      </c>
      <c r="Q1937" s="103">
        <f t="shared" ref="Q1937:AA1937" si="1076">SUM(Q1938:Q1939)</f>
        <v>0</v>
      </c>
      <c r="R1937" s="103">
        <f t="shared" si="1076"/>
        <v>0</v>
      </c>
      <c r="S1937" s="103">
        <f t="shared" si="1076"/>
        <v>0</v>
      </c>
      <c r="T1937" s="103">
        <f t="shared" si="1076"/>
        <v>0</v>
      </c>
      <c r="U1937" s="103">
        <f t="shared" si="1076"/>
        <v>0</v>
      </c>
      <c r="V1937" s="103">
        <f t="shared" si="1076"/>
        <v>0</v>
      </c>
      <c r="W1937" s="103">
        <f t="shared" si="1076"/>
        <v>0</v>
      </c>
      <c r="X1937" s="103">
        <f t="shared" si="1076"/>
        <v>0</v>
      </c>
      <c r="Y1937" s="103">
        <f t="shared" si="1076"/>
        <v>0</v>
      </c>
      <c r="Z1937" s="103">
        <f t="shared" si="1076"/>
        <v>0</v>
      </c>
      <c r="AA1937" s="103">
        <f t="shared" si="1076"/>
        <v>0</v>
      </c>
      <c r="AB1937" s="103">
        <f t="shared" si="1040"/>
        <v>0</v>
      </c>
      <c r="AC1937" s="103">
        <f t="shared" si="1068"/>
        <v>0</v>
      </c>
      <c r="AD1937" s="103">
        <f t="shared" si="1041"/>
        <v>0</v>
      </c>
      <c r="AE1937" s="5" t="e">
        <v>#N/A</v>
      </c>
    </row>
    <row r="1938" spans="1:31" x14ac:dyDescent="0.25">
      <c r="A1938" s="1" t="e">
        <v>#N/A</v>
      </c>
      <c r="B1938" s="50" t="s">
        <v>167</v>
      </c>
      <c r="C1938" s="48"/>
      <c r="D1938" s="104"/>
      <c r="E1938" s="104"/>
      <c r="F1938" s="104"/>
      <c r="G1938" s="104"/>
      <c r="H1938" s="104"/>
      <c r="I1938" s="104"/>
      <c r="J1938" s="104"/>
      <c r="K1938" s="104"/>
      <c r="L1938" s="104"/>
      <c r="M1938" s="104"/>
      <c r="N1938" s="104"/>
      <c r="O1938" s="104"/>
      <c r="P1938" s="104"/>
      <c r="Q1938" s="104"/>
      <c r="R1938" s="104"/>
      <c r="S1938" s="104"/>
      <c r="T1938" s="104"/>
      <c r="U1938" s="104"/>
      <c r="V1938" s="104"/>
      <c r="W1938" s="104"/>
      <c r="X1938" s="104"/>
      <c r="Y1938" s="104"/>
      <c r="Z1938" s="104"/>
      <c r="AA1938" s="104"/>
      <c r="AB1938" s="104">
        <f t="shared" si="1040"/>
        <v>0</v>
      </c>
      <c r="AC1938" s="104">
        <f t="shared" si="1068"/>
        <v>0</v>
      </c>
      <c r="AD1938" s="104">
        <f t="shared" si="1041"/>
        <v>0</v>
      </c>
      <c r="AE1938" s="5" t="e">
        <v>#N/A</v>
      </c>
    </row>
    <row r="1939" spans="1:31" ht="30" x14ac:dyDescent="0.25">
      <c r="A1939" s="1" t="e">
        <v>#N/A</v>
      </c>
      <c r="B1939" s="50" t="s">
        <v>168</v>
      </c>
      <c r="C1939" s="48"/>
      <c r="D1939" s="104"/>
      <c r="E1939" s="104"/>
      <c r="F1939" s="104"/>
      <c r="G1939" s="104"/>
      <c r="H1939" s="104"/>
      <c r="I1939" s="104"/>
      <c r="J1939" s="104"/>
      <c r="K1939" s="104"/>
      <c r="L1939" s="104"/>
      <c r="M1939" s="104"/>
      <c r="N1939" s="104"/>
      <c r="O1939" s="104"/>
      <c r="P1939" s="104"/>
      <c r="Q1939" s="104"/>
      <c r="R1939" s="104"/>
      <c r="S1939" s="104"/>
      <c r="T1939" s="104"/>
      <c r="U1939" s="104"/>
      <c r="V1939" s="104"/>
      <c r="W1939" s="104"/>
      <c r="X1939" s="104"/>
      <c r="Y1939" s="104"/>
      <c r="Z1939" s="104"/>
      <c r="AA1939" s="104"/>
      <c r="AB1939" s="104">
        <f t="shared" si="1040"/>
        <v>0</v>
      </c>
      <c r="AC1939" s="104">
        <f t="shared" si="1068"/>
        <v>0</v>
      </c>
      <c r="AD1939" s="104">
        <f t="shared" si="1041"/>
        <v>0</v>
      </c>
      <c r="AE1939" s="5" t="e">
        <v>#N/A</v>
      </c>
    </row>
    <row r="1940" spans="1:31" ht="15.75" x14ac:dyDescent="0.25">
      <c r="A1940" s="1" t="e">
        <v>#N/A</v>
      </c>
      <c r="B1940" s="99" t="s">
        <v>169</v>
      </c>
      <c r="C1940" s="57"/>
      <c r="D1940" s="100">
        <f>SUM(D1941,D1946,D1950,D1953,D1962,D1965,D1970,D1975,D1978,D1983)</f>
        <v>0</v>
      </c>
      <c r="E1940" s="100">
        <f t="shared" ref="E1940:O1940" si="1077">SUM(E1941,E1946,E1950,E1953,E1962,E1965,E1970,E1975,E1978,E1983)</f>
        <v>0</v>
      </c>
      <c r="F1940" s="100">
        <f t="shared" si="1077"/>
        <v>0</v>
      </c>
      <c r="G1940" s="100">
        <f t="shared" si="1077"/>
        <v>0</v>
      </c>
      <c r="H1940" s="100">
        <f t="shared" si="1077"/>
        <v>0</v>
      </c>
      <c r="I1940" s="100">
        <f t="shared" si="1077"/>
        <v>0</v>
      </c>
      <c r="J1940" s="100">
        <f t="shared" si="1077"/>
        <v>0</v>
      </c>
      <c r="K1940" s="100">
        <f t="shared" si="1077"/>
        <v>0</v>
      </c>
      <c r="L1940" s="100">
        <f t="shared" si="1077"/>
        <v>0</v>
      </c>
      <c r="M1940" s="100">
        <f t="shared" si="1077"/>
        <v>0</v>
      </c>
      <c r="N1940" s="100">
        <f t="shared" si="1077"/>
        <v>0</v>
      </c>
      <c r="O1940" s="100">
        <f t="shared" si="1077"/>
        <v>0</v>
      </c>
      <c r="P1940" s="100">
        <f>SUM(P1941,P1946,P1950,P1953,P1962,P1965,P1970,P1975,P1978,P1983)</f>
        <v>0</v>
      </c>
      <c r="Q1940" s="100">
        <f t="shared" ref="Q1940:AA1940" si="1078">SUM(Q1941,Q1946,Q1950,Q1953,Q1962,Q1965,Q1970,Q1975,Q1978,Q1983)</f>
        <v>0</v>
      </c>
      <c r="R1940" s="100">
        <f t="shared" si="1078"/>
        <v>0</v>
      </c>
      <c r="S1940" s="100">
        <f t="shared" si="1078"/>
        <v>0</v>
      </c>
      <c r="T1940" s="100">
        <f t="shared" si="1078"/>
        <v>0</v>
      </c>
      <c r="U1940" s="100">
        <f t="shared" si="1078"/>
        <v>0</v>
      </c>
      <c r="V1940" s="100">
        <f t="shared" si="1078"/>
        <v>0</v>
      </c>
      <c r="W1940" s="100">
        <f t="shared" si="1078"/>
        <v>0</v>
      </c>
      <c r="X1940" s="100">
        <f t="shared" si="1078"/>
        <v>0</v>
      </c>
      <c r="Y1940" s="100">
        <f t="shared" si="1078"/>
        <v>0</v>
      </c>
      <c r="Z1940" s="100">
        <f t="shared" si="1078"/>
        <v>0</v>
      </c>
      <c r="AA1940" s="100">
        <f t="shared" si="1078"/>
        <v>0</v>
      </c>
      <c r="AB1940" s="100">
        <f t="shared" si="1040"/>
        <v>0</v>
      </c>
      <c r="AC1940" s="100">
        <f t="shared" si="1068"/>
        <v>0</v>
      </c>
      <c r="AD1940" s="100">
        <f t="shared" si="1041"/>
        <v>0</v>
      </c>
      <c r="AE1940" s="5" t="e">
        <v>#N/A</v>
      </c>
    </row>
    <row r="1941" spans="1:31" ht="30" x14ac:dyDescent="0.25">
      <c r="A1941" s="1" t="e">
        <v>#N/A</v>
      </c>
      <c r="B1941" s="101" t="s">
        <v>170</v>
      </c>
      <c r="C1941" s="102"/>
      <c r="D1941" s="103">
        <f>SUM(D1942:D1945)</f>
        <v>0</v>
      </c>
      <c r="E1941" s="103">
        <f t="shared" ref="E1941:O1941" si="1079">SUM(E1942:E1945)</f>
        <v>0</v>
      </c>
      <c r="F1941" s="103">
        <f t="shared" si="1079"/>
        <v>0</v>
      </c>
      <c r="G1941" s="103">
        <f t="shared" si="1079"/>
        <v>0</v>
      </c>
      <c r="H1941" s="103">
        <f t="shared" si="1079"/>
        <v>0</v>
      </c>
      <c r="I1941" s="103">
        <f t="shared" si="1079"/>
        <v>0</v>
      </c>
      <c r="J1941" s="103">
        <f t="shared" si="1079"/>
        <v>0</v>
      </c>
      <c r="K1941" s="103">
        <f t="shared" si="1079"/>
        <v>0</v>
      </c>
      <c r="L1941" s="103">
        <f t="shared" si="1079"/>
        <v>0</v>
      </c>
      <c r="M1941" s="103">
        <f t="shared" si="1079"/>
        <v>0</v>
      </c>
      <c r="N1941" s="103">
        <f t="shared" si="1079"/>
        <v>0</v>
      </c>
      <c r="O1941" s="103">
        <f t="shared" si="1079"/>
        <v>0</v>
      </c>
      <c r="P1941" s="103">
        <f>SUM(P1942:P1945)</f>
        <v>0</v>
      </c>
      <c r="Q1941" s="103">
        <f t="shared" ref="Q1941:AA1941" si="1080">SUM(Q1942:Q1945)</f>
        <v>0</v>
      </c>
      <c r="R1941" s="103">
        <f t="shared" si="1080"/>
        <v>0</v>
      </c>
      <c r="S1941" s="103">
        <f t="shared" si="1080"/>
        <v>0</v>
      </c>
      <c r="T1941" s="103">
        <f t="shared" si="1080"/>
        <v>0</v>
      </c>
      <c r="U1941" s="103">
        <f t="shared" si="1080"/>
        <v>0</v>
      </c>
      <c r="V1941" s="103">
        <f t="shared" si="1080"/>
        <v>0</v>
      </c>
      <c r="W1941" s="103">
        <f t="shared" si="1080"/>
        <v>0</v>
      </c>
      <c r="X1941" s="103">
        <f t="shared" si="1080"/>
        <v>0</v>
      </c>
      <c r="Y1941" s="103">
        <f t="shared" si="1080"/>
        <v>0</v>
      </c>
      <c r="Z1941" s="103">
        <f t="shared" si="1080"/>
        <v>0</v>
      </c>
      <c r="AA1941" s="103">
        <f t="shared" si="1080"/>
        <v>0</v>
      </c>
      <c r="AB1941" s="103">
        <f t="shared" si="1040"/>
        <v>0</v>
      </c>
      <c r="AC1941" s="103">
        <f t="shared" si="1068"/>
        <v>0</v>
      </c>
      <c r="AD1941" s="103">
        <f t="shared" si="1041"/>
        <v>0</v>
      </c>
      <c r="AE1941" s="5" t="e">
        <v>#N/A</v>
      </c>
    </row>
    <row r="1942" spans="1:31" ht="30" x14ac:dyDescent="0.25">
      <c r="A1942" s="1" t="e">
        <v>#N/A</v>
      </c>
      <c r="B1942" s="50" t="s">
        <v>171</v>
      </c>
      <c r="C1942" s="48"/>
      <c r="D1942" s="104"/>
      <c r="E1942" s="104"/>
      <c r="F1942" s="104"/>
      <c r="G1942" s="104"/>
      <c r="H1942" s="104"/>
      <c r="I1942" s="104"/>
      <c r="J1942" s="104"/>
      <c r="K1942" s="104"/>
      <c r="L1942" s="104"/>
      <c r="M1942" s="104"/>
      <c r="N1942" s="104"/>
      <c r="O1942" s="104"/>
      <c r="P1942" s="104"/>
      <c r="Q1942" s="104"/>
      <c r="R1942" s="104"/>
      <c r="S1942" s="104"/>
      <c r="T1942" s="104"/>
      <c r="U1942" s="104"/>
      <c r="V1942" s="104"/>
      <c r="W1942" s="104"/>
      <c r="X1942" s="104"/>
      <c r="Y1942" s="104"/>
      <c r="Z1942" s="104"/>
      <c r="AA1942" s="104"/>
      <c r="AB1942" s="104">
        <f t="shared" si="1040"/>
        <v>0</v>
      </c>
      <c r="AC1942" s="104">
        <f t="shared" si="1068"/>
        <v>0</v>
      </c>
      <c r="AD1942" s="104">
        <f t="shared" si="1041"/>
        <v>0</v>
      </c>
      <c r="AE1942" s="5" t="e">
        <v>#N/A</v>
      </c>
    </row>
    <row r="1943" spans="1:31" ht="30" x14ac:dyDescent="0.25">
      <c r="A1943" s="1" t="e">
        <v>#N/A</v>
      </c>
      <c r="B1943" s="50" t="s">
        <v>172</v>
      </c>
      <c r="C1943" s="48"/>
      <c r="D1943" s="104"/>
      <c r="E1943" s="104"/>
      <c r="F1943" s="104"/>
      <c r="G1943" s="104"/>
      <c r="H1943" s="104"/>
      <c r="I1943" s="104"/>
      <c r="J1943" s="104"/>
      <c r="K1943" s="104"/>
      <c r="L1943" s="104"/>
      <c r="M1943" s="104"/>
      <c r="N1943" s="104"/>
      <c r="O1943" s="104"/>
      <c r="P1943" s="104"/>
      <c r="Q1943" s="104"/>
      <c r="R1943" s="104"/>
      <c r="S1943" s="104"/>
      <c r="T1943" s="104"/>
      <c r="U1943" s="104"/>
      <c r="V1943" s="104"/>
      <c r="W1943" s="104"/>
      <c r="X1943" s="104"/>
      <c r="Y1943" s="104"/>
      <c r="Z1943" s="104"/>
      <c r="AA1943" s="104"/>
      <c r="AB1943" s="104">
        <f t="shared" ref="AB1943:AB2006" si="1081">SUM(D1943:AA1943)</f>
        <v>0</v>
      </c>
      <c r="AC1943" s="104">
        <f t="shared" si="1068"/>
        <v>0</v>
      </c>
      <c r="AD1943" s="104">
        <f t="shared" ref="AD1943:AD2006" si="1082">SUM(P1943:AA1943)</f>
        <v>0</v>
      </c>
      <c r="AE1943" s="5" t="e">
        <v>#N/A</v>
      </c>
    </row>
    <row r="1944" spans="1:31" ht="30" x14ac:dyDescent="0.25">
      <c r="A1944" s="1" t="e">
        <v>#N/A</v>
      </c>
      <c r="B1944" s="50" t="s">
        <v>173</v>
      </c>
      <c r="C1944" s="48"/>
      <c r="D1944" s="104"/>
      <c r="E1944" s="104"/>
      <c r="F1944" s="104"/>
      <c r="G1944" s="104"/>
      <c r="H1944" s="104"/>
      <c r="I1944" s="104"/>
      <c r="J1944" s="104"/>
      <c r="K1944" s="104"/>
      <c r="L1944" s="104"/>
      <c r="M1944" s="104"/>
      <c r="N1944" s="104"/>
      <c r="O1944" s="104"/>
      <c r="P1944" s="104"/>
      <c r="Q1944" s="104"/>
      <c r="R1944" s="104"/>
      <c r="S1944" s="104"/>
      <c r="T1944" s="104"/>
      <c r="U1944" s="104"/>
      <c r="V1944" s="104"/>
      <c r="W1944" s="104"/>
      <c r="X1944" s="104"/>
      <c r="Y1944" s="104"/>
      <c r="Z1944" s="104"/>
      <c r="AA1944" s="104"/>
      <c r="AB1944" s="104">
        <f t="shared" si="1081"/>
        <v>0</v>
      </c>
      <c r="AC1944" s="104">
        <f t="shared" si="1068"/>
        <v>0</v>
      </c>
      <c r="AD1944" s="104">
        <f t="shared" si="1082"/>
        <v>0</v>
      </c>
      <c r="AE1944" s="5" t="e">
        <v>#N/A</v>
      </c>
    </row>
    <row r="1945" spans="1:31" ht="30" x14ac:dyDescent="0.25">
      <c r="A1945" s="1" t="e">
        <v>#N/A</v>
      </c>
      <c r="B1945" s="50" t="s">
        <v>174</v>
      </c>
      <c r="C1945" s="48"/>
      <c r="D1945" s="104"/>
      <c r="E1945" s="104"/>
      <c r="F1945" s="104"/>
      <c r="G1945" s="104"/>
      <c r="H1945" s="104"/>
      <c r="I1945" s="104"/>
      <c r="J1945" s="104"/>
      <c r="K1945" s="104"/>
      <c r="L1945" s="104"/>
      <c r="M1945" s="104"/>
      <c r="N1945" s="104"/>
      <c r="O1945" s="104"/>
      <c r="P1945" s="104"/>
      <c r="Q1945" s="104"/>
      <c r="R1945" s="104"/>
      <c r="S1945" s="104"/>
      <c r="T1945" s="104"/>
      <c r="U1945" s="104"/>
      <c r="V1945" s="104"/>
      <c r="W1945" s="104"/>
      <c r="X1945" s="104"/>
      <c r="Y1945" s="104"/>
      <c r="Z1945" s="104"/>
      <c r="AA1945" s="104"/>
      <c r="AB1945" s="104">
        <f t="shared" si="1081"/>
        <v>0</v>
      </c>
      <c r="AC1945" s="104">
        <f t="shared" si="1068"/>
        <v>0</v>
      </c>
      <c r="AD1945" s="104">
        <f t="shared" si="1082"/>
        <v>0</v>
      </c>
      <c r="AE1945" s="5" t="e">
        <v>#N/A</v>
      </c>
    </row>
    <row r="1946" spans="1:31" ht="30" x14ac:dyDescent="0.25">
      <c r="A1946" s="1" t="e">
        <v>#N/A</v>
      </c>
      <c r="B1946" s="101" t="s">
        <v>175</v>
      </c>
      <c r="C1946" s="102"/>
      <c r="D1946" s="103">
        <f>SUM(D1947:D1949)</f>
        <v>0</v>
      </c>
      <c r="E1946" s="103">
        <f t="shared" ref="E1946:O1946" si="1083">SUM(E1947:E1949)</f>
        <v>0</v>
      </c>
      <c r="F1946" s="103">
        <f t="shared" si="1083"/>
        <v>0</v>
      </c>
      <c r="G1946" s="103">
        <f t="shared" si="1083"/>
        <v>0</v>
      </c>
      <c r="H1946" s="103">
        <f t="shared" si="1083"/>
        <v>0</v>
      </c>
      <c r="I1946" s="103">
        <f t="shared" si="1083"/>
        <v>0</v>
      </c>
      <c r="J1946" s="103">
        <f t="shared" si="1083"/>
        <v>0</v>
      </c>
      <c r="K1946" s="103">
        <f t="shared" si="1083"/>
        <v>0</v>
      </c>
      <c r="L1946" s="103">
        <f t="shared" si="1083"/>
        <v>0</v>
      </c>
      <c r="M1946" s="103">
        <f t="shared" si="1083"/>
        <v>0</v>
      </c>
      <c r="N1946" s="103">
        <f t="shared" si="1083"/>
        <v>0</v>
      </c>
      <c r="O1946" s="103">
        <f t="shared" si="1083"/>
        <v>0</v>
      </c>
      <c r="P1946" s="103">
        <f>SUM(P1947:P1949)</f>
        <v>0</v>
      </c>
      <c r="Q1946" s="103">
        <f t="shared" ref="Q1946:AA1946" si="1084">SUM(Q1947:Q1949)</f>
        <v>0</v>
      </c>
      <c r="R1946" s="103">
        <f t="shared" si="1084"/>
        <v>0</v>
      </c>
      <c r="S1946" s="103">
        <f t="shared" si="1084"/>
        <v>0</v>
      </c>
      <c r="T1946" s="103">
        <f t="shared" si="1084"/>
        <v>0</v>
      </c>
      <c r="U1946" s="103">
        <f t="shared" si="1084"/>
        <v>0</v>
      </c>
      <c r="V1946" s="103">
        <f t="shared" si="1084"/>
        <v>0</v>
      </c>
      <c r="W1946" s="103">
        <f t="shared" si="1084"/>
        <v>0</v>
      </c>
      <c r="X1946" s="103">
        <f t="shared" si="1084"/>
        <v>0</v>
      </c>
      <c r="Y1946" s="103">
        <f t="shared" si="1084"/>
        <v>0</v>
      </c>
      <c r="Z1946" s="103">
        <f t="shared" si="1084"/>
        <v>0</v>
      </c>
      <c r="AA1946" s="103">
        <f t="shared" si="1084"/>
        <v>0</v>
      </c>
      <c r="AB1946" s="103">
        <f t="shared" si="1081"/>
        <v>0</v>
      </c>
      <c r="AC1946" s="103">
        <f t="shared" si="1068"/>
        <v>0</v>
      </c>
      <c r="AD1946" s="103">
        <f t="shared" si="1082"/>
        <v>0</v>
      </c>
      <c r="AE1946" s="5" t="e">
        <v>#N/A</v>
      </c>
    </row>
    <row r="1947" spans="1:31" ht="30" x14ac:dyDescent="0.25">
      <c r="A1947" s="1" t="e">
        <v>#N/A</v>
      </c>
      <c r="B1947" s="50" t="s">
        <v>161</v>
      </c>
      <c r="C1947" s="48"/>
      <c r="D1947" s="104"/>
      <c r="E1947" s="104"/>
      <c r="F1947" s="104"/>
      <c r="G1947" s="104"/>
      <c r="H1947" s="104"/>
      <c r="I1947" s="104"/>
      <c r="J1947" s="104"/>
      <c r="K1947" s="104"/>
      <c r="L1947" s="104"/>
      <c r="M1947" s="104"/>
      <c r="N1947" s="104"/>
      <c r="O1947" s="104"/>
      <c r="P1947" s="104"/>
      <c r="Q1947" s="104"/>
      <c r="R1947" s="104"/>
      <c r="S1947" s="104"/>
      <c r="T1947" s="104"/>
      <c r="U1947" s="104"/>
      <c r="V1947" s="104"/>
      <c r="W1947" s="104"/>
      <c r="X1947" s="104"/>
      <c r="Y1947" s="104"/>
      <c r="Z1947" s="104"/>
      <c r="AA1947" s="104"/>
      <c r="AB1947" s="104">
        <f t="shared" si="1081"/>
        <v>0</v>
      </c>
      <c r="AC1947" s="104">
        <f t="shared" si="1068"/>
        <v>0</v>
      </c>
      <c r="AD1947" s="104">
        <f t="shared" si="1082"/>
        <v>0</v>
      </c>
      <c r="AE1947" s="5" t="e">
        <v>#N/A</v>
      </c>
    </row>
    <row r="1948" spans="1:31" ht="30" x14ac:dyDescent="0.25">
      <c r="A1948" s="1" t="e">
        <v>#N/A</v>
      </c>
      <c r="B1948" s="50" t="s">
        <v>176</v>
      </c>
      <c r="C1948" s="48"/>
      <c r="D1948" s="104"/>
      <c r="E1948" s="104"/>
      <c r="F1948" s="104"/>
      <c r="G1948" s="104"/>
      <c r="H1948" s="104"/>
      <c r="I1948" s="104"/>
      <c r="J1948" s="104"/>
      <c r="K1948" s="104"/>
      <c r="L1948" s="104"/>
      <c r="M1948" s="104"/>
      <c r="N1948" s="104"/>
      <c r="O1948" s="104"/>
      <c r="P1948" s="104"/>
      <c r="Q1948" s="104"/>
      <c r="R1948" s="104"/>
      <c r="S1948" s="104"/>
      <c r="T1948" s="104"/>
      <c r="U1948" s="104"/>
      <c r="V1948" s="104"/>
      <c r="W1948" s="104"/>
      <c r="X1948" s="104"/>
      <c r="Y1948" s="104"/>
      <c r="Z1948" s="104"/>
      <c r="AA1948" s="104"/>
      <c r="AB1948" s="104">
        <f t="shared" si="1081"/>
        <v>0</v>
      </c>
      <c r="AC1948" s="104">
        <f t="shared" si="1068"/>
        <v>0</v>
      </c>
      <c r="AD1948" s="104">
        <f t="shared" si="1082"/>
        <v>0</v>
      </c>
      <c r="AE1948" s="5" t="e">
        <v>#N/A</v>
      </c>
    </row>
    <row r="1949" spans="1:31" ht="30" x14ac:dyDescent="0.25">
      <c r="A1949" s="1" t="e">
        <v>#N/A</v>
      </c>
      <c r="B1949" s="50" t="s">
        <v>177</v>
      </c>
      <c r="C1949" s="48"/>
      <c r="D1949" s="104"/>
      <c r="E1949" s="104"/>
      <c r="F1949" s="104"/>
      <c r="G1949" s="104"/>
      <c r="H1949" s="104"/>
      <c r="I1949" s="104"/>
      <c r="J1949" s="104"/>
      <c r="K1949" s="104"/>
      <c r="L1949" s="104"/>
      <c r="M1949" s="104"/>
      <c r="N1949" s="104"/>
      <c r="O1949" s="104"/>
      <c r="P1949" s="104"/>
      <c r="Q1949" s="104"/>
      <c r="R1949" s="104"/>
      <c r="S1949" s="104"/>
      <c r="T1949" s="104"/>
      <c r="U1949" s="104"/>
      <c r="V1949" s="104"/>
      <c r="W1949" s="104"/>
      <c r="X1949" s="104"/>
      <c r="Y1949" s="104"/>
      <c r="Z1949" s="104"/>
      <c r="AA1949" s="104"/>
      <c r="AB1949" s="104">
        <f t="shared" si="1081"/>
        <v>0</v>
      </c>
      <c r="AC1949" s="104">
        <f t="shared" si="1068"/>
        <v>0</v>
      </c>
      <c r="AD1949" s="104">
        <f t="shared" si="1082"/>
        <v>0</v>
      </c>
      <c r="AE1949" s="5" t="e">
        <v>#N/A</v>
      </c>
    </row>
    <row r="1950" spans="1:31" x14ac:dyDescent="0.25">
      <c r="A1950" s="1" t="e">
        <v>#N/A</v>
      </c>
      <c r="B1950" s="101" t="s">
        <v>178</v>
      </c>
      <c r="C1950" s="102"/>
      <c r="D1950" s="103">
        <f>SUM(D1951:D1952)</f>
        <v>0</v>
      </c>
      <c r="E1950" s="103">
        <f t="shared" ref="E1950:O1950" si="1085">SUM(E1951:E1952)</f>
        <v>0</v>
      </c>
      <c r="F1950" s="103">
        <f t="shared" si="1085"/>
        <v>0</v>
      </c>
      <c r="G1950" s="103">
        <f t="shared" si="1085"/>
        <v>0</v>
      </c>
      <c r="H1950" s="103">
        <f t="shared" si="1085"/>
        <v>0</v>
      </c>
      <c r="I1950" s="103">
        <f t="shared" si="1085"/>
        <v>0</v>
      </c>
      <c r="J1950" s="103">
        <f t="shared" si="1085"/>
        <v>0</v>
      </c>
      <c r="K1950" s="103">
        <f t="shared" si="1085"/>
        <v>0</v>
      </c>
      <c r="L1950" s="103">
        <f t="shared" si="1085"/>
        <v>0</v>
      </c>
      <c r="M1950" s="103">
        <f t="shared" si="1085"/>
        <v>0</v>
      </c>
      <c r="N1950" s="103">
        <f t="shared" si="1085"/>
        <v>0</v>
      </c>
      <c r="O1950" s="103">
        <f t="shared" si="1085"/>
        <v>0</v>
      </c>
      <c r="P1950" s="103">
        <f>SUM(P1951:P1952)</f>
        <v>0</v>
      </c>
      <c r="Q1950" s="103">
        <f t="shared" ref="Q1950:AA1950" si="1086">SUM(Q1951:Q1952)</f>
        <v>0</v>
      </c>
      <c r="R1950" s="103">
        <f t="shared" si="1086"/>
        <v>0</v>
      </c>
      <c r="S1950" s="103">
        <f t="shared" si="1086"/>
        <v>0</v>
      </c>
      <c r="T1950" s="103">
        <f t="shared" si="1086"/>
        <v>0</v>
      </c>
      <c r="U1950" s="103">
        <f t="shared" si="1086"/>
        <v>0</v>
      </c>
      <c r="V1950" s="103">
        <f t="shared" si="1086"/>
        <v>0</v>
      </c>
      <c r="W1950" s="103">
        <f t="shared" si="1086"/>
        <v>0</v>
      </c>
      <c r="X1950" s="103">
        <f t="shared" si="1086"/>
        <v>0</v>
      </c>
      <c r="Y1950" s="103">
        <f t="shared" si="1086"/>
        <v>0</v>
      </c>
      <c r="Z1950" s="103">
        <f t="shared" si="1086"/>
        <v>0</v>
      </c>
      <c r="AA1950" s="103">
        <f t="shared" si="1086"/>
        <v>0</v>
      </c>
      <c r="AB1950" s="103">
        <f t="shared" si="1081"/>
        <v>0</v>
      </c>
      <c r="AC1950" s="103">
        <f t="shared" si="1068"/>
        <v>0</v>
      </c>
      <c r="AD1950" s="103">
        <f t="shared" si="1082"/>
        <v>0</v>
      </c>
      <c r="AE1950" s="5" t="e">
        <v>#N/A</v>
      </c>
    </row>
    <row r="1951" spans="1:31" ht="30" x14ac:dyDescent="0.25">
      <c r="A1951" s="1" t="e">
        <v>#N/A</v>
      </c>
      <c r="B1951" s="50" t="s">
        <v>179</v>
      </c>
      <c r="C1951" s="48"/>
      <c r="D1951" s="104"/>
      <c r="E1951" s="104"/>
      <c r="F1951" s="104"/>
      <c r="G1951" s="104"/>
      <c r="H1951" s="104"/>
      <c r="I1951" s="104"/>
      <c r="J1951" s="104"/>
      <c r="K1951" s="104"/>
      <c r="L1951" s="104"/>
      <c r="M1951" s="104"/>
      <c r="N1951" s="104"/>
      <c r="O1951" s="104"/>
      <c r="P1951" s="104"/>
      <c r="Q1951" s="104"/>
      <c r="R1951" s="104"/>
      <c r="S1951" s="104"/>
      <c r="T1951" s="104"/>
      <c r="U1951" s="104"/>
      <c r="V1951" s="104"/>
      <c r="W1951" s="104"/>
      <c r="X1951" s="104"/>
      <c r="Y1951" s="104"/>
      <c r="Z1951" s="104"/>
      <c r="AA1951" s="104"/>
      <c r="AB1951" s="104">
        <f t="shared" si="1081"/>
        <v>0</v>
      </c>
      <c r="AC1951" s="104">
        <f t="shared" si="1068"/>
        <v>0</v>
      </c>
      <c r="AD1951" s="104">
        <f t="shared" si="1082"/>
        <v>0</v>
      </c>
      <c r="AE1951" s="5" t="e">
        <v>#N/A</v>
      </c>
    </row>
    <row r="1952" spans="1:31" x14ac:dyDescent="0.25">
      <c r="A1952" s="1" t="e">
        <v>#N/A</v>
      </c>
      <c r="B1952" s="50" t="s">
        <v>180</v>
      </c>
      <c r="C1952" s="48"/>
      <c r="D1952" s="104"/>
      <c r="E1952" s="104"/>
      <c r="F1952" s="104"/>
      <c r="G1952" s="104"/>
      <c r="H1952" s="104"/>
      <c r="I1952" s="104"/>
      <c r="J1952" s="104"/>
      <c r="K1952" s="104"/>
      <c r="L1952" s="104"/>
      <c r="M1952" s="104"/>
      <c r="N1952" s="104"/>
      <c r="O1952" s="104"/>
      <c r="P1952" s="104"/>
      <c r="Q1952" s="104"/>
      <c r="R1952" s="104"/>
      <c r="S1952" s="104"/>
      <c r="T1952" s="104"/>
      <c r="U1952" s="104"/>
      <c r="V1952" s="104"/>
      <c r="W1952" s="104"/>
      <c r="X1952" s="104"/>
      <c r="Y1952" s="104"/>
      <c r="Z1952" s="104"/>
      <c r="AA1952" s="104"/>
      <c r="AB1952" s="104">
        <f t="shared" si="1081"/>
        <v>0</v>
      </c>
      <c r="AC1952" s="104">
        <f t="shared" si="1068"/>
        <v>0</v>
      </c>
      <c r="AD1952" s="104">
        <f t="shared" si="1082"/>
        <v>0</v>
      </c>
      <c r="AE1952" s="5" t="e">
        <v>#N/A</v>
      </c>
    </row>
    <row r="1953" spans="1:31" x14ac:dyDescent="0.25">
      <c r="A1953" s="1" t="e">
        <v>#N/A</v>
      </c>
      <c r="B1953" s="101" t="s">
        <v>181</v>
      </c>
      <c r="C1953" s="102"/>
      <c r="D1953" s="103">
        <f>SUM(D1954:D1961)</f>
        <v>0</v>
      </c>
      <c r="E1953" s="103">
        <f t="shared" ref="E1953:O1953" si="1087">SUM(E1954:E1961)</f>
        <v>0</v>
      </c>
      <c r="F1953" s="103">
        <f t="shared" si="1087"/>
        <v>0</v>
      </c>
      <c r="G1953" s="103">
        <f t="shared" si="1087"/>
        <v>0</v>
      </c>
      <c r="H1953" s="103">
        <f t="shared" si="1087"/>
        <v>0</v>
      </c>
      <c r="I1953" s="103">
        <f t="shared" si="1087"/>
        <v>0</v>
      </c>
      <c r="J1953" s="103">
        <f t="shared" si="1087"/>
        <v>0</v>
      </c>
      <c r="K1953" s="103">
        <f t="shared" si="1087"/>
        <v>0</v>
      </c>
      <c r="L1953" s="103">
        <f t="shared" si="1087"/>
        <v>0</v>
      </c>
      <c r="M1953" s="103">
        <f t="shared" si="1087"/>
        <v>0</v>
      </c>
      <c r="N1953" s="103">
        <f t="shared" si="1087"/>
        <v>0</v>
      </c>
      <c r="O1953" s="103">
        <f t="shared" si="1087"/>
        <v>0</v>
      </c>
      <c r="P1953" s="103">
        <f>SUM(P1954:P1961)</f>
        <v>0</v>
      </c>
      <c r="Q1953" s="103">
        <f t="shared" ref="Q1953:AA1953" si="1088">SUM(Q1954:Q1961)</f>
        <v>0</v>
      </c>
      <c r="R1953" s="103">
        <f t="shared" si="1088"/>
        <v>0</v>
      </c>
      <c r="S1953" s="103">
        <f t="shared" si="1088"/>
        <v>0</v>
      </c>
      <c r="T1953" s="103">
        <f t="shared" si="1088"/>
        <v>0</v>
      </c>
      <c r="U1953" s="103">
        <f t="shared" si="1088"/>
        <v>0</v>
      </c>
      <c r="V1953" s="103">
        <f t="shared" si="1088"/>
        <v>0</v>
      </c>
      <c r="W1953" s="103">
        <f t="shared" si="1088"/>
        <v>0</v>
      </c>
      <c r="X1953" s="103">
        <f t="shared" si="1088"/>
        <v>0</v>
      </c>
      <c r="Y1953" s="103">
        <f t="shared" si="1088"/>
        <v>0</v>
      </c>
      <c r="Z1953" s="103">
        <f t="shared" si="1088"/>
        <v>0</v>
      </c>
      <c r="AA1953" s="103">
        <f t="shared" si="1088"/>
        <v>0</v>
      </c>
      <c r="AB1953" s="103">
        <f t="shared" si="1081"/>
        <v>0</v>
      </c>
      <c r="AC1953" s="103">
        <f t="shared" si="1068"/>
        <v>0</v>
      </c>
      <c r="AD1953" s="103">
        <f t="shared" si="1082"/>
        <v>0</v>
      </c>
      <c r="AE1953" s="5" t="e">
        <v>#N/A</v>
      </c>
    </row>
    <row r="1954" spans="1:31" ht="30" x14ac:dyDescent="0.25">
      <c r="A1954" s="1" t="e">
        <v>#N/A</v>
      </c>
      <c r="B1954" s="50" t="s">
        <v>182</v>
      </c>
      <c r="C1954" s="48"/>
      <c r="D1954" s="104"/>
      <c r="E1954" s="104"/>
      <c r="F1954" s="104"/>
      <c r="G1954" s="104"/>
      <c r="H1954" s="104"/>
      <c r="I1954" s="104"/>
      <c r="J1954" s="104"/>
      <c r="K1954" s="104"/>
      <c r="L1954" s="104"/>
      <c r="M1954" s="104"/>
      <c r="N1954" s="104"/>
      <c r="O1954" s="104"/>
      <c r="P1954" s="104"/>
      <c r="Q1954" s="104"/>
      <c r="R1954" s="104"/>
      <c r="S1954" s="104"/>
      <c r="T1954" s="104"/>
      <c r="U1954" s="104"/>
      <c r="V1954" s="104"/>
      <c r="W1954" s="104"/>
      <c r="X1954" s="104"/>
      <c r="Y1954" s="104"/>
      <c r="Z1954" s="104"/>
      <c r="AA1954" s="104"/>
      <c r="AB1954" s="104">
        <f t="shared" si="1081"/>
        <v>0</v>
      </c>
      <c r="AC1954" s="104">
        <f t="shared" si="1068"/>
        <v>0</v>
      </c>
      <c r="AD1954" s="104">
        <f t="shared" si="1082"/>
        <v>0</v>
      </c>
      <c r="AE1954" s="5" t="e">
        <v>#N/A</v>
      </c>
    </row>
    <row r="1955" spans="1:31" ht="30" x14ac:dyDescent="0.25">
      <c r="A1955" s="1" t="e">
        <v>#N/A</v>
      </c>
      <c r="B1955" s="50" t="s">
        <v>183</v>
      </c>
      <c r="C1955" s="48"/>
      <c r="D1955" s="104"/>
      <c r="E1955" s="104"/>
      <c r="F1955" s="104"/>
      <c r="G1955" s="104"/>
      <c r="H1955" s="104"/>
      <c r="I1955" s="104"/>
      <c r="J1955" s="104"/>
      <c r="K1955" s="104"/>
      <c r="L1955" s="104"/>
      <c r="M1955" s="104"/>
      <c r="N1955" s="104"/>
      <c r="O1955" s="104"/>
      <c r="P1955" s="104"/>
      <c r="Q1955" s="104"/>
      <c r="R1955" s="104"/>
      <c r="S1955" s="104"/>
      <c r="T1955" s="104"/>
      <c r="U1955" s="104"/>
      <c r="V1955" s="104"/>
      <c r="W1955" s="104"/>
      <c r="X1955" s="104"/>
      <c r="Y1955" s="104"/>
      <c r="Z1955" s="104"/>
      <c r="AA1955" s="104"/>
      <c r="AB1955" s="104">
        <f t="shared" si="1081"/>
        <v>0</v>
      </c>
      <c r="AC1955" s="104">
        <f t="shared" si="1068"/>
        <v>0</v>
      </c>
      <c r="AD1955" s="104">
        <f t="shared" si="1082"/>
        <v>0</v>
      </c>
      <c r="AE1955" s="5" t="e">
        <v>#N/A</v>
      </c>
    </row>
    <row r="1956" spans="1:31" ht="30" x14ac:dyDescent="0.25">
      <c r="A1956" s="1" t="e">
        <v>#N/A</v>
      </c>
      <c r="B1956" s="50" t="s">
        <v>184</v>
      </c>
      <c r="C1956" s="48"/>
      <c r="D1956" s="104"/>
      <c r="E1956" s="104"/>
      <c r="F1956" s="104"/>
      <c r="G1956" s="104"/>
      <c r="H1956" s="104"/>
      <c r="I1956" s="104"/>
      <c r="J1956" s="104"/>
      <c r="K1956" s="104"/>
      <c r="L1956" s="104"/>
      <c r="M1956" s="104"/>
      <c r="N1956" s="104"/>
      <c r="O1956" s="104"/>
      <c r="P1956" s="104"/>
      <c r="Q1956" s="104"/>
      <c r="R1956" s="104"/>
      <c r="S1956" s="104"/>
      <c r="T1956" s="104"/>
      <c r="U1956" s="104"/>
      <c r="V1956" s="104"/>
      <c r="W1956" s="104"/>
      <c r="X1956" s="104"/>
      <c r="Y1956" s="104"/>
      <c r="Z1956" s="104"/>
      <c r="AA1956" s="104"/>
      <c r="AB1956" s="104">
        <f t="shared" si="1081"/>
        <v>0</v>
      </c>
      <c r="AC1956" s="104">
        <f t="shared" si="1068"/>
        <v>0</v>
      </c>
      <c r="AD1956" s="104">
        <f t="shared" si="1082"/>
        <v>0</v>
      </c>
      <c r="AE1956" s="5" t="e">
        <v>#N/A</v>
      </c>
    </row>
    <row r="1957" spans="1:31" x14ac:dyDescent="0.25">
      <c r="A1957" s="1" t="e">
        <v>#N/A</v>
      </c>
      <c r="B1957" s="50" t="s">
        <v>185</v>
      </c>
      <c r="C1957" s="48"/>
      <c r="D1957" s="104"/>
      <c r="E1957" s="104"/>
      <c r="F1957" s="104"/>
      <c r="G1957" s="104"/>
      <c r="H1957" s="104"/>
      <c r="I1957" s="104"/>
      <c r="J1957" s="104"/>
      <c r="K1957" s="104"/>
      <c r="L1957" s="104"/>
      <c r="M1957" s="104"/>
      <c r="N1957" s="104"/>
      <c r="O1957" s="104"/>
      <c r="P1957" s="104"/>
      <c r="Q1957" s="104"/>
      <c r="R1957" s="104"/>
      <c r="S1957" s="104"/>
      <c r="T1957" s="104"/>
      <c r="U1957" s="104"/>
      <c r="V1957" s="104"/>
      <c r="W1957" s="104"/>
      <c r="X1957" s="104"/>
      <c r="Y1957" s="104"/>
      <c r="Z1957" s="104"/>
      <c r="AA1957" s="104"/>
      <c r="AB1957" s="104">
        <f t="shared" si="1081"/>
        <v>0</v>
      </c>
      <c r="AC1957" s="104">
        <f t="shared" si="1068"/>
        <v>0</v>
      </c>
      <c r="AD1957" s="104">
        <f t="shared" si="1082"/>
        <v>0</v>
      </c>
      <c r="AE1957" s="5" t="e">
        <v>#N/A</v>
      </c>
    </row>
    <row r="1958" spans="1:31" ht="30" x14ac:dyDescent="0.25">
      <c r="A1958" s="1" t="e">
        <v>#N/A</v>
      </c>
      <c r="B1958" s="50" t="s">
        <v>186</v>
      </c>
      <c r="C1958" s="48"/>
      <c r="D1958" s="104"/>
      <c r="E1958" s="104"/>
      <c r="F1958" s="104"/>
      <c r="G1958" s="104"/>
      <c r="H1958" s="104"/>
      <c r="I1958" s="104"/>
      <c r="J1958" s="104"/>
      <c r="K1958" s="104"/>
      <c r="L1958" s="104"/>
      <c r="M1958" s="104"/>
      <c r="N1958" s="104"/>
      <c r="O1958" s="104"/>
      <c r="P1958" s="104"/>
      <c r="Q1958" s="104"/>
      <c r="R1958" s="104"/>
      <c r="S1958" s="104"/>
      <c r="T1958" s="104"/>
      <c r="U1958" s="104"/>
      <c r="V1958" s="104"/>
      <c r="W1958" s="104"/>
      <c r="X1958" s="104"/>
      <c r="Y1958" s="104"/>
      <c r="Z1958" s="104"/>
      <c r="AA1958" s="104"/>
      <c r="AB1958" s="104">
        <f t="shared" si="1081"/>
        <v>0</v>
      </c>
      <c r="AC1958" s="104">
        <f t="shared" si="1068"/>
        <v>0</v>
      </c>
      <c r="AD1958" s="104">
        <f t="shared" si="1082"/>
        <v>0</v>
      </c>
      <c r="AE1958" s="5" t="e">
        <v>#N/A</v>
      </c>
    </row>
    <row r="1959" spans="1:31" ht="30" x14ac:dyDescent="0.25">
      <c r="A1959" s="1" t="e">
        <v>#N/A</v>
      </c>
      <c r="B1959" s="50" t="s">
        <v>187</v>
      </c>
      <c r="C1959" s="48"/>
      <c r="D1959" s="104"/>
      <c r="E1959" s="104"/>
      <c r="F1959" s="104"/>
      <c r="G1959" s="104"/>
      <c r="H1959" s="104"/>
      <c r="I1959" s="104"/>
      <c r="J1959" s="104"/>
      <c r="K1959" s="104"/>
      <c r="L1959" s="104"/>
      <c r="M1959" s="104"/>
      <c r="N1959" s="104"/>
      <c r="O1959" s="104"/>
      <c r="P1959" s="104"/>
      <c r="Q1959" s="104"/>
      <c r="R1959" s="104"/>
      <c r="S1959" s="104"/>
      <c r="T1959" s="104"/>
      <c r="U1959" s="104"/>
      <c r="V1959" s="104"/>
      <c r="W1959" s="104"/>
      <c r="X1959" s="104"/>
      <c r="Y1959" s="104"/>
      <c r="Z1959" s="104"/>
      <c r="AA1959" s="104"/>
      <c r="AB1959" s="104">
        <f t="shared" si="1081"/>
        <v>0</v>
      </c>
      <c r="AC1959" s="104">
        <f t="shared" si="1068"/>
        <v>0</v>
      </c>
      <c r="AD1959" s="104">
        <f t="shared" si="1082"/>
        <v>0</v>
      </c>
      <c r="AE1959" s="5" t="e">
        <v>#N/A</v>
      </c>
    </row>
    <row r="1960" spans="1:31" ht="30" x14ac:dyDescent="0.25">
      <c r="A1960" s="1" t="e">
        <v>#N/A</v>
      </c>
      <c r="B1960" s="50" t="s">
        <v>188</v>
      </c>
      <c r="C1960" s="48"/>
      <c r="D1960" s="104"/>
      <c r="E1960" s="104"/>
      <c r="F1960" s="104"/>
      <c r="G1960" s="104"/>
      <c r="H1960" s="104"/>
      <c r="I1960" s="104"/>
      <c r="J1960" s="104"/>
      <c r="K1960" s="104"/>
      <c r="L1960" s="104"/>
      <c r="M1960" s="104"/>
      <c r="N1960" s="104"/>
      <c r="O1960" s="104"/>
      <c r="P1960" s="104"/>
      <c r="Q1960" s="104"/>
      <c r="R1960" s="104"/>
      <c r="S1960" s="104"/>
      <c r="T1960" s="104"/>
      <c r="U1960" s="104"/>
      <c r="V1960" s="104"/>
      <c r="W1960" s="104"/>
      <c r="X1960" s="104"/>
      <c r="Y1960" s="104"/>
      <c r="Z1960" s="104"/>
      <c r="AA1960" s="104"/>
      <c r="AB1960" s="104">
        <f t="shared" si="1081"/>
        <v>0</v>
      </c>
      <c r="AC1960" s="104">
        <f t="shared" si="1068"/>
        <v>0</v>
      </c>
      <c r="AD1960" s="104">
        <f t="shared" si="1082"/>
        <v>0</v>
      </c>
      <c r="AE1960" s="5" t="e">
        <v>#N/A</v>
      </c>
    </row>
    <row r="1961" spans="1:31" x14ac:dyDescent="0.25">
      <c r="A1961" s="1" t="e">
        <v>#N/A</v>
      </c>
      <c r="B1961" s="50" t="s">
        <v>189</v>
      </c>
      <c r="C1961" s="48"/>
      <c r="D1961" s="104"/>
      <c r="E1961" s="104"/>
      <c r="F1961" s="104"/>
      <c r="G1961" s="104"/>
      <c r="H1961" s="104"/>
      <c r="I1961" s="104"/>
      <c r="J1961" s="104"/>
      <c r="K1961" s="104"/>
      <c r="L1961" s="104"/>
      <c r="M1961" s="104"/>
      <c r="N1961" s="104"/>
      <c r="O1961" s="104"/>
      <c r="P1961" s="104"/>
      <c r="Q1961" s="104"/>
      <c r="R1961" s="104"/>
      <c r="S1961" s="104"/>
      <c r="T1961" s="104"/>
      <c r="U1961" s="104"/>
      <c r="V1961" s="104"/>
      <c r="W1961" s="104"/>
      <c r="X1961" s="104"/>
      <c r="Y1961" s="104"/>
      <c r="Z1961" s="104"/>
      <c r="AA1961" s="104"/>
      <c r="AB1961" s="104">
        <f t="shared" si="1081"/>
        <v>0</v>
      </c>
      <c r="AC1961" s="104">
        <f t="shared" si="1068"/>
        <v>0</v>
      </c>
      <c r="AD1961" s="104">
        <f t="shared" si="1082"/>
        <v>0</v>
      </c>
      <c r="AE1961" s="5" t="e">
        <v>#N/A</v>
      </c>
    </row>
    <row r="1962" spans="1:31" x14ac:dyDescent="0.25">
      <c r="A1962" s="1" t="e">
        <v>#N/A</v>
      </c>
      <c r="B1962" s="101" t="s">
        <v>190</v>
      </c>
      <c r="C1962" s="102"/>
      <c r="D1962" s="103">
        <f>SUM(D1963:D1964)</f>
        <v>0</v>
      </c>
      <c r="E1962" s="103">
        <f t="shared" ref="E1962:O1962" si="1089">SUM(E1963:E1964)</f>
        <v>0</v>
      </c>
      <c r="F1962" s="103">
        <f t="shared" si="1089"/>
        <v>0</v>
      </c>
      <c r="G1962" s="103">
        <f t="shared" si="1089"/>
        <v>0</v>
      </c>
      <c r="H1962" s="103">
        <f t="shared" si="1089"/>
        <v>0</v>
      </c>
      <c r="I1962" s="103">
        <f t="shared" si="1089"/>
        <v>0</v>
      </c>
      <c r="J1962" s="103">
        <f t="shared" si="1089"/>
        <v>0</v>
      </c>
      <c r="K1962" s="103">
        <f t="shared" si="1089"/>
        <v>0</v>
      </c>
      <c r="L1962" s="103">
        <f t="shared" si="1089"/>
        <v>0</v>
      </c>
      <c r="M1962" s="103">
        <f t="shared" si="1089"/>
        <v>0</v>
      </c>
      <c r="N1962" s="103">
        <f t="shared" si="1089"/>
        <v>0</v>
      </c>
      <c r="O1962" s="103">
        <f t="shared" si="1089"/>
        <v>0</v>
      </c>
      <c r="P1962" s="103">
        <f>SUM(P1963:P1964)</f>
        <v>0</v>
      </c>
      <c r="Q1962" s="103">
        <f t="shared" ref="Q1962:AA1962" si="1090">SUM(Q1963:Q1964)</f>
        <v>0</v>
      </c>
      <c r="R1962" s="103">
        <f t="shared" si="1090"/>
        <v>0</v>
      </c>
      <c r="S1962" s="103">
        <f t="shared" si="1090"/>
        <v>0</v>
      </c>
      <c r="T1962" s="103">
        <f t="shared" si="1090"/>
        <v>0</v>
      </c>
      <c r="U1962" s="103">
        <f t="shared" si="1090"/>
        <v>0</v>
      </c>
      <c r="V1962" s="103">
        <f t="shared" si="1090"/>
        <v>0</v>
      </c>
      <c r="W1962" s="103">
        <f t="shared" si="1090"/>
        <v>0</v>
      </c>
      <c r="X1962" s="103">
        <f t="shared" si="1090"/>
        <v>0</v>
      </c>
      <c r="Y1962" s="103">
        <f t="shared" si="1090"/>
        <v>0</v>
      </c>
      <c r="Z1962" s="103">
        <f t="shared" si="1090"/>
        <v>0</v>
      </c>
      <c r="AA1962" s="103">
        <f t="shared" si="1090"/>
        <v>0</v>
      </c>
      <c r="AB1962" s="103">
        <f t="shared" si="1081"/>
        <v>0</v>
      </c>
      <c r="AC1962" s="103">
        <f t="shared" si="1068"/>
        <v>0</v>
      </c>
      <c r="AD1962" s="103">
        <f t="shared" si="1082"/>
        <v>0</v>
      </c>
      <c r="AE1962" s="5" t="e">
        <v>#N/A</v>
      </c>
    </row>
    <row r="1963" spans="1:31" ht="30" x14ac:dyDescent="0.25">
      <c r="A1963" s="1" t="e">
        <v>#N/A</v>
      </c>
      <c r="B1963" s="50" t="s">
        <v>191</v>
      </c>
      <c r="C1963" s="48"/>
      <c r="D1963" s="104"/>
      <c r="E1963" s="104"/>
      <c r="F1963" s="104"/>
      <c r="G1963" s="104"/>
      <c r="H1963" s="104"/>
      <c r="I1963" s="104"/>
      <c r="J1963" s="104"/>
      <c r="K1963" s="104"/>
      <c r="L1963" s="104"/>
      <c r="M1963" s="104"/>
      <c r="N1963" s="104"/>
      <c r="O1963" s="104"/>
      <c r="P1963" s="104"/>
      <c r="Q1963" s="104"/>
      <c r="R1963" s="104"/>
      <c r="S1963" s="104"/>
      <c r="T1963" s="104"/>
      <c r="U1963" s="104"/>
      <c r="V1963" s="104"/>
      <c r="W1963" s="104"/>
      <c r="X1963" s="104"/>
      <c r="Y1963" s="104"/>
      <c r="Z1963" s="104"/>
      <c r="AA1963" s="104"/>
      <c r="AB1963" s="104">
        <f t="shared" si="1081"/>
        <v>0</v>
      </c>
      <c r="AC1963" s="104">
        <f t="shared" si="1068"/>
        <v>0</v>
      </c>
      <c r="AD1963" s="104">
        <f t="shared" si="1082"/>
        <v>0</v>
      </c>
      <c r="AE1963" s="5" t="e">
        <v>#N/A</v>
      </c>
    </row>
    <row r="1964" spans="1:31" x14ac:dyDescent="0.25">
      <c r="A1964" s="1" t="e">
        <v>#N/A</v>
      </c>
      <c r="B1964" s="50" t="s">
        <v>192</v>
      </c>
      <c r="C1964" s="48"/>
      <c r="D1964" s="104"/>
      <c r="E1964" s="104"/>
      <c r="F1964" s="104"/>
      <c r="G1964" s="104"/>
      <c r="H1964" s="104"/>
      <c r="I1964" s="104"/>
      <c r="J1964" s="104"/>
      <c r="K1964" s="104"/>
      <c r="L1964" s="104"/>
      <c r="M1964" s="104"/>
      <c r="N1964" s="104"/>
      <c r="O1964" s="104"/>
      <c r="P1964" s="104"/>
      <c r="Q1964" s="104"/>
      <c r="R1964" s="104"/>
      <c r="S1964" s="104"/>
      <c r="T1964" s="104"/>
      <c r="U1964" s="104"/>
      <c r="V1964" s="104"/>
      <c r="W1964" s="104"/>
      <c r="X1964" s="104"/>
      <c r="Y1964" s="104"/>
      <c r="Z1964" s="104"/>
      <c r="AA1964" s="104"/>
      <c r="AB1964" s="104">
        <f t="shared" si="1081"/>
        <v>0</v>
      </c>
      <c r="AC1964" s="104">
        <f t="shared" si="1068"/>
        <v>0</v>
      </c>
      <c r="AD1964" s="104">
        <f t="shared" si="1082"/>
        <v>0</v>
      </c>
      <c r="AE1964" s="5" t="e">
        <v>#N/A</v>
      </c>
    </row>
    <row r="1965" spans="1:31" x14ac:dyDescent="0.25">
      <c r="A1965" s="1" t="e">
        <v>#N/A</v>
      </c>
      <c r="B1965" s="101" t="s">
        <v>193</v>
      </c>
      <c r="C1965" s="102"/>
      <c r="D1965" s="103">
        <f>SUM(D1966:D1969)</f>
        <v>0</v>
      </c>
      <c r="E1965" s="103">
        <f t="shared" ref="E1965:O1965" si="1091">SUM(E1966:E1969)</f>
        <v>0</v>
      </c>
      <c r="F1965" s="103">
        <f t="shared" si="1091"/>
        <v>0</v>
      </c>
      <c r="G1965" s="103">
        <f t="shared" si="1091"/>
        <v>0</v>
      </c>
      <c r="H1965" s="103">
        <f t="shared" si="1091"/>
        <v>0</v>
      </c>
      <c r="I1965" s="103">
        <f t="shared" si="1091"/>
        <v>0</v>
      </c>
      <c r="J1965" s="103">
        <f t="shared" si="1091"/>
        <v>0</v>
      </c>
      <c r="K1965" s="103">
        <f t="shared" si="1091"/>
        <v>0</v>
      </c>
      <c r="L1965" s="103">
        <f t="shared" si="1091"/>
        <v>0</v>
      </c>
      <c r="M1965" s="103">
        <f t="shared" si="1091"/>
        <v>0</v>
      </c>
      <c r="N1965" s="103">
        <f t="shared" si="1091"/>
        <v>0</v>
      </c>
      <c r="O1965" s="103">
        <f t="shared" si="1091"/>
        <v>0</v>
      </c>
      <c r="P1965" s="103">
        <f>SUM(P1966:P1969)</f>
        <v>0</v>
      </c>
      <c r="Q1965" s="103">
        <f t="shared" ref="Q1965:AA1965" si="1092">SUM(Q1966:Q1969)</f>
        <v>0</v>
      </c>
      <c r="R1965" s="103">
        <f t="shared" si="1092"/>
        <v>0</v>
      </c>
      <c r="S1965" s="103">
        <f t="shared" si="1092"/>
        <v>0</v>
      </c>
      <c r="T1965" s="103">
        <f t="shared" si="1092"/>
        <v>0</v>
      </c>
      <c r="U1965" s="103">
        <f t="shared" si="1092"/>
        <v>0</v>
      </c>
      <c r="V1965" s="103">
        <f t="shared" si="1092"/>
        <v>0</v>
      </c>
      <c r="W1965" s="103">
        <f t="shared" si="1092"/>
        <v>0</v>
      </c>
      <c r="X1965" s="103">
        <f t="shared" si="1092"/>
        <v>0</v>
      </c>
      <c r="Y1965" s="103">
        <f t="shared" si="1092"/>
        <v>0</v>
      </c>
      <c r="Z1965" s="103">
        <f t="shared" si="1092"/>
        <v>0</v>
      </c>
      <c r="AA1965" s="103">
        <f t="shared" si="1092"/>
        <v>0</v>
      </c>
      <c r="AB1965" s="103">
        <f t="shared" si="1081"/>
        <v>0</v>
      </c>
      <c r="AC1965" s="103">
        <f t="shared" si="1068"/>
        <v>0</v>
      </c>
      <c r="AD1965" s="103">
        <f t="shared" si="1082"/>
        <v>0</v>
      </c>
      <c r="AE1965" s="5" t="e">
        <v>#N/A</v>
      </c>
    </row>
    <row r="1966" spans="1:31" ht="30" x14ac:dyDescent="0.25">
      <c r="A1966" s="1" t="e">
        <v>#N/A</v>
      </c>
      <c r="B1966" s="50" t="s">
        <v>194</v>
      </c>
      <c r="C1966" s="48"/>
      <c r="D1966" s="104"/>
      <c r="E1966" s="104"/>
      <c r="F1966" s="104"/>
      <c r="G1966" s="104"/>
      <c r="H1966" s="104"/>
      <c r="I1966" s="104"/>
      <c r="J1966" s="104"/>
      <c r="K1966" s="104"/>
      <c r="L1966" s="104"/>
      <c r="M1966" s="104"/>
      <c r="N1966" s="104"/>
      <c r="O1966" s="104"/>
      <c r="P1966" s="104"/>
      <c r="Q1966" s="104"/>
      <c r="R1966" s="104"/>
      <c r="S1966" s="104"/>
      <c r="T1966" s="104"/>
      <c r="U1966" s="104"/>
      <c r="V1966" s="104"/>
      <c r="W1966" s="104"/>
      <c r="X1966" s="104"/>
      <c r="Y1966" s="104"/>
      <c r="Z1966" s="104"/>
      <c r="AA1966" s="104"/>
      <c r="AB1966" s="104">
        <f t="shared" si="1081"/>
        <v>0</v>
      </c>
      <c r="AC1966" s="104">
        <f t="shared" si="1068"/>
        <v>0</v>
      </c>
      <c r="AD1966" s="104">
        <f t="shared" si="1082"/>
        <v>0</v>
      </c>
      <c r="AE1966" s="5" t="e">
        <v>#N/A</v>
      </c>
    </row>
    <row r="1967" spans="1:31" x14ac:dyDescent="0.25">
      <c r="A1967" s="1" t="e">
        <v>#N/A</v>
      </c>
      <c r="B1967" s="50" t="s">
        <v>195</v>
      </c>
      <c r="C1967" s="48"/>
      <c r="D1967" s="104"/>
      <c r="E1967" s="104"/>
      <c r="F1967" s="104"/>
      <c r="G1967" s="104"/>
      <c r="H1967" s="104"/>
      <c r="I1967" s="104"/>
      <c r="J1967" s="104"/>
      <c r="K1967" s="104"/>
      <c r="L1967" s="104"/>
      <c r="M1967" s="104"/>
      <c r="N1967" s="104"/>
      <c r="O1967" s="104"/>
      <c r="P1967" s="104"/>
      <c r="Q1967" s="104"/>
      <c r="R1967" s="104"/>
      <c r="S1967" s="104"/>
      <c r="T1967" s="104"/>
      <c r="U1967" s="104"/>
      <c r="V1967" s="104"/>
      <c r="W1967" s="104"/>
      <c r="X1967" s="104"/>
      <c r="Y1967" s="104"/>
      <c r="Z1967" s="104"/>
      <c r="AA1967" s="104"/>
      <c r="AB1967" s="104">
        <f t="shared" si="1081"/>
        <v>0</v>
      </c>
      <c r="AC1967" s="104">
        <f t="shared" si="1068"/>
        <v>0</v>
      </c>
      <c r="AD1967" s="104">
        <f t="shared" si="1082"/>
        <v>0</v>
      </c>
      <c r="AE1967" s="5" t="e">
        <v>#N/A</v>
      </c>
    </row>
    <row r="1968" spans="1:31" ht="30" x14ac:dyDescent="0.25">
      <c r="A1968" s="1" t="e">
        <v>#N/A</v>
      </c>
      <c r="B1968" s="50" t="s">
        <v>196</v>
      </c>
      <c r="C1968" s="48"/>
      <c r="D1968" s="104"/>
      <c r="E1968" s="104"/>
      <c r="F1968" s="104"/>
      <c r="G1968" s="104"/>
      <c r="H1968" s="104"/>
      <c r="I1968" s="104"/>
      <c r="J1968" s="104"/>
      <c r="K1968" s="104"/>
      <c r="L1968" s="104"/>
      <c r="M1968" s="104"/>
      <c r="N1968" s="104"/>
      <c r="O1968" s="104"/>
      <c r="P1968" s="104"/>
      <c r="Q1968" s="104"/>
      <c r="R1968" s="104"/>
      <c r="S1968" s="104"/>
      <c r="T1968" s="104"/>
      <c r="U1968" s="104"/>
      <c r="V1968" s="104"/>
      <c r="W1968" s="104"/>
      <c r="X1968" s="104"/>
      <c r="Y1968" s="104"/>
      <c r="Z1968" s="104"/>
      <c r="AA1968" s="104"/>
      <c r="AB1968" s="104">
        <f t="shared" si="1081"/>
        <v>0</v>
      </c>
      <c r="AC1968" s="104">
        <f t="shared" si="1068"/>
        <v>0</v>
      </c>
      <c r="AD1968" s="104">
        <f t="shared" si="1082"/>
        <v>0</v>
      </c>
      <c r="AE1968" s="5" t="e">
        <v>#N/A</v>
      </c>
    </row>
    <row r="1969" spans="1:31" x14ac:dyDescent="0.25">
      <c r="A1969" s="1" t="e">
        <v>#N/A</v>
      </c>
      <c r="B1969" s="50" t="s">
        <v>197</v>
      </c>
      <c r="C1969" s="48"/>
      <c r="D1969" s="104"/>
      <c r="E1969" s="104"/>
      <c r="F1969" s="104"/>
      <c r="G1969" s="104"/>
      <c r="H1969" s="104"/>
      <c r="I1969" s="104"/>
      <c r="J1969" s="104"/>
      <c r="K1969" s="104"/>
      <c r="L1969" s="104"/>
      <c r="M1969" s="104"/>
      <c r="N1969" s="104"/>
      <c r="O1969" s="104"/>
      <c r="P1969" s="104"/>
      <c r="Q1969" s="104"/>
      <c r="R1969" s="104"/>
      <c r="S1969" s="104"/>
      <c r="T1969" s="104"/>
      <c r="U1969" s="104"/>
      <c r="V1969" s="104"/>
      <c r="W1969" s="104"/>
      <c r="X1969" s="104"/>
      <c r="Y1969" s="104"/>
      <c r="Z1969" s="104"/>
      <c r="AA1969" s="104"/>
      <c r="AB1969" s="104">
        <f t="shared" si="1081"/>
        <v>0</v>
      </c>
      <c r="AC1969" s="104">
        <f t="shared" si="1068"/>
        <v>0</v>
      </c>
      <c r="AD1969" s="104">
        <f t="shared" si="1082"/>
        <v>0</v>
      </c>
      <c r="AE1969" s="5" t="e">
        <v>#N/A</v>
      </c>
    </row>
    <row r="1970" spans="1:31" x14ac:dyDescent="0.25">
      <c r="A1970" s="1" t="e">
        <v>#N/A</v>
      </c>
      <c r="B1970" s="101" t="s">
        <v>198</v>
      </c>
      <c r="C1970" s="102"/>
      <c r="D1970" s="103">
        <f>SUM(D1971:D1974)</f>
        <v>0</v>
      </c>
      <c r="E1970" s="103">
        <f t="shared" ref="E1970:O1970" si="1093">SUM(E1971:E1974)</f>
        <v>0</v>
      </c>
      <c r="F1970" s="103">
        <f t="shared" si="1093"/>
        <v>0</v>
      </c>
      <c r="G1970" s="103">
        <f t="shared" si="1093"/>
        <v>0</v>
      </c>
      <c r="H1970" s="103">
        <f t="shared" si="1093"/>
        <v>0</v>
      </c>
      <c r="I1970" s="103">
        <f t="shared" si="1093"/>
        <v>0</v>
      </c>
      <c r="J1970" s="103">
        <f t="shared" si="1093"/>
        <v>0</v>
      </c>
      <c r="K1970" s="103">
        <f t="shared" si="1093"/>
        <v>0</v>
      </c>
      <c r="L1970" s="103">
        <f t="shared" si="1093"/>
        <v>0</v>
      </c>
      <c r="M1970" s="103">
        <f t="shared" si="1093"/>
        <v>0</v>
      </c>
      <c r="N1970" s="103">
        <f t="shared" si="1093"/>
        <v>0</v>
      </c>
      <c r="O1970" s="103">
        <f t="shared" si="1093"/>
        <v>0</v>
      </c>
      <c r="P1970" s="103">
        <f>SUM(P1971:P1974)</f>
        <v>0</v>
      </c>
      <c r="Q1970" s="103">
        <f t="shared" ref="Q1970:AA1970" si="1094">SUM(Q1971:Q1974)</f>
        <v>0</v>
      </c>
      <c r="R1970" s="103">
        <f t="shared" si="1094"/>
        <v>0</v>
      </c>
      <c r="S1970" s="103">
        <f t="shared" si="1094"/>
        <v>0</v>
      </c>
      <c r="T1970" s="103">
        <f t="shared" si="1094"/>
        <v>0</v>
      </c>
      <c r="U1970" s="103">
        <f t="shared" si="1094"/>
        <v>0</v>
      </c>
      <c r="V1970" s="103">
        <f t="shared" si="1094"/>
        <v>0</v>
      </c>
      <c r="W1970" s="103">
        <f t="shared" si="1094"/>
        <v>0</v>
      </c>
      <c r="X1970" s="103">
        <f t="shared" si="1094"/>
        <v>0</v>
      </c>
      <c r="Y1970" s="103">
        <f t="shared" si="1094"/>
        <v>0</v>
      </c>
      <c r="Z1970" s="103">
        <f t="shared" si="1094"/>
        <v>0</v>
      </c>
      <c r="AA1970" s="103">
        <f t="shared" si="1094"/>
        <v>0</v>
      </c>
      <c r="AB1970" s="103">
        <f t="shared" si="1081"/>
        <v>0</v>
      </c>
      <c r="AC1970" s="103">
        <f t="shared" si="1068"/>
        <v>0</v>
      </c>
      <c r="AD1970" s="103">
        <f t="shared" si="1082"/>
        <v>0</v>
      </c>
      <c r="AE1970" s="5" t="e">
        <v>#N/A</v>
      </c>
    </row>
    <row r="1971" spans="1:31" ht="30" x14ac:dyDescent="0.25">
      <c r="A1971" s="1" t="e">
        <v>#N/A</v>
      </c>
      <c r="B1971" s="50" t="s">
        <v>199</v>
      </c>
      <c r="C1971" s="48"/>
      <c r="D1971" s="104"/>
      <c r="E1971" s="104"/>
      <c r="F1971" s="104"/>
      <c r="G1971" s="104"/>
      <c r="H1971" s="104"/>
      <c r="I1971" s="104"/>
      <c r="J1971" s="104"/>
      <c r="K1971" s="104"/>
      <c r="L1971" s="104"/>
      <c r="M1971" s="104"/>
      <c r="N1971" s="104"/>
      <c r="O1971" s="104"/>
      <c r="P1971" s="104"/>
      <c r="Q1971" s="104"/>
      <c r="R1971" s="104"/>
      <c r="S1971" s="104"/>
      <c r="T1971" s="104"/>
      <c r="U1971" s="104"/>
      <c r="V1971" s="104"/>
      <c r="W1971" s="104"/>
      <c r="X1971" s="104"/>
      <c r="Y1971" s="104"/>
      <c r="Z1971" s="104"/>
      <c r="AA1971" s="104"/>
      <c r="AB1971" s="104">
        <f t="shared" si="1081"/>
        <v>0</v>
      </c>
      <c r="AC1971" s="104">
        <f t="shared" si="1068"/>
        <v>0</v>
      </c>
      <c r="AD1971" s="104">
        <f t="shared" si="1082"/>
        <v>0</v>
      </c>
      <c r="AE1971" s="5" t="e">
        <v>#N/A</v>
      </c>
    </row>
    <row r="1972" spans="1:31" ht="30" x14ac:dyDescent="0.25">
      <c r="A1972" s="1" t="e">
        <v>#N/A</v>
      </c>
      <c r="B1972" s="50" t="s">
        <v>200</v>
      </c>
      <c r="C1972" s="48"/>
      <c r="D1972" s="104"/>
      <c r="E1972" s="104"/>
      <c r="F1972" s="104"/>
      <c r="G1972" s="104"/>
      <c r="H1972" s="104"/>
      <c r="I1972" s="104"/>
      <c r="J1972" s="104"/>
      <c r="K1972" s="104"/>
      <c r="L1972" s="104"/>
      <c r="M1972" s="104"/>
      <c r="N1972" s="104"/>
      <c r="O1972" s="104"/>
      <c r="P1972" s="104"/>
      <c r="Q1972" s="104"/>
      <c r="R1972" s="104"/>
      <c r="S1972" s="104"/>
      <c r="T1972" s="104"/>
      <c r="U1972" s="104"/>
      <c r="V1972" s="104"/>
      <c r="W1972" s="104"/>
      <c r="X1972" s="104"/>
      <c r="Y1972" s="104"/>
      <c r="Z1972" s="104"/>
      <c r="AA1972" s="104"/>
      <c r="AB1972" s="104">
        <f t="shared" si="1081"/>
        <v>0</v>
      </c>
      <c r="AC1972" s="104">
        <f t="shared" si="1068"/>
        <v>0</v>
      </c>
      <c r="AD1972" s="104">
        <f t="shared" si="1082"/>
        <v>0</v>
      </c>
      <c r="AE1972" s="5" t="e">
        <v>#N/A</v>
      </c>
    </row>
    <row r="1973" spans="1:31" ht="30" x14ac:dyDescent="0.25">
      <c r="A1973" s="1" t="e">
        <v>#N/A</v>
      </c>
      <c r="B1973" s="50" t="s">
        <v>201</v>
      </c>
      <c r="C1973" s="48"/>
      <c r="D1973" s="104"/>
      <c r="E1973" s="104"/>
      <c r="F1973" s="104"/>
      <c r="G1973" s="104"/>
      <c r="H1973" s="104"/>
      <c r="I1973" s="104"/>
      <c r="J1973" s="104"/>
      <c r="K1973" s="104"/>
      <c r="L1973" s="104"/>
      <c r="M1973" s="104"/>
      <c r="N1973" s="104"/>
      <c r="O1973" s="104"/>
      <c r="P1973" s="104"/>
      <c r="Q1973" s="104"/>
      <c r="R1973" s="104"/>
      <c r="S1973" s="104"/>
      <c r="T1973" s="104"/>
      <c r="U1973" s="104"/>
      <c r="V1973" s="104"/>
      <c r="W1973" s="104"/>
      <c r="X1973" s="104"/>
      <c r="Y1973" s="104"/>
      <c r="Z1973" s="104"/>
      <c r="AA1973" s="104"/>
      <c r="AB1973" s="104">
        <f t="shared" si="1081"/>
        <v>0</v>
      </c>
      <c r="AC1973" s="104">
        <f t="shared" si="1068"/>
        <v>0</v>
      </c>
      <c r="AD1973" s="104">
        <f t="shared" si="1082"/>
        <v>0</v>
      </c>
      <c r="AE1973" s="5" t="e">
        <v>#N/A</v>
      </c>
    </row>
    <row r="1974" spans="1:31" ht="30" x14ac:dyDescent="0.25">
      <c r="A1974" s="1" t="e">
        <v>#N/A</v>
      </c>
      <c r="B1974" s="50" t="s">
        <v>202</v>
      </c>
      <c r="C1974" s="48"/>
      <c r="D1974" s="104"/>
      <c r="E1974" s="104"/>
      <c r="F1974" s="104"/>
      <c r="G1974" s="104"/>
      <c r="H1974" s="104"/>
      <c r="I1974" s="104"/>
      <c r="J1974" s="104"/>
      <c r="K1974" s="104"/>
      <c r="L1974" s="104"/>
      <c r="M1974" s="104"/>
      <c r="N1974" s="104"/>
      <c r="O1974" s="104"/>
      <c r="P1974" s="104"/>
      <c r="Q1974" s="104"/>
      <c r="R1974" s="104"/>
      <c r="S1974" s="104"/>
      <c r="T1974" s="104"/>
      <c r="U1974" s="104"/>
      <c r="V1974" s="104"/>
      <c r="W1974" s="104"/>
      <c r="X1974" s="104"/>
      <c r="Y1974" s="104"/>
      <c r="Z1974" s="104"/>
      <c r="AA1974" s="104"/>
      <c r="AB1974" s="104">
        <f t="shared" si="1081"/>
        <v>0</v>
      </c>
      <c r="AC1974" s="104">
        <f t="shared" si="1068"/>
        <v>0</v>
      </c>
      <c r="AD1974" s="104">
        <f t="shared" si="1082"/>
        <v>0</v>
      </c>
      <c r="AE1974" s="5" t="e">
        <v>#N/A</v>
      </c>
    </row>
    <row r="1975" spans="1:31" ht="30" x14ac:dyDescent="0.25">
      <c r="A1975" s="1" t="e">
        <v>#N/A</v>
      </c>
      <c r="B1975" s="101" t="s">
        <v>203</v>
      </c>
      <c r="C1975" s="102"/>
      <c r="D1975" s="103">
        <f>SUM(D1976:D1977)</f>
        <v>0</v>
      </c>
      <c r="E1975" s="103">
        <f t="shared" ref="E1975:O1975" si="1095">SUM(E1976:E1977)</f>
        <v>0</v>
      </c>
      <c r="F1975" s="103">
        <f t="shared" si="1095"/>
        <v>0</v>
      </c>
      <c r="G1975" s="103">
        <f t="shared" si="1095"/>
        <v>0</v>
      </c>
      <c r="H1975" s="103">
        <f t="shared" si="1095"/>
        <v>0</v>
      </c>
      <c r="I1975" s="103">
        <f t="shared" si="1095"/>
        <v>0</v>
      </c>
      <c r="J1975" s="103">
        <f t="shared" si="1095"/>
        <v>0</v>
      </c>
      <c r="K1975" s="103">
        <f t="shared" si="1095"/>
        <v>0</v>
      </c>
      <c r="L1975" s="103">
        <f t="shared" si="1095"/>
        <v>0</v>
      </c>
      <c r="M1975" s="103">
        <f t="shared" si="1095"/>
        <v>0</v>
      </c>
      <c r="N1975" s="103">
        <f t="shared" si="1095"/>
        <v>0</v>
      </c>
      <c r="O1975" s="103">
        <f t="shared" si="1095"/>
        <v>0</v>
      </c>
      <c r="P1975" s="103">
        <f>SUM(P1976:P1977)</f>
        <v>0</v>
      </c>
      <c r="Q1975" s="103">
        <f t="shared" ref="Q1975:AA1975" si="1096">SUM(Q1976:Q1977)</f>
        <v>0</v>
      </c>
      <c r="R1975" s="103">
        <f t="shared" si="1096"/>
        <v>0</v>
      </c>
      <c r="S1975" s="103">
        <f t="shared" si="1096"/>
        <v>0</v>
      </c>
      <c r="T1975" s="103">
        <f t="shared" si="1096"/>
        <v>0</v>
      </c>
      <c r="U1975" s="103">
        <f t="shared" si="1096"/>
        <v>0</v>
      </c>
      <c r="V1975" s="103">
        <f t="shared" si="1096"/>
        <v>0</v>
      </c>
      <c r="W1975" s="103">
        <f t="shared" si="1096"/>
        <v>0</v>
      </c>
      <c r="X1975" s="103">
        <f t="shared" si="1096"/>
        <v>0</v>
      </c>
      <c r="Y1975" s="103">
        <f t="shared" si="1096"/>
        <v>0</v>
      </c>
      <c r="Z1975" s="103">
        <f t="shared" si="1096"/>
        <v>0</v>
      </c>
      <c r="AA1975" s="103">
        <f t="shared" si="1096"/>
        <v>0</v>
      </c>
      <c r="AB1975" s="103">
        <f t="shared" si="1081"/>
        <v>0</v>
      </c>
      <c r="AC1975" s="103">
        <f t="shared" si="1068"/>
        <v>0</v>
      </c>
      <c r="AD1975" s="103">
        <f t="shared" si="1082"/>
        <v>0</v>
      </c>
      <c r="AE1975" s="5" t="e">
        <v>#N/A</v>
      </c>
    </row>
    <row r="1976" spans="1:31" ht="30" x14ac:dyDescent="0.25">
      <c r="A1976" s="1" t="e">
        <v>#N/A</v>
      </c>
      <c r="B1976" s="50" t="s">
        <v>204</v>
      </c>
      <c r="C1976" s="48"/>
      <c r="D1976" s="104"/>
      <c r="E1976" s="104"/>
      <c r="F1976" s="104"/>
      <c r="G1976" s="104"/>
      <c r="H1976" s="104"/>
      <c r="I1976" s="104"/>
      <c r="J1976" s="104"/>
      <c r="K1976" s="104"/>
      <c r="L1976" s="104"/>
      <c r="M1976" s="104"/>
      <c r="N1976" s="104"/>
      <c r="O1976" s="104"/>
      <c r="P1976" s="104"/>
      <c r="Q1976" s="104"/>
      <c r="R1976" s="104"/>
      <c r="S1976" s="104"/>
      <c r="T1976" s="104"/>
      <c r="U1976" s="104"/>
      <c r="V1976" s="104"/>
      <c r="W1976" s="104"/>
      <c r="X1976" s="104"/>
      <c r="Y1976" s="104"/>
      <c r="Z1976" s="104"/>
      <c r="AA1976" s="104"/>
      <c r="AB1976" s="104">
        <f t="shared" si="1081"/>
        <v>0</v>
      </c>
      <c r="AC1976" s="104">
        <f t="shared" si="1068"/>
        <v>0</v>
      </c>
      <c r="AD1976" s="104">
        <f t="shared" si="1082"/>
        <v>0</v>
      </c>
      <c r="AE1976" s="5" t="e">
        <v>#N/A</v>
      </c>
    </row>
    <row r="1977" spans="1:31" x14ac:dyDescent="0.25">
      <c r="A1977" s="1" t="e">
        <v>#N/A</v>
      </c>
      <c r="B1977" s="50" t="s">
        <v>205</v>
      </c>
      <c r="C1977" s="48"/>
      <c r="D1977" s="104"/>
      <c r="E1977" s="104"/>
      <c r="F1977" s="104"/>
      <c r="G1977" s="104"/>
      <c r="H1977" s="104"/>
      <c r="I1977" s="104"/>
      <c r="J1977" s="104"/>
      <c r="K1977" s="104"/>
      <c r="L1977" s="104"/>
      <c r="M1977" s="104"/>
      <c r="N1977" s="104"/>
      <c r="O1977" s="104"/>
      <c r="P1977" s="104"/>
      <c r="Q1977" s="104"/>
      <c r="R1977" s="104"/>
      <c r="S1977" s="104"/>
      <c r="T1977" s="104"/>
      <c r="U1977" s="104"/>
      <c r="V1977" s="104"/>
      <c r="W1977" s="104"/>
      <c r="X1977" s="104"/>
      <c r="Y1977" s="104"/>
      <c r="Z1977" s="104"/>
      <c r="AA1977" s="104"/>
      <c r="AB1977" s="104">
        <f t="shared" si="1081"/>
        <v>0</v>
      </c>
      <c r="AC1977" s="104">
        <f t="shared" si="1068"/>
        <v>0</v>
      </c>
      <c r="AD1977" s="104">
        <f t="shared" si="1082"/>
        <v>0</v>
      </c>
      <c r="AE1977" s="5" t="e">
        <v>#N/A</v>
      </c>
    </row>
    <row r="1978" spans="1:31" x14ac:dyDescent="0.25">
      <c r="A1978" s="1" t="e">
        <v>#N/A</v>
      </c>
      <c r="B1978" s="101" t="s">
        <v>206</v>
      </c>
      <c r="C1978" s="102"/>
      <c r="D1978" s="103">
        <f>SUM(D1979:D1982)</f>
        <v>0</v>
      </c>
      <c r="E1978" s="103">
        <f t="shared" ref="E1978:O1978" si="1097">SUM(E1979:E1982)</f>
        <v>0</v>
      </c>
      <c r="F1978" s="103">
        <f t="shared" si="1097"/>
        <v>0</v>
      </c>
      <c r="G1978" s="103">
        <f t="shared" si="1097"/>
        <v>0</v>
      </c>
      <c r="H1978" s="103">
        <f t="shared" si="1097"/>
        <v>0</v>
      </c>
      <c r="I1978" s="103">
        <f t="shared" si="1097"/>
        <v>0</v>
      </c>
      <c r="J1978" s="103">
        <f t="shared" si="1097"/>
        <v>0</v>
      </c>
      <c r="K1978" s="103">
        <f t="shared" si="1097"/>
        <v>0</v>
      </c>
      <c r="L1978" s="103">
        <f t="shared" si="1097"/>
        <v>0</v>
      </c>
      <c r="M1978" s="103">
        <f t="shared" si="1097"/>
        <v>0</v>
      </c>
      <c r="N1978" s="103">
        <f t="shared" si="1097"/>
        <v>0</v>
      </c>
      <c r="O1978" s="103">
        <f t="shared" si="1097"/>
        <v>0</v>
      </c>
      <c r="P1978" s="103">
        <f>SUM(P1979:P1982)</f>
        <v>0</v>
      </c>
      <c r="Q1978" s="103">
        <f t="shared" ref="Q1978:AA1978" si="1098">SUM(Q1979:Q1982)</f>
        <v>0</v>
      </c>
      <c r="R1978" s="103">
        <f t="shared" si="1098"/>
        <v>0</v>
      </c>
      <c r="S1978" s="103">
        <f t="shared" si="1098"/>
        <v>0</v>
      </c>
      <c r="T1978" s="103">
        <f t="shared" si="1098"/>
        <v>0</v>
      </c>
      <c r="U1978" s="103">
        <f t="shared" si="1098"/>
        <v>0</v>
      </c>
      <c r="V1978" s="103">
        <f t="shared" si="1098"/>
        <v>0</v>
      </c>
      <c r="W1978" s="103">
        <f t="shared" si="1098"/>
        <v>0</v>
      </c>
      <c r="X1978" s="103">
        <f t="shared" si="1098"/>
        <v>0</v>
      </c>
      <c r="Y1978" s="103">
        <f t="shared" si="1098"/>
        <v>0</v>
      </c>
      <c r="Z1978" s="103">
        <f t="shared" si="1098"/>
        <v>0</v>
      </c>
      <c r="AA1978" s="103">
        <f t="shared" si="1098"/>
        <v>0</v>
      </c>
      <c r="AB1978" s="103">
        <f t="shared" si="1081"/>
        <v>0</v>
      </c>
      <c r="AC1978" s="103">
        <f t="shared" si="1068"/>
        <v>0</v>
      </c>
      <c r="AD1978" s="103">
        <f t="shared" si="1082"/>
        <v>0</v>
      </c>
      <c r="AE1978" s="5" t="e">
        <v>#N/A</v>
      </c>
    </row>
    <row r="1979" spans="1:31" ht="30" x14ac:dyDescent="0.25">
      <c r="A1979" s="1" t="e">
        <v>#N/A</v>
      </c>
      <c r="B1979" s="50" t="s">
        <v>207</v>
      </c>
      <c r="C1979" s="48"/>
      <c r="D1979" s="104"/>
      <c r="E1979" s="104"/>
      <c r="F1979" s="104"/>
      <c r="G1979" s="104"/>
      <c r="H1979" s="104"/>
      <c r="I1979" s="104"/>
      <c r="J1979" s="104"/>
      <c r="K1979" s="104"/>
      <c r="L1979" s="104"/>
      <c r="M1979" s="104"/>
      <c r="N1979" s="104"/>
      <c r="O1979" s="104"/>
      <c r="P1979" s="104"/>
      <c r="Q1979" s="104"/>
      <c r="R1979" s="104"/>
      <c r="S1979" s="104"/>
      <c r="T1979" s="104"/>
      <c r="U1979" s="104"/>
      <c r="V1979" s="104"/>
      <c r="W1979" s="104"/>
      <c r="X1979" s="104"/>
      <c r="Y1979" s="104"/>
      <c r="Z1979" s="104"/>
      <c r="AA1979" s="104"/>
      <c r="AB1979" s="104">
        <f t="shared" si="1081"/>
        <v>0</v>
      </c>
      <c r="AC1979" s="104">
        <f t="shared" si="1068"/>
        <v>0</v>
      </c>
      <c r="AD1979" s="104">
        <f t="shared" si="1082"/>
        <v>0</v>
      </c>
      <c r="AE1979" s="5" t="e">
        <v>#N/A</v>
      </c>
    </row>
    <row r="1980" spans="1:31" x14ac:dyDescent="0.25">
      <c r="A1980" s="1" t="e">
        <v>#N/A</v>
      </c>
      <c r="B1980" s="50" t="s">
        <v>189</v>
      </c>
      <c r="C1980" s="48"/>
      <c r="D1980" s="104"/>
      <c r="E1980" s="104"/>
      <c r="F1980" s="104"/>
      <c r="G1980" s="104"/>
      <c r="H1980" s="104"/>
      <c r="I1980" s="104"/>
      <c r="J1980" s="104"/>
      <c r="K1980" s="104"/>
      <c r="L1980" s="104"/>
      <c r="M1980" s="104"/>
      <c r="N1980" s="104"/>
      <c r="O1980" s="104"/>
      <c r="P1980" s="104"/>
      <c r="Q1980" s="104"/>
      <c r="R1980" s="104"/>
      <c r="S1980" s="104"/>
      <c r="T1980" s="104"/>
      <c r="U1980" s="104"/>
      <c r="V1980" s="104"/>
      <c r="W1980" s="104"/>
      <c r="X1980" s="104"/>
      <c r="Y1980" s="104"/>
      <c r="Z1980" s="104"/>
      <c r="AA1980" s="104"/>
      <c r="AB1980" s="104">
        <f t="shared" si="1081"/>
        <v>0</v>
      </c>
      <c r="AC1980" s="104">
        <f t="shared" si="1068"/>
        <v>0</v>
      </c>
      <c r="AD1980" s="104">
        <f t="shared" si="1082"/>
        <v>0</v>
      </c>
      <c r="AE1980" s="5" t="e">
        <v>#N/A</v>
      </c>
    </row>
    <row r="1981" spans="1:31" x14ac:dyDescent="0.25">
      <c r="A1981" s="1" t="e">
        <v>#N/A</v>
      </c>
      <c r="B1981" s="50" t="s">
        <v>208</v>
      </c>
      <c r="C1981" s="48"/>
      <c r="D1981" s="104"/>
      <c r="E1981" s="104"/>
      <c r="F1981" s="104"/>
      <c r="G1981" s="104"/>
      <c r="H1981" s="104"/>
      <c r="I1981" s="104"/>
      <c r="J1981" s="104"/>
      <c r="K1981" s="104"/>
      <c r="L1981" s="104"/>
      <c r="M1981" s="104"/>
      <c r="N1981" s="104"/>
      <c r="O1981" s="104"/>
      <c r="P1981" s="104"/>
      <c r="Q1981" s="104"/>
      <c r="R1981" s="104"/>
      <c r="S1981" s="104"/>
      <c r="T1981" s="104"/>
      <c r="U1981" s="104"/>
      <c r="V1981" s="104"/>
      <c r="W1981" s="104"/>
      <c r="X1981" s="104"/>
      <c r="Y1981" s="104"/>
      <c r="Z1981" s="104"/>
      <c r="AA1981" s="104"/>
      <c r="AB1981" s="104">
        <f t="shared" si="1081"/>
        <v>0</v>
      </c>
      <c r="AC1981" s="104">
        <f t="shared" si="1068"/>
        <v>0</v>
      </c>
      <c r="AD1981" s="104">
        <f t="shared" si="1082"/>
        <v>0</v>
      </c>
      <c r="AE1981" s="5" t="e">
        <v>#N/A</v>
      </c>
    </row>
    <row r="1982" spans="1:31" x14ac:dyDescent="0.25">
      <c r="A1982" s="1" t="e">
        <v>#N/A</v>
      </c>
      <c r="B1982" s="50" t="s">
        <v>209</v>
      </c>
      <c r="C1982" s="48"/>
      <c r="D1982" s="104"/>
      <c r="E1982" s="104"/>
      <c r="F1982" s="104"/>
      <c r="G1982" s="104"/>
      <c r="H1982" s="104"/>
      <c r="I1982" s="104"/>
      <c r="J1982" s="104"/>
      <c r="K1982" s="104"/>
      <c r="L1982" s="104"/>
      <c r="M1982" s="104"/>
      <c r="N1982" s="104"/>
      <c r="O1982" s="104"/>
      <c r="P1982" s="104"/>
      <c r="Q1982" s="104"/>
      <c r="R1982" s="104"/>
      <c r="S1982" s="104"/>
      <c r="T1982" s="104"/>
      <c r="U1982" s="104"/>
      <c r="V1982" s="104"/>
      <c r="W1982" s="104"/>
      <c r="X1982" s="104"/>
      <c r="Y1982" s="104"/>
      <c r="Z1982" s="104"/>
      <c r="AA1982" s="104"/>
      <c r="AB1982" s="104">
        <f t="shared" si="1081"/>
        <v>0</v>
      </c>
      <c r="AC1982" s="104">
        <f t="shared" si="1068"/>
        <v>0</v>
      </c>
      <c r="AD1982" s="104">
        <f t="shared" si="1082"/>
        <v>0</v>
      </c>
      <c r="AE1982" s="5" t="e">
        <v>#N/A</v>
      </c>
    </row>
    <row r="1983" spans="1:31" ht="30" x14ac:dyDescent="0.25">
      <c r="A1983" s="1" t="e">
        <v>#N/A</v>
      </c>
      <c r="B1983" s="101" t="s">
        <v>210</v>
      </c>
      <c r="C1983" s="102"/>
      <c r="D1983" s="103">
        <f>SUM(D1984:D1985)</f>
        <v>0</v>
      </c>
      <c r="E1983" s="103">
        <f t="shared" ref="E1983:O1983" si="1099">SUM(E1984:E1985)</f>
        <v>0</v>
      </c>
      <c r="F1983" s="103">
        <f t="shared" si="1099"/>
        <v>0</v>
      </c>
      <c r="G1983" s="103">
        <f t="shared" si="1099"/>
        <v>0</v>
      </c>
      <c r="H1983" s="103">
        <f t="shared" si="1099"/>
        <v>0</v>
      </c>
      <c r="I1983" s="103">
        <f t="shared" si="1099"/>
        <v>0</v>
      </c>
      <c r="J1983" s="103">
        <f t="shared" si="1099"/>
        <v>0</v>
      </c>
      <c r="K1983" s="103">
        <f t="shared" si="1099"/>
        <v>0</v>
      </c>
      <c r="L1983" s="103">
        <f t="shared" si="1099"/>
        <v>0</v>
      </c>
      <c r="M1983" s="103">
        <f t="shared" si="1099"/>
        <v>0</v>
      </c>
      <c r="N1983" s="103">
        <f t="shared" si="1099"/>
        <v>0</v>
      </c>
      <c r="O1983" s="103">
        <f t="shared" si="1099"/>
        <v>0</v>
      </c>
      <c r="P1983" s="103">
        <f>SUM(P1984:P1985)</f>
        <v>0</v>
      </c>
      <c r="Q1983" s="103">
        <f t="shared" ref="Q1983:AA1983" si="1100">SUM(Q1984:Q1985)</f>
        <v>0</v>
      </c>
      <c r="R1983" s="103">
        <f t="shared" si="1100"/>
        <v>0</v>
      </c>
      <c r="S1983" s="103">
        <f t="shared" si="1100"/>
        <v>0</v>
      </c>
      <c r="T1983" s="103">
        <f t="shared" si="1100"/>
        <v>0</v>
      </c>
      <c r="U1983" s="103">
        <f t="shared" si="1100"/>
        <v>0</v>
      </c>
      <c r="V1983" s="103">
        <f t="shared" si="1100"/>
        <v>0</v>
      </c>
      <c r="W1983" s="103">
        <f t="shared" si="1100"/>
        <v>0</v>
      </c>
      <c r="X1983" s="103">
        <f t="shared" si="1100"/>
        <v>0</v>
      </c>
      <c r="Y1983" s="103">
        <f t="shared" si="1100"/>
        <v>0</v>
      </c>
      <c r="Z1983" s="103">
        <f t="shared" si="1100"/>
        <v>0</v>
      </c>
      <c r="AA1983" s="103">
        <f t="shared" si="1100"/>
        <v>0</v>
      </c>
      <c r="AB1983" s="103">
        <f t="shared" si="1081"/>
        <v>0</v>
      </c>
      <c r="AC1983" s="103">
        <f t="shared" si="1068"/>
        <v>0</v>
      </c>
      <c r="AD1983" s="103">
        <f t="shared" si="1082"/>
        <v>0</v>
      </c>
      <c r="AE1983" s="5" t="e">
        <v>#N/A</v>
      </c>
    </row>
    <row r="1984" spans="1:31" x14ac:dyDescent="0.25">
      <c r="A1984" s="1" t="e">
        <v>#N/A</v>
      </c>
      <c r="B1984" s="50" t="s">
        <v>211</v>
      </c>
      <c r="C1984" s="48"/>
      <c r="D1984" s="104"/>
      <c r="E1984" s="104"/>
      <c r="F1984" s="104"/>
      <c r="G1984" s="104"/>
      <c r="H1984" s="104"/>
      <c r="I1984" s="104"/>
      <c r="J1984" s="104"/>
      <c r="K1984" s="104"/>
      <c r="L1984" s="104"/>
      <c r="M1984" s="104"/>
      <c r="N1984" s="104"/>
      <c r="O1984" s="104"/>
      <c r="P1984" s="104"/>
      <c r="Q1984" s="104"/>
      <c r="R1984" s="104"/>
      <c r="S1984" s="104"/>
      <c r="T1984" s="104"/>
      <c r="U1984" s="104"/>
      <c r="V1984" s="104"/>
      <c r="W1984" s="104"/>
      <c r="X1984" s="104"/>
      <c r="Y1984" s="104"/>
      <c r="Z1984" s="104"/>
      <c r="AA1984" s="104"/>
      <c r="AB1984" s="104">
        <f t="shared" si="1081"/>
        <v>0</v>
      </c>
      <c r="AC1984" s="104">
        <f t="shared" si="1068"/>
        <v>0</v>
      </c>
      <c r="AD1984" s="104">
        <f t="shared" si="1082"/>
        <v>0</v>
      </c>
      <c r="AE1984" s="5" t="e">
        <v>#N/A</v>
      </c>
    </row>
    <row r="1985" spans="1:31" x14ac:dyDescent="0.25">
      <c r="A1985" s="1" t="e">
        <v>#N/A</v>
      </c>
      <c r="B1985" s="50" t="s">
        <v>212</v>
      </c>
      <c r="C1985" s="48"/>
      <c r="D1985" s="104"/>
      <c r="E1985" s="104"/>
      <c r="F1985" s="104"/>
      <c r="G1985" s="104"/>
      <c r="H1985" s="104"/>
      <c r="I1985" s="104"/>
      <c r="J1985" s="104"/>
      <c r="K1985" s="104"/>
      <c r="L1985" s="104"/>
      <c r="M1985" s="104"/>
      <c r="N1985" s="104"/>
      <c r="O1985" s="104"/>
      <c r="P1985" s="104"/>
      <c r="Q1985" s="104"/>
      <c r="R1985" s="104"/>
      <c r="S1985" s="104"/>
      <c r="T1985" s="104"/>
      <c r="U1985" s="104"/>
      <c r="V1985" s="104"/>
      <c r="W1985" s="104"/>
      <c r="X1985" s="104"/>
      <c r="Y1985" s="104"/>
      <c r="Z1985" s="104"/>
      <c r="AA1985" s="104"/>
      <c r="AB1985" s="104">
        <f t="shared" si="1081"/>
        <v>0</v>
      </c>
      <c r="AC1985" s="104">
        <f t="shared" si="1068"/>
        <v>0</v>
      </c>
      <c r="AD1985" s="104">
        <f t="shared" si="1082"/>
        <v>0</v>
      </c>
      <c r="AE1985" s="5" t="e">
        <v>#N/A</v>
      </c>
    </row>
    <row r="1986" spans="1:31" ht="31.5" x14ac:dyDescent="0.25">
      <c r="A1986" s="1" t="e">
        <v>#N/A</v>
      </c>
      <c r="B1986" s="99" t="s">
        <v>71</v>
      </c>
      <c r="C1986" s="57"/>
      <c r="D1986" s="100">
        <f>SUM(D1987,D1989,D1991,D1996,D2003,D2008,D2016,D2017,D2012)</f>
        <v>0</v>
      </c>
      <c r="E1986" s="100">
        <f t="shared" ref="E1986:O1986" si="1101">SUM(E1987,E1989,E1991,E1996,E2003,E2008,E2016,E2017,E2012)</f>
        <v>0</v>
      </c>
      <c r="F1986" s="100">
        <f t="shared" si="1101"/>
        <v>0</v>
      </c>
      <c r="G1986" s="100">
        <f t="shared" si="1101"/>
        <v>0</v>
      </c>
      <c r="H1986" s="100">
        <f t="shared" si="1101"/>
        <v>0</v>
      </c>
      <c r="I1986" s="100">
        <f t="shared" si="1101"/>
        <v>0</v>
      </c>
      <c r="J1986" s="100">
        <f t="shared" si="1101"/>
        <v>0</v>
      </c>
      <c r="K1986" s="100">
        <f t="shared" si="1101"/>
        <v>0</v>
      </c>
      <c r="L1986" s="100">
        <f t="shared" si="1101"/>
        <v>0</v>
      </c>
      <c r="M1986" s="100">
        <f t="shared" si="1101"/>
        <v>0</v>
      </c>
      <c r="N1986" s="100">
        <f t="shared" si="1101"/>
        <v>0</v>
      </c>
      <c r="O1986" s="100">
        <f t="shared" si="1101"/>
        <v>0</v>
      </c>
      <c r="P1986" s="100">
        <f>SUM(P1987,P1989,P1991,P1996,P2003,P2008,P2016,P2017,P2012)</f>
        <v>0</v>
      </c>
      <c r="Q1986" s="100">
        <f t="shared" ref="Q1986:AA1986" si="1102">SUM(Q1987,Q1989,Q1991,Q1996,Q2003,Q2008,Q2016,Q2017,Q2012)</f>
        <v>0</v>
      </c>
      <c r="R1986" s="100">
        <f t="shared" si="1102"/>
        <v>0</v>
      </c>
      <c r="S1986" s="100">
        <f t="shared" si="1102"/>
        <v>0</v>
      </c>
      <c r="T1986" s="100">
        <f t="shared" si="1102"/>
        <v>0</v>
      </c>
      <c r="U1986" s="100">
        <f t="shared" si="1102"/>
        <v>0</v>
      </c>
      <c r="V1986" s="100">
        <f t="shared" si="1102"/>
        <v>0</v>
      </c>
      <c r="W1986" s="100">
        <f t="shared" si="1102"/>
        <v>0</v>
      </c>
      <c r="X1986" s="100">
        <f t="shared" si="1102"/>
        <v>0</v>
      </c>
      <c r="Y1986" s="100">
        <f t="shared" si="1102"/>
        <v>0</v>
      </c>
      <c r="Z1986" s="100">
        <f t="shared" si="1102"/>
        <v>0</v>
      </c>
      <c r="AA1986" s="100">
        <f t="shared" si="1102"/>
        <v>0</v>
      </c>
      <c r="AB1986" s="100">
        <f t="shared" si="1081"/>
        <v>0</v>
      </c>
      <c r="AC1986" s="100">
        <f t="shared" si="1068"/>
        <v>0</v>
      </c>
      <c r="AD1986" s="100">
        <f t="shared" si="1082"/>
        <v>0</v>
      </c>
      <c r="AE1986" s="5" t="e">
        <v>#N/A</v>
      </c>
    </row>
    <row r="1987" spans="1:31" ht="30" x14ac:dyDescent="0.25">
      <c r="A1987" s="1" t="e">
        <v>#N/A</v>
      </c>
      <c r="B1987" s="101" t="s">
        <v>72</v>
      </c>
      <c r="C1987" s="102"/>
      <c r="D1987" s="103">
        <f>SUM(D1988:D1990)</f>
        <v>0</v>
      </c>
      <c r="E1987" s="103">
        <f t="shared" ref="E1987:O1987" si="1103">SUM(E1988:E1990)</f>
        <v>0</v>
      </c>
      <c r="F1987" s="103">
        <f t="shared" si="1103"/>
        <v>0</v>
      </c>
      <c r="G1987" s="103">
        <f t="shared" si="1103"/>
        <v>0</v>
      </c>
      <c r="H1987" s="103">
        <f t="shared" si="1103"/>
        <v>0</v>
      </c>
      <c r="I1987" s="103">
        <f t="shared" si="1103"/>
        <v>0</v>
      </c>
      <c r="J1987" s="103">
        <f t="shared" si="1103"/>
        <v>0</v>
      </c>
      <c r="K1987" s="103">
        <f t="shared" si="1103"/>
        <v>0</v>
      </c>
      <c r="L1987" s="103">
        <f t="shared" si="1103"/>
        <v>0</v>
      </c>
      <c r="M1987" s="103">
        <f t="shared" si="1103"/>
        <v>0</v>
      </c>
      <c r="N1987" s="103">
        <f t="shared" si="1103"/>
        <v>0</v>
      </c>
      <c r="O1987" s="103">
        <f t="shared" si="1103"/>
        <v>0</v>
      </c>
      <c r="P1987" s="103">
        <f>SUM(P1988:P1990)</f>
        <v>0</v>
      </c>
      <c r="Q1987" s="103">
        <f t="shared" ref="Q1987:AA1987" si="1104">SUM(Q1988:Q1990)</f>
        <v>0</v>
      </c>
      <c r="R1987" s="103">
        <f t="shared" si="1104"/>
        <v>0</v>
      </c>
      <c r="S1987" s="103">
        <f t="shared" si="1104"/>
        <v>0</v>
      </c>
      <c r="T1987" s="103">
        <f t="shared" si="1104"/>
        <v>0</v>
      </c>
      <c r="U1987" s="103">
        <f t="shared" si="1104"/>
        <v>0</v>
      </c>
      <c r="V1987" s="103">
        <f t="shared" si="1104"/>
        <v>0</v>
      </c>
      <c r="W1987" s="103">
        <f t="shared" si="1104"/>
        <v>0</v>
      </c>
      <c r="X1987" s="103">
        <f t="shared" si="1104"/>
        <v>0</v>
      </c>
      <c r="Y1987" s="103">
        <f t="shared" si="1104"/>
        <v>0</v>
      </c>
      <c r="Z1987" s="103">
        <f t="shared" si="1104"/>
        <v>0</v>
      </c>
      <c r="AA1987" s="103">
        <f t="shared" si="1104"/>
        <v>0</v>
      </c>
      <c r="AB1987" s="103">
        <f t="shared" si="1081"/>
        <v>0</v>
      </c>
      <c r="AC1987" s="103">
        <f t="shared" si="1068"/>
        <v>0</v>
      </c>
      <c r="AD1987" s="103">
        <f t="shared" si="1082"/>
        <v>0</v>
      </c>
      <c r="AE1987" s="5" t="e">
        <v>#N/A</v>
      </c>
    </row>
    <row r="1988" spans="1:31" x14ac:dyDescent="0.25">
      <c r="A1988" s="1" t="e">
        <v>#N/A</v>
      </c>
      <c r="B1988" s="50" t="s">
        <v>73</v>
      </c>
      <c r="C1988" s="48"/>
      <c r="D1988" s="104"/>
      <c r="E1988" s="104"/>
      <c r="F1988" s="104"/>
      <c r="G1988" s="104"/>
      <c r="H1988" s="104"/>
      <c r="I1988" s="104"/>
      <c r="J1988" s="104"/>
      <c r="K1988" s="104"/>
      <c r="L1988" s="104"/>
      <c r="M1988" s="104"/>
      <c r="N1988" s="104"/>
      <c r="O1988" s="104"/>
      <c r="P1988" s="104"/>
      <c r="Q1988" s="104"/>
      <c r="R1988" s="104"/>
      <c r="S1988" s="104"/>
      <c r="T1988" s="104"/>
      <c r="U1988" s="104"/>
      <c r="V1988" s="104"/>
      <c r="W1988" s="104"/>
      <c r="X1988" s="104"/>
      <c r="Y1988" s="104"/>
      <c r="Z1988" s="104"/>
      <c r="AA1988" s="104"/>
      <c r="AB1988" s="104">
        <f t="shared" si="1081"/>
        <v>0</v>
      </c>
      <c r="AC1988" s="104">
        <f t="shared" si="1068"/>
        <v>0</v>
      </c>
      <c r="AD1988" s="104">
        <f t="shared" si="1082"/>
        <v>0</v>
      </c>
      <c r="AE1988" s="5" t="e">
        <v>#N/A</v>
      </c>
    </row>
    <row r="1989" spans="1:31" x14ac:dyDescent="0.25">
      <c r="A1989" s="1" t="e">
        <v>#N/A</v>
      </c>
      <c r="B1989" s="101" t="s">
        <v>74</v>
      </c>
      <c r="C1989" s="102"/>
      <c r="D1989" s="103"/>
      <c r="E1989" s="103"/>
      <c r="F1989" s="103"/>
      <c r="G1989" s="103"/>
      <c r="H1989" s="103"/>
      <c r="I1989" s="103"/>
      <c r="J1989" s="103"/>
      <c r="K1989" s="103"/>
      <c r="L1989" s="103"/>
      <c r="M1989" s="103"/>
      <c r="N1989" s="103"/>
      <c r="O1989" s="103"/>
      <c r="P1989" s="103"/>
      <c r="Q1989" s="103"/>
      <c r="R1989" s="103"/>
      <c r="S1989" s="103"/>
      <c r="T1989" s="103"/>
      <c r="U1989" s="103"/>
      <c r="V1989" s="103"/>
      <c r="W1989" s="103"/>
      <c r="X1989" s="103"/>
      <c r="Y1989" s="103"/>
      <c r="Z1989" s="103"/>
      <c r="AA1989" s="103"/>
      <c r="AB1989" s="103">
        <f t="shared" si="1081"/>
        <v>0</v>
      </c>
      <c r="AC1989" s="103">
        <f t="shared" si="1068"/>
        <v>0</v>
      </c>
      <c r="AD1989" s="103">
        <f t="shared" si="1082"/>
        <v>0</v>
      </c>
      <c r="AE1989" s="5" t="e">
        <v>#N/A</v>
      </c>
    </row>
    <row r="1990" spans="1:31" x14ac:dyDescent="0.25">
      <c r="A1990" s="1" t="e">
        <v>#N/A</v>
      </c>
      <c r="B1990" s="50" t="s">
        <v>75</v>
      </c>
      <c r="C1990" s="48"/>
      <c r="D1990" s="104"/>
      <c r="E1990" s="104"/>
      <c r="F1990" s="104"/>
      <c r="G1990" s="104"/>
      <c r="H1990" s="104"/>
      <c r="I1990" s="104"/>
      <c r="J1990" s="104"/>
      <c r="K1990" s="104"/>
      <c r="L1990" s="104"/>
      <c r="M1990" s="104"/>
      <c r="N1990" s="104"/>
      <c r="O1990" s="104"/>
      <c r="P1990" s="104"/>
      <c r="Q1990" s="104"/>
      <c r="R1990" s="104"/>
      <c r="S1990" s="104"/>
      <c r="T1990" s="104"/>
      <c r="U1990" s="104"/>
      <c r="V1990" s="104"/>
      <c r="W1990" s="104"/>
      <c r="X1990" s="104"/>
      <c r="Y1990" s="104"/>
      <c r="Z1990" s="104"/>
      <c r="AA1990" s="104"/>
      <c r="AB1990" s="104">
        <f t="shared" si="1081"/>
        <v>0</v>
      </c>
      <c r="AC1990" s="104">
        <f t="shared" si="1068"/>
        <v>0</v>
      </c>
      <c r="AD1990" s="104">
        <f t="shared" si="1082"/>
        <v>0</v>
      </c>
      <c r="AE1990" s="5" t="e">
        <v>#N/A</v>
      </c>
    </row>
    <row r="1991" spans="1:31" ht="45" x14ac:dyDescent="0.25">
      <c r="A1991" s="1" t="e">
        <v>#N/A</v>
      </c>
      <c r="B1991" s="101" t="s">
        <v>76</v>
      </c>
      <c r="C1991" s="102"/>
      <c r="D1991" s="103">
        <f>SUM(D1992:D1995)</f>
        <v>0</v>
      </c>
      <c r="E1991" s="103">
        <f t="shared" ref="E1991:O1991" si="1105">SUM(E1992:E1995)</f>
        <v>0</v>
      </c>
      <c r="F1991" s="103">
        <f t="shared" si="1105"/>
        <v>0</v>
      </c>
      <c r="G1991" s="103">
        <f t="shared" si="1105"/>
        <v>0</v>
      </c>
      <c r="H1991" s="103">
        <f t="shared" si="1105"/>
        <v>0</v>
      </c>
      <c r="I1991" s="103">
        <f t="shared" si="1105"/>
        <v>0</v>
      </c>
      <c r="J1991" s="103">
        <f t="shared" si="1105"/>
        <v>0</v>
      </c>
      <c r="K1991" s="103">
        <f t="shared" si="1105"/>
        <v>0</v>
      </c>
      <c r="L1991" s="103">
        <f t="shared" si="1105"/>
        <v>0</v>
      </c>
      <c r="M1991" s="103">
        <f t="shared" si="1105"/>
        <v>0</v>
      </c>
      <c r="N1991" s="103">
        <f t="shared" si="1105"/>
        <v>0</v>
      </c>
      <c r="O1991" s="103">
        <f t="shared" si="1105"/>
        <v>0</v>
      </c>
      <c r="P1991" s="103">
        <f>SUM(P1992:P1995)</f>
        <v>0</v>
      </c>
      <c r="Q1991" s="103">
        <f t="shared" ref="Q1991:AA1991" si="1106">SUM(Q1992:Q1995)</f>
        <v>0</v>
      </c>
      <c r="R1991" s="103">
        <f t="shared" si="1106"/>
        <v>0</v>
      </c>
      <c r="S1991" s="103">
        <f t="shared" si="1106"/>
        <v>0</v>
      </c>
      <c r="T1991" s="103">
        <f t="shared" si="1106"/>
        <v>0</v>
      </c>
      <c r="U1991" s="103">
        <f t="shared" si="1106"/>
        <v>0</v>
      </c>
      <c r="V1991" s="103">
        <f t="shared" si="1106"/>
        <v>0</v>
      </c>
      <c r="W1991" s="103">
        <f t="shared" si="1106"/>
        <v>0</v>
      </c>
      <c r="X1991" s="103">
        <f t="shared" si="1106"/>
        <v>0</v>
      </c>
      <c r="Y1991" s="103">
        <f t="shared" si="1106"/>
        <v>0</v>
      </c>
      <c r="Z1991" s="103">
        <f t="shared" si="1106"/>
        <v>0</v>
      </c>
      <c r="AA1991" s="103">
        <f t="shared" si="1106"/>
        <v>0</v>
      </c>
      <c r="AB1991" s="103">
        <f t="shared" si="1081"/>
        <v>0</v>
      </c>
      <c r="AC1991" s="103">
        <f t="shared" ref="AC1991:AC2054" si="1107">SUM(E1991:O1991)</f>
        <v>0</v>
      </c>
      <c r="AD1991" s="103">
        <f t="shared" si="1082"/>
        <v>0</v>
      </c>
      <c r="AE1991" s="5" t="e">
        <v>#N/A</v>
      </c>
    </row>
    <row r="1992" spans="1:31" ht="60" x14ac:dyDescent="0.25">
      <c r="A1992" s="1" t="e">
        <v>#N/A</v>
      </c>
      <c r="B1992" s="50" t="s">
        <v>77</v>
      </c>
      <c r="C1992" s="48"/>
      <c r="D1992" s="104"/>
      <c r="E1992" s="104"/>
      <c r="F1992" s="104"/>
      <c r="G1992" s="104"/>
      <c r="H1992" s="104"/>
      <c r="I1992" s="104"/>
      <c r="J1992" s="104"/>
      <c r="K1992" s="104"/>
      <c r="L1992" s="104"/>
      <c r="M1992" s="104"/>
      <c r="N1992" s="104"/>
      <c r="O1992" s="104"/>
      <c r="P1992" s="104"/>
      <c r="Q1992" s="104"/>
      <c r="R1992" s="104"/>
      <c r="S1992" s="104"/>
      <c r="T1992" s="104"/>
      <c r="U1992" s="104"/>
      <c r="V1992" s="104"/>
      <c r="W1992" s="104"/>
      <c r="X1992" s="104"/>
      <c r="Y1992" s="104"/>
      <c r="Z1992" s="104"/>
      <c r="AA1992" s="104"/>
      <c r="AB1992" s="104">
        <f t="shared" si="1081"/>
        <v>0</v>
      </c>
      <c r="AC1992" s="104">
        <f t="shared" si="1107"/>
        <v>0</v>
      </c>
      <c r="AD1992" s="104">
        <f t="shared" si="1082"/>
        <v>0</v>
      </c>
      <c r="AE1992" s="5" t="e">
        <v>#N/A</v>
      </c>
    </row>
    <row r="1993" spans="1:31" ht="30" x14ac:dyDescent="0.25">
      <c r="A1993" s="1" t="e">
        <v>#N/A</v>
      </c>
      <c r="B1993" s="50" t="s">
        <v>78</v>
      </c>
      <c r="C1993" s="48"/>
      <c r="D1993" s="104"/>
      <c r="E1993" s="104"/>
      <c r="F1993" s="104"/>
      <c r="G1993" s="104"/>
      <c r="H1993" s="104"/>
      <c r="I1993" s="104"/>
      <c r="J1993" s="104"/>
      <c r="K1993" s="104"/>
      <c r="L1993" s="104"/>
      <c r="M1993" s="104"/>
      <c r="N1993" s="104"/>
      <c r="O1993" s="104"/>
      <c r="P1993" s="104"/>
      <c r="Q1993" s="104"/>
      <c r="R1993" s="104"/>
      <c r="S1993" s="104"/>
      <c r="T1993" s="104"/>
      <c r="U1993" s="104"/>
      <c r="V1993" s="104"/>
      <c r="W1993" s="104"/>
      <c r="X1993" s="104"/>
      <c r="Y1993" s="104"/>
      <c r="Z1993" s="104"/>
      <c r="AA1993" s="104"/>
      <c r="AB1993" s="104">
        <f t="shared" si="1081"/>
        <v>0</v>
      </c>
      <c r="AC1993" s="104">
        <f t="shared" si="1107"/>
        <v>0</v>
      </c>
      <c r="AD1993" s="104">
        <f t="shared" si="1082"/>
        <v>0</v>
      </c>
      <c r="AE1993" s="5" t="e">
        <v>#N/A</v>
      </c>
    </row>
    <row r="1994" spans="1:31" x14ac:dyDescent="0.25">
      <c r="A1994" s="1" t="e">
        <v>#N/A</v>
      </c>
      <c r="B1994" s="50" t="s">
        <v>79</v>
      </c>
      <c r="C1994" s="48"/>
      <c r="D1994" s="104"/>
      <c r="E1994" s="104"/>
      <c r="F1994" s="104"/>
      <c r="G1994" s="104"/>
      <c r="H1994" s="104"/>
      <c r="I1994" s="104"/>
      <c r="J1994" s="104"/>
      <c r="K1994" s="104"/>
      <c r="L1994" s="104"/>
      <c r="M1994" s="104"/>
      <c r="N1994" s="104"/>
      <c r="O1994" s="104"/>
      <c r="P1994" s="104"/>
      <c r="Q1994" s="104"/>
      <c r="R1994" s="104"/>
      <c r="S1994" s="104"/>
      <c r="T1994" s="104"/>
      <c r="U1994" s="104"/>
      <c r="V1994" s="104"/>
      <c r="W1994" s="104"/>
      <c r="X1994" s="104"/>
      <c r="Y1994" s="104"/>
      <c r="Z1994" s="104"/>
      <c r="AA1994" s="104"/>
      <c r="AB1994" s="104">
        <f t="shared" si="1081"/>
        <v>0</v>
      </c>
      <c r="AC1994" s="104">
        <f t="shared" si="1107"/>
        <v>0</v>
      </c>
      <c r="AD1994" s="104">
        <f t="shared" si="1082"/>
        <v>0</v>
      </c>
      <c r="AE1994" s="5" t="e">
        <v>#N/A</v>
      </c>
    </row>
    <row r="1995" spans="1:31" x14ac:dyDescent="0.25">
      <c r="A1995" s="1" t="e">
        <v>#N/A</v>
      </c>
      <c r="B1995" s="50" t="s">
        <v>80</v>
      </c>
      <c r="C1995" s="48"/>
      <c r="D1995" s="104"/>
      <c r="E1995" s="104"/>
      <c r="F1995" s="104"/>
      <c r="G1995" s="104"/>
      <c r="H1995" s="104"/>
      <c r="I1995" s="104"/>
      <c r="J1995" s="104"/>
      <c r="K1995" s="104"/>
      <c r="L1995" s="104"/>
      <c r="M1995" s="104"/>
      <c r="N1995" s="104"/>
      <c r="O1995" s="104"/>
      <c r="P1995" s="104"/>
      <c r="Q1995" s="104"/>
      <c r="R1995" s="104"/>
      <c r="S1995" s="104"/>
      <c r="T1995" s="104"/>
      <c r="U1995" s="104"/>
      <c r="V1995" s="104"/>
      <c r="W1995" s="104"/>
      <c r="X1995" s="104"/>
      <c r="Y1995" s="104"/>
      <c r="Z1995" s="104"/>
      <c r="AA1995" s="104"/>
      <c r="AB1995" s="104">
        <f t="shared" si="1081"/>
        <v>0</v>
      </c>
      <c r="AC1995" s="104">
        <f t="shared" si="1107"/>
        <v>0</v>
      </c>
      <c r="AD1995" s="104">
        <f t="shared" si="1082"/>
        <v>0</v>
      </c>
      <c r="AE1995" s="5" t="e">
        <v>#N/A</v>
      </c>
    </row>
    <row r="1996" spans="1:31" ht="30" x14ac:dyDescent="0.25">
      <c r="A1996" s="1" t="e">
        <v>#N/A</v>
      </c>
      <c r="B1996" s="101" t="s">
        <v>81</v>
      </c>
      <c r="C1996" s="102"/>
      <c r="D1996" s="103">
        <f>SUM(D1997:D2002)</f>
        <v>0</v>
      </c>
      <c r="E1996" s="103">
        <f t="shared" ref="E1996:O1996" si="1108">SUM(E1997:E2002)</f>
        <v>0</v>
      </c>
      <c r="F1996" s="103">
        <f t="shared" si="1108"/>
        <v>0</v>
      </c>
      <c r="G1996" s="103">
        <f t="shared" si="1108"/>
        <v>0</v>
      </c>
      <c r="H1996" s="103">
        <f t="shared" si="1108"/>
        <v>0</v>
      </c>
      <c r="I1996" s="103">
        <f t="shared" si="1108"/>
        <v>0</v>
      </c>
      <c r="J1996" s="103">
        <f t="shared" si="1108"/>
        <v>0</v>
      </c>
      <c r="K1996" s="103">
        <f t="shared" si="1108"/>
        <v>0</v>
      </c>
      <c r="L1996" s="103">
        <f t="shared" si="1108"/>
        <v>0</v>
      </c>
      <c r="M1996" s="103">
        <f t="shared" si="1108"/>
        <v>0</v>
      </c>
      <c r="N1996" s="103">
        <f t="shared" si="1108"/>
        <v>0</v>
      </c>
      <c r="O1996" s="103">
        <f t="shared" si="1108"/>
        <v>0</v>
      </c>
      <c r="P1996" s="103">
        <f>SUM(P1997:P2002)</f>
        <v>0</v>
      </c>
      <c r="Q1996" s="103">
        <f t="shared" ref="Q1996:AA1996" si="1109">SUM(Q1997:Q2002)</f>
        <v>0</v>
      </c>
      <c r="R1996" s="103">
        <f t="shared" si="1109"/>
        <v>0</v>
      </c>
      <c r="S1996" s="103">
        <f t="shared" si="1109"/>
        <v>0</v>
      </c>
      <c r="T1996" s="103">
        <f t="shared" si="1109"/>
        <v>0</v>
      </c>
      <c r="U1996" s="103">
        <f t="shared" si="1109"/>
        <v>0</v>
      </c>
      <c r="V1996" s="103">
        <f t="shared" si="1109"/>
        <v>0</v>
      </c>
      <c r="W1996" s="103">
        <f t="shared" si="1109"/>
        <v>0</v>
      </c>
      <c r="X1996" s="103">
        <f t="shared" si="1109"/>
        <v>0</v>
      </c>
      <c r="Y1996" s="103">
        <f t="shared" si="1109"/>
        <v>0</v>
      </c>
      <c r="Z1996" s="103">
        <f t="shared" si="1109"/>
        <v>0</v>
      </c>
      <c r="AA1996" s="103">
        <f t="shared" si="1109"/>
        <v>0</v>
      </c>
      <c r="AB1996" s="103">
        <f t="shared" si="1081"/>
        <v>0</v>
      </c>
      <c r="AC1996" s="103">
        <f t="shared" si="1107"/>
        <v>0</v>
      </c>
      <c r="AD1996" s="103">
        <f t="shared" si="1082"/>
        <v>0</v>
      </c>
      <c r="AE1996" s="5" t="e">
        <v>#N/A</v>
      </c>
    </row>
    <row r="1997" spans="1:31" ht="30" x14ac:dyDescent="0.25">
      <c r="A1997" s="1" t="e">
        <v>#N/A</v>
      </c>
      <c r="B1997" s="50" t="s">
        <v>82</v>
      </c>
      <c r="C1997" s="48"/>
      <c r="D1997" s="104"/>
      <c r="E1997" s="104"/>
      <c r="F1997" s="104"/>
      <c r="G1997" s="104"/>
      <c r="H1997" s="104"/>
      <c r="I1997" s="104"/>
      <c r="J1997" s="104"/>
      <c r="K1997" s="104"/>
      <c r="L1997" s="104"/>
      <c r="M1997" s="104"/>
      <c r="N1997" s="104"/>
      <c r="O1997" s="104"/>
      <c r="P1997" s="104"/>
      <c r="Q1997" s="104"/>
      <c r="R1997" s="104"/>
      <c r="S1997" s="104"/>
      <c r="T1997" s="104"/>
      <c r="U1997" s="104"/>
      <c r="V1997" s="104"/>
      <c r="W1997" s="104"/>
      <c r="X1997" s="104"/>
      <c r="Y1997" s="104"/>
      <c r="Z1997" s="104"/>
      <c r="AA1997" s="104"/>
      <c r="AB1997" s="104">
        <f t="shared" si="1081"/>
        <v>0</v>
      </c>
      <c r="AC1997" s="104">
        <f t="shared" si="1107"/>
        <v>0</v>
      </c>
      <c r="AD1997" s="104">
        <f t="shared" si="1082"/>
        <v>0</v>
      </c>
      <c r="AE1997" s="5" t="e">
        <v>#N/A</v>
      </c>
    </row>
    <row r="1998" spans="1:31" x14ac:dyDescent="0.25">
      <c r="A1998" s="1" t="e">
        <v>#N/A</v>
      </c>
      <c r="B1998" s="50" t="s">
        <v>83</v>
      </c>
      <c r="C1998" s="48"/>
      <c r="D1998" s="104"/>
      <c r="E1998" s="104"/>
      <c r="F1998" s="104"/>
      <c r="G1998" s="104"/>
      <c r="H1998" s="104"/>
      <c r="I1998" s="104"/>
      <c r="J1998" s="104"/>
      <c r="K1998" s="104"/>
      <c r="L1998" s="104"/>
      <c r="M1998" s="104"/>
      <c r="N1998" s="104"/>
      <c r="O1998" s="104"/>
      <c r="P1998" s="104"/>
      <c r="Q1998" s="104"/>
      <c r="R1998" s="104"/>
      <c r="S1998" s="104"/>
      <c r="T1998" s="104"/>
      <c r="U1998" s="104"/>
      <c r="V1998" s="104"/>
      <c r="W1998" s="104"/>
      <c r="X1998" s="104"/>
      <c r="Y1998" s="104"/>
      <c r="Z1998" s="104"/>
      <c r="AA1998" s="104"/>
      <c r="AB1998" s="104">
        <f t="shared" si="1081"/>
        <v>0</v>
      </c>
      <c r="AC1998" s="104">
        <f t="shared" si="1107"/>
        <v>0</v>
      </c>
      <c r="AD1998" s="104">
        <f t="shared" si="1082"/>
        <v>0</v>
      </c>
      <c r="AE1998" s="5" t="e">
        <v>#N/A</v>
      </c>
    </row>
    <row r="1999" spans="1:31" ht="30" x14ac:dyDescent="0.25">
      <c r="A1999" s="1" t="e">
        <v>#N/A</v>
      </c>
      <c r="B1999" s="50" t="s">
        <v>84</v>
      </c>
      <c r="C1999" s="48"/>
      <c r="D1999" s="104">
        <v>0</v>
      </c>
      <c r="E1999" s="104">
        <v>0</v>
      </c>
      <c r="F1999" s="104">
        <v>0</v>
      </c>
      <c r="G1999" s="104">
        <v>0</v>
      </c>
      <c r="H1999" s="104">
        <v>0</v>
      </c>
      <c r="I1999" s="104">
        <v>0</v>
      </c>
      <c r="J1999" s="104">
        <v>0</v>
      </c>
      <c r="K1999" s="104">
        <v>0</v>
      </c>
      <c r="L1999" s="104">
        <v>0</v>
      </c>
      <c r="M1999" s="104">
        <v>0</v>
      </c>
      <c r="N1999" s="104">
        <v>0</v>
      </c>
      <c r="O1999" s="104">
        <v>0</v>
      </c>
      <c r="P1999" s="104">
        <v>0</v>
      </c>
      <c r="Q1999" s="104">
        <v>0</v>
      </c>
      <c r="R1999" s="104">
        <v>0</v>
      </c>
      <c r="S1999" s="104">
        <v>0</v>
      </c>
      <c r="T1999" s="104">
        <v>0</v>
      </c>
      <c r="U1999" s="104">
        <v>0</v>
      </c>
      <c r="V1999" s="104">
        <v>0</v>
      </c>
      <c r="W1999" s="104">
        <v>0</v>
      </c>
      <c r="X1999" s="104">
        <v>0</v>
      </c>
      <c r="Y1999" s="104">
        <v>0</v>
      </c>
      <c r="Z1999" s="104">
        <v>0</v>
      </c>
      <c r="AA1999" s="104">
        <v>0</v>
      </c>
      <c r="AB1999" s="104">
        <f t="shared" si="1081"/>
        <v>0</v>
      </c>
      <c r="AC1999" s="104">
        <f t="shared" si="1107"/>
        <v>0</v>
      </c>
      <c r="AD1999" s="104">
        <f t="shared" si="1082"/>
        <v>0</v>
      </c>
      <c r="AE1999" s="5" t="e">
        <v>#N/A</v>
      </c>
    </row>
    <row r="2000" spans="1:31" x14ac:dyDescent="0.25">
      <c r="A2000" s="1" t="e">
        <v>#N/A</v>
      </c>
      <c r="B2000" s="50" t="s">
        <v>80</v>
      </c>
      <c r="C2000" s="48"/>
      <c r="D2000" s="104"/>
      <c r="E2000" s="104"/>
      <c r="F2000" s="104"/>
      <c r="G2000" s="104"/>
      <c r="H2000" s="104"/>
      <c r="I2000" s="104"/>
      <c r="J2000" s="104"/>
      <c r="K2000" s="104"/>
      <c r="L2000" s="104"/>
      <c r="M2000" s="104"/>
      <c r="N2000" s="104"/>
      <c r="O2000" s="104"/>
      <c r="P2000" s="104"/>
      <c r="Q2000" s="104"/>
      <c r="R2000" s="104"/>
      <c r="S2000" s="104"/>
      <c r="T2000" s="104"/>
      <c r="U2000" s="104"/>
      <c r="V2000" s="104"/>
      <c r="W2000" s="104"/>
      <c r="X2000" s="104"/>
      <c r="Y2000" s="104"/>
      <c r="Z2000" s="104"/>
      <c r="AA2000" s="104"/>
      <c r="AB2000" s="104">
        <f t="shared" si="1081"/>
        <v>0</v>
      </c>
      <c r="AC2000" s="104">
        <f t="shared" si="1107"/>
        <v>0</v>
      </c>
      <c r="AD2000" s="104">
        <f t="shared" si="1082"/>
        <v>0</v>
      </c>
      <c r="AE2000" s="5" t="e">
        <v>#N/A</v>
      </c>
    </row>
    <row r="2001" spans="1:31" x14ac:dyDescent="0.25">
      <c r="A2001" s="1" t="e">
        <v>#N/A</v>
      </c>
      <c r="B2001" s="50" t="s">
        <v>85</v>
      </c>
      <c r="C2001" s="48"/>
      <c r="D2001" s="104"/>
      <c r="E2001" s="104"/>
      <c r="F2001" s="104"/>
      <c r="G2001" s="104"/>
      <c r="H2001" s="104"/>
      <c r="I2001" s="104"/>
      <c r="J2001" s="104"/>
      <c r="K2001" s="104"/>
      <c r="L2001" s="104"/>
      <c r="M2001" s="104"/>
      <c r="N2001" s="104"/>
      <c r="O2001" s="104"/>
      <c r="P2001" s="104"/>
      <c r="Q2001" s="104"/>
      <c r="R2001" s="104"/>
      <c r="S2001" s="104"/>
      <c r="T2001" s="104"/>
      <c r="U2001" s="104"/>
      <c r="V2001" s="104"/>
      <c r="W2001" s="104"/>
      <c r="X2001" s="104"/>
      <c r="Y2001" s="104"/>
      <c r="Z2001" s="104"/>
      <c r="AA2001" s="104"/>
      <c r="AB2001" s="104">
        <f t="shared" si="1081"/>
        <v>0</v>
      </c>
      <c r="AC2001" s="104">
        <f t="shared" si="1107"/>
        <v>0</v>
      </c>
      <c r="AD2001" s="104">
        <f t="shared" si="1082"/>
        <v>0</v>
      </c>
      <c r="AE2001" s="5" t="e">
        <v>#N/A</v>
      </c>
    </row>
    <row r="2002" spans="1:31" x14ac:dyDescent="0.25">
      <c r="A2002" s="1" t="e">
        <v>#N/A</v>
      </c>
      <c r="B2002" s="50" t="s">
        <v>86</v>
      </c>
      <c r="C2002" s="48"/>
      <c r="D2002" s="104"/>
      <c r="E2002" s="104"/>
      <c r="F2002" s="104"/>
      <c r="G2002" s="104"/>
      <c r="H2002" s="104"/>
      <c r="I2002" s="104"/>
      <c r="J2002" s="104"/>
      <c r="K2002" s="104"/>
      <c r="L2002" s="104"/>
      <c r="M2002" s="104"/>
      <c r="N2002" s="104"/>
      <c r="O2002" s="104"/>
      <c r="P2002" s="104"/>
      <c r="Q2002" s="104"/>
      <c r="R2002" s="104"/>
      <c r="S2002" s="104"/>
      <c r="T2002" s="104"/>
      <c r="U2002" s="104"/>
      <c r="V2002" s="104"/>
      <c r="W2002" s="104"/>
      <c r="X2002" s="104"/>
      <c r="Y2002" s="104"/>
      <c r="Z2002" s="104"/>
      <c r="AA2002" s="104"/>
      <c r="AB2002" s="104">
        <f t="shared" si="1081"/>
        <v>0</v>
      </c>
      <c r="AC2002" s="104">
        <f t="shared" si="1107"/>
        <v>0</v>
      </c>
      <c r="AD2002" s="104">
        <f t="shared" si="1082"/>
        <v>0</v>
      </c>
      <c r="AE2002" s="5" t="e">
        <v>#N/A</v>
      </c>
    </row>
    <row r="2003" spans="1:31" x14ac:dyDescent="0.25">
      <c r="A2003" s="1" t="e">
        <v>#N/A</v>
      </c>
      <c r="B2003" s="101" t="s">
        <v>87</v>
      </c>
      <c r="C2003" s="102"/>
      <c r="D2003" s="103">
        <f>SUM(D2004:D2007)</f>
        <v>0</v>
      </c>
      <c r="E2003" s="103">
        <f t="shared" ref="E2003:O2003" si="1110">SUM(E2004:E2007)</f>
        <v>0</v>
      </c>
      <c r="F2003" s="103">
        <f t="shared" si="1110"/>
        <v>0</v>
      </c>
      <c r="G2003" s="103">
        <f t="shared" si="1110"/>
        <v>0</v>
      </c>
      <c r="H2003" s="103">
        <f t="shared" si="1110"/>
        <v>0</v>
      </c>
      <c r="I2003" s="103">
        <f t="shared" si="1110"/>
        <v>0</v>
      </c>
      <c r="J2003" s="103">
        <f t="shared" si="1110"/>
        <v>0</v>
      </c>
      <c r="K2003" s="103">
        <f t="shared" si="1110"/>
        <v>0</v>
      </c>
      <c r="L2003" s="103">
        <f t="shared" si="1110"/>
        <v>0</v>
      </c>
      <c r="M2003" s="103">
        <f t="shared" si="1110"/>
        <v>0</v>
      </c>
      <c r="N2003" s="103">
        <f t="shared" si="1110"/>
        <v>0</v>
      </c>
      <c r="O2003" s="103">
        <f t="shared" si="1110"/>
        <v>0</v>
      </c>
      <c r="P2003" s="103">
        <f>SUM(P2004:P2007)</f>
        <v>0</v>
      </c>
      <c r="Q2003" s="103">
        <f t="shared" ref="Q2003:AA2003" si="1111">SUM(Q2004:Q2007)</f>
        <v>0</v>
      </c>
      <c r="R2003" s="103">
        <f t="shared" si="1111"/>
        <v>0</v>
      </c>
      <c r="S2003" s="103">
        <f t="shared" si="1111"/>
        <v>0</v>
      </c>
      <c r="T2003" s="103">
        <f t="shared" si="1111"/>
        <v>0</v>
      </c>
      <c r="U2003" s="103">
        <f t="shared" si="1111"/>
        <v>0</v>
      </c>
      <c r="V2003" s="103">
        <f t="shared" si="1111"/>
        <v>0</v>
      </c>
      <c r="W2003" s="103">
        <f t="shared" si="1111"/>
        <v>0</v>
      </c>
      <c r="X2003" s="103">
        <f t="shared" si="1111"/>
        <v>0</v>
      </c>
      <c r="Y2003" s="103">
        <f t="shared" si="1111"/>
        <v>0</v>
      </c>
      <c r="Z2003" s="103">
        <f t="shared" si="1111"/>
        <v>0</v>
      </c>
      <c r="AA2003" s="103">
        <f t="shared" si="1111"/>
        <v>0</v>
      </c>
      <c r="AB2003" s="103">
        <f t="shared" si="1081"/>
        <v>0</v>
      </c>
      <c r="AC2003" s="103">
        <f t="shared" si="1107"/>
        <v>0</v>
      </c>
      <c r="AD2003" s="103">
        <f t="shared" si="1082"/>
        <v>0</v>
      </c>
      <c r="AE2003" s="5" t="e">
        <v>#N/A</v>
      </c>
    </row>
    <row r="2004" spans="1:31" ht="30" x14ac:dyDescent="0.25">
      <c r="A2004" s="1" t="e">
        <v>#N/A</v>
      </c>
      <c r="B2004" s="50" t="s">
        <v>88</v>
      </c>
      <c r="C2004" s="48"/>
      <c r="D2004" s="104"/>
      <c r="E2004" s="104"/>
      <c r="F2004" s="104"/>
      <c r="G2004" s="104"/>
      <c r="H2004" s="104"/>
      <c r="I2004" s="104"/>
      <c r="J2004" s="104"/>
      <c r="K2004" s="104"/>
      <c r="L2004" s="104"/>
      <c r="M2004" s="104"/>
      <c r="N2004" s="104"/>
      <c r="O2004" s="104"/>
      <c r="P2004" s="104"/>
      <c r="Q2004" s="104"/>
      <c r="R2004" s="104"/>
      <c r="S2004" s="104"/>
      <c r="T2004" s="104"/>
      <c r="U2004" s="104"/>
      <c r="V2004" s="104"/>
      <c r="W2004" s="104"/>
      <c r="X2004" s="104"/>
      <c r="Y2004" s="104"/>
      <c r="Z2004" s="104"/>
      <c r="AA2004" s="104"/>
      <c r="AB2004" s="104">
        <f t="shared" si="1081"/>
        <v>0</v>
      </c>
      <c r="AC2004" s="104">
        <f t="shared" si="1107"/>
        <v>0</v>
      </c>
      <c r="AD2004" s="104">
        <f t="shared" si="1082"/>
        <v>0</v>
      </c>
      <c r="AE2004" s="5" t="e">
        <v>#N/A</v>
      </c>
    </row>
    <row r="2005" spans="1:31" ht="45" x14ac:dyDescent="0.25">
      <c r="A2005" s="1" t="e">
        <v>#N/A</v>
      </c>
      <c r="B2005" s="50" t="s">
        <v>89</v>
      </c>
      <c r="C2005" s="48"/>
      <c r="D2005" s="104"/>
      <c r="E2005" s="104"/>
      <c r="F2005" s="104"/>
      <c r="G2005" s="104"/>
      <c r="H2005" s="104"/>
      <c r="I2005" s="104"/>
      <c r="J2005" s="104"/>
      <c r="K2005" s="104"/>
      <c r="L2005" s="104"/>
      <c r="M2005" s="104"/>
      <c r="N2005" s="104"/>
      <c r="O2005" s="104"/>
      <c r="P2005" s="104"/>
      <c r="Q2005" s="104"/>
      <c r="R2005" s="104"/>
      <c r="S2005" s="104"/>
      <c r="T2005" s="104"/>
      <c r="U2005" s="104"/>
      <c r="V2005" s="104"/>
      <c r="W2005" s="104"/>
      <c r="X2005" s="104"/>
      <c r="Y2005" s="104"/>
      <c r="Z2005" s="104"/>
      <c r="AA2005" s="104"/>
      <c r="AB2005" s="104">
        <f t="shared" si="1081"/>
        <v>0</v>
      </c>
      <c r="AC2005" s="104">
        <f t="shared" si="1107"/>
        <v>0</v>
      </c>
      <c r="AD2005" s="104">
        <f t="shared" si="1082"/>
        <v>0</v>
      </c>
      <c r="AE2005" s="5" t="e">
        <v>#N/A</v>
      </c>
    </row>
    <row r="2006" spans="1:31" ht="30" x14ac:dyDescent="0.25">
      <c r="A2006" s="1" t="e">
        <v>#N/A</v>
      </c>
      <c r="B2006" s="50" t="s">
        <v>90</v>
      </c>
      <c r="C2006" s="48"/>
      <c r="D2006" s="104"/>
      <c r="E2006" s="104"/>
      <c r="F2006" s="104"/>
      <c r="G2006" s="104"/>
      <c r="H2006" s="104"/>
      <c r="I2006" s="104"/>
      <c r="J2006" s="104"/>
      <c r="K2006" s="104"/>
      <c r="L2006" s="104"/>
      <c r="M2006" s="104"/>
      <c r="N2006" s="104"/>
      <c r="O2006" s="104"/>
      <c r="P2006" s="104"/>
      <c r="Q2006" s="104"/>
      <c r="R2006" s="104"/>
      <c r="S2006" s="104"/>
      <c r="T2006" s="104"/>
      <c r="U2006" s="104"/>
      <c r="V2006" s="104"/>
      <c r="W2006" s="104"/>
      <c r="X2006" s="104"/>
      <c r="Y2006" s="104"/>
      <c r="Z2006" s="104"/>
      <c r="AA2006" s="104"/>
      <c r="AB2006" s="104">
        <f t="shared" si="1081"/>
        <v>0</v>
      </c>
      <c r="AC2006" s="104">
        <f t="shared" si="1107"/>
        <v>0</v>
      </c>
      <c r="AD2006" s="104">
        <f t="shared" si="1082"/>
        <v>0</v>
      </c>
      <c r="AE2006" s="5" t="e">
        <v>#N/A</v>
      </c>
    </row>
    <row r="2007" spans="1:31" ht="30" x14ac:dyDescent="0.25">
      <c r="A2007" s="1" t="e">
        <v>#N/A</v>
      </c>
      <c r="B2007" s="50" t="s">
        <v>91</v>
      </c>
      <c r="C2007" s="48"/>
      <c r="D2007" s="104"/>
      <c r="E2007" s="104"/>
      <c r="F2007" s="104"/>
      <c r="G2007" s="104"/>
      <c r="H2007" s="104"/>
      <c r="I2007" s="104"/>
      <c r="J2007" s="104"/>
      <c r="K2007" s="104"/>
      <c r="L2007" s="104"/>
      <c r="M2007" s="104"/>
      <c r="N2007" s="104"/>
      <c r="O2007" s="104"/>
      <c r="P2007" s="104"/>
      <c r="Q2007" s="104"/>
      <c r="R2007" s="104"/>
      <c r="S2007" s="104"/>
      <c r="T2007" s="104"/>
      <c r="U2007" s="104"/>
      <c r="V2007" s="104"/>
      <c r="W2007" s="104"/>
      <c r="X2007" s="104"/>
      <c r="Y2007" s="104"/>
      <c r="Z2007" s="104"/>
      <c r="AA2007" s="104"/>
      <c r="AB2007" s="104">
        <f t="shared" ref="AB2007:AB2070" si="1112">SUM(D2007:AA2007)</f>
        <v>0</v>
      </c>
      <c r="AC2007" s="104">
        <f t="shared" si="1107"/>
        <v>0</v>
      </c>
      <c r="AD2007" s="104">
        <f t="shared" ref="AD2007:AD2070" si="1113">SUM(P2007:AA2007)</f>
        <v>0</v>
      </c>
      <c r="AE2007" s="5" t="e">
        <v>#N/A</v>
      </c>
    </row>
    <row r="2008" spans="1:31" ht="30" x14ac:dyDescent="0.25">
      <c r="A2008" s="1" t="e">
        <v>#N/A</v>
      </c>
      <c r="B2008" s="101" t="s">
        <v>92</v>
      </c>
      <c r="C2008" s="102"/>
      <c r="D2008" s="103">
        <f>SUM(D2009:D2011)</f>
        <v>0</v>
      </c>
      <c r="E2008" s="103">
        <f t="shared" ref="E2008:O2008" si="1114">SUM(E2009:E2011)</f>
        <v>0</v>
      </c>
      <c r="F2008" s="103">
        <f t="shared" si="1114"/>
        <v>0</v>
      </c>
      <c r="G2008" s="103">
        <f t="shared" si="1114"/>
        <v>0</v>
      </c>
      <c r="H2008" s="103">
        <f t="shared" si="1114"/>
        <v>0</v>
      </c>
      <c r="I2008" s="103">
        <f t="shared" si="1114"/>
        <v>0</v>
      </c>
      <c r="J2008" s="103">
        <f t="shared" si="1114"/>
        <v>0</v>
      </c>
      <c r="K2008" s="103">
        <f t="shared" si="1114"/>
        <v>0</v>
      </c>
      <c r="L2008" s="103">
        <f t="shared" si="1114"/>
        <v>0</v>
      </c>
      <c r="M2008" s="103">
        <f t="shared" si="1114"/>
        <v>0</v>
      </c>
      <c r="N2008" s="103">
        <f t="shared" si="1114"/>
        <v>0</v>
      </c>
      <c r="O2008" s="103">
        <f t="shared" si="1114"/>
        <v>0</v>
      </c>
      <c r="P2008" s="103">
        <f>SUM(P2009:P2011)</f>
        <v>0</v>
      </c>
      <c r="Q2008" s="103">
        <f t="shared" ref="Q2008:AA2008" si="1115">SUM(Q2009:Q2011)</f>
        <v>0</v>
      </c>
      <c r="R2008" s="103">
        <f t="shared" si="1115"/>
        <v>0</v>
      </c>
      <c r="S2008" s="103">
        <f t="shared" si="1115"/>
        <v>0</v>
      </c>
      <c r="T2008" s="103">
        <f t="shared" si="1115"/>
        <v>0</v>
      </c>
      <c r="U2008" s="103">
        <f t="shared" si="1115"/>
        <v>0</v>
      </c>
      <c r="V2008" s="103">
        <f t="shared" si="1115"/>
        <v>0</v>
      </c>
      <c r="W2008" s="103">
        <f t="shared" si="1115"/>
        <v>0</v>
      </c>
      <c r="X2008" s="103">
        <f t="shared" si="1115"/>
        <v>0</v>
      </c>
      <c r="Y2008" s="103">
        <f t="shared" si="1115"/>
        <v>0</v>
      </c>
      <c r="Z2008" s="103">
        <f t="shared" si="1115"/>
        <v>0</v>
      </c>
      <c r="AA2008" s="103">
        <f t="shared" si="1115"/>
        <v>0</v>
      </c>
      <c r="AB2008" s="103">
        <f t="shared" si="1112"/>
        <v>0</v>
      </c>
      <c r="AC2008" s="103">
        <f t="shared" si="1107"/>
        <v>0</v>
      </c>
      <c r="AD2008" s="103">
        <f t="shared" si="1113"/>
        <v>0</v>
      </c>
      <c r="AE2008" s="5" t="e">
        <v>#N/A</v>
      </c>
    </row>
    <row r="2009" spans="1:31" x14ac:dyDescent="0.25">
      <c r="A2009" s="1" t="e">
        <v>#N/A</v>
      </c>
      <c r="B2009" s="50" t="s">
        <v>93</v>
      </c>
      <c r="C2009" s="48"/>
      <c r="D2009" s="104">
        <v>0</v>
      </c>
      <c r="E2009" s="104">
        <v>0</v>
      </c>
      <c r="F2009" s="104">
        <v>0</v>
      </c>
      <c r="G2009" s="104">
        <v>0</v>
      </c>
      <c r="H2009" s="104">
        <v>0</v>
      </c>
      <c r="I2009" s="104">
        <v>0</v>
      </c>
      <c r="J2009" s="104">
        <v>0</v>
      </c>
      <c r="K2009" s="104">
        <v>0</v>
      </c>
      <c r="L2009" s="104">
        <v>0</v>
      </c>
      <c r="M2009" s="104">
        <v>0</v>
      </c>
      <c r="N2009" s="104">
        <v>0</v>
      </c>
      <c r="O2009" s="104">
        <v>0</v>
      </c>
      <c r="P2009" s="104">
        <v>0</v>
      </c>
      <c r="Q2009" s="104">
        <v>0</v>
      </c>
      <c r="R2009" s="104">
        <v>0</v>
      </c>
      <c r="S2009" s="104">
        <v>0</v>
      </c>
      <c r="T2009" s="104">
        <v>0</v>
      </c>
      <c r="U2009" s="104">
        <v>0</v>
      </c>
      <c r="V2009" s="104">
        <v>0</v>
      </c>
      <c r="W2009" s="104">
        <v>0</v>
      </c>
      <c r="X2009" s="104">
        <v>0</v>
      </c>
      <c r="Y2009" s="104">
        <v>0</v>
      </c>
      <c r="Z2009" s="104">
        <v>0</v>
      </c>
      <c r="AA2009" s="104">
        <v>0</v>
      </c>
      <c r="AB2009" s="104">
        <f t="shared" si="1112"/>
        <v>0</v>
      </c>
      <c r="AC2009" s="104">
        <f t="shared" si="1107"/>
        <v>0</v>
      </c>
      <c r="AD2009" s="104">
        <f t="shared" si="1113"/>
        <v>0</v>
      </c>
      <c r="AE2009" s="5" t="e">
        <v>#N/A</v>
      </c>
    </row>
    <row r="2010" spans="1:31" x14ac:dyDescent="0.25">
      <c r="A2010" s="1" t="e">
        <v>#N/A</v>
      </c>
      <c r="B2010" s="50" t="s">
        <v>94</v>
      </c>
      <c r="C2010" s="48"/>
      <c r="D2010" s="104">
        <v>0</v>
      </c>
      <c r="E2010" s="104">
        <v>0</v>
      </c>
      <c r="F2010" s="104">
        <v>0</v>
      </c>
      <c r="G2010" s="104">
        <v>0</v>
      </c>
      <c r="H2010" s="104">
        <v>0</v>
      </c>
      <c r="I2010" s="104">
        <v>0</v>
      </c>
      <c r="J2010" s="104">
        <v>0</v>
      </c>
      <c r="K2010" s="104">
        <v>0</v>
      </c>
      <c r="L2010" s="104">
        <v>0</v>
      </c>
      <c r="M2010" s="104">
        <v>0</v>
      </c>
      <c r="N2010" s="104">
        <v>0</v>
      </c>
      <c r="O2010" s="104">
        <v>0</v>
      </c>
      <c r="P2010" s="104">
        <v>0</v>
      </c>
      <c r="Q2010" s="104">
        <v>0</v>
      </c>
      <c r="R2010" s="104">
        <v>0</v>
      </c>
      <c r="S2010" s="104">
        <v>0</v>
      </c>
      <c r="T2010" s="104">
        <v>0</v>
      </c>
      <c r="U2010" s="104">
        <v>0</v>
      </c>
      <c r="V2010" s="104">
        <v>0</v>
      </c>
      <c r="W2010" s="104">
        <v>0</v>
      </c>
      <c r="X2010" s="104">
        <v>0</v>
      </c>
      <c r="Y2010" s="104">
        <v>0</v>
      </c>
      <c r="Z2010" s="104">
        <v>0</v>
      </c>
      <c r="AA2010" s="104">
        <v>0</v>
      </c>
      <c r="AB2010" s="104">
        <f t="shared" si="1112"/>
        <v>0</v>
      </c>
      <c r="AC2010" s="104">
        <f t="shared" si="1107"/>
        <v>0</v>
      </c>
      <c r="AD2010" s="104">
        <f t="shared" si="1113"/>
        <v>0</v>
      </c>
      <c r="AE2010" s="5" t="e">
        <v>#N/A</v>
      </c>
    </row>
    <row r="2011" spans="1:31" x14ac:dyDescent="0.25">
      <c r="A2011" s="1" t="e">
        <v>#N/A</v>
      </c>
      <c r="B2011" s="50" t="s">
        <v>95</v>
      </c>
      <c r="C2011" s="48"/>
      <c r="D2011" s="104"/>
      <c r="E2011" s="104"/>
      <c r="F2011" s="104"/>
      <c r="G2011" s="104"/>
      <c r="H2011" s="104"/>
      <c r="I2011" s="104"/>
      <c r="J2011" s="104"/>
      <c r="K2011" s="104"/>
      <c r="L2011" s="104"/>
      <c r="M2011" s="104"/>
      <c r="N2011" s="104"/>
      <c r="O2011" s="104"/>
      <c r="P2011" s="104"/>
      <c r="Q2011" s="104"/>
      <c r="R2011" s="104"/>
      <c r="S2011" s="104"/>
      <c r="T2011" s="104"/>
      <c r="U2011" s="104"/>
      <c r="V2011" s="104"/>
      <c r="W2011" s="104"/>
      <c r="X2011" s="104"/>
      <c r="Y2011" s="104"/>
      <c r="Z2011" s="104"/>
      <c r="AA2011" s="104"/>
      <c r="AB2011" s="104">
        <f t="shared" si="1112"/>
        <v>0</v>
      </c>
      <c r="AC2011" s="104">
        <f t="shared" si="1107"/>
        <v>0</v>
      </c>
      <c r="AD2011" s="104">
        <f t="shared" si="1113"/>
        <v>0</v>
      </c>
      <c r="AE2011" s="5" t="e">
        <v>#N/A</v>
      </c>
    </row>
    <row r="2012" spans="1:31" ht="30" x14ac:dyDescent="0.25">
      <c r="A2012" s="1" t="e">
        <v>#N/A</v>
      </c>
      <c r="B2012" s="101" t="s">
        <v>96</v>
      </c>
      <c r="C2012" s="102"/>
      <c r="D2012" s="103">
        <f>SUM(D2013:D2015)</f>
        <v>0</v>
      </c>
      <c r="E2012" s="103">
        <f t="shared" ref="E2012:O2012" si="1116">SUM(E2013:E2015)</f>
        <v>0</v>
      </c>
      <c r="F2012" s="103">
        <f t="shared" si="1116"/>
        <v>0</v>
      </c>
      <c r="G2012" s="103">
        <f t="shared" si="1116"/>
        <v>0</v>
      </c>
      <c r="H2012" s="103">
        <f t="shared" si="1116"/>
        <v>0</v>
      </c>
      <c r="I2012" s="103">
        <f t="shared" si="1116"/>
        <v>0</v>
      </c>
      <c r="J2012" s="103">
        <f t="shared" si="1116"/>
        <v>0</v>
      </c>
      <c r="K2012" s="103">
        <f t="shared" si="1116"/>
        <v>0</v>
      </c>
      <c r="L2012" s="103">
        <f t="shared" si="1116"/>
        <v>0</v>
      </c>
      <c r="M2012" s="103">
        <f t="shared" si="1116"/>
        <v>0</v>
      </c>
      <c r="N2012" s="103">
        <f t="shared" si="1116"/>
        <v>0</v>
      </c>
      <c r="O2012" s="103">
        <f t="shared" si="1116"/>
        <v>0</v>
      </c>
      <c r="P2012" s="103">
        <f>SUM(P2013:P2015)</f>
        <v>0</v>
      </c>
      <c r="Q2012" s="103">
        <f t="shared" ref="Q2012:AA2012" si="1117">SUM(Q2013:Q2015)</f>
        <v>0</v>
      </c>
      <c r="R2012" s="103">
        <f t="shared" si="1117"/>
        <v>0</v>
      </c>
      <c r="S2012" s="103">
        <f t="shared" si="1117"/>
        <v>0</v>
      </c>
      <c r="T2012" s="103">
        <f t="shared" si="1117"/>
        <v>0</v>
      </c>
      <c r="U2012" s="103">
        <f t="shared" si="1117"/>
        <v>0</v>
      </c>
      <c r="V2012" s="103">
        <f t="shared" si="1117"/>
        <v>0</v>
      </c>
      <c r="W2012" s="103">
        <f t="shared" si="1117"/>
        <v>0</v>
      </c>
      <c r="X2012" s="103">
        <f t="shared" si="1117"/>
        <v>0</v>
      </c>
      <c r="Y2012" s="103">
        <f t="shared" si="1117"/>
        <v>0</v>
      </c>
      <c r="Z2012" s="103">
        <f t="shared" si="1117"/>
        <v>0</v>
      </c>
      <c r="AA2012" s="103">
        <f t="shared" si="1117"/>
        <v>0</v>
      </c>
      <c r="AB2012" s="103">
        <f t="shared" si="1112"/>
        <v>0</v>
      </c>
      <c r="AC2012" s="103">
        <f t="shared" si="1107"/>
        <v>0</v>
      </c>
      <c r="AD2012" s="103">
        <f t="shared" si="1113"/>
        <v>0</v>
      </c>
      <c r="AE2012" s="5" t="e">
        <v>#N/A</v>
      </c>
    </row>
    <row r="2013" spans="1:31" ht="60" x14ac:dyDescent="0.25">
      <c r="A2013" s="1" t="e">
        <v>#N/A</v>
      </c>
      <c r="B2013" s="50" t="s">
        <v>97</v>
      </c>
      <c r="C2013" s="48"/>
      <c r="D2013" s="104"/>
      <c r="E2013" s="104"/>
      <c r="F2013" s="104"/>
      <c r="G2013" s="104"/>
      <c r="H2013" s="104"/>
      <c r="I2013" s="104"/>
      <c r="J2013" s="104"/>
      <c r="K2013" s="104"/>
      <c r="L2013" s="104"/>
      <c r="M2013" s="104"/>
      <c r="N2013" s="104"/>
      <c r="O2013" s="104"/>
      <c r="P2013" s="104"/>
      <c r="Q2013" s="104"/>
      <c r="R2013" s="104"/>
      <c r="S2013" s="104"/>
      <c r="T2013" s="104"/>
      <c r="U2013" s="104"/>
      <c r="V2013" s="104"/>
      <c r="W2013" s="104"/>
      <c r="X2013" s="104"/>
      <c r="Y2013" s="104"/>
      <c r="Z2013" s="104"/>
      <c r="AA2013" s="104"/>
      <c r="AB2013" s="104">
        <f t="shared" si="1112"/>
        <v>0</v>
      </c>
      <c r="AC2013" s="104">
        <f t="shared" si="1107"/>
        <v>0</v>
      </c>
      <c r="AD2013" s="104">
        <f t="shared" si="1113"/>
        <v>0</v>
      </c>
      <c r="AE2013" s="5" t="e">
        <v>#N/A</v>
      </c>
    </row>
    <row r="2014" spans="1:31" ht="60" x14ac:dyDescent="0.25">
      <c r="A2014" s="1" t="e">
        <v>#N/A</v>
      </c>
      <c r="B2014" s="50" t="s">
        <v>98</v>
      </c>
      <c r="C2014" s="48"/>
      <c r="D2014" s="104"/>
      <c r="E2014" s="104"/>
      <c r="F2014" s="104"/>
      <c r="G2014" s="104"/>
      <c r="H2014" s="104"/>
      <c r="I2014" s="104"/>
      <c r="J2014" s="104"/>
      <c r="K2014" s="104"/>
      <c r="L2014" s="104"/>
      <c r="M2014" s="104"/>
      <c r="N2014" s="104"/>
      <c r="O2014" s="104"/>
      <c r="P2014" s="104"/>
      <c r="Q2014" s="104"/>
      <c r="R2014" s="104"/>
      <c r="S2014" s="104"/>
      <c r="T2014" s="104"/>
      <c r="U2014" s="104"/>
      <c r="V2014" s="104"/>
      <c r="W2014" s="104"/>
      <c r="X2014" s="104"/>
      <c r="Y2014" s="104"/>
      <c r="Z2014" s="104"/>
      <c r="AA2014" s="104"/>
      <c r="AB2014" s="104">
        <f t="shared" si="1112"/>
        <v>0</v>
      </c>
      <c r="AC2014" s="104">
        <f t="shared" si="1107"/>
        <v>0</v>
      </c>
      <c r="AD2014" s="104">
        <f t="shared" si="1113"/>
        <v>0</v>
      </c>
      <c r="AE2014" s="5" t="e">
        <v>#N/A</v>
      </c>
    </row>
    <row r="2015" spans="1:31" ht="30" x14ac:dyDescent="0.25">
      <c r="A2015" s="1" t="e">
        <v>#N/A</v>
      </c>
      <c r="B2015" s="50" t="s">
        <v>99</v>
      </c>
      <c r="C2015" s="48"/>
      <c r="D2015" s="104"/>
      <c r="E2015" s="104"/>
      <c r="F2015" s="104"/>
      <c r="G2015" s="104"/>
      <c r="H2015" s="104"/>
      <c r="I2015" s="104"/>
      <c r="J2015" s="104"/>
      <c r="K2015" s="104"/>
      <c r="L2015" s="104"/>
      <c r="M2015" s="104"/>
      <c r="N2015" s="104"/>
      <c r="O2015" s="104"/>
      <c r="P2015" s="104"/>
      <c r="Q2015" s="104"/>
      <c r="R2015" s="104"/>
      <c r="S2015" s="104"/>
      <c r="T2015" s="104"/>
      <c r="U2015" s="104"/>
      <c r="V2015" s="104"/>
      <c r="W2015" s="104"/>
      <c r="X2015" s="104"/>
      <c r="Y2015" s="104"/>
      <c r="Z2015" s="104"/>
      <c r="AA2015" s="104"/>
      <c r="AB2015" s="104">
        <f t="shared" si="1112"/>
        <v>0</v>
      </c>
      <c r="AC2015" s="104">
        <f t="shared" si="1107"/>
        <v>0</v>
      </c>
      <c r="AD2015" s="104">
        <f t="shared" si="1113"/>
        <v>0</v>
      </c>
      <c r="AE2015" s="5" t="e">
        <v>#N/A</v>
      </c>
    </row>
    <row r="2016" spans="1:31" x14ac:dyDescent="0.25">
      <c r="A2016" s="1" t="e">
        <v>#N/A</v>
      </c>
      <c r="B2016" s="105" t="s">
        <v>100</v>
      </c>
      <c r="C2016" s="106"/>
      <c r="D2016" s="107"/>
      <c r="E2016" s="107"/>
      <c r="F2016" s="107"/>
      <c r="G2016" s="107"/>
      <c r="H2016" s="107"/>
      <c r="I2016" s="107"/>
      <c r="J2016" s="107"/>
      <c r="K2016" s="107"/>
      <c r="L2016" s="107"/>
      <c r="M2016" s="107"/>
      <c r="N2016" s="107"/>
      <c r="O2016" s="107"/>
      <c r="P2016" s="107"/>
      <c r="Q2016" s="107"/>
      <c r="R2016" s="107"/>
      <c r="S2016" s="107"/>
      <c r="T2016" s="107"/>
      <c r="U2016" s="107"/>
      <c r="V2016" s="107"/>
      <c r="W2016" s="107"/>
      <c r="X2016" s="107"/>
      <c r="Y2016" s="107"/>
      <c r="Z2016" s="107"/>
      <c r="AA2016" s="107"/>
      <c r="AB2016" s="107">
        <f t="shared" si="1112"/>
        <v>0</v>
      </c>
      <c r="AC2016" s="107">
        <f t="shared" si="1107"/>
        <v>0</v>
      </c>
      <c r="AD2016" s="107">
        <f t="shared" si="1113"/>
        <v>0</v>
      </c>
      <c r="AE2016" s="5" t="e">
        <v>#N/A</v>
      </c>
    </row>
    <row r="2017" spans="1:31" x14ac:dyDescent="0.25">
      <c r="A2017" s="1" t="e">
        <v>#N/A</v>
      </c>
      <c r="B2017" s="101" t="s">
        <v>101</v>
      </c>
      <c r="C2017" s="102"/>
      <c r="D2017" s="103">
        <f>SUM(D2018:D2021)</f>
        <v>0</v>
      </c>
      <c r="E2017" s="103">
        <f t="shared" ref="E2017:O2017" si="1118">SUM(E2018:E2021)</f>
        <v>0</v>
      </c>
      <c r="F2017" s="103">
        <f t="shared" si="1118"/>
        <v>0</v>
      </c>
      <c r="G2017" s="103">
        <f t="shared" si="1118"/>
        <v>0</v>
      </c>
      <c r="H2017" s="103">
        <f t="shared" si="1118"/>
        <v>0</v>
      </c>
      <c r="I2017" s="103">
        <f t="shared" si="1118"/>
        <v>0</v>
      </c>
      <c r="J2017" s="103">
        <f t="shared" si="1118"/>
        <v>0</v>
      </c>
      <c r="K2017" s="103">
        <f t="shared" si="1118"/>
        <v>0</v>
      </c>
      <c r="L2017" s="103">
        <f t="shared" si="1118"/>
        <v>0</v>
      </c>
      <c r="M2017" s="103">
        <f t="shared" si="1118"/>
        <v>0</v>
      </c>
      <c r="N2017" s="103">
        <f t="shared" si="1118"/>
        <v>0</v>
      </c>
      <c r="O2017" s="103">
        <f t="shared" si="1118"/>
        <v>0</v>
      </c>
      <c r="P2017" s="103">
        <f>SUM(P2018:P2021)</f>
        <v>0</v>
      </c>
      <c r="Q2017" s="103">
        <f t="shared" ref="Q2017:AA2017" si="1119">SUM(Q2018:Q2021)</f>
        <v>0</v>
      </c>
      <c r="R2017" s="103">
        <f t="shared" si="1119"/>
        <v>0</v>
      </c>
      <c r="S2017" s="103">
        <f t="shared" si="1119"/>
        <v>0</v>
      </c>
      <c r="T2017" s="103">
        <f t="shared" si="1119"/>
        <v>0</v>
      </c>
      <c r="U2017" s="103">
        <f t="shared" si="1119"/>
        <v>0</v>
      </c>
      <c r="V2017" s="103">
        <f t="shared" si="1119"/>
        <v>0</v>
      </c>
      <c r="W2017" s="103">
        <f t="shared" si="1119"/>
        <v>0</v>
      </c>
      <c r="X2017" s="103">
        <f t="shared" si="1119"/>
        <v>0</v>
      </c>
      <c r="Y2017" s="103">
        <f t="shared" si="1119"/>
        <v>0</v>
      </c>
      <c r="Z2017" s="103">
        <f t="shared" si="1119"/>
        <v>0</v>
      </c>
      <c r="AA2017" s="103">
        <f t="shared" si="1119"/>
        <v>0</v>
      </c>
      <c r="AB2017" s="103">
        <f t="shared" si="1112"/>
        <v>0</v>
      </c>
      <c r="AC2017" s="103">
        <f t="shared" si="1107"/>
        <v>0</v>
      </c>
      <c r="AD2017" s="103">
        <f t="shared" si="1113"/>
        <v>0</v>
      </c>
      <c r="AE2017" s="5" t="e">
        <v>#N/A</v>
      </c>
    </row>
    <row r="2018" spans="1:31" x14ac:dyDescent="0.25">
      <c r="A2018" s="1" t="e">
        <v>#N/A</v>
      </c>
      <c r="B2018" s="50" t="s">
        <v>102</v>
      </c>
      <c r="C2018" s="48"/>
      <c r="D2018" s="104"/>
      <c r="E2018" s="104"/>
      <c r="F2018" s="104"/>
      <c r="G2018" s="104"/>
      <c r="H2018" s="104"/>
      <c r="I2018" s="104"/>
      <c r="J2018" s="104"/>
      <c r="K2018" s="104"/>
      <c r="L2018" s="104"/>
      <c r="M2018" s="104"/>
      <c r="N2018" s="104"/>
      <c r="O2018" s="104"/>
      <c r="P2018" s="104"/>
      <c r="Q2018" s="104"/>
      <c r="R2018" s="104"/>
      <c r="S2018" s="104"/>
      <c r="T2018" s="104"/>
      <c r="U2018" s="104"/>
      <c r="V2018" s="104"/>
      <c r="W2018" s="104"/>
      <c r="X2018" s="104"/>
      <c r="Y2018" s="104"/>
      <c r="Z2018" s="104"/>
      <c r="AA2018" s="104"/>
      <c r="AB2018" s="104">
        <f t="shared" si="1112"/>
        <v>0</v>
      </c>
      <c r="AC2018" s="104">
        <f t="shared" si="1107"/>
        <v>0</v>
      </c>
      <c r="AD2018" s="104">
        <f t="shared" si="1113"/>
        <v>0</v>
      </c>
      <c r="AE2018" s="5" t="e">
        <v>#N/A</v>
      </c>
    </row>
    <row r="2019" spans="1:31" ht="30" x14ac:dyDescent="0.25">
      <c r="A2019" s="1" t="e">
        <v>#N/A</v>
      </c>
      <c r="B2019" s="50" t="s">
        <v>103</v>
      </c>
      <c r="C2019" s="48"/>
      <c r="D2019" s="104"/>
      <c r="E2019" s="104"/>
      <c r="F2019" s="104"/>
      <c r="G2019" s="104"/>
      <c r="H2019" s="104"/>
      <c r="I2019" s="104"/>
      <c r="J2019" s="104"/>
      <c r="K2019" s="104"/>
      <c r="L2019" s="104"/>
      <c r="M2019" s="104"/>
      <c r="N2019" s="104"/>
      <c r="O2019" s="104"/>
      <c r="P2019" s="104"/>
      <c r="Q2019" s="104"/>
      <c r="R2019" s="104"/>
      <c r="S2019" s="104"/>
      <c r="T2019" s="104"/>
      <c r="U2019" s="104"/>
      <c r="V2019" s="104"/>
      <c r="W2019" s="104"/>
      <c r="X2019" s="104"/>
      <c r="Y2019" s="104"/>
      <c r="Z2019" s="104"/>
      <c r="AA2019" s="104"/>
      <c r="AB2019" s="104">
        <f t="shared" si="1112"/>
        <v>0</v>
      </c>
      <c r="AC2019" s="104">
        <f t="shared" si="1107"/>
        <v>0</v>
      </c>
      <c r="AD2019" s="104">
        <f t="shared" si="1113"/>
        <v>0</v>
      </c>
      <c r="AE2019" s="5" t="e">
        <v>#N/A</v>
      </c>
    </row>
    <row r="2020" spans="1:31" ht="75" x14ac:dyDescent="0.25">
      <c r="A2020" s="1" t="e">
        <v>#N/A</v>
      </c>
      <c r="B2020" s="50" t="s">
        <v>104</v>
      </c>
      <c r="C2020" s="48"/>
      <c r="D2020" s="104"/>
      <c r="E2020" s="104"/>
      <c r="F2020" s="104"/>
      <c r="G2020" s="104"/>
      <c r="H2020" s="104"/>
      <c r="I2020" s="104"/>
      <c r="J2020" s="104"/>
      <c r="K2020" s="104"/>
      <c r="L2020" s="104"/>
      <c r="M2020" s="104"/>
      <c r="N2020" s="104"/>
      <c r="O2020" s="104"/>
      <c r="P2020" s="104"/>
      <c r="Q2020" s="104"/>
      <c r="R2020" s="104"/>
      <c r="S2020" s="104"/>
      <c r="T2020" s="104"/>
      <c r="U2020" s="104"/>
      <c r="V2020" s="104"/>
      <c r="W2020" s="104"/>
      <c r="X2020" s="104"/>
      <c r="Y2020" s="104"/>
      <c r="Z2020" s="104"/>
      <c r="AA2020" s="104"/>
      <c r="AB2020" s="104">
        <f t="shared" si="1112"/>
        <v>0</v>
      </c>
      <c r="AC2020" s="104">
        <f t="shared" si="1107"/>
        <v>0</v>
      </c>
      <c r="AD2020" s="104">
        <f t="shared" si="1113"/>
        <v>0</v>
      </c>
      <c r="AE2020" s="5" t="e">
        <v>#N/A</v>
      </c>
    </row>
    <row r="2021" spans="1:31" ht="60" x14ac:dyDescent="0.25">
      <c r="A2021" s="1" t="e">
        <v>#N/A</v>
      </c>
      <c r="B2021" s="50" t="s">
        <v>105</v>
      </c>
      <c r="C2021" s="48"/>
      <c r="D2021" s="104"/>
      <c r="E2021" s="104"/>
      <c r="F2021" s="104"/>
      <c r="G2021" s="104"/>
      <c r="H2021" s="104"/>
      <c r="I2021" s="104"/>
      <c r="J2021" s="104"/>
      <c r="K2021" s="104"/>
      <c r="L2021" s="104"/>
      <c r="M2021" s="104"/>
      <c r="N2021" s="104"/>
      <c r="O2021" s="104"/>
      <c r="P2021" s="104"/>
      <c r="Q2021" s="104"/>
      <c r="R2021" s="104"/>
      <c r="S2021" s="104"/>
      <c r="T2021" s="104"/>
      <c r="U2021" s="104"/>
      <c r="V2021" s="104"/>
      <c r="W2021" s="104"/>
      <c r="X2021" s="104"/>
      <c r="Y2021" s="104"/>
      <c r="Z2021" s="104"/>
      <c r="AA2021" s="104"/>
      <c r="AB2021" s="104">
        <f t="shared" si="1112"/>
        <v>0</v>
      </c>
      <c r="AC2021" s="104">
        <f t="shared" si="1107"/>
        <v>0</v>
      </c>
      <c r="AD2021" s="104">
        <f t="shared" si="1113"/>
        <v>0</v>
      </c>
      <c r="AE2021" s="5" t="e">
        <v>#N/A</v>
      </c>
    </row>
    <row r="2022" spans="1:31" ht="15.75" x14ac:dyDescent="0.25">
      <c r="A2022" s="1" t="e">
        <v>#N/A</v>
      </c>
      <c r="B2022" s="99" t="s">
        <v>106</v>
      </c>
      <c r="C2022" s="57"/>
      <c r="D2022" s="100">
        <f>SUM(D2041,D2038,D2036,D2033,D2031,D2029,D2025,D2023)</f>
        <v>0</v>
      </c>
      <c r="E2022" s="100">
        <f t="shared" ref="E2022:O2022" si="1120">SUM(E2041,E2038,E2036,E2033,E2031,E2029,E2025,E2023)</f>
        <v>12288.68</v>
      </c>
      <c r="F2022" s="100">
        <f t="shared" si="1120"/>
        <v>0</v>
      </c>
      <c r="G2022" s="100">
        <f t="shared" si="1120"/>
        <v>0</v>
      </c>
      <c r="H2022" s="100">
        <f t="shared" si="1120"/>
        <v>4462.2700000000004</v>
      </c>
      <c r="I2022" s="100">
        <f t="shared" si="1120"/>
        <v>0</v>
      </c>
      <c r="J2022" s="100">
        <f t="shared" si="1120"/>
        <v>0</v>
      </c>
      <c r="K2022" s="100">
        <f t="shared" si="1120"/>
        <v>0</v>
      </c>
      <c r="L2022" s="100">
        <f t="shared" si="1120"/>
        <v>0</v>
      </c>
      <c r="M2022" s="100">
        <f t="shared" si="1120"/>
        <v>0</v>
      </c>
      <c r="N2022" s="100">
        <f t="shared" si="1120"/>
        <v>0</v>
      </c>
      <c r="O2022" s="100">
        <f t="shared" si="1120"/>
        <v>0</v>
      </c>
      <c r="P2022" s="100">
        <f>SUM(P2041,P2038,P2036,P2033,P2031,P2029,P2025,P2023)</f>
        <v>0</v>
      </c>
      <c r="Q2022" s="100">
        <f t="shared" ref="Q2022:AA2022" si="1121">SUM(Q2041,Q2038,Q2036,Q2033,Q2031,Q2029,Q2025,Q2023)</f>
        <v>12288.68</v>
      </c>
      <c r="R2022" s="100">
        <f t="shared" si="1121"/>
        <v>0</v>
      </c>
      <c r="S2022" s="100">
        <f t="shared" si="1121"/>
        <v>0</v>
      </c>
      <c r="T2022" s="100">
        <f t="shared" si="1121"/>
        <v>0</v>
      </c>
      <c r="U2022" s="100">
        <f t="shared" si="1121"/>
        <v>0</v>
      </c>
      <c r="V2022" s="100">
        <f t="shared" si="1121"/>
        <v>0</v>
      </c>
      <c r="W2022" s="100">
        <f t="shared" si="1121"/>
        <v>0</v>
      </c>
      <c r="X2022" s="100">
        <f t="shared" si="1121"/>
        <v>0</v>
      </c>
      <c r="Y2022" s="100">
        <f t="shared" si="1121"/>
        <v>0</v>
      </c>
      <c r="Z2022" s="100">
        <f t="shared" si="1121"/>
        <v>0</v>
      </c>
      <c r="AA2022" s="100">
        <f t="shared" si="1121"/>
        <v>0</v>
      </c>
      <c r="AB2022" s="100">
        <f t="shared" si="1112"/>
        <v>29039.63</v>
      </c>
      <c r="AC2022" s="100">
        <f t="shared" si="1107"/>
        <v>16750.95</v>
      </c>
      <c r="AD2022" s="100">
        <f t="shared" si="1113"/>
        <v>12288.68</v>
      </c>
      <c r="AE2022" s="5" t="e">
        <v>#N/A</v>
      </c>
    </row>
    <row r="2023" spans="1:31" ht="30" x14ac:dyDescent="0.25">
      <c r="A2023" s="1" t="e">
        <v>#N/A</v>
      </c>
      <c r="B2023" s="101" t="s">
        <v>107</v>
      </c>
      <c r="C2023" s="102"/>
      <c r="D2023" s="103">
        <f>SUM(D2024)</f>
        <v>0</v>
      </c>
      <c r="E2023" s="103">
        <f t="shared" ref="E2023:AA2023" si="1122">SUM(E2024)</f>
        <v>0</v>
      </c>
      <c r="F2023" s="103">
        <f t="shared" si="1122"/>
        <v>0</v>
      </c>
      <c r="G2023" s="103">
        <f t="shared" si="1122"/>
        <v>0</v>
      </c>
      <c r="H2023" s="103">
        <f t="shared" si="1122"/>
        <v>0</v>
      </c>
      <c r="I2023" s="103">
        <f t="shared" si="1122"/>
        <v>0</v>
      </c>
      <c r="J2023" s="103">
        <f t="shared" si="1122"/>
        <v>0</v>
      </c>
      <c r="K2023" s="103">
        <f t="shared" si="1122"/>
        <v>0</v>
      </c>
      <c r="L2023" s="103">
        <f t="shared" si="1122"/>
        <v>0</v>
      </c>
      <c r="M2023" s="103">
        <f t="shared" si="1122"/>
        <v>0</v>
      </c>
      <c r="N2023" s="103">
        <f t="shared" si="1122"/>
        <v>0</v>
      </c>
      <c r="O2023" s="103">
        <f t="shared" si="1122"/>
        <v>0</v>
      </c>
      <c r="P2023" s="103">
        <f>SUM(P2024)</f>
        <v>0</v>
      </c>
      <c r="Q2023" s="103">
        <f t="shared" si="1122"/>
        <v>0</v>
      </c>
      <c r="R2023" s="103">
        <f t="shared" si="1122"/>
        <v>0</v>
      </c>
      <c r="S2023" s="103">
        <f t="shared" si="1122"/>
        <v>0</v>
      </c>
      <c r="T2023" s="103">
        <f t="shared" si="1122"/>
        <v>0</v>
      </c>
      <c r="U2023" s="103">
        <f t="shared" si="1122"/>
        <v>0</v>
      </c>
      <c r="V2023" s="103">
        <f t="shared" si="1122"/>
        <v>0</v>
      </c>
      <c r="W2023" s="103">
        <f t="shared" si="1122"/>
        <v>0</v>
      </c>
      <c r="X2023" s="103">
        <f t="shared" si="1122"/>
        <v>0</v>
      </c>
      <c r="Y2023" s="103">
        <f t="shared" si="1122"/>
        <v>0</v>
      </c>
      <c r="Z2023" s="103">
        <f t="shared" si="1122"/>
        <v>0</v>
      </c>
      <c r="AA2023" s="103">
        <f t="shared" si="1122"/>
        <v>0</v>
      </c>
      <c r="AB2023" s="103">
        <f t="shared" si="1112"/>
        <v>0</v>
      </c>
      <c r="AC2023" s="103">
        <f t="shared" si="1107"/>
        <v>0</v>
      </c>
      <c r="AD2023" s="103">
        <f t="shared" si="1113"/>
        <v>0</v>
      </c>
      <c r="AE2023" s="5" t="e">
        <v>#N/A</v>
      </c>
    </row>
    <row r="2024" spans="1:31" x14ac:dyDescent="0.25">
      <c r="A2024" s="1" t="e">
        <v>#N/A</v>
      </c>
      <c r="B2024" s="50" t="s">
        <v>108</v>
      </c>
      <c r="C2024" s="48"/>
      <c r="D2024" s="104"/>
      <c r="E2024" s="104"/>
      <c r="F2024" s="104"/>
      <c r="G2024" s="104"/>
      <c r="H2024" s="104"/>
      <c r="I2024" s="104"/>
      <c r="J2024" s="104"/>
      <c r="K2024" s="104"/>
      <c r="L2024" s="104"/>
      <c r="M2024" s="104"/>
      <c r="N2024" s="104"/>
      <c r="O2024" s="104"/>
      <c r="P2024" s="104"/>
      <c r="Q2024" s="104"/>
      <c r="R2024" s="104"/>
      <c r="S2024" s="104"/>
      <c r="T2024" s="104"/>
      <c r="U2024" s="104"/>
      <c r="V2024" s="104"/>
      <c r="W2024" s="104"/>
      <c r="X2024" s="104"/>
      <c r="Y2024" s="104"/>
      <c r="Z2024" s="104"/>
      <c r="AA2024" s="104"/>
      <c r="AB2024" s="104">
        <f t="shared" si="1112"/>
        <v>0</v>
      </c>
      <c r="AC2024" s="104">
        <f t="shared" si="1107"/>
        <v>0</v>
      </c>
      <c r="AD2024" s="104">
        <f t="shared" si="1113"/>
        <v>0</v>
      </c>
      <c r="AE2024" s="5" t="e">
        <v>#N/A</v>
      </c>
    </row>
    <row r="2025" spans="1:31" x14ac:dyDescent="0.25">
      <c r="A2025" s="1" t="e">
        <v>#N/A</v>
      </c>
      <c r="B2025" s="101" t="s">
        <v>109</v>
      </c>
      <c r="C2025" s="102"/>
      <c r="D2025" s="103">
        <f>SUM(D2026:D2028)</f>
        <v>0</v>
      </c>
      <c r="E2025" s="103">
        <f t="shared" ref="E2025:O2025" si="1123">SUM(E2026:E2028)</f>
        <v>0</v>
      </c>
      <c r="F2025" s="103">
        <f t="shared" si="1123"/>
        <v>0</v>
      </c>
      <c r="G2025" s="103">
        <f t="shared" si="1123"/>
        <v>0</v>
      </c>
      <c r="H2025" s="103">
        <f t="shared" si="1123"/>
        <v>0</v>
      </c>
      <c r="I2025" s="103">
        <f t="shared" si="1123"/>
        <v>0</v>
      </c>
      <c r="J2025" s="103">
        <f t="shared" si="1123"/>
        <v>0</v>
      </c>
      <c r="K2025" s="103">
        <f t="shared" si="1123"/>
        <v>0</v>
      </c>
      <c r="L2025" s="103">
        <f t="shared" si="1123"/>
        <v>0</v>
      </c>
      <c r="M2025" s="103">
        <f t="shared" si="1123"/>
        <v>0</v>
      </c>
      <c r="N2025" s="103">
        <f t="shared" si="1123"/>
        <v>0</v>
      </c>
      <c r="O2025" s="103">
        <f t="shared" si="1123"/>
        <v>0</v>
      </c>
      <c r="P2025" s="103">
        <f>SUM(P2026:P2028)</f>
        <v>0</v>
      </c>
      <c r="Q2025" s="103">
        <f t="shared" ref="Q2025:AA2025" si="1124">SUM(Q2026:Q2028)</f>
        <v>0</v>
      </c>
      <c r="R2025" s="103">
        <f t="shared" si="1124"/>
        <v>0</v>
      </c>
      <c r="S2025" s="103">
        <f t="shared" si="1124"/>
        <v>0</v>
      </c>
      <c r="T2025" s="103">
        <f t="shared" si="1124"/>
        <v>0</v>
      </c>
      <c r="U2025" s="103">
        <f t="shared" si="1124"/>
        <v>0</v>
      </c>
      <c r="V2025" s="103">
        <f t="shared" si="1124"/>
        <v>0</v>
      </c>
      <c r="W2025" s="103">
        <f t="shared" si="1124"/>
        <v>0</v>
      </c>
      <c r="X2025" s="103">
        <f t="shared" si="1124"/>
        <v>0</v>
      </c>
      <c r="Y2025" s="103">
        <f t="shared" si="1124"/>
        <v>0</v>
      </c>
      <c r="Z2025" s="103">
        <f t="shared" si="1124"/>
        <v>0</v>
      </c>
      <c r="AA2025" s="103">
        <f t="shared" si="1124"/>
        <v>0</v>
      </c>
      <c r="AB2025" s="103">
        <f t="shared" si="1112"/>
        <v>0</v>
      </c>
      <c r="AC2025" s="103">
        <f t="shared" si="1107"/>
        <v>0</v>
      </c>
      <c r="AD2025" s="103">
        <f t="shared" si="1113"/>
        <v>0</v>
      </c>
      <c r="AE2025" s="5" t="e">
        <v>#N/A</v>
      </c>
    </row>
    <row r="2026" spans="1:31" x14ac:dyDescent="0.25">
      <c r="A2026" s="1" t="e">
        <v>#N/A</v>
      </c>
      <c r="B2026" s="50" t="s">
        <v>110</v>
      </c>
      <c r="C2026" s="48"/>
      <c r="D2026" s="104"/>
      <c r="E2026" s="104"/>
      <c r="F2026" s="104"/>
      <c r="G2026" s="104"/>
      <c r="H2026" s="104"/>
      <c r="I2026" s="104"/>
      <c r="J2026" s="104"/>
      <c r="K2026" s="104"/>
      <c r="L2026" s="104"/>
      <c r="M2026" s="104"/>
      <c r="N2026" s="104"/>
      <c r="O2026" s="104"/>
      <c r="P2026" s="104"/>
      <c r="Q2026" s="104"/>
      <c r="R2026" s="104"/>
      <c r="S2026" s="104"/>
      <c r="T2026" s="104"/>
      <c r="U2026" s="104"/>
      <c r="V2026" s="104"/>
      <c r="W2026" s="104"/>
      <c r="X2026" s="104"/>
      <c r="Y2026" s="104"/>
      <c r="Z2026" s="104"/>
      <c r="AA2026" s="104"/>
      <c r="AB2026" s="104">
        <f t="shared" si="1112"/>
        <v>0</v>
      </c>
      <c r="AC2026" s="104">
        <f t="shared" si="1107"/>
        <v>0</v>
      </c>
      <c r="AD2026" s="104">
        <f t="shared" si="1113"/>
        <v>0</v>
      </c>
      <c r="AE2026" s="5" t="e">
        <v>#N/A</v>
      </c>
    </row>
    <row r="2027" spans="1:31" x14ac:dyDescent="0.25">
      <c r="A2027" s="1" t="e">
        <v>#N/A</v>
      </c>
      <c r="B2027" s="50" t="s">
        <v>111</v>
      </c>
      <c r="C2027" s="48"/>
      <c r="D2027" s="104"/>
      <c r="E2027" s="104"/>
      <c r="F2027" s="104"/>
      <c r="G2027" s="104"/>
      <c r="H2027" s="104"/>
      <c r="I2027" s="104"/>
      <c r="J2027" s="104"/>
      <c r="K2027" s="104"/>
      <c r="L2027" s="104"/>
      <c r="M2027" s="104"/>
      <c r="N2027" s="104"/>
      <c r="O2027" s="104"/>
      <c r="P2027" s="104"/>
      <c r="Q2027" s="104"/>
      <c r="R2027" s="104"/>
      <c r="S2027" s="104"/>
      <c r="T2027" s="104"/>
      <c r="U2027" s="104"/>
      <c r="V2027" s="104"/>
      <c r="W2027" s="104"/>
      <c r="X2027" s="104"/>
      <c r="Y2027" s="104"/>
      <c r="Z2027" s="104"/>
      <c r="AA2027" s="104"/>
      <c r="AB2027" s="104">
        <f t="shared" si="1112"/>
        <v>0</v>
      </c>
      <c r="AC2027" s="104">
        <f t="shared" si="1107"/>
        <v>0</v>
      </c>
      <c r="AD2027" s="104">
        <f t="shared" si="1113"/>
        <v>0</v>
      </c>
      <c r="AE2027" s="5" t="e">
        <v>#N/A</v>
      </c>
    </row>
    <row r="2028" spans="1:31" ht="30" x14ac:dyDescent="0.25">
      <c r="A2028" s="1" t="e">
        <v>#N/A</v>
      </c>
      <c r="B2028" s="50" t="s">
        <v>112</v>
      </c>
      <c r="C2028" s="48"/>
      <c r="D2028" s="104"/>
      <c r="E2028" s="104"/>
      <c r="F2028" s="104"/>
      <c r="G2028" s="104"/>
      <c r="H2028" s="104"/>
      <c r="I2028" s="104"/>
      <c r="J2028" s="104"/>
      <c r="K2028" s="104"/>
      <c r="L2028" s="104"/>
      <c r="M2028" s="104"/>
      <c r="N2028" s="104"/>
      <c r="O2028" s="104"/>
      <c r="P2028" s="104"/>
      <c r="Q2028" s="104"/>
      <c r="R2028" s="104"/>
      <c r="S2028" s="104"/>
      <c r="T2028" s="104"/>
      <c r="U2028" s="104"/>
      <c r="V2028" s="104"/>
      <c r="W2028" s="104"/>
      <c r="X2028" s="104"/>
      <c r="Y2028" s="104"/>
      <c r="Z2028" s="104"/>
      <c r="AA2028" s="104"/>
      <c r="AB2028" s="104">
        <f t="shared" si="1112"/>
        <v>0</v>
      </c>
      <c r="AC2028" s="104">
        <f t="shared" si="1107"/>
        <v>0</v>
      </c>
      <c r="AD2028" s="104">
        <f t="shared" si="1113"/>
        <v>0</v>
      </c>
      <c r="AE2028" s="5" t="e">
        <v>#N/A</v>
      </c>
    </row>
    <row r="2029" spans="1:31" ht="30" x14ac:dyDescent="0.25">
      <c r="A2029" s="1" t="e">
        <v>#N/A</v>
      </c>
      <c r="B2029" s="101" t="s">
        <v>113</v>
      </c>
      <c r="C2029" s="102"/>
      <c r="D2029" s="103">
        <f>SUM(D2030)</f>
        <v>0</v>
      </c>
      <c r="E2029" s="103">
        <f t="shared" ref="E2029:AA2029" si="1125">SUM(E2030)</f>
        <v>0</v>
      </c>
      <c r="F2029" s="103">
        <f t="shared" si="1125"/>
        <v>0</v>
      </c>
      <c r="G2029" s="103">
        <f t="shared" si="1125"/>
        <v>0</v>
      </c>
      <c r="H2029" s="103">
        <f t="shared" si="1125"/>
        <v>0</v>
      </c>
      <c r="I2029" s="103">
        <f t="shared" si="1125"/>
        <v>0</v>
      </c>
      <c r="J2029" s="103">
        <f t="shared" si="1125"/>
        <v>0</v>
      </c>
      <c r="K2029" s="103">
        <f t="shared" si="1125"/>
        <v>0</v>
      </c>
      <c r="L2029" s="103">
        <f t="shared" si="1125"/>
        <v>0</v>
      </c>
      <c r="M2029" s="103">
        <f t="shared" si="1125"/>
        <v>0</v>
      </c>
      <c r="N2029" s="103">
        <f t="shared" si="1125"/>
        <v>0</v>
      </c>
      <c r="O2029" s="103">
        <f t="shared" si="1125"/>
        <v>0</v>
      </c>
      <c r="P2029" s="103">
        <f>SUM(P2030)</f>
        <v>0</v>
      </c>
      <c r="Q2029" s="103">
        <f t="shared" si="1125"/>
        <v>0</v>
      </c>
      <c r="R2029" s="103">
        <f t="shared" si="1125"/>
        <v>0</v>
      </c>
      <c r="S2029" s="103">
        <f t="shared" si="1125"/>
        <v>0</v>
      </c>
      <c r="T2029" s="103">
        <f t="shared" si="1125"/>
        <v>0</v>
      </c>
      <c r="U2029" s="103">
        <f t="shared" si="1125"/>
        <v>0</v>
      </c>
      <c r="V2029" s="103">
        <f t="shared" si="1125"/>
        <v>0</v>
      </c>
      <c r="W2029" s="103">
        <f t="shared" si="1125"/>
        <v>0</v>
      </c>
      <c r="X2029" s="103">
        <f t="shared" si="1125"/>
        <v>0</v>
      </c>
      <c r="Y2029" s="103">
        <f t="shared" si="1125"/>
        <v>0</v>
      </c>
      <c r="Z2029" s="103">
        <f t="shared" si="1125"/>
        <v>0</v>
      </c>
      <c r="AA2029" s="103">
        <f t="shared" si="1125"/>
        <v>0</v>
      </c>
      <c r="AB2029" s="103">
        <f t="shared" si="1112"/>
        <v>0</v>
      </c>
      <c r="AC2029" s="103">
        <f t="shared" si="1107"/>
        <v>0</v>
      </c>
      <c r="AD2029" s="103">
        <f t="shared" si="1113"/>
        <v>0</v>
      </c>
      <c r="AE2029" s="5" t="e">
        <v>#N/A</v>
      </c>
    </row>
    <row r="2030" spans="1:31" x14ac:dyDescent="0.25">
      <c r="A2030" s="1" t="e">
        <v>#N/A</v>
      </c>
      <c r="B2030" s="50" t="s">
        <v>114</v>
      </c>
      <c r="C2030" s="48"/>
      <c r="D2030" s="104"/>
      <c r="E2030" s="104"/>
      <c r="F2030" s="104"/>
      <c r="G2030" s="104"/>
      <c r="H2030" s="104"/>
      <c r="I2030" s="104"/>
      <c r="J2030" s="104"/>
      <c r="K2030" s="104"/>
      <c r="L2030" s="104"/>
      <c r="M2030" s="104"/>
      <c r="N2030" s="104"/>
      <c r="O2030" s="104"/>
      <c r="P2030" s="104"/>
      <c r="Q2030" s="104"/>
      <c r="R2030" s="104"/>
      <c r="S2030" s="104"/>
      <c r="T2030" s="104"/>
      <c r="U2030" s="104"/>
      <c r="V2030" s="104"/>
      <c r="W2030" s="104"/>
      <c r="X2030" s="104"/>
      <c r="Y2030" s="104"/>
      <c r="Z2030" s="104"/>
      <c r="AA2030" s="104"/>
      <c r="AB2030" s="104">
        <f t="shared" si="1112"/>
        <v>0</v>
      </c>
      <c r="AC2030" s="104">
        <f t="shared" si="1107"/>
        <v>0</v>
      </c>
      <c r="AD2030" s="104">
        <f t="shared" si="1113"/>
        <v>0</v>
      </c>
      <c r="AE2030" s="5" t="e">
        <v>#N/A</v>
      </c>
    </row>
    <row r="2031" spans="1:31" ht="30" x14ac:dyDescent="0.25">
      <c r="A2031" s="1" t="e">
        <v>#N/A</v>
      </c>
      <c r="B2031" s="101" t="s">
        <v>115</v>
      </c>
      <c r="C2031" s="102"/>
      <c r="D2031" s="103">
        <f>SUM(D2032)</f>
        <v>0</v>
      </c>
      <c r="E2031" s="103">
        <f t="shared" ref="E2031:AA2031" si="1126">SUM(E2032)</f>
        <v>12288.68</v>
      </c>
      <c r="F2031" s="103">
        <f t="shared" si="1126"/>
        <v>0</v>
      </c>
      <c r="G2031" s="103">
        <f t="shared" si="1126"/>
        <v>0</v>
      </c>
      <c r="H2031" s="103">
        <f t="shared" si="1126"/>
        <v>4462.2700000000004</v>
      </c>
      <c r="I2031" s="103">
        <f t="shared" si="1126"/>
        <v>0</v>
      </c>
      <c r="J2031" s="103">
        <f t="shared" si="1126"/>
        <v>0</v>
      </c>
      <c r="K2031" s="103">
        <f t="shared" si="1126"/>
        <v>0</v>
      </c>
      <c r="L2031" s="103">
        <f t="shared" si="1126"/>
        <v>0</v>
      </c>
      <c r="M2031" s="103">
        <f t="shared" si="1126"/>
        <v>0</v>
      </c>
      <c r="N2031" s="103">
        <f t="shared" si="1126"/>
        <v>0</v>
      </c>
      <c r="O2031" s="103">
        <f t="shared" si="1126"/>
        <v>0</v>
      </c>
      <c r="P2031" s="103">
        <f>SUM(P2032)</f>
        <v>0</v>
      </c>
      <c r="Q2031" s="103">
        <f t="shared" si="1126"/>
        <v>12288.68</v>
      </c>
      <c r="R2031" s="103">
        <f t="shared" si="1126"/>
        <v>0</v>
      </c>
      <c r="S2031" s="103">
        <f t="shared" si="1126"/>
        <v>0</v>
      </c>
      <c r="T2031" s="103">
        <f t="shared" si="1126"/>
        <v>0</v>
      </c>
      <c r="U2031" s="103">
        <f t="shared" si="1126"/>
        <v>0</v>
      </c>
      <c r="V2031" s="103">
        <f t="shared" si="1126"/>
        <v>0</v>
      </c>
      <c r="W2031" s="103">
        <f t="shared" si="1126"/>
        <v>0</v>
      </c>
      <c r="X2031" s="103">
        <f t="shared" si="1126"/>
        <v>0</v>
      </c>
      <c r="Y2031" s="103">
        <f t="shared" si="1126"/>
        <v>0</v>
      </c>
      <c r="Z2031" s="103">
        <f t="shared" si="1126"/>
        <v>0</v>
      </c>
      <c r="AA2031" s="103">
        <f t="shared" si="1126"/>
        <v>0</v>
      </c>
      <c r="AB2031" s="103">
        <f t="shared" si="1112"/>
        <v>29039.63</v>
      </c>
      <c r="AC2031" s="103">
        <f t="shared" si="1107"/>
        <v>16750.95</v>
      </c>
      <c r="AD2031" s="103">
        <f t="shared" si="1113"/>
        <v>12288.68</v>
      </c>
      <c r="AE2031" s="5" t="e">
        <v>#N/A</v>
      </c>
    </row>
    <row r="2032" spans="1:31" x14ac:dyDescent="0.25">
      <c r="A2032" s="1" t="e">
        <v>#N/A</v>
      </c>
      <c r="B2032" s="50" t="s">
        <v>116</v>
      </c>
      <c r="C2032" s="48"/>
      <c r="D2032" s="104">
        <v>0</v>
      </c>
      <c r="E2032" s="104">
        <v>12288.68</v>
      </c>
      <c r="F2032" s="104">
        <v>0</v>
      </c>
      <c r="G2032" s="104">
        <v>0</v>
      </c>
      <c r="H2032" s="104">
        <v>4462.2700000000004</v>
      </c>
      <c r="I2032" s="104">
        <v>0</v>
      </c>
      <c r="J2032" s="104">
        <v>0</v>
      </c>
      <c r="K2032" s="104">
        <v>0</v>
      </c>
      <c r="L2032" s="104">
        <v>0</v>
      </c>
      <c r="M2032" s="104">
        <v>0</v>
      </c>
      <c r="N2032" s="104">
        <v>0</v>
      </c>
      <c r="O2032" s="104">
        <v>0</v>
      </c>
      <c r="P2032" s="104">
        <v>0</v>
      </c>
      <c r="Q2032" s="104">
        <v>12288.68</v>
      </c>
      <c r="R2032" s="104">
        <v>0</v>
      </c>
      <c r="S2032" s="104">
        <v>0</v>
      </c>
      <c r="T2032" s="104">
        <v>0</v>
      </c>
      <c r="U2032" s="104">
        <v>0</v>
      </c>
      <c r="V2032" s="104">
        <v>0</v>
      </c>
      <c r="W2032" s="104">
        <v>0</v>
      </c>
      <c r="X2032" s="104">
        <v>0</v>
      </c>
      <c r="Y2032" s="104">
        <v>0</v>
      </c>
      <c r="Z2032" s="104">
        <v>0</v>
      </c>
      <c r="AA2032" s="104">
        <v>0</v>
      </c>
      <c r="AB2032" s="104">
        <f t="shared" si="1112"/>
        <v>29039.63</v>
      </c>
      <c r="AC2032" s="104">
        <f t="shared" si="1107"/>
        <v>16750.95</v>
      </c>
      <c r="AD2032" s="104">
        <f t="shared" si="1113"/>
        <v>12288.68</v>
      </c>
      <c r="AE2032" s="5" t="e">
        <v>#N/A</v>
      </c>
    </row>
    <row r="2033" spans="1:31" ht="30" x14ac:dyDescent="0.25">
      <c r="A2033" s="1" t="e">
        <v>#N/A</v>
      </c>
      <c r="B2033" s="101" t="s">
        <v>117</v>
      </c>
      <c r="C2033" s="102"/>
      <c r="D2033" s="103">
        <f>SUM(D2034:D2035)</f>
        <v>0</v>
      </c>
      <c r="E2033" s="103">
        <f t="shared" ref="E2033:O2033" si="1127">SUM(E2034:E2035)</f>
        <v>0</v>
      </c>
      <c r="F2033" s="103">
        <f t="shared" si="1127"/>
        <v>0</v>
      </c>
      <c r="G2033" s="103">
        <f t="shared" si="1127"/>
        <v>0</v>
      </c>
      <c r="H2033" s="103">
        <f t="shared" si="1127"/>
        <v>0</v>
      </c>
      <c r="I2033" s="103">
        <f t="shared" si="1127"/>
        <v>0</v>
      </c>
      <c r="J2033" s="103">
        <f t="shared" si="1127"/>
        <v>0</v>
      </c>
      <c r="K2033" s="103">
        <f t="shared" si="1127"/>
        <v>0</v>
      </c>
      <c r="L2033" s="103">
        <f t="shared" si="1127"/>
        <v>0</v>
      </c>
      <c r="M2033" s="103">
        <f t="shared" si="1127"/>
        <v>0</v>
      </c>
      <c r="N2033" s="103">
        <f t="shared" si="1127"/>
        <v>0</v>
      </c>
      <c r="O2033" s="103">
        <f t="shared" si="1127"/>
        <v>0</v>
      </c>
      <c r="P2033" s="103">
        <f>SUM(P2034:P2035)</f>
        <v>0</v>
      </c>
      <c r="Q2033" s="103">
        <f t="shared" ref="Q2033:AA2033" si="1128">SUM(Q2034:Q2035)</f>
        <v>0</v>
      </c>
      <c r="R2033" s="103">
        <f t="shared" si="1128"/>
        <v>0</v>
      </c>
      <c r="S2033" s="103">
        <f t="shared" si="1128"/>
        <v>0</v>
      </c>
      <c r="T2033" s="103">
        <f t="shared" si="1128"/>
        <v>0</v>
      </c>
      <c r="U2033" s="103">
        <f t="shared" si="1128"/>
        <v>0</v>
      </c>
      <c r="V2033" s="103">
        <f t="shared" si="1128"/>
        <v>0</v>
      </c>
      <c r="W2033" s="103">
        <f t="shared" si="1128"/>
        <v>0</v>
      </c>
      <c r="X2033" s="103">
        <f t="shared" si="1128"/>
        <v>0</v>
      </c>
      <c r="Y2033" s="103">
        <f t="shared" si="1128"/>
        <v>0</v>
      </c>
      <c r="Z2033" s="103">
        <f t="shared" si="1128"/>
        <v>0</v>
      </c>
      <c r="AA2033" s="103">
        <f t="shared" si="1128"/>
        <v>0</v>
      </c>
      <c r="AB2033" s="103">
        <f t="shared" si="1112"/>
        <v>0</v>
      </c>
      <c r="AC2033" s="103">
        <f t="shared" si="1107"/>
        <v>0</v>
      </c>
      <c r="AD2033" s="103">
        <f t="shared" si="1113"/>
        <v>0</v>
      </c>
      <c r="AE2033" s="5" t="e">
        <v>#N/A</v>
      </c>
    </row>
    <row r="2034" spans="1:31" x14ac:dyDescent="0.25">
      <c r="A2034" s="1" t="e">
        <v>#N/A</v>
      </c>
      <c r="B2034" s="50" t="s">
        <v>118</v>
      </c>
      <c r="C2034" s="48"/>
      <c r="D2034" s="104"/>
      <c r="E2034" s="104"/>
      <c r="F2034" s="104"/>
      <c r="G2034" s="104"/>
      <c r="H2034" s="104"/>
      <c r="I2034" s="104"/>
      <c r="J2034" s="104"/>
      <c r="K2034" s="104"/>
      <c r="L2034" s="104"/>
      <c r="M2034" s="104"/>
      <c r="N2034" s="104"/>
      <c r="O2034" s="104"/>
      <c r="P2034" s="104"/>
      <c r="Q2034" s="104"/>
      <c r="R2034" s="104"/>
      <c r="S2034" s="104"/>
      <c r="T2034" s="104"/>
      <c r="U2034" s="104"/>
      <c r="V2034" s="104"/>
      <c r="W2034" s="104"/>
      <c r="X2034" s="104"/>
      <c r="Y2034" s="104"/>
      <c r="Z2034" s="104"/>
      <c r="AA2034" s="104"/>
      <c r="AB2034" s="104">
        <f t="shared" si="1112"/>
        <v>0</v>
      </c>
      <c r="AC2034" s="104">
        <f t="shared" si="1107"/>
        <v>0</v>
      </c>
      <c r="AD2034" s="104">
        <f t="shared" si="1113"/>
        <v>0</v>
      </c>
      <c r="AE2034" s="5" t="e">
        <v>#N/A</v>
      </c>
    </row>
    <row r="2035" spans="1:31" ht="60" x14ac:dyDescent="0.25">
      <c r="A2035" s="1" t="e">
        <v>#N/A</v>
      </c>
      <c r="B2035" s="50" t="s">
        <v>119</v>
      </c>
      <c r="C2035" s="48"/>
      <c r="D2035" s="104"/>
      <c r="E2035" s="104"/>
      <c r="F2035" s="104"/>
      <c r="G2035" s="104"/>
      <c r="H2035" s="104"/>
      <c r="I2035" s="104"/>
      <c r="J2035" s="104"/>
      <c r="K2035" s="104"/>
      <c r="L2035" s="104"/>
      <c r="M2035" s="104"/>
      <c r="N2035" s="104"/>
      <c r="O2035" s="104"/>
      <c r="P2035" s="104"/>
      <c r="Q2035" s="104"/>
      <c r="R2035" s="104"/>
      <c r="S2035" s="104"/>
      <c r="T2035" s="104"/>
      <c r="U2035" s="104"/>
      <c r="V2035" s="104"/>
      <c r="W2035" s="104"/>
      <c r="X2035" s="104"/>
      <c r="Y2035" s="104"/>
      <c r="Z2035" s="104"/>
      <c r="AA2035" s="104"/>
      <c r="AB2035" s="104">
        <f t="shared" si="1112"/>
        <v>0</v>
      </c>
      <c r="AC2035" s="104">
        <f t="shared" si="1107"/>
        <v>0</v>
      </c>
      <c r="AD2035" s="104">
        <f t="shared" si="1113"/>
        <v>0</v>
      </c>
      <c r="AE2035" s="5" t="e">
        <v>#N/A</v>
      </c>
    </row>
    <row r="2036" spans="1:31" x14ac:dyDescent="0.25">
      <c r="A2036" s="1" t="e">
        <v>#N/A</v>
      </c>
      <c r="B2036" s="101" t="s">
        <v>120</v>
      </c>
      <c r="C2036" s="102"/>
      <c r="D2036" s="103">
        <f>SUM(D2037)</f>
        <v>0</v>
      </c>
      <c r="E2036" s="103">
        <f t="shared" ref="E2036:AA2036" si="1129">SUM(E2037)</f>
        <v>0</v>
      </c>
      <c r="F2036" s="103">
        <f t="shared" si="1129"/>
        <v>0</v>
      </c>
      <c r="G2036" s="103">
        <f t="shared" si="1129"/>
        <v>0</v>
      </c>
      <c r="H2036" s="103">
        <f t="shared" si="1129"/>
        <v>0</v>
      </c>
      <c r="I2036" s="103">
        <f t="shared" si="1129"/>
        <v>0</v>
      </c>
      <c r="J2036" s="103">
        <f t="shared" si="1129"/>
        <v>0</v>
      </c>
      <c r="K2036" s="103">
        <f t="shared" si="1129"/>
        <v>0</v>
      </c>
      <c r="L2036" s="103">
        <f t="shared" si="1129"/>
        <v>0</v>
      </c>
      <c r="M2036" s="103">
        <f t="shared" si="1129"/>
        <v>0</v>
      </c>
      <c r="N2036" s="103">
        <f t="shared" si="1129"/>
        <v>0</v>
      </c>
      <c r="O2036" s="103">
        <f t="shared" si="1129"/>
        <v>0</v>
      </c>
      <c r="P2036" s="103">
        <f>SUM(P2037)</f>
        <v>0</v>
      </c>
      <c r="Q2036" s="103">
        <f t="shared" si="1129"/>
        <v>0</v>
      </c>
      <c r="R2036" s="103">
        <f t="shared" si="1129"/>
        <v>0</v>
      </c>
      <c r="S2036" s="103">
        <f t="shared" si="1129"/>
        <v>0</v>
      </c>
      <c r="T2036" s="103">
        <f t="shared" si="1129"/>
        <v>0</v>
      </c>
      <c r="U2036" s="103">
        <f t="shared" si="1129"/>
        <v>0</v>
      </c>
      <c r="V2036" s="103">
        <f t="shared" si="1129"/>
        <v>0</v>
      </c>
      <c r="W2036" s="103">
        <f t="shared" si="1129"/>
        <v>0</v>
      </c>
      <c r="X2036" s="103">
        <f t="shared" si="1129"/>
        <v>0</v>
      </c>
      <c r="Y2036" s="103">
        <f t="shared" si="1129"/>
        <v>0</v>
      </c>
      <c r="Z2036" s="103">
        <f t="shared" si="1129"/>
        <v>0</v>
      </c>
      <c r="AA2036" s="103">
        <f t="shared" si="1129"/>
        <v>0</v>
      </c>
      <c r="AB2036" s="103">
        <f t="shared" si="1112"/>
        <v>0</v>
      </c>
      <c r="AC2036" s="103">
        <f t="shared" si="1107"/>
        <v>0</v>
      </c>
      <c r="AD2036" s="103">
        <f t="shared" si="1113"/>
        <v>0</v>
      </c>
      <c r="AE2036" s="5" t="e">
        <v>#N/A</v>
      </c>
    </row>
    <row r="2037" spans="1:31" x14ac:dyDescent="0.25">
      <c r="A2037" s="1" t="e">
        <v>#N/A</v>
      </c>
      <c r="B2037" s="50" t="s">
        <v>121</v>
      </c>
      <c r="C2037" s="48"/>
      <c r="D2037" s="104"/>
      <c r="E2037" s="104"/>
      <c r="F2037" s="104"/>
      <c r="G2037" s="104"/>
      <c r="H2037" s="104"/>
      <c r="I2037" s="104"/>
      <c r="J2037" s="104"/>
      <c r="K2037" s="104"/>
      <c r="L2037" s="104"/>
      <c r="M2037" s="104"/>
      <c r="N2037" s="104"/>
      <c r="O2037" s="104"/>
      <c r="P2037" s="104"/>
      <c r="Q2037" s="104"/>
      <c r="R2037" s="104"/>
      <c r="S2037" s="104"/>
      <c r="T2037" s="104"/>
      <c r="U2037" s="104"/>
      <c r="V2037" s="104"/>
      <c r="W2037" s="104"/>
      <c r="X2037" s="104"/>
      <c r="Y2037" s="104"/>
      <c r="Z2037" s="104"/>
      <c r="AA2037" s="104"/>
      <c r="AB2037" s="104">
        <f t="shared" si="1112"/>
        <v>0</v>
      </c>
      <c r="AC2037" s="104">
        <f t="shared" si="1107"/>
        <v>0</v>
      </c>
      <c r="AD2037" s="104">
        <f t="shared" si="1113"/>
        <v>0</v>
      </c>
      <c r="AE2037" s="5" t="e">
        <v>#N/A</v>
      </c>
    </row>
    <row r="2038" spans="1:31" x14ac:dyDescent="0.25">
      <c r="A2038" s="1" t="e">
        <v>#N/A</v>
      </c>
      <c r="B2038" s="101" t="s">
        <v>122</v>
      </c>
      <c r="C2038" s="102"/>
      <c r="D2038" s="103">
        <f>SUM(D2039:D2040)</f>
        <v>0</v>
      </c>
      <c r="E2038" s="103">
        <f t="shared" ref="E2038:O2038" si="1130">SUM(E2039:E2040)</f>
        <v>0</v>
      </c>
      <c r="F2038" s="103">
        <f t="shared" si="1130"/>
        <v>0</v>
      </c>
      <c r="G2038" s="103">
        <f t="shared" si="1130"/>
        <v>0</v>
      </c>
      <c r="H2038" s="103">
        <f t="shared" si="1130"/>
        <v>0</v>
      </c>
      <c r="I2038" s="103">
        <f t="shared" si="1130"/>
        <v>0</v>
      </c>
      <c r="J2038" s="103">
        <f t="shared" si="1130"/>
        <v>0</v>
      </c>
      <c r="K2038" s="103">
        <f t="shared" si="1130"/>
        <v>0</v>
      </c>
      <c r="L2038" s="103">
        <f t="shared" si="1130"/>
        <v>0</v>
      </c>
      <c r="M2038" s="103">
        <f t="shared" si="1130"/>
        <v>0</v>
      </c>
      <c r="N2038" s="103">
        <f t="shared" si="1130"/>
        <v>0</v>
      </c>
      <c r="O2038" s="103">
        <f t="shared" si="1130"/>
        <v>0</v>
      </c>
      <c r="P2038" s="103">
        <f>SUM(P2039:P2040)</f>
        <v>0</v>
      </c>
      <c r="Q2038" s="103">
        <f t="shared" ref="Q2038:AA2038" si="1131">SUM(Q2039:Q2040)</f>
        <v>0</v>
      </c>
      <c r="R2038" s="103">
        <f t="shared" si="1131"/>
        <v>0</v>
      </c>
      <c r="S2038" s="103">
        <f t="shared" si="1131"/>
        <v>0</v>
      </c>
      <c r="T2038" s="103">
        <f t="shared" si="1131"/>
        <v>0</v>
      </c>
      <c r="U2038" s="103">
        <f t="shared" si="1131"/>
        <v>0</v>
      </c>
      <c r="V2038" s="103">
        <f t="shared" si="1131"/>
        <v>0</v>
      </c>
      <c r="W2038" s="103">
        <f t="shared" si="1131"/>
        <v>0</v>
      </c>
      <c r="X2038" s="103">
        <f t="shared" si="1131"/>
        <v>0</v>
      </c>
      <c r="Y2038" s="103">
        <f t="shared" si="1131"/>
        <v>0</v>
      </c>
      <c r="Z2038" s="103">
        <f t="shared" si="1131"/>
        <v>0</v>
      </c>
      <c r="AA2038" s="103">
        <f t="shared" si="1131"/>
        <v>0</v>
      </c>
      <c r="AB2038" s="103">
        <f t="shared" si="1112"/>
        <v>0</v>
      </c>
      <c r="AC2038" s="103">
        <f t="shared" si="1107"/>
        <v>0</v>
      </c>
      <c r="AD2038" s="103">
        <f t="shared" si="1113"/>
        <v>0</v>
      </c>
      <c r="AE2038" s="5" t="e">
        <v>#N/A</v>
      </c>
    </row>
    <row r="2039" spans="1:31" ht="30" x14ac:dyDescent="0.25">
      <c r="A2039" s="1" t="e">
        <v>#N/A</v>
      </c>
      <c r="B2039" s="50" t="s">
        <v>123</v>
      </c>
      <c r="C2039" s="48"/>
      <c r="D2039" s="104"/>
      <c r="E2039" s="104"/>
      <c r="F2039" s="104"/>
      <c r="G2039" s="104"/>
      <c r="H2039" s="104"/>
      <c r="I2039" s="104"/>
      <c r="J2039" s="104"/>
      <c r="K2039" s="104"/>
      <c r="L2039" s="104"/>
      <c r="M2039" s="104"/>
      <c r="N2039" s="104"/>
      <c r="O2039" s="104"/>
      <c r="P2039" s="104"/>
      <c r="Q2039" s="104"/>
      <c r="R2039" s="104"/>
      <c r="S2039" s="104"/>
      <c r="T2039" s="104"/>
      <c r="U2039" s="104"/>
      <c r="V2039" s="104"/>
      <c r="W2039" s="104"/>
      <c r="X2039" s="104"/>
      <c r="Y2039" s="104"/>
      <c r="Z2039" s="104"/>
      <c r="AA2039" s="104"/>
      <c r="AB2039" s="104">
        <f t="shared" si="1112"/>
        <v>0</v>
      </c>
      <c r="AC2039" s="104">
        <f t="shared" si="1107"/>
        <v>0</v>
      </c>
      <c r="AD2039" s="104">
        <f t="shared" si="1113"/>
        <v>0</v>
      </c>
      <c r="AE2039" s="5" t="e">
        <v>#N/A</v>
      </c>
    </row>
    <row r="2040" spans="1:31" x14ac:dyDescent="0.25">
      <c r="A2040" s="1" t="e">
        <v>#N/A</v>
      </c>
      <c r="B2040" s="50" t="s">
        <v>124</v>
      </c>
      <c r="C2040" s="48"/>
      <c r="D2040" s="104"/>
      <c r="E2040" s="104"/>
      <c r="F2040" s="104"/>
      <c r="G2040" s="104"/>
      <c r="H2040" s="104"/>
      <c r="I2040" s="104"/>
      <c r="J2040" s="104"/>
      <c r="K2040" s="104"/>
      <c r="L2040" s="104"/>
      <c r="M2040" s="104"/>
      <c r="N2040" s="104"/>
      <c r="O2040" s="104"/>
      <c r="P2040" s="104"/>
      <c r="Q2040" s="104"/>
      <c r="R2040" s="104"/>
      <c r="S2040" s="104"/>
      <c r="T2040" s="104"/>
      <c r="U2040" s="104"/>
      <c r="V2040" s="104"/>
      <c r="W2040" s="104"/>
      <c r="X2040" s="104"/>
      <c r="Y2040" s="104"/>
      <c r="Z2040" s="104"/>
      <c r="AA2040" s="104"/>
      <c r="AB2040" s="104">
        <f t="shared" si="1112"/>
        <v>0</v>
      </c>
      <c r="AC2040" s="104">
        <f t="shared" si="1107"/>
        <v>0</v>
      </c>
      <c r="AD2040" s="104">
        <f t="shared" si="1113"/>
        <v>0</v>
      </c>
      <c r="AE2040" s="5" t="e">
        <v>#N/A</v>
      </c>
    </row>
    <row r="2041" spans="1:31" ht="30" x14ac:dyDescent="0.25">
      <c r="A2041" s="1" t="e">
        <v>#N/A</v>
      </c>
      <c r="B2041" s="101" t="s">
        <v>125</v>
      </c>
      <c r="C2041" s="102"/>
      <c r="D2041" s="103"/>
      <c r="E2041" s="103"/>
      <c r="F2041" s="103"/>
      <c r="G2041" s="103"/>
      <c r="H2041" s="103"/>
      <c r="I2041" s="103"/>
      <c r="J2041" s="103"/>
      <c r="K2041" s="103"/>
      <c r="L2041" s="103"/>
      <c r="M2041" s="103"/>
      <c r="N2041" s="103"/>
      <c r="O2041" s="103"/>
      <c r="P2041" s="103"/>
      <c r="Q2041" s="103"/>
      <c r="R2041" s="103"/>
      <c r="S2041" s="103"/>
      <c r="T2041" s="103"/>
      <c r="U2041" s="103"/>
      <c r="V2041" s="103"/>
      <c r="W2041" s="103"/>
      <c r="X2041" s="103"/>
      <c r="Y2041" s="103"/>
      <c r="Z2041" s="103"/>
      <c r="AA2041" s="103"/>
      <c r="AB2041" s="103">
        <f t="shared" si="1112"/>
        <v>0</v>
      </c>
      <c r="AC2041" s="103">
        <f t="shared" si="1107"/>
        <v>0</v>
      </c>
      <c r="AD2041" s="103">
        <f t="shared" si="1113"/>
        <v>0</v>
      </c>
      <c r="AE2041" s="5" t="e">
        <v>#N/A</v>
      </c>
    </row>
    <row r="2042" spans="1:31" ht="31.5" x14ac:dyDescent="0.25">
      <c r="A2042" s="1" t="e">
        <v>#N/A</v>
      </c>
      <c r="B2042" s="108" t="s">
        <v>126</v>
      </c>
      <c r="C2042" s="56"/>
      <c r="D2042" s="109"/>
      <c r="E2042" s="109"/>
      <c r="F2042" s="109"/>
      <c r="G2042" s="109"/>
      <c r="H2042" s="109"/>
      <c r="I2042" s="109"/>
      <c r="J2042" s="109"/>
      <c r="K2042" s="109"/>
      <c r="L2042" s="109"/>
      <c r="M2042" s="109"/>
      <c r="N2042" s="109"/>
      <c r="O2042" s="109"/>
      <c r="P2042" s="109"/>
      <c r="Q2042" s="109"/>
      <c r="R2042" s="109"/>
      <c r="S2042" s="109"/>
      <c r="T2042" s="109"/>
      <c r="U2042" s="109"/>
      <c r="V2042" s="109"/>
      <c r="W2042" s="109"/>
      <c r="X2042" s="109"/>
      <c r="Y2042" s="109"/>
      <c r="Z2042" s="109"/>
      <c r="AA2042" s="109"/>
      <c r="AB2042" s="109">
        <f t="shared" si="1112"/>
        <v>0</v>
      </c>
      <c r="AC2042" s="109">
        <f t="shared" si="1107"/>
        <v>0</v>
      </c>
      <c r="AD2042" s="109">
        <f t="shared" si="1113"/>
        <v>0</v>
      </c>
      <c r="AE2042" s="5" t="e">
        <v>#N/A</v>
      </c>
    </row>
    <row r="2043" spans="1:31" ht="15.75" x14ac:dyDescent="0.25">
      <c r="A2043" s="1">
        <v>17</v>
      </c>
      <c r="B2043" s="54" t="s">
        <v>42</v>
      </c>
      <c r="C2043" s="58"/>
      <c r="D2043" s="111">
        <f>SUM(D2187,D2167,D2131,D2085,D2044,D2051)</f>
        <v>0</v>
      </c>
      <c r="E2043" s="111">
        <f t="shared" ref="E2043:I2043" si="1132">SUM(E2187,E2167,E2131,E2085,E2044,E2051)</f>
        <v>63395.58</v>
      </c>
      <c r="F2043" s="111">
        <f t="shared" si="1132"/>
        <v>0</v>
      </c>
      <c r="G2043" s="111">
        <f t="shared" si="1132"/>
        <v>31900</v>
      </c>
      <c r="H2043" s="111">
        <f t="shared" si="1132"/>
        <v>130310.88</v>
      </c>
      <c r="I2043" s="111">
        <f t="shared" si="1132"/>
        <v>0</v>
      </c>
      <c r="J2043" s="111">
        <f>SUM(J2187,J2167,J2131,J2085,J2044,J2051)</f>
        <v>0</v>
      </c>
      <c r="K2043" s="111">
        <f>SUM(K2187,K2167,K2131,K2085,K2044,K2051)</f>
        <v>1000000</v>
      </c>
      <c r="L2043" s="111">
        <f t="shared" ref="L2043:O2043" si="1133">SUM(L2187,L2167,L2131,L2085,L2044,L2051)</f>
        <v>1000000</v>
      </c>
      <c r="M2043" s="111">
        <f t="shared" si="1133"/>
        <v>1000000</v>
      </c>
      <c r="N2043" s="111">
        <f t="shared" si="1133"/>
        <v>1000000</v>
      </c>
      <c r="O2043" s="111">
        <f t="shared" si="1133"/>
        <v>1000000</v>
      </c>
      <c r="P2043" s="111">
        <v>3406125</v>
      </c>
      <c r="Q2043" s="111">
        <v>3406125</v>
      </c>
      <c r="R2043" s="111">
        <v>3406125</v>
      </c>
      <c r="S2043" s="111">
        <v>3406125</v>
      </c>
      <c r="T2043" s="111">
        <v>3406125</v>
      </c>
      <c r="U2043" s="111">
        <v>3406125</v>
      </c>
      <c r="V2043" s="111">
        <v>3406125</v>
      </c>
      <c r="W2043" s="111">
        <v>3406125</v>
      </c>
      <c r="X2043" s="111">
        <v>3406125</v>
      </c>
      <c r="Y2043" s="111">
        <v>3406125</v>
      </c>
      <c r="Z2043" s="111">
        <v>3406125</v>
      </c>
      <c r="AA2043" s="111">
        <v>3406125</v>
      </c>
      <c r="AB2043" s="111">
        <f t="shared" si="1112"/>
        <v>46099106.460000001</v>
      </c>
      <c r="AC2043" s="111">
        <f t="shared" si="1107"/>
        <v>5225606.46</v>
      </c>
      <c r="AD2043" s="111">
        <f t="shared" si="1113"/>
        <v>40873500</v>
      </c>
      <c r="AE2043" s="5">
        <v>17</v>
      </c>
    </row>
    <row r="2044" spans="1:31" ht="31.5" x14ac:dyDescent="0.25">
      <c r="A2044" s="1" t="e">
        <v>#N/A</v>
      </c>
      <c r="B2044" s="99" t="s">
        <v>128</v>
      </c>
      <c r="C2044" s="112"/>
      <c r="D2044" s="100">
        <f>SUM(D2045:D2050)</f>
        <v>0</v>
      </c>
      <c r="E2044" s="100">
        <f t="shared" ref="E2044:O2044" si="1134">SUM(E2045:E2050)</f>
        <v>0</v>
      </c>
      <c r="F2044" s="100">
        <f t="shared" si="1134"/>
        <v>0</v>
      </c>
      <c r="G2044" s="100">
        <f t="shared" si="1134"/>
        <v>0</v>
      </c>
      <c r="H2044" s="100">
        <f t="shared" si="1134"/>
        <v>0</v>
      </c>
      <c r="I2044" s="100">
        <f t="shared" si="1134"/>
        <v>0</v>
      </c>
      <c r="J2044" s="100">
        <f t="shared" si="1134"/>
        <v>0</v>
      </c>
      <c r="K2044" s="100">
        <f t="shared" si="1134"/>
        <v>0</v>
      </c>
      <c r="L2044" s="100">
        <f t="shared" si="1134"/>
        <v>0</v>
      </c>
      <c r="M2044" s="100">
        <f t="shared" si="1134"/>
        <v>0</v>
      </c>
      <c r="N2044" s="100">
        <f t="shared" si="1134"/>
        <v>0</v>
      </c>
      <c r="O2044" s="100">
        <f t="shared" si="1134"/>
        <v>0</v>
      </c>
      <c r="P2044" s="100">
        <f>SUM(P2045:P2050)</f>
        <v>0</v>
      </c>
      <c r="Q2044" s="100">
        <f t="shared" ref="Q2044:AA2044" si="1135">SUM(Q2045:Q2050)</f>
        <v>0</v>
      </c>
      <c r="R2044" s="100">
        <f t="shared" si="1135"/>
        <v>0</v>
      </c>
      <c r="S2044" s="100">
        <f t="shared" si="1135"/>
        <v>0</v>
      </c>
      <c r="T2044" s="100">
        <f t="shared" si="1135"/>
        <v>0</v>
      </c>
      <c r="U2044" s="100">
        <f t="shared" si="1135"/>
        <v>0</v>
      </c>
      <c r="V2044" s="100">
        <f t="shared" si="1135"/>
        <v>0</v>
      </c>
      <c r="W2044" s="100">
        <f t="shared" si="1135"/>
        <v>0</v>
      </c>
      <c r="X2044" s="100">
        <f t="shared" si="1135"/>
        <v>0</v>
      </c>
      <c r="Y2044" s="100">
        <f t="shared" si="1135"/>
        <v>0</v>
      </c>
      <c r="Z2044" s="100">
        <f t="shared" si="1135"/>
        <v>0</v>
      </c>
      <c r="AA2044" s="100">
        <f t="shared" si="1135"/>
        <v>0</v>
      </c>
      <c r="AB2044" s="100">
        <f t="shared" si="1112"/>
        <v>0</v>
      </c>
      <c r="AC2044" s="100">
        <f t="shared" si="1107"/>
        <v>0</v>
      </c>
      <c r="AD2044" s="100">
        <f t="shared" si="1113"/>
        <v>0</v>
      </c>
      <c r="AE2044" s="5" t="e">
        <v>#N/A</v>
      </c>
    </row>
    <row r="2045" spans="1:31" x14ac:dyDescent="0.25">
      <c r="A2045" s="1" t="e">
        <v>#N/A</v>
      </c>
      <c r="B2045" s="50" t="s">
        <v>129</v>
      </c>
      <c r="C2045" s="48"/>
      <c r="D2045" s="104"/>
      <c r="E2045" s="104"/>
      <c r="F2045" s="104"/>
      <c r="G2045" s="104"/>
      <c r="H2045" s="104"/>
      <c r="I2045" s="104"/>
      <c r="J2045" s="104"/>
      <c r="K2045" s="104"/>
      <c r="L2045" s="104"/>
      <c r="M2045" s="104"/>
      <c r="N2045" s="104"/>
      <c r="O2045" s="104"/>
      <c r="P2045" s="104"/>
      <c r="Q2045" s="104"/>
      <c r="R2045" s="104"/>
      <c r="S2045" s="104"/>
      <c r="T2045" s="104"/>
      <c r="U2045" s="104"/>
      <c r="V2045" s="104"/>
      <c r="W2045" s="104"/>
      <c r="X2045" s="104"/>
      <c r="Y2045" s="104"/>
      <c r="Z2045" s="104"/>
      <c r="AA2045" s="104"/>
      <c r="AB2045" s="104">
        <f t="shared" si="1112"/>
        <v>0</v>
      </c>
      <c r="AC2045" s="104">
        <f t="shared" si="1107"/>
        <v>0</v>
      </c>
      <c r="AD2045" s="104">
        <f t="shared" si="1113"/>
        <v>0</v>
      </c>
      <c r="AE2045" s="5" t="e">
        <v>#N/A</v>
      </c>
    </row>
    <row r="2046" spans="1:31" ht="30" x14ac:dyDescent="0.25">
      <c r="A2046" s="1" t="e">
        <v>#N/A</v>
      </c>
      <c r="B2046" s="50" t="s">
        <v>130</v>
      </c>
      <c r="C2046" s="48"/>
      <c r="D2046" s="104"/>
      <c r="E2046" s="104"/>
      <c r="F2046" s="104"/>
      <c r="G2046" s="104"/>
      <c r="H2046" s="104"/>
      <c r="I2046" s="104"/>
      <c r="J2046" s="104"/>
      <c r="K2046" s="104"/>
      <c r="L2046" s="104"/>
      <c r="M2046" s="104"/>
      <c r="N2046" s="104"/>
      <c r="O2046" s="104"/>
      <c r="P2046" s="104"/>
      <c r="Q2046" s="104"/>
      <c r="R2046" s="104"/>
      <c r="S2046" s="104"/>
      <c r="T2046" s="104"/>
      <c r="U2046" s="104"/>
      <c r="V2046" s="104"/>
      <c r="W2046" s="104"/>
      <c r="X2046" s="104"/>
      <c r="Y2046" s="104"/>
      <c r="Z2046" s="104"/>
      <c r="AA2046" s="104"/>
      <c r="AB2046" s="104">
        <f t="shared" si="1112"/>
        <v>0</v>
      </c>
      <c r="AC2046" s="104">
        <f t="shared" si="1107"/>
        <v>0</v>
      </c>
      <c r="AD2046" s="104">
        <f t="shared" si="1113"/>
        <v>0</v>
      </c>
      <c r="AE2046" s="5" t="e">
        <v>#N/A</v>
      </c>
    </row>
    <row r="2047" spans="1:31" x14ac:dyDescent="0.25">
      <c r="A2047" s="1" t="e">
        <v>#N/A</v>
      </c>
      <c r="B2047" s="50" t="s">
        <v>131</v>
      </c>
      <c r="C2047" s="48"/>
      <c r="D2047" s="104"/>
      <c r="E2047" s="104"/>
      <c r="F2047" s="104"/>
      <c r="G2047" s="104"/>
      <c r="H2047" s="104"/>
      <c r="I2047" s="104"/>
      <c r="J2047" s="104"/>
      <c r="K2047" s="104"/>
      <c r="L2047" s="104"/>
      <c r="M2047" s="104"/>
      <c r="N2047" s="104"/>
      <c r="O2047" s="104"/>
      <c r="P2047" s="104"/>
      <c r="Q2047" s="104"/>
      <c r="R2047" s="104"/>
      <c r="S2047" s="104"/>
      <c r="T2047" s="104"/>
      <c r="U2047" s="104"/>
      <c r="V2047" s="104"/>
      <c r="W2047" s="104"/>
      <c r="X2047" s="104"/>
      <c r="Y2047" s="104"/>
      <c r="Z2047" s="104"/>
      <c r="AA2047" s="104"/>
      <c r="AB2047" s="104">
        <f t="shared" si="1112"/>
        <v>0</v>
      </c>
      <c r="AC2047" s="104">
        <f t="shared" si="1107"/>
        <v>0</v>
      </c>
      <c r="AD2047" s="104">
        <f t="shared" si="1113"/>
        <v>0</v>
      </c>
      <c r="AE2047" s="5" t="e">
        <v>#N/A</v>
      </c>
    </row>
    <row r="2048" spans="1:31" ht="30" x14ac:dyDescent="0.25">
      <c r="A2048" s="1" t="e">
        <v>#N/A</v>
      </c>
      <c r="B2048" s="50" t="s">
        <v>132</v>
      </c>
      <c r="C2048" s="48"/>
      <c r="D2048" s="104"/>
      <c r="E2048" s="104"/>
      <c r="F2048" s="104"/>
      <c r="G2048" s="104"/>
      <c r="H2048" s="104"/>
      <c r="I2048" s="104"/>
      <c r="J2048" s="104"/>
      <c r="K2048" s="104"/>
      <c r="L2048" s="104"/>
      <c r="M2048" s="104"/>
      <c r="N2048" s="104"/>
      <c r="O2048" s="104"/>
      <c r="P2048" s="104"/>
      <c r="Q2048" s="104"/>
      <c r="R2048" s="104"/>
      <c r="S2048" s="104"/>
      <c r="T2048" s="104"/>
      <c r="U2048" s="104"/>
      <c r="V2048" s="104"/>
      <c r="W2048" s="104"/>
      <c r="X2048" s="104"/>
      <c r="Y2048" s="104"/>
      <c r="Z2048" s="104"/>
      <c r="AA2048" s="104"/>
      <c r="AB2048" s="104">
        <f t="shared" si="1112"/>
        <v>0</v>
      </c>
      <c r="AC2048" s="104">
        <f t="shared" si="1107"/>
        <v>0</v>
      </c>
      <c r="AD2048" s="104">
        <f t="shared" si="1113"/>
        <v>0</v>
      </c>
      <c r="AE2048" s="5" t="e">
        <v>#N/A</v>
      </c>
    </row>
    <row r="2049" spans="1:31" x14ac:dyDescent="0.25">
      <c r="A2049" s="1" t="e">
        <v>#N/A</v>
      </c>
      <c r="B2049" s="50" t="s">
        <v>133</v>
      </c>
      <c r="C2049" s="48"/>
      <c r="D2049" s="104"/>
      <c r="E2049" s="104"/>
      <c r="F2049" s="104"/>
      <c r="G2049" s="104"/>
      <c r="H2049" s="104"/>
      <c r="I2049" s="104"/>
      <c r="J2049" s="104"/>
      <c r="K2049" s="104"/>
      <c r="L2049" s="104"/>
      <c r="M2049" s="104"/>
      <c r="N2049" s="104"/>
      <c r="O2049" s="104"/>
      <c r="P2049" s="104"/>
      <c r="Q2049" s="104"/>
      <c r="R2049" s="104"/>
      <c r="S2049" s="104"/>
      <c r="T2049" s="104"/>
      <c r="U2049" s="104"/>
      <c r="V2049" s="104"/>
      <c r="W2049" s="104"/>
      <c r="X2049" s="104"/>
      <c r="Y2049" s="104"/>
      <c r="Z2049" s="104"/>
      <c r="AA2049" s="104"/>
      <c r="AB2049" s="104">
        <f t="shared" si="1112"/>
        <v>0</v>
      </c>
      <c r="AC2049" s="104">
        <f t="shared" si="1107"/>
        <v>0</v>
      </c>
      <c r="AD2049" s="104">
        <f t="shared" si="1113"/>
        <v>0</v>
      </c>
      <c r="AE2049" s="5" t="e">
        <v>#N/A</v>
      </c>
    </row>
    <row r="2050" spans="1:31" ht="30" x14ac:dyDescent="0.25">
      <c r="A2050" s="1" t="e">
        <v>#N/A</v>
      </c>
      <c r="B2050" s="50" t="s">
        <v>134</v>
      </c>
      <c r="C2050" s="48"/>
      <c r="D2050" s="104"/>
      <c r="E2050" s="104"/>
      <c r="F2050" s="104"/>
      <c r="G2050" s="104"/>
      <c r="H2050" s="104"/>
      <c r="I2050" s="104"/>
      <c r="J2050" s="104"/>
      <c r="K2050" s="104"/>
      <c r="L2050" s="104"/>
      <c r="M2050" s="104"/>
      <c r="N2050" s="104"/>
      <c r="O2050" s="104"/>
      <c r="P2050" s="104"/>
      <c r="Q2050" s="104"/>
      <c r="R2050" s="104"/>
      <c r="S2050" s="104"/>
      <c r="T2050" s="104"/>
      <c r="U2050" s="104"/>
      <c r="V2050" s="104"/>
      <c r="W2050" s="104"/>
      <c r="X2050" s="104"/>
      <c r="Y2050" s="104"/>
      <c r="Z2050" s="104"/>
      <c r="AA2050" s="104"/>
      <c r="AB2050" s="104">
        <f t="shared" si="1112"/>
        <v>0</v>
      </c>
      <c r="AC2050" s="104">
        <f t="shared" si="1107"/>
        <v>0</v>
      </c>
      <c r="AD2050" s="104">
        <f t="shared" si="1113"/>
        <v>0</v>
      </c>
      <c r="AE2050" s="5" t="e">
        <v>#N/A</v>
      </c>
    </row>
    <row r="2051" spans="1:31" ht="31.5" x14ac:dyDescent="0.25">
      <c r="A2051" s="1" t="e">
        <v>#N/A</v>
      </c>
      <c r="B2051" s="99" t="s">
        <v>135</v>
      </c>
      <c r="C2051" s="112"/>
      <c r="D2051" s="100">
        <f>SUM(D2052,D2057,D2062,D2068,D2071,D2073,D2076,D2079,D2082)</f>
        <v>0</v>
      </c>
      <c r="E2051" s="100">
        <f t="shared" ref="E2051:O2051" si="1136">SUM(E2052,E2057,E2062,E2068,E2071,E2073,E2076,E2079,E2082)</f>
        <v>63395.58</v>
      </c>
      <c r="F2051" s="100">
        <f t="shared" si="1136"/>
        <v>0</v>
      </c>
      <c r="G2051" s="100">
        <f t="shared" si="1136"/>
        <v>31900</v>
      </c>
      <c r="H2051" s="100">
        <f t="shared" si="1136"/>
        <v>111346.22</v>
      </c>
      <c r="I2051" s="100">
        <f t="shared" si="1136"/>
        <v>0</v>
      </c>
      <c r="J2051" s="100">
        <f t="shared" si="1136"/>
        <v>0</v>
      </c>
      <c r="K2051" s="100">
        <f t="shared" si="1136"/>
        <v>0</v>
      </c>
      <c r="L2051" s="100">
        <f t="shared" si="1136"/>
        <v>0</v>
      </c>
      <c r="M2051" s="100">
        <f t="shared" si="1136"/>
        <v>0</v>
      </c>
      <c r="N2051" s="100">
        <f t="shared" si="1136"/>
        <v>0</v>
      </c>
      <c r="O2051" s="100">
        <f t="shared" si="1136"/>
        <v>0</v>
      </c>
      <c r="P2051" s="100">
        <f>SUM(P2052,P2057,P2062,P2068,P2071,P2073,P2076,P2079,P2082)</f>
        <v>0</v>
      </c>
      <c r="Q2051" s="100">
        <f t="shared" ref="Q2051:AA2051" si="1137">SUM(Q2052,Q2057,Q2062,Q2068,Q2071,Q2073,Q2076,Q2079,Q2082)</f>
        <v>63395.58</v>
      </c>
      <c r="R2051" s="100">
        <f t="shared" si="1137"/>
        <v>0</v>
      </c>
      <c r="S2051" s="100">
        <f t="shared" si="1137"/>
        <v>31900</v>
      </c>
      <c r="T2051" s="100">
        <f t="shared" si="1137"/>
        <v>0</v>
      </c>
      <c r="U2051" s="100">
        <f t="shared" si="1137"/>
        <v>0</v>
      </c>
      <c r="V2051" s="100">
        <f t="shared" si="1137"/>
        <v>0</v>
      </c>
      <c r="W2051" s="100">
        <f t="shared" si="1137"/>
        <v>0</v>
      </c>
      <c r="X2051" s="100">
        <f t="shared" si="1137"/>
        <v>0</v>
      </c>
      <c r="Y2051" s="100">
        <f t="shared" si="1137"/>
        <v>0</v>
      </c>
      <c r="Z2051" s="100">
        <f t="shared" si="1137"/>
        <v>0</v>
      </c>
      <c r="AA2051" s="100">
        <f t="shared" si="1137"/>
        <v>0</v>
      </c>
      <c r="AB2051" s="100">
        <f t="shared" si="1112"/>
        <v>301937.38</v>
      </c>
      <c r="AC2051" s="100">
        <f t="shared" si="1107"/>
        <v>206641.8</v>
      </c>
      <c r="AD2051" s="100">
        <f t="shared" si="1113"/>
        <v>95295.58</v>
      </c>
      <c r="AE2051" s="5" t="e">
        <v>#N/A</v>
      </c>
    </row>
    <row r="2052" spans="1:31" ht="75" x14ac:dyDescent="0.25">
      <c r="A2052" s="1" t="e">
        <v>#N/A</v>
      </c>
      <c r="B2052" s="101" t="s">
        <v>136</v>
      </c>
      <c r="C2052" s="102"/>
      <c r="D2052" s="103">
        <f>SUM(D2053:D2056)</f>
        <v>0</v>
      </c>
      <c r="E2052" s="103">
        <f t="shared" ref="E2052:O2052" si="1138">SUM(E2053:E2056)</f>
        <v>0</v>
      </c>
      <c r="F2052" s="103">
        <f t="shared" si="1138"/>
        <v>0</v>
      </c>
      <c r="G2052" s="103">
        <f t="shared" si="1138"/>
        <v>31900</v>
      </c>
      <c r="H2052" s="103">
        <f t="shared" si="1138"/>
        <v>0</v>
      </c>
      <c r="I2052" s="103">
        <f t="shared" si="1138"/>
        <v>0</v>
      </c>
      <c r="J2052" s="103">
        <f t="shared" si="1138"/>
        <v>0</v>
      </c>
      <c r="K2052" s="103">
        <f t="shared" si="1138"/>
        <v>0</v>
      </c>
      <c r="L2052" s="103">
        <f t="shared" si="1138"/>
        <v>0</v>
      </c>
      <c r="M2052" s="103">
        <f t="shared" si="1138"/>
        <v>0</v>
      </c>
      <c r="N2052" s="103">
        <f t="shared" si="1138"/>
        <v>0</v>
      </c>
      <c r="O2052" s="103">
        <f t="shared" si="1138"/>
        <v>0</v>
      </c>
      <c r="P2052" s="103">
        <f>SUM(P2053:P2056)</f>
        <v>0</v>
      </c>
      <c r="Q2052" s="103">
        <f t="shared" ref="Q2052:AA2052" si="1139">SUM(Q2053:Q2056)</f>
        <v>0</v>
      </c>
      <c r="R2052" s="103">
        <f t="shared" si="1139"/>
        <v>0</v>
      </c>
      <c r="S2052" s="103">
        <f t="shared" si="1139"/>
        <v>31900</v>
      </c>
      <c r="T2052" s="103">
        <f t="shared" si="1139"/>
        <v>0</v>
      </c>
      <c r="U2052" s="103">
        <f t="shared" si="1139"/>
        <v>0</v>
      </c>
      <c r="V2052" s="103">
        <f t="shared" si="1139"/>
        <v>0</v>
      </c>
      <c r="W2052" s="103">
        <f t="shared" si="1139"/>
        <v>0</v>
      </c>
      <c r="X2052" s="103">
        <f t="shared" si="1139"/>
        <v>0</v>
      </c>
      <c r="Y2052" s="103">
        <f t="shared" si="1139"/>
        <v>0</v>
      </c>
      <c r="Z2052" s="103">
        <f t="shared" si="1139"/>
        <v>0</v>
      </c>
      <c r="AA2052" s="103">
        <f t="shared" si="1139"/>
        <v>0</v>
      </c>
      <c r="AB2052" s="103">
        <f t="shared" si="1112"/>
        <v>63800</v>
      </c>
      <c r="AC2052" s="103">
        <f t="shared" si="1107"/>
        <v>31900</v>
      </c>
      <c r="AD2052" s="103">
        <f t="shared" si="1113"/>
        <v>31900</v>
      </c>
      <c r="AE2052" s="5" t="e">
        <v>#N/A</v>
      </c>
    </row>
    <row r="2053" spans="1:31" x14ac:dyDescent="0.25">
      <c r="A2053" s="1" t="e">
        <v>#N/A</v>
      </c>
      <c r="B2053" s="50" t="s">
        <v>137</v>
      </c>
      <c r="C2053" s="48"/>
      <c r="D2053" s="104"/>
      <c r="E2053" s="104"/>
      <c r="F2053" s="104"/>
      <c r="G2053" s="104"/>
      <c r="H2053" s="104"/>
      <c r="I2053" s="104"/>
      <c r="J2053" s="104"/>
      <c r="K2053" s="104"/>
      <c r="L2053" s="104"/>
      <c r="M2053" s="104"/>
      <c r="N2053" s="104"/>
      <c r="O2053" s="104"/>
      <c r="P2053" s="104"/>
      <c r="Q2053" s="104"/>
      <c r="R2053" s="104"/>
      <c r="S2053" s="104"/>
      <c r="T2053" s="104"/>
      <c r="U2053" s="104"/>
      <c r="V2053" s="104"/>
      <c r="W2053" s="104"/>
      <c r="X2053" s="104"/>
      <c r="Y2053" s="104"/>
      <c r="Z2053" s="104"/>
      <c r="AA2053" s="104"/>
      <c r="AB2053" s="104">
        <f t="shared" si="1112"/>
        <v>0</v>
      </c>
      <c r="AC2053" s="104">
        <f t="shared" si="1107"/>
        <v>0</v>
      </c>
      <c r="AD2053" s="104">
        <f t="shared" si="1113"/>
        <v>0</v>
      </c>
      <c r="AE2053" s="5" t="e">
        <v>#N/A</v>
      </c>
    </row>
    <row r="2054" spans="1:31" ht="30" x14ac:dyDescent="0.25">
      <c r="A2054" s="1" t="e">
        <v>#N/A</v>
      </c>
      <c r="B2054" s="50" t="s">
        <v>138</v>
      </c>
      <c r="C2054" s="48"/>
      <c r="D2054" s="104"/>
      <c r="E2054" s="104"/>
      <c r="F2054" s="104"/>
      <c r="G2054" s="104">
        <v>31900</v>
      </c>
      <c r="H2054" s="104"/>
      <c r="I2054" s="104"/>
      <c r="J2054" s="104"/>
      <c r="K2054" s="104"/>
      <c r="L2054" s="104"/>
      <c r="M2054" s="104"/>
      <c r="N2054" s="104"/>
      <c r="O2054" s="104"/>
      <c r="P2054" s="104"/>
      <c r="Q2054" s="104"/>
      <c r="R2054" s="104"/>
      <c r="S2054" s="104">
        <v>31900</v>
      </c>
      <c r="T2054" s="104"/>
      <c r="U2054" s="104"/>
      <c r="V2054" s="104"/>
      <c r="W2054" s="104"/>
      <c r="X2054" s="104"/>
      <c r="Y2054" s="104"/>
      <c r="Z2054" s="104"/>
      <c r="AA2054" s="104"/>
      <c r="AB2054" s="104">
        <f t="shared" si="1112"/>
        <v>63800</v>
      </c>
      <c r="AC2054" s="104">
        <f t="shared" si="1107"/>
        <v>31900</v>
      </c>
      <c r="AD2054" s="104">
        <f t="shared" si="1113"/>
        <v>31900</v>
      </c>
      <c r="AE2054" s="5" t="e">
        <v>#N/A</v>
      </c>
    </row>
    <row r="2055" spans="1:31" ht="30" x14ac:dyDescent="0.25">
      <c r="A2055" s="1" t="e">
        <v>#N/A</v>
      </c>
      <c r="B2055" s="50" t="s">
        <v>139</v>
      </c>
      <c r="C2055" s="48"/>
      <c r="D2055" s="104"/>
      <c r="E2055" s="104"/>
      <c r="F2055" s="104"/>
      <c r="G2055" s="104"/>
      <c r="H2055" s="104"/>
      <c r="I2055" s="104"/>
      <c r="J2055" s="104"/>
      <c r="K2055" s="104"/>
      <c r="L2055" s="104"/>
      <c r="M2055" s="104"/>
      <c r="N2055" s="104"/>
      <c r="O2055" s="104"/>
      <c r="P2055" s="104"/>
      <c r="Q2055" s="104"/>
      <c r="R2055" s="104"/>
      <c r="S2055" s="104"/>
      <c r="T2055" s="104"/>
      <c r="U2055" s="104"/>
      <c r="V2055" s="104"/>
      <c r="W2055" s="104"/>
      <c r="X2055" s="104"/>
      <c r="Y2055" s="104"/>
      <c r="Z2055" s="104"/>
      <c r="AA2055" s="104"/>
      <c r="AB2055" s="104">
        <f t="shared" si="1112"/>
        <v>0</v>
      </c>
      <c r="AC2055" s="104">
        <f t="shared" ref="AC2055:AC2118" si="1140">SUM(E2055:O2055)</f>
        <v>0</v>
      </c>
      <c r="AD2055" s="104">
        <f t="shared" si="1113"/>
        <v>0</v>
      </c>
      <c r="AE2055" s="5" t="e">
        <v>#N/A</v>
      </c>
    </row>
    <row r="2056" spans="1:31" ht="45" x14ac:dyDescent="0.25">
      <c r="A2056" s="1" t="e">
        <v>#N/A</v>
      </c>
      <c r="B2056" s="50" t="s">
        <v>140</v>
      </c>
      <c r="C2056" s="48"/>
      <c r="D2056" s="104"/>
      <c r="E2056" s="104"/>
      <c r="F2056" s="104"/>
      <c r="G2056" s="104"/>
      <c r="H2056" s="104"/>
      <c r="I2056" s="104"/>
      <c r="J2056" s="104"/>
      <c r="K2056" s="104"/>
      <c r="L2056" s="104"/>
      <c r="M2056" s="104"/>
      <c r="N2056" s="104"/>
      <c r="O2056" s="104"/>
      <c r="P2056" s="104"/>
      <c r="Q2056" s="104"/>
      <c r="R2056" s="104"/>
      <c r="S2056" s="104"/>
      <c r="T2056" s="104"/>
      <c r="U2056" s="104"/>
      <c r="V2056" s="104"/>
      <c r="W2056" s="104"/>
      <c r="X2056" s="104"/>
      <c r="Y2056" s="104"/>
      <c r="Z2056" s="104"/>
      <c r="AA2056" s="104"/>
      <c r="AB2056" s="104">
        <f t="shared" si="1112"/>
        <v>0</v>
      </c>
      <c r="AC2056" s="104">
        <f t="shared" si="1140"/>
        <v>0</v>
      </c>
      <c r="AD2056" s="104">
        <f t="shared" si="1113"/>
        <v>0</v>
      </c>
      <c r="AE2056" s="5" t="e">
        <v>#N/A</v>
      </c>
    </row>
    <row r="2057" spans="1:31" x14ac:dyDescent="0.25">
      <c r="A2057" s="1" t="e">
        <v>#N/A</v>
      </c>
      <c r="B2057" s="101" t="s">
        <v>141</v>
      </c>
      <c r="C2057" s="102"/>
      <c r="D2057" s="103">
        <f>SUM(D2058:D2061)</f>
        <v>0</v>
      </c>
      <c r="E2057" s="103">
        <f t="shared" ref="E2057:O2057" si="1141">SUM(E2058:E2061)</f>
        <v>63395.58</v>
      </c>
      <c r="F2057" s="103">
        <f t="shared" si="1141"/>
        <v>0</v>
      </c>
      <c r="G2057" s="103">
        <f t="shared" si="1141"/>
        <v>0</v>
      </c>
      <c r="H2057" s="103">
        <f t="shared" si="1141"/>
        <v>111346.22</v>
      </c>
      <c r="I2057" s="103">
        <f t="shared" si="1141"/>
        <v>0</v>
      </c>
      <c r="J2057" s="103">
        <f t="shared" si="1141"/>
        <v>0</v>
      </c>
      <c r="K2057" s="103">
        <f t="shared" si="1141"/>
        <v>0</v>
      </c>
      <c r="L2057" s="103">
        <f t="shared" si="1141"/>
        <v>0</v>
      </c>
      <c r="M2057" s="103">
        <f t="shared" si="1141"/>
        <v>0</v>
      </c>
      <c r="N2057" s="103">
        <f t="shared" si="1141"/>
        <v>0</v>
      </c>
      <c r="O2057" s="103">
        <f t="shared" si="1141"/>
        <v>0</v>
      </c>
      <c r="P2057" s="103">
        <f>SUM(P2058:P2061)</f>
        <v>0</v>
      </c>
      <c r="Q2057" s="103">
        <f t="shared" ref="Q2057:AA2057" si="1142">SUM(Q2058:Q2061)</f>
        <v>63395.58</v>
      </c>
      <c r="R2057" s="103">
        <f t="shared" si="1142"/>
        <v>0</v>
      </c>
      <c r="S2057" s="103">
        <f t="shared" si="1142"/>
        <v>0</v>
      </c>
      <c r="T2057" s="103">
        <f t="shared" si="1142"/>
        <v>0</v>
      </c>
      <c r="U2057" s="103">
        <f t="shared" si="1142"/>
        <v>0</v>
      </c>
      <c r="V2057" s="103">
        <f t="shared" si="1142"/>
        <v>0</v>
      </c>
      <c r="W2057" s="103">
        <f t="shared" si="1142"/>
        <v>0</v>
      </c>
      <c r="X2057" s="103">
        <f t="shared" si="1142"/>
        <v>0</v>
      </c>
      <c r="Y2057" s="103">
        <f t="shared" si="1142"/>
        <v>0</v>
      </c>
      <c r="Z2057" s="103">
        <f t="shared" si="1142"/>
        <v>0</v>
      </c>
      <c r="AA2057" s="103">
        <f t="shared" si="1142"/>
        <v>0</v>
      </c>
      <c r="AB2057" s="103">
        <f t="shared" si="1112"/>
        <v>238137.38</v>
      </c>
      <c r="AC2057" s="103">
        <f t="shared" si="1140"/>
        <v>174741.8</v>
      </c>
      <c r="AD2057" s="103">
        <f t="shared" si="1113"/>
        <v>63395.58</v>
      </c>
      <c r="AE2057" s="5" t="e">
        <v>#N/A</v>
      </c>
    </row>
    <row r="2058" spans="1:31" ht="30" x14ac:dyDescent="0.25">
      <c r="A2058" s="1" t="e">
        <v>#N/A</v>
      </c>
      <c r="B2058" s="50" t="s">
        <v>142</v>
      </c>
      <c r="C2058" s="48"/>
      <c r="D2058" s="104"/>
      <c r="E2058" s="104">
        <v>63395.58</v>
      </c>
      <c r="F2058" s="104"/>
      <c r="G2058" s="104"/>
      <c r="H2058" s="104">
        <v>111346.22</v>
      </c>
      <c r="I2058" s="104"/>
      <c r="J2058" s="104"/>
      <c r="K2058" s="104"/>
      <c r="L2058" s="104"/>
      <c r="M2058" s="104"/>
      <c r="N2058" s="104"/>
      <c r="O2058" s="104"/>
      <c r="P2058" s="104"/>
      <c r="Q2058" s="104">
        <v>63395.58</v>
      </c>
      <c r="R2058" s="104"/>
      <c r="S2058" s="104"/>
      <c r="T2058" s="104"/>
      <c r="U2058" s="104"/>
      <c r="V2058" s="104"/>
      <c r="W2058" s="104"/>
      <c r="X2058" s="104"/>
      <c r="Y2058" s="104"/>
      <c r="Z2058" s="104"/>
      <c r="AA2058" s="104"/>
      <c r="AB2058" s="104">
        <f t="shared" si="1112"/>
        <v>238137.38</v>
      </c>
      <c r="AC2058" s="104">
        <f t="shared" si="1140"/>
        <v>174741.8</v>
      </c>
      <c r="AD2058" s="104">
        <f t="shared" si="1113"/>
        <v>63395.58</v>
      </c>
      <c r="AE2058" s="5" t="e">
        <v>#N/A</v>
      </c>
    </row>
    <row r="2059" spans="1:31" ht="30" x14ac:dyDescent="0.25">
      <c r="A2059" s="1" t="e">
        <v>#N/A</v>
      </c>
      <c r="B2059" s="50" t="s">
        <v>143</v>
      </c>
      <c r="C2059" s="48"/>
      <c r="D2059" s="104"/>
      <c r="E2059" s="104"/>
      <c r="F2059" s="104"/>
      <c r="G2059" s="104"/>
      <c r="H2059" s="104"/>
      <c r="I2059" s="104"/>
      <c r="J2059" s="104"/>
      <c r="K2059" s="104"/>
      <c r="L2059" s="104"/>
      <c r="M2059" s="104"/>
      <c r="N2059" s="104"/>
      <c r="O2059" s="104"/>
      <c r="P2059" s="104"/>
      <c r="Q2059" s="104"/>
      <c r="R2059" s="104"/>
      <c r="S2059" s="104"/>
      <c r="T2059" s="104"/>
      <c r="U2059" s="104"/>
      <c r="V2059" s="104"/>
      <c r="W2059" s="104"/>
      <c r="X2059" s="104"/>
      <c r="Y2059" s="104"/>
      <c r="Z2059" s="104"/>
      <c r="AA2059" s="104"/>
      <c r="AB2059" s="104">
        <f t="shared" si="1112"/>
        <v>0</v>
      </c>
      <c r="AC2059" s="104">
        <f t="shared" si="1140"/>
        <v>0</v>
      </c>
      <c r="AD2059" s="104">
        <f t="shared" si="1113"/>
        <v>0</v>
      </c>
      <c r="AE2059" s="5" t="e">
        <v>#N/A</v>
      </c>
    </row>
    <row r="2060" spans="1:31" x14ac:dyDescent="0.25">
      <c r="A2060" s="1" t="e">
        <v>#N/A</v>
      </c>
      <c r="B2060" s="50" t="s">
        <v>144</v>
      </c>
      <c r="C2060" s="48"/>
      <c r="D2060" s="104"/>
      <c r="E2060" s="104"/>
      <c r="F2060" s="104"/>
      <c r="G2060" s="104"/>
      <c r="H2060" s="104"/>
      <c r="I2060" s="104"/>
      <c r="J2060" s="104"/>
      <c r="K2060" s="104"/>
      <c r="L2060" s="104"/>
      <c r="M2060" s="104"/>
      <c r="N2060" s="104"/>
      <c r="O2060" s="104"/>
      <c r="P2060" s="104"/>
      <c r="Q2060" s="104"/>
      <c r="R2060" s="104"/>
      <c r="S2060" s="104"/>
      <c r="T2060" s="104"/>
      <c r="U2060" s="104"/>
      <c r="V2060" s="104"/>
      <c r="W2060" s="104"/>
      <c r="X2060" s="104"/>
      <c r="Y2060" s="104"/>
      <c r="Z2060" s="104"/>
      <c r="AA2060" s="104"/>
      <c r="AB2060" s="104">
        <f t="shared" si="1112"/>
        <v>0</v>
      </c>
      <c r="AC2060" s="104">
        <f t="shared" si="1140"/>
        <v>0</v>
      </c>
      <c r="AD2060" s="104">
        <f t="shared" si="1113"/>
        <v>0</v>
      </c>
      <c r="AE2060" s="5" t="e">
        <v>#N/A</v>
      </c>
    </row>
    <row r="2061" spans="1:31" x14ac:dyDescent="0.25">
      <c r="A2061" s="1" t="e">
        <v>#N/A</v>
      </c>
      <c r="B2061" s="50" t="s">
        <v>145</v>
      </c>
      <c r="C2061" s="48"/>
      <c r="D2061" s="104"/>
      <c r="E2061" s="104"/>
      <c r="F2061" s="104"/>
      <c r="G2061" s="104"/>
      <c r="H2061" s="104"/>
      <c r="I2061" s="104"/>
      <c r="J2061" s="104"/>
      <c r="K2061" s="104"/>
      <c r="L2061" s="104"/>
      <c r="M2061" s="104"/>
      <c r="N2061" s="104"/>
      <c r="O2061" s="104"/>
      <c r="P2061" s="104"/>
      <c r="Q2061" s="104"/>
      <c r="R2061" s="104"/>
      <c r="S2061" s="104"/>
      <c r="T2061" s="104"/>
      <c r="U2061" s="104"/>
      <c r="V2061" s="104"/>
      <c r="W2061" s="104"/>
      <c r="X2061" s="104"/>
      <c r="Y2061" s="104"/>
      <c r="Z2061" s="104"/>
      <c r="AA2061" s="104"/>
      <c r="AB2061" s="104">
        <f t="shared" si="1112"/>
        <v>0</v>
      </c>
      <c r="AC2061" s="104">
        <f t="shared" si="1140"/>
        <v>0</v>
      </c>
      <c r="AD2061" s="104">
        <f t="shared" si="1113"/>
        <v>0</v>
      </c>
      <c r="AE2061" s="5" t="e">
        <v>#N/A</v>
      </c>
    </row>
    <row r="2062" spans="1:31" ht="45" x14ac:dyDescent="0.25">
      <c r="A2062" s="1" t="e">
        <v>#N/A</v>
      </c>
      <c r="B2062" s="101" t="s">
        <v>146</v>
      </c>
      <c r="C2062" s="102"/>
      <c r="D2062" s="103">
        <f>SUM(D2063:D2067)</f>
        <v>0</v>
      </c>
      <c r="E2062" s="103">
        <f>SUM(E2063:E2067)</f>
        <v>0</v>
      </c>
      <c r="F2062" s="103">
        <f t="shared" ref="F2062:O2062" si="1143">SUM(F2063:F2067)</f>
        <v>0</v>
      </c>
      <c r="G2062" s="103">
        <f t="shared" si="1143"/>
        <v>0</v>
      </c>
      <c r="H2062" s="103">
        <f t="shared" si="1143"/>
        <v>0</v>
      </c>
      <c r="I2062" s="103">
        <f t="shared" si="1143"/>
        <v>0</v>
      </c>
      <c r="J2062" s="103">
        <f t="shared" si="1143"/>
        <v>0</v>
      </c>
      <c r="K2062" s="103">
        <f t="shared" si="1143"/>
        <v>0</v>
      </c>
      <c r="L2062" s="103">
        <f t="shared" si="1143"/>
        <v>0</v>
      </c>
      <c r="M2062" s="103">
        <f t="shared" si="1143"/>
        <v>0</v>
      </c>
      <c r="N2062" s="103">
        <f t="shared" si="1143"/>
        <v>0</v>
      </c>
      <c r="O2062" s="103">
        <f t="shared" si="1143"/>
        <v>0</v>
      </c>
      <c r="P2062" s="103">
        <f>SUM(P2063:P2067)</f>
        <v>0</v>
      </c>
      <c r="Q2062" s="103">
        <f>SUM(Q2063:Q2067)</f>
        <v>0</v>
      </c>
      <c r="R2062" s="103">
        <f t="shared" ref="R2062:AA2062" si="1144">SUM(R2063:R2067)</f>
        <v>0</v>
      </c>
      <c r="S2062" s="103">
        <f t="shared" si="1144"/>
        <v>0</v>
      </c>
      <c r="T2062" s="103">
        <f t="shared" si="1144"/>
        <v>0</v>
      </c>
      <c r="U2062" s="103">
        <f t="shared" si="1144"/>
        <v>0</v>
      </c>
      <c r="V2062" s="103">
        <f t="shared" si="1144"/>
        <v>0</v>
      </c>
      <c r="W2062" s="103">
        <f t="shared" si="1144"/>
        <v>0</v>
      </c>
      <c r="X2062" s="103">
        <f t="shared" si="1144"/>
        <v>0</v>
      </c>
      <c r="Y2062" s="103">
        <f t="shared" si="1144"/>
        <v>0</v>
      </c>
      <c r="Z2062" s="103">
        <f t="shared" si="1144"/>
        <v>0</v>
      </c>
      <c r="AA2062" s="103">
        <f t="shared" si="1144"/>
        <v>0</v>
      </c>
      <c r="AB2062" s="103">
        <f t="shared" si="1112"/>
        <v>0</v>
      </c>
      <c r="AC2062" s="103">
        <f t="shared" si="1140"/>
        <v>0</v>
      </c>
      <c r="AD2062" s="103">
        <f t="shared" si="1113"/>
        <v>0</v>
      </c>
      <c r="AE2062" s="5" t="e">
        <v>#N/A</v>
      </c>
    </row>
    <row r="2063" spans="1:31" x14ac:dyDescent="0.25">
      <c r="A2063" s="1" t="e">
        <v>#N/A</v>
      </c>
      <c r="B2063" s="50" t="s">
        <v>147</v>
      </c>
      <c r="C2063" s="48"/>
      <c r="D2063" s="104"/>
      <c r="E2063" s="104"/>
      <c r="F2063" s="104"/>
      <c r="G2063" s="104"/>
      <c r="H2063" s="104"/>
      <c r="I2063" s="104"/>
      <c r="J2063" s="104"/>
      <c r="K2063" s="104"/>
      <c r="L2063" s="104"/>
      <c r="M2063" s="104"/>
      <c r="N2063" s="104"/>
      <c r="O2063" s="104"/>
      <c r="P2063" s="104"/>
      <c r="Q2063" s="104"/>
      <c r="R2063" s="104"/>
      <c r="S2063" s="104"/>
      <c r="T2063" s="104"/>
      <c r="U2063" s="104"/>
      <c r="V2063" s="104"/>
      <c r="W2063" s="104"/>
      <c r="X2063" s="104"/>
      <c r="Y2063" s="104"/>
      <c r="Z2063" s="104"/>
      <c r="AA2063" s="104"/>
      <c r="AB2063" s="104">
        <f t="shared" si="1112"/>
        <v>0</v>
      </c>
      <c r="AC2063" s="104">
        <f t="shared" si="1140"/>
        <v>0</v>
      </c>
      <c r="AD2063" s="104">
        <f t="shared" si="1113"/>
        <v>0</v>
      </c>
      <c r="AE2063" s="5" t="e">
        <v>#N/A</v>
      </c>
    </row>
    <row r="2064" spans="1:31" x14ac:dyDescent="0.25">
      <c r="A2064" s="1" t="e">
        <v>#N/A</v>
      </c>
      <c r="B2064" s="50" t="s">
        <v>148</v>
      </c>
      <c r="C2064" s="48"/>
      <c r="D2064" s="104"/>
      <c r="E2064" s="104"/>
      <c r="F2064" s="104"/>
      <c r="G2064" s="104"/>
      <c r="H2064" s="104"/>
      <c r="I2064" s="104"/>
      <c r="J2064" s="104"/>
      <c r="K2064" s="104"/>
      <c r="L2064" s="104"/>
      <c r="M2064" s="104"/>
      <c r="N2064" s="104"/>
      <c r="O2064" s="104"/>
      <c r="P2064" s="104"/>
      <c r="Q2064" s="104"/>
      <c r="R2064" s="104"/>
      <c r="S2064" s="104"/>
      <c r="T2064" s="104"/>
      <c r="U2064" s="104"/>
      <c r="V2064" s="104"/>
      <c r="W2064" s="104"/>
      <c r="X2064" s="104"/>
      <c r="Y2064" s="104"/>
      <c r="Z2064" s="104"/>
      <c r="AA2064" s="104"/>
      <c r="AB2064" s="104">
        <f t="shared" si="1112"/>
        <v>0</v>
      </c>
      <c r="AC2064" s="104">
        <f t="shared" si="1140"/>
        <v>0</v>
      </c>
      <c r="AD2064" s="104">
        <f t="shared" si="1113"/>
        <v>0</v>
      </c>
      <c r="AE2064" s="5" t="e">
        <v>#N/A</v>
      </c>
    </row>
    <row r="2065" spans="1:31" ht="60" x14ac:dyDescent="0.25">
      <c r="A2065" s="1" t="e">
        <v>#N/A</v>
      </c>
      <c r="B2065" s="50" t="s">
        <v>149</v>
      </c>
      <c r="C2065" s="48"/>
      <c r="D2065" s="104"/>
      <c r="E2065" s="104"/>
      <c r="F2065" s="104"/>
      <c r="G2065" s="104"/>
      <c r="H2065" s="104"/>
      <c r="I2065" s="104"/>
      <c r="J2065" s="104"/>
      <c r="K2065" s="104"/>
      <c r="L2065" s="104"/>
      <c r="M2065" s="104"/>
      <c r="N2065" s="104"/>
      <c r="O2065" s="104"/>
      <c r="P2065" s="104"/>
      <c r="Q2065" s="104"/>
      <c r="R2065" s="104"/>
      <c r="S2065" s="104"/>
      <c r="T2065" s="104"/>
      <c r="U2065" s="104"/>
      <c r="V2065" s="104"/>
      <c r="W2065" s="104"/>
      <c r="X2065" s="104"/>
      <c r="Y2065" s="104"/>
      <c r="Z2065" s="104"/>
      <c r="AA2065" s="104"/>
      <c r="AB2065" s="104">
        <f t="shared" si="1112"/>
        <v>0</v>
      </c>
      <c r="AC2065" s="104">
        <f t="shared" si="1140"/>
        <v>0</v>
      </c>
      <c r="AD2065" s="104">
        <f t="shared" si="1113"/>
        <v>0</v>
      </c>
      <c r="AE2065" s="5" t="e">
        <v>#N/A</v>
      </c>
    </row>
    <row r="2066" spans="1:31" ht="30" x14ac:dyDescent="0.25">
      <c r="A2066" s="1" t="e">
        <v>#N/A</v>
      </c>
      <c r="B2066" s="50" t="s">
        <v>150</v>
      </c>
      <c r="C2066" s="48"/>
      <c r="D2066" s="104"/>
      <c r="E2066" s="104"/>
      <c r="F2066" s="104"/>
      <c r="G2066" s="104"/>
      <c r="H2066" s="104"/>
      <c r="I2066" s="104"/>
      <c r="J2066" s="104"/>
      <c r="K2066" s="104"/>
      <c r="L2066" s="104"/>
      <c r="M2066" s="104"/>
      <c r="N2066" s="104"/>
      <c r="O2066" s="104"/>
      <c r="P2066" s="104"/>
      <c r="Q2066" s="104"/>
      <c r="R2066" s="104"/>
      <c r="S2066" s="104"/>
      <c r="T2066" s="104"/>
      <c r="U2066" s="104"/>
      <c r="V2066" s="104"/>
      <c r="W2066" s="104"/>
      <c r="X2066" s="104"/>
      <c r="Y2066" s="104"/>
      <c r="Z2066" s="104"/>
      <c r="AA2066" s="104"/>
      <c r="AB2066" s="104">
        <f t="shared" si="1112"/>
        <v>0</v>
      </c>
      <c r="AC2066" s="104">
        <f t="shared" si="1140"/>
        <v>0</v>
      </c>
      <c r="AD2066" s="104">
        <f t="shared" si="1113"/>
        <v>0</v>
      </c>
      <c r="AE2066" s="5" t="e">
        <v>#N/A</v>
      </c>
    </row>
    <row r="2067" spans="1:31" x14ac:dyDescent="0.25">
      <c r="A2067" s="1" t="e">
        <v>#N/A</v>
      </c>
      <c r="B2067" s="50" t="s">
        <v>151</v>
      </c>
      <c r="C2067" s="48"/>
      <c r="D2067" s="104"/>
      <c r="E2067" s="104"/>
      <c r="F2067" s="104"/>
      <c r="G2067" s="104"/>
      <c r="H2067" s="104"/>
      <c r="I2067" s="104"/>
      <c r="J2067" s="104"/>
      <c r="K2067" s="104"/>
      <c r="L2067" s="104"/>
      <c r="M2067" s="104"/>
      <c r="N2067" s="104"/>
      <c r="O2067" s="104"/>
      <c r="P2067" s="104"/>
      <c r="Q2067" s="104"/>
      <c r="R2067" s="104"/>
      <c r="S2067" s="104"/>
      <c r="T2067" s="104"/>
      <c r="U2067" s="104"/>
      <c r="V2067" s="104"/>
      <c r="W2067" s="104"/>
      <c r="X2067" s="104"/>
      <c r="Y2067" s="104"/>
      <c r="Z2067" s="104"/>
      <c r="AA2067" s="104"/>
      <c r="AB2067" s="104">
        <f t="shared" si="1112"/>
        <v>0</v>
      </c>
      <c r="AC2067" s="104">
        <f t="shared" si="1140"/>
        <v>0</v>
      </c>
      <c r="AD2067" s="104">
        <f t="shared" si="1113"/>
        <v>0</v>
      </c>
      <c r="AE2067" s="5" t="e">
        <v>#N/A</v>
      </c>
    </row>
    <row r="2068" spans="1:31" x14ac:dyDescent="0.25">
      <c r="A2068" s="1" t="e">
        <v>#N/A</v>
      </c>
      <c r="B2068" s="101" t="s">
        <v>152</v>
      </c>
      <c r="C2068" s="102"/>
      <c r="D2068" s="103">
        <f>SUM(D2069:D2070)</f>
        <v>0</v>
      </c>
      <c r="E2068" s="103">
        <f>SUM(E2069:E2070)</f>
        <v>0</v>
      </c>
      <c r="F2068" s="103">
        <f t="shared" ref="F2068:O2068" si="1145">SUM(F2069:F2070)</f>
        <v>0</v>
      </c>
      <c r="G2068" s="103">
        <f t="shared" si="1145"/>
        <v>0</v>
      </c>
      <c r="H2068" s="103">
        <f t="shared" si="1145"/>
        <v>0</v>
      </c>
      <c r="I2068" s="103">
        <f t="shared" si="1145"/>
        <v>0</v>
      </c>
      <c r="J2068" s="103">
        <f t="shared" si="1145"/>
        <v>0</v>
      </c>
      <c r="K2068" s="103">
        <f t="shared" si="1145"/>
        <v>0</v>
      </c>
      <c r="L2068" s="103">
        <f t="shared" si="1145"/>
        <v>0</v>
      </c>
      <c r="M2068" s="103">
        <f t="shared" si="1145"/>
        <v>0</v>
      </c>
      <c r="N2068" s="103">
        <f t="shared" si="1145"/>
        <v>0</v>
      </c>
      <c r="O2068" s="103">
        <f t="shared" si="1145"/>
        <v>0</v>
      </c>
      <c r="P2068" s="103">
        <f>SUM(P2069:P2070)</f>
        <v>0</v>
      </c>
      <c r="Q2068" s="103">
        <f>SUM(Q2069:Q2070)</f>
        <v>0</v>
      </c>
      <c r="R2068" s="103">
        <f t="shared" ref="R2068:AA2068" si="1146">SUM(R2069:R2070)</f>
        <v>0</v>
      </c>
      <c r="S2068" s="103">
        <f t="shared" si="1146"/>
        <v>0</v>
      </c>
      <c r="T2068" s="103">
        <f t="shared" si="1146"/>
        <v>0</v>
      </c>
      <c r="U2068" s="103">
        <f t="shared" si="1146"/>
        <v>0</v>
      </c>
      <c r="V2068" s="103">
        <f t="shared" si="1146"/>
        <v>0</v>
      </c>
      <c r="W2068" s="103">
        <f t="shared" si="1146"/>
        <v>0</v>
      </c>
      <c r="X2068" s="103">
        <f t="shared" si="1146"/>
        <v>0</v>
      </c>
      <c r="Y2068" s="103">
        <f t="shared" si="1146"/>
        <v>0</v>
      </c>
      <c r="Z2068" s="103">
        <f t="shared" si="1146"/>
        <v>0</v>
      </c>
      <c r="AA2068" s="103">
        <f t="shared" si="1146"/>
        <v>0</v>
      </c>
      <c r="AB2068" s="103">
        <f t="shared" si="1112"/>
        <v>0</v>
      </c>
      <c r="AC2068" s="103">
        <f t="shared" si="1140"/>
        <v>0</v>
      </c>
      <c r="AD2068" s="103">
        <f t="shared" si="1113"/>
        <v>0</v>
      </c>
      <c r="AE2068" s="5" t="e">
        <v>#N/A</v>
      </c>
    </row>
    <row r="2069" spans="1:31" ht="30" x14ac:dyDescent="0.25">
      <c r="A2069" s="1" t="e">
        <v>#N/A</v>
      </c>
      <c r="B2069" s="50" t="s">
        <v>153</v>
      </c>
      <c r="C2069" s="48"/>
      <c r="D2069" s="104"/>
      <c r="E2069" s="104"/>
      <c r="F2069" s="104"/>
      <c r="G2069" s="104"/>
      <c r="H2069" s="104"/>
      <c r="I2069" s="104"/>
      <c r="J2069" s="104"/>
      <c r="K2069" s="104"/>
      <c r="L2069" s="104"/>
      <c r="M2069" s="104"/>
      <c r="N2069" s="104"/>
      <c r="O2069" s="104"/>
      <c r="P2069" s="104"/>
      <c r="Q2069" s="104"/>
      <c r="R2069" s="104"/>
      <c r="S2069" s="104"/>
      <c r="T2069" s="104"/>
      <c r="U2069" s="104"/>
      <c r="V2069" s="104"/>
      <c r="W2069" s="104"/>
      <c r="X2069" s="104"/>
      <c r="Y2069" s="104"/>
      <c r="Z2069" s="104"/>
      <c r="AA2069" s="104"/>
      <c r="AB2069" s="104">
        <f t="shared" si="1112"/>
        <v>0</v>
      </c>
      <c r="AC2069" s="104">
        <f t="shared" si="1140"/>
        <v>0</v>
      </c>
      <c r="AD2069" s="104">
        <f t="shared" si="1113"/>
        <v>0</v>
      </c>
      <c r="AE2069" s="5" t="e">
        <v>#N/A</v>
      </c>
    </row>
    <row r="2070" spans="1:31" x14ac:dyDescent="0.25">
      <c r="A2070" s="1" t="e">
        <v>#N/A</v>
      </c>
      <c r="B2070" s="50" t="s">
        <v>154</v>
      </c>
      <c r="C2070" s="48"/>
      <c r="D2070" s="104"/>
      <c r="E2070" s="104"/>
      <c r="F2070" s="104"/>
      <c r="G2070" s="104"/>
      <c r="H2070" s="104"/>
      <c r="I2070" s="104"/>
      <c r="J2070" s="104"/>
      <c r="K2070" s="104"/>
      <c r="L2070" s="104"/>
      <c r="M2070" s="104"/>
      <c r="N2070" s="104"/>
      <c r="O2070" s="104"/>
      <c r="P2070" s="104"/>
      <c r="Q2070" s="104"/>
      <c r="R2070" s="104"/>
      <c r="S2070" s="104"/>
      <c r="T2070" s="104"/>
      <c r="U2070" s="104"/>
      <c r="V2070" s="104"/>
      <c r="W2070" s="104"/>
      <c r="X2070" s="104"/>
      <c r="Y2070" s="104"/>
      <c r="Z2070" s="104"/>
      <c r="AA2070" s="104"/>
      <c r="AB2070" s="104">
        <f t="shared" si="1112"/>
        <v>0</v>
      </c>
      <c r="AC2070" s="104">
        <f t="shared" si="1140"/>
        <v>0</v>
      </c>
      <c r="AD2070" s="104">
        <f t="shared" si="1113"/>
        <v>0</v>
      </c>
      <c r="AE2070" s="5" t="e">
        <v>#N/A</v>
      </c>
    </row>
    <row r="2071" spans="1:31" x14ac:dyDescent="0.25">
      <c r="A2071" s="1" t="e">
        <v>#N/A</v>
      </c>
      <c r="B2071" s="101" t="s">
        <v>155</v>
      </c>
      <c r="C2071" s="102"/>
      <c r="D2071" s="103">
        <f>SUM(D2072)</f>
        <v>0</v>
      </c>
      <c r="E2071" s="103">
        <f t="shared" ref="E2071:AA2071" si="1147">SUM(E2072)</f>
        <v>0</v>
      </c>
      <c r="F2071" s="103">
        <f t="shared" si="1147"/>
        <v>0</v>
      </c>
      <c r="G2071" s="103">
        <f t="shared" si="1147"/>
        <v>0</v>
      </c>
      <c r="H2071" s="103">
        <f t="shared" si="1147"/>
        <v>0</v>
      </c>
      <c r="I2071" s="103">
        <f t="shared" si="1147"/>
        <v>0</v>
      </c>
      <c r="J2071" s="103">
        <f t="shared" si="1147"/>
        <v>0</v>
      </c>
      <c r="K2071" s="103">
        <f t="shared" si="1147"/>
        <v>0</v>
      </c>
      <c r="L2071" s="103">
        <f t="shared" si="1147"/>
        <v>0</v>
      </c>
      <c r="M2071" s="103">
        <f t="shared" si="1147"/>
        <v>0</v>
      </c>
      <c r="N2071" s="103">
        <f t="shared" si="1147"/>
        <v>0</v>
      </c>
      <c r="O2071" s="103">
        <f t="shared" si="1147"/>
        <v>0</v>
      </c>
      <c r="P2071" s="103">
        <f>SUM(P2072)</f>
        <v>0</v>
      </c>
      <c r="Q2071" s="103">
        <f t="shared" si="1147"/>
        <v>0</v>
      </c>
      <c r="R2071" s="103">
        <f t="shared" si="1147"/>
        <v>0</v>
      </c>
      <c r="S2071" s="103">
        <f t="shared" si="1147"/>
        <v>0</v>
      </c>
      <c r="T2071" s="103">
        <f t="shared" si="1147"/>
        <v>0</v>
      </c>
      <c r="U2071" s="103">
        <f t="shared" si="1147"/>
        <v>0</v>
      </c>
      <c r="V2071" s="103">
        <f t="shared" si="1147"/>
        <v>0</v>
      </c>
      <c r="W2071" s="103">
        <f t="shared" si="1147"/>
        <v>0</v>
      </c>
      <c r="X2071" s="103">
        <f t="shared" si="1147"/>
        <v>0</v>
      </c>
      <c r="Y2071" s="103">
        <f t="shared" si="1147"/>
        <v>0</v>
      </c>
      <c r="Z2071" s="103">
        <f t="shared" si="1147"/>
        <v>0</v>
      </c>
      <c r="AA2071" s="103">
        <f t="shared" si="1147"/>
        <v>0</v>
      </c>
      <c r="AB2071" s="103">
        <f t="shared" ref="AB2071:AB2117" si="1148">SUM(D2071:AA2071)</f>
        <v>0</v>
      </c>
      <c r="AC2071" s="103">
        <f t="shared" si="1140"/>
        <v>0</v>
      </c>
      <c r="AD2071" s="103">
        <f t="shared" ref="AD2071:AD2117" si="1149">SUM(P2071:AA2071)</f>
        <v>0</v>
      </c>
      <c r="AE2071" s="5" t="e">
        <v>#N/A</v>
      </c>
    </row>
    <row r="2072" spans="1:31" x14ac:dyDescent="0.25">
      <c r="A2072" s="1" t="e">
        <v>#N/A</v>
      </c>
      <c r="B2072" s="50" t="s">
        <v>156</v>
      </c>
      <c r="C2072" s="48"/>
      <c r="D2072" s="104"/>
      <c r="E2072" s="104"/>
      <c r="F2072" s="104"/>
      <c r="G2072" s="104"/>
      <c r="H2072" s="104"/>
      <c r="I2072" s="104"/>
      <c r="J2072" s="104"/>
      <c r="K2072" s="104"/>
      <c r="L2072" s="104"/>
      <c r="M2072" s="104"/>
      <c r="N2072" s="104"/>
      <c r="O2072" s="104"/>
      <c r="P2072" s="104"/>
      <c r="Q2072" s="104"/>
      <c r="R2072" s="104"/>
      <c r="S2072" s="104"/>
      <c r="T2072" s="104"/>
      <c r="U2072" s="104"/>
      <c r="V2072" s="104"/>
      <c r="W2072" s="104"/>
      <c r="X2072" s="104"/>
      <c r="Y2072" s="104"/>
      <c r="Z2072" s="104"/>
      <c r="AA2072" s="104"/>
      <c r="AB2072" s="104">
        <f t="shared" si="1148"/>
        <v>0</v>
      </c>
      <c r="AC2072" s="104">
        <f t="shared" si="1140"/>
        <v>0</v>
      </c>
      <c r="AD2072" s="104">
        <f t="shared" si="1149"/>
        <v>0</v>
      </c>
      <c r="AE2072" s="5" t="e">
        <v>#N/A</v>
      </c>
    </row>
    <row r="2073" spans="1:31" ht="30" x14ac:dyDescent="0.25">
      <c r="A2073" s="1" t="e">
        <v>#N/A</v>
      </c>
      <c r="B2073" s="101" t="s">
        <v>157</v>
      </c>
      <c r="C2073" s="102"/>
      <c r="D2073" s="103">
        <f>SUM(D2074:D2075)</f>
        <v>0</v>
      </c>
      <c r="E2073" s="103">
        <f t="shared" ref="E2073:O2073" si="1150">SUM(E2074:E2075)</f>
        <v>0</v>
      </c>
      <c r="F2073" s="103">
        <f t="shared" si="1150"/>
        <v>0</v>
      </c>
      <c r="G2073" s="103">
        <f t="shared" si="1150"/>
        <v>0</v>
      </c>
      <c r="H2073" s="103">
        <f t="shared" si="1150"/>
        <v>0</v>
      </c>
      <c r="I2073" s="103">
        <f t="shared" si="1150"/>
        <v>0</v>
      </c>
      <c r="J2073" s="103">
        <f t="shared" si="1150"/>
        <v>0</v>
      </c>
      <c r="K2073" s="103">
        <f t="shared" si="1150"/>
        <v>0</v>
      </c>
      <c r="L2073" s="103">
        <f>SUM(L2074:L2075)</f>
        <v>0</v>
      </c>
      <c r="M2073" s="103">
        <f t="shared" si="1150"/>
        <v>0</v>
      </c>
      <c r="N2073" s="103">
        <f t="shared" si="1150"/>
        <v>0</v>
      </c>
      <c r="O2073" s="103">
        <f t="shared" si="1150"/>
        <v>0</v>
      </c>
      <c r="P2073" s="103">
        <f>SUM(P2074:P2075)</f>
        <v>0</v>
      </c>
      <c r="Q2073" s="103">
        <f t="shared" ref="Q2073:W2073" si="1151">SUM(Q2074:Q2075)</f>
        <v>0</v>
      </c>
      <c r="R2073" s="103">
        <f t="shared" si="1151"/>
        <v>0</v>
      </c>
      <c r="S2073" s="103">
        <f t="shared" si="1151"/>
        <v>0</v>
      </c>
      <c r="T2073" s="103">
        <f t="shared" si="1151"/>
        <v>0</v>
      </c>
      <c r="U2073" s="103">
        <f t="shared" si="1151"/>
        <v>0</v>
      </c>
      <c r="V2073" s="103">
        <f t="shared" si="1151"/>
        <v>0</v>
      </c>
      <c r="W2073" s="103">
        <f t="shared" si="1151"/>
        <v>0</v>
      </c>
      <c r="X2073" s="103">
        <f>SUM(X2074:X2075)</f>
        <v>0</v>
      </c>
      <c r="Y2073" s="103">
        <f t="shared" ref="Y2073:AA2073" si="1152">SUM(Y2074:Y2075)</f>
        <v>0</v>
      </c>
      <c r="Z2073" s="103">
        <f t="shared" si="1152"/>
        <v>0</v>
      </c>
      <c r="AA2073" s="103">
        <f t="shared" si="1152"/>
        <v>0</v>
      </c>
      <c r="AB2073" s="103">
        <f t="shared" si="1148"/>
        <v>0</v>
      </c>
      <c r="AC2073" s="103">
        <f t="shared" si="1140"/>
        <v>0</v>
      </c>
      <c r="AD2073" s="103">
        <f t="shared" si="1149"/>
        <v>0</v>
      </c>
      <c r="AE2073" s="5" t="e">
        <v>#N/A</v>
      </c>
    </row>
    <row r="2074" spans="1:31" ht="30" x14ac:dyDescent="0.25">
      <c r="A2074" s="1" t="e">
        <v>#N/A</v>
      </c>
      <c r="B2074" s="50" t="s">
        <v>158</v>
      </c>
      <c r="C2074" s="48"/>
      <c r="D2074" s="104"/>
      <c r="E2074" s="104"/>
      <c r="F2074" s="104"/>
      <c r="G2074" s="104"/>
      <c r="H2074" s="104"/>
      <c r="I2074" s="104"/>
      <c r="J2074" s="104"/>
      <c r="K2074" s="104"/>
      <c r="L2074" s="104"/>
      <c r="M2074" s="104"/>
      <c r="N2074" s="104"/>
      <c r="O2074" s="104"/>
      <c r="P2074" s="104"/>
      <c r="Q2074" s="104"/>
      <c r="R2074" s="104"/>
      <c r="S2074" s="104"/>
      <c r="T2074" s="104"/>
      <c r="U2074" s="104"/>
      <c r="V2074" s="104"/>
      <c r="W2074" s="104"/>
      <c r="X2074" s="104"/>
      <c r="Y2074" s="104"/>
      <c r="Z2074" s="104"/>
      <c r="AA2074" s="104"/>
      <c r="AB2074" s="104">
        <f t="shared" si="1148"/>
        <v>0</v>
      </c>
      <c r="AC2074" s="104">
        <f t="shared" si="1140"/>
        <v>0</v>
      </c>
      <c r="AD2074" s="104">
        <f t="shared" si="1149"/>
        <v>0</v>
      </c>
      <c r="AE2074" s="5" t="e">
        <v>#N/A</v>
      </c>
    </row>
    <row r="2075" spans="1:31" ht="30" x14ac:dyDescent="0.25">
      <c r="A2075" s="1" t="e">
        <v>#N/A</v>
      </c>
      <c r="B2075" s="50" t="s">
        <v>159</v>
      </c>
      <c r="C2075" s="48"/>
      <c r="D2075" s="104"/>
      <c r="E2075" s="104"/>
      <c r="F2075" s="104"/>
      <c r="G2075" s="104"/>
      <c r="H2075" s="104"/>
      <c r="I2075" s="104"/>
      <c r="J2075" s="104"/>
      <c r="K2075" s="104"/>
      <c r="L2075" s="104"/>
      <c r="M2075" s="104"/>
      <c r="N2075" s="104"/>
      <c r="O2075" s="104"/>
      <c r="P2075" s="104"/>
      <c r="Q2075" s="104"/>
      <c r="R2075" s="104"/>
      <c r="S2075" s="104"/>
      <c r="T2075" s="104"/>
      <c r="U2075" s="104"/>
      <c r="V2075" s="104"/>
      <c r="W2075" s="104"/>
      <c r="X2075" s="104"/>
      <c r="Y2075" s="104"/>
      <c r="Z2075" s="104"/>
      <c r="AA2075" s="104"/>
      <c r="AB2075" s="104">
        <f t="shared" si="1148"/>
        <v>0</v>
      </c>
      <c r="AC2075" s="104">
        <f t="shared" si="1140"/>
        <v>0</v>
      </c>
      <c r="AD2075" s="104">
        <f t="shared" si="1149"/>
        <v>0</v>
      </c>
      <c r="AE2075" s="5" t="e">
        <v>#N/A</v>
      </c>
    </row>
    <row r="2076" spans="1:31" ht="60" x14ac:dyDescent="0.25">
      <c r="A2076" s="1" t="e">
        <v>#N/A</v>
      </c>
      <c r="B2076" s="101" t="s">
        <v>160</v>
      </c>
      <c r="C2076" s="102"/>
      <c r="D2076" s="103">
        <f>SUM(D2077:D2078)</f>
        <v>0</v>
      </c>
      <c r="E2076" s="103">
        <f t="shared" ref="E2076:O2076" si="1153">SUM(E2077:E2078)</f>
        <v>0</v>
      </c>
      <c r="F2076" s="103">
        <f t="shared" si="1153"/>
        <v>0</v>
      </c>
      <c r="G2076" s="103">
        <f t="shared" si="1153"/>
        <v>0</v>
      </c>
      <c r="H2076" s="103">
        <f t="shared" si="1153"/>
        <v>0</v>
      </c>
      <c r="I2076" s="103">
        <f t="shared" si="1153"/>
        <v>0</v>
      </c>
      <c r="J2076" s="103">
        <f t="shared" si="1153"/>
        <v>0</v>
      </c>
      <c r="K2076" s="103">
        <f t="shared" si="1153"/>
        <v>0</v>
      </c>
      <c r="L2076" s="103">
        <f t="shared" si="1153"/>
        <v>0</v>
      </c>
      <c r="M2076" s="103">
        <f t="shared" si="1153"/>
        <v>0</v>
      </c>
      <c r="N2076" s="103">
        <f t="shared" si="1153"/>
        <v>0</v>
      </c>
      <c r="O2076" s="103">
        <f t="shared" si="1153"/>
        <v>0</v>
      </c>
      <c r="P2076" s="103">
        <f>SUM(P2077:P2078)</f>
        <v>0</v>
      </c>
      <c r="Q2076" s="103">
        <f t="shared" ref="Q2076:AA2076" si="1154">SUM(Q2077:Q2078)</f>
        <v>0</v>
      </c>
      <c r="R2076" s="103">
        <f t="shared" si="1154"/>
        <v>0</v>
      </c>
      <c r="S2076" s="103">
        <f t="shared" si="1154"/>
        <v>0</v>
      </c>
      <c r="T2076" s="103">
        <f t="shared" si="1154"/>
        <v>0</v>
      </c>
      <c r="U2076" s="103">
        <f t="shared" si="1154"/>
        <v>0</v>
      </c>
      <c r="V2076" s="103">
        <f t="shared" si="1154"/>
        <v>0</v>
      </c>
      <c r="W2076" s="103">
        <f t="shared" si="1154"/>
        <v>0</v>
      </c>
      <c r="X2076" s="103">
        <f t="shared" si="1154"/>
        <v>0</v>
      </c>
      <c r="Y2076" s="103">
        <f t="shared" si="1154"/>
        <v>0</v>
      </c>
      <c r="Z2076" s="103">
        <f t="shared" si="1154"/>
        <v>0</v>
      </c>
      <c r="AA2076" s="103">
        <f t="shared" si="1154"/>
        <v>0</v>
      </c>
      <c r="AB2076" s="103">
        <f t="shared" si="1148"/>
        <v>0</v>
      </c>
      <c r="AC2076" s="103">
        <f t="shared" si="1140"/>
        <v>0</v>
      </c>
      <c r="AD2076" s="103">
        <f t="shared" si="1149"/>
        <v>0</v>
      </c>
      <c r="AE2076" s="5" t="e">
        <v>#N/A</v>
      </c>
    </row>
    <row r="2077" spans="1:31" ht="30" x14ac:dyDescent="0.25">
      <c r="A2077" s="1" t="e">
        <v>#N/A</v>
      </c>
      <c r="B2077" s="50" t="s">
        <v>161</v>
      </c>
      <c r="C2077" s="48"/>
      <c r="D2077" s="104"/>
      <c r="E2077" s="104"/>
      <c r="F2077" s="104"/>
      <c r="G2077" s="104"/>
      <c r="H2077" s="104"/>
      <c r="I2077" s="104"/>
      <c r="J2077" s="104"/>
      <c r="K2077" s="104"/>
      <c r="L2077" s="104"/>
      <c r="M2077" s="104"/>
      <c r="N2077" s="104"/>
      <c r="O2077" s="104"/>
      <c r="P2077" s="104"/>
      <c r="Q2077" s="104"/>
      <c r="R2077" s="104"/>
      <c r="S2077" s="104"/>
      <c r="T2077" s="104"/>
      <c r="U2077" s="104"/>
      <c r="V2077" s="104"/>
      <c r="W2077" s="104"/>
      <c r="X2077" s="104"/>
      <c r="Y2077" s="104"/>
      <c r="Z2077" s="104"/>
      <c r="AA2077" s="104"/>
      <c r="AB2077" s="104">
        <f t="shared" si="1148"/>
        <v>0</v>
      </c>
      <c r="AC2077" s="104">
        <f t="shared" si="1140"/>
        <v>0</v>
      </c>
      <c r="AD2077" s="104">
        <f t="shared" si="1149"/>
        <v>0</v>
      </c>
      <c r="AE2077" s="5" t="e">
        <v>#N/A</v>
      </c>
    </row>
    <row r="2078" spans="1:31" x14ac:dyDescent="0.25">
      <c r="A2078" s="1" t="e">
        <v>#N/A</v>
      </c>
      <c r="B2078" s="50" t="s">
        <v>162</v>
      </c>
      <c r="C2078" s="48"/>
      <c r="D2078" s="104"/>
      <c r="E2078" s="104"/>
      <c r="F2078" s="104"/>
      <c r="G2078" s="104"/>
      <c r="H2078" s="104"/>
      <c r="I2078" s="104"/>
      <c r="J2078" s="104"/>
      <c r="K2078" s="104"/>
      <c r="L2078" s="104"/>
      <c r="M2078" s="104"/>
      <c r="N2078" s="104"/>
      <c r="O2078" s="104"/>
      <c r="P2078" s="104"/>
      <c r="Q2078" s="104"/>
      <c r="R2078" s="104"/>
      <c r="S2078" s="104"/>
      <c r="T2078" s="104"/>
      <c r="U2078" s="104"/>
      <c r="V2078" s="104"/>
      <c r="W2078" s="104"/>
      <c r="X2078" s="104"/>
      <c r="Y2078" s="104"/>
      <c r="Z2078" s="104"/>
      <c r="AA2078" s="104"/>
      <c r="AB2078" s="104">
        <f t="shared" si="1148"/>
        <v>0</v>
      </c>
      <c r="AC2078" s="104">
        <f t="shared" si="1140"/>
        <v>0</v>
      </c>
      <c r="AD2078" s="104">
        <f t="shared" si="1149"/>
        <v>0</v>
      </c>
      <c r="AE2078" s="5" t="e">
        <v>#N/A</v>
      </c>
    </row>
    <row r="2079" spans="1:31" ht="45" x14ac:dyDescent="0.25">
      <c r="A2079" s="1" t="e">
        <v>#N/A</v>
      </c>
      <c r="B2079" s="101" t="s">
        <v>163</v>
      </c>
      <c r="C2079" s="102"/>
      <c r="D2079" s="103">
        <f>SUM(D2080:D2081)</f>
        <v>0</v>
      </c>
      <c r="E2079" s="103">
        <f t="shared" ref="E2079:O2079" si="1155">SUM(E2080:E2081)</f>
        <v>0</v>
      </c>
      <c r="F2079" s="103">
        <f t="shared" si="1155"/>
        <v>0</v>
      </c>
      <c r="G2079" s="103">
        <f t="shared" si="1155"/>
        <v>0</v>
      </c>
      <c r="H2079" s="103">
        <f t="shared" si="1155"/>
        <v>0</v>
      </c>
      <c r="I2079" s="103">
        <f t="shared" si="1155"/>
        <v>0</v>
      </c>
      <c r="J2079" s="103">
        <f t="shared" si="1155"/>
        <v>0</v>
      </c>
      <c r="K2079" s="103">
        <f t="shared" si="1155"/>
        <v>0</v>
      </c>
      <c r="L2079" s="103">
        <f t="shared" si="1155"/>
        <v>0</v>
      </c>
      <c r="M2079" s="103">
        <f t="shared" si="1155"/>
        <v>0</v>
      </c>
      <c r="N2079" s="103">
        <f t="shared" si="1155"/>
        <v>0</v>
      </c>
      <c r="O2079" s="103">
        <f t="shared" si="1155"/>
        <v>0</v>
      </c>
      <c r="P2079" s="103">
        <f>SUM(P2080:P2081)</f>
        <v>0</v>
      </c>
      <c r="Q2079" s="103">
        <f t="shared" ref="Q2079:AA2079" si="1156">SUM(Q2080:Q2081)</f>
        <v>0</v>
      </c>
      <c r="R2079" s="103">
        <f t="shared" si="1156"/>
        <v>0</v>
      </c>
      <c r="S2079" s="103">
        <f t="shared" si="1156"/>
        <v>0</v>
      </c>
      <c r="T2079" s="103">
        <f t="shared" si="1156"/>
        <v>0</v>
      </c>
      <c r="U2079" s="103">
        <f t="shared" si="1156"/>
        <v>0</v>
      </c>
      <c r="V2079" s="103">
        <f t="shared" si="1156"/>
        <v>0</v>
      </c>
      <c r="W2079" s="103">
        <f t="shared" si="1156"/>
        <v>0</v>
      </c>
      <c r="X2079" s="103">
        <f t="shared" si="1156"/>
        <v>0</v>
      </c>
      <c r="Y2079" s="103">
        <f t="shared" si="1156"/>
        <v>0</v>
      </c>
      <c r="Z2079" s="103">
        <f t="shared" si="1156"/>
        <v>0</v>
      </c>
      <c r="AA2079" s="103">
        <f t="shared" si="1156"/>
        <v>0</v>
      </c>
      <c r="AB2079" s="103">
        <f t="shared" si="1148"/>
        <v>0</v>
      </c>
      <c r="AC2079" s="103">
        <f t="shared" si="1140"/>
        <v>0</v>
      </c>
      <c r="AD2079" s="103">
        <f t="shared" si="1149"/>
        <v>0</v>
      </c>
      <c r="AE2079" s="5" t="e">
        <v>#N/A</v>
      </c>
    </row>
    <row r="2080" spans="1:31" ht="30" x14ac:dyDescent="0.25">
      <c r="A2080" s="1" t="e">
        <v>#N/A</v>
      </c>
      <c r="B2080" s="50" t="s">
        <v>164</v>
      </c>
      <c r="C2080" s="48"/>
      <c r="D2080" s="104"/>
      <c r="E2080" s="104"/>
      <c r="F2080" s="104"/>
      <c r="G2080" s="104"/>
      <c r="H2080" s="104"/>
      <c r="I2080" s="104"/>
      <c r="J2080" s="104"/>
      <c r="K2080" s="104"/>
      <c r="L2080" s="104"/>
      <c r="M2080" s="104"/>
      <c r="N2080" s="104"/>
      <c r="O2080" s="104"/>
      <c r="P2080" s="104"/>
      <c r="Q2080" s="104"/>
      <c r="R2080" s="104"/>
      <c r="S2080" s="104"/>
      <c r="T2080" s="104"/>
      <c r="U2080" s="104"/>
      <c r="V2080" s="104"/>
      <c r="W2080" s="104"/>
      <c r="X2080" s="104"/>
      <c r="Y2080" s="104"/>
      <c r="Z2080" s="104"/>
      <c r="AA2080" s="104"/>
      <c r="AB2080" s="104">
        <f t="shared" si="1148"/>
        <v>0</v>
      </c>
      <c r="AC2080" s="104">
        <f t="shared" si="1140"/>
        <v>0</v>
      </c>
      <c r="AD2080" s="104">
        <f t="shared" si="1149"/>
        <v>0</v>
      </c>
      <c r="AE2080" s="5" t="e">
        <v>#N/A</v>
      </c>
    </row>
    <row r="2081" spans="1:31" x14ac:dyDescent="0.25">
      <c r="A2081" s="1" t="e">
        <v>#N/A</v>
      </c>
      <c r="B2081" s="50" t="s">
        <v>165</v>
      </c>
      <c r="C2081" s="48"/>
      <c r="D2081" s="104"/>
      <c r="E2081" s="104"/>
      <c r="F2081" s="104"/>
      <c r="G2081" s="104"/>
      <c r="H2081" s="104"/>
      <c r="I2081" s="104"/>
      <c r="J2081" s="104"/>
      <c r="K2081" s="104"/>
      <c r="L2081" s="104"/>
      <c r="M2081" s="104"/>
      <c r="N2081" s="104"/>
      <c r="O2081" s="104"/>
      <c r="P2081" s="104"/>
      <c r="Q2081" s="104"/>
      <c r="R2081" s="104"/>
      <c r="S2081" s="104"/>
      <c r="T2081" s="104"/>
      <c r="U2081" s="104"/>
      <c r="V2081" s="104"/>
      <c r="W2081" s="104"/>
      <c r="X2081" s="104"/>
      <c r="Y2081" s="104"/>
      <c r="Z2081" s="104"/>
      <c r="AA2081" s="104"/>
      <c r="AB2081" s="104">
        <f t="shared" si="1148"/>
        <v>0</v>
      </c>
      <c r="AC2081" s="104">
        <f t="shared" si="1140"/>
        <v>0</v>
      </c>
      <c r="AD2081" s="104">
        <f t="shared" si="1149"/>
        <v>0</v>
      </c>
      <c r="AE2081" s="5" t="e">
        <v>#N/A</v>
      </c>
    </row>
    <row r="2082" spans="1:31" ht="45" x14ac:dyDescent="0.25">
      <c r="A2082" s="1" t="e">
        <v>#N/A</v>
      </c>
      <c r="B2082" s="101" t="s">
        <v>166</v>
      </c>
      <c r="C2082" s="102"/>
      <c r="D2082" s="103">
        <f>SUM(D2083:D2084)</f>
        <v>0</v>
      </c>
      <c r="E2082" s="103">
        <f t="shared" ref="E2082:O2082" si="1157">SUM(E2083:E2084)</f>
        <v>0</v>
      </c>
      <c r="F2082" s="103">
        <f t="shared" si="1157"/>
        <v>0</v>
      </c>
      <c r="G2082" s="103">
        <f t="shared" si="1157"/>
        <v>0</v>
      </c>
      <c r="H2082" s="103">
        <f t="shared" si="1157"/>
        <v>0</v>
      </c>
      <c r="I2082" s="103">
        <f t="shared" si="1157"/>
        <v>0</v>
      </c>
      <c r="J2082" s="103">
        <f t="shared" si="1157"/>
        <v>0</v>
      </c>
      <c r="K2082" s="103">
        <f t="shared" si="1157"/>
        <v>0</v>
      </c>
      <c r="L2082" s="103">
        <f t="shared" si="1157"/>
        <v>0</v>
      </c>
      <c r="M2082" s="103">
        <f t="shared" si="1157"/>
        <v>0</v>
      </c>
      <c r="N2082" s="103">
        <f t="shared" si="1157"/>
        <v>0</v>
      </c>
      <c r="O2082" s="103">
        <f t="shared" si="1157"/>
        <v>0</v>
      </c>
      <c r="P2082" s="103">
        <f>SUM(P2083:P2084)</f>
        <v>0</v>
      </c>
      <c r="Q2082" s="103">
        <f t="shared" ref="Q2082:AA2082" si="1158">SUM(Q2083:Q2084)</f>
        <v>0</v>
      </c>
      <c r="R2082" s="103">
        <f t="shared" si="1158"/>
        <v>0</v>
      </c>
      <c r="S2082" s="103">
        <f t="shared" si="1158"/>
        <v>0</v>
      </c>
      <c r="T2082" s="103">
        <f t="shared" si="1158"/>
        <v>0</v>
      </c>
      <c r="U2082" s="103">
        <f t="shared" si="1158"/>
        <v>0</v>
      </c>
      <c r="V2082" s="103">
        <f t="shared" si="1158"/>
        <v>0</v>
      </c>
      <c r="W2082" s="103">
        <f t="shared" si="1158"/>
        <v>0</v>
      </c>
      <c r="X2082" s="103">
        <f t="shared" si="1158"/>
        <v>0</v>
      </c>
      <c r="Y2082" s="103">
        <f t="shared" si="1158"/>
        <v>0</v>
      </c>
      <c r="Z2082" s="103">
        <f t="shared" si="1158"/>
        <v>0</v>
      </c>
      <c r="AA2082" s="103">
        <f t="shared" si="1158"/>
        <v>0</v>
      </c>
      <c r="AB2082" s="103">
        <f t="shared" si="1148"/>
        <v>0</v>
      </c>
      <c r="AC2082" s="103">
        <f t="shared" si="1140"/>
        <v>0</v>
      </c>
      <c r="AD2082" s="103">
        <f t="shared" si="1149"/>
        <v>0</v>
      </c>
      <c r="AE2082" s="5" t="e">
        <v>#N/A</v>
      </c>
    </row>
    <row r="2083" spans="1:31" x14ac:dyDescent="0.25">
      <c r="A2083" s="1" t="e">
        <v>#N/A</v>
      </c>
      <c r="B2083" s="50" t="s">
        <v>167</v>
      </c>
      <c r="C2083" s="48"/>
      <c r="D2083" s="104"/>
      <c r="E2083" s="104"/>
      <c r="F2083" s="104"/>
      <c r="G2083" s="104"/>
      <c r="H2083" s="104"/>
      <c r="I2083" s="104"/>
      <c r="J2083" s="104"/>
      <c r="K2083" s="104"/>
      <c r="L2083" s="104"/>
      <c r="M2083" s="104"/>
      <c r="N2083" s="104"/>
      <c r="O2083" s="104"/>
      <c r="P2083" s="104"/>
      <c r="Q2083" s="104"/>
      <c r="R2083" s="104"/>
      <c r="S2083" s="104"/>
      <c r="T2083" s="104"/>
      <c r="U2083" s="104"/>
      <c r="V2083" s="104"/>
      <c r="W2083" s="104"/>
      <c r="X2083" s="104"/>
      <c r="Y2083" s="104"/>
      <c r="Z2083" s="104"/>
      <c r="AA2083" s="104"/>
      <c r="AB2083" s="104">
        <f t="shared" si="1148"/>
        <v>0</v>
      </c>
      <c r="AC2083" s="104">
        <f t="shared" si="1140"/>
        <v>0</v>
      </c>
      <c r="AD2083" s="104">
        <f t="shared" si="1149"/>
        <v>0</v>
      </c>
      <c r="AE2083" s="5" t="e">
        <v>#N/A</v>
      </c>
    </row>
    <row r="2084" spans="1:31" ht="30" x14ac:dyDescent="0.25">
      <c r="A2084" s="1" t="e">
        <v>#N/A</v>
      </c>
      <c r="B2084" s="50" t="s">
        <v>168</v>
      </c>
      <c r="C2084" s="48"/>
      <c r="D2084" s="104"/>
      <c r="E2084" s="104"/>
      <c r="F2084" s="104"/>
      <c r="G2084" s="104"/>
      <c r="H2084" s="104"/>
      <c r="I2084" s="104"/>
      <c r="J2084" s="104"/>
      <c r="K2084" s="104"/>
      <c r="L2084" s="104"/>
      <c r="M2084" s="104"/>
      <c r="N2084" s="104"/>
      <c r="O2084" s="104"/>
      <c r="P2084" s="104"/>
      <c r="Q2084" s="104"/>
      <c r="R2084" s="104"/>
      <c r="S2084" s="104"/>
      <c r="T2084" s="104"/>
      <c r="U2084" s="104"/>
      <c r="V2084" s="104"/>
      <c r="W2084" s="104"/>
      <c r="X2084" s="104"/>
      <c r="Y2084" s="104"/>
      <c r="Z2084" s="104"/>
      <c r="AA2084" s="104"/>
      <c r="AB2084" s="104">
        <f t="shared" si="1148"/>
        <v>0</v>
      </c>
      <c r="AC2084" s="104">
        <f t="shared" si="1140"/>
        <v>0</v>
      </c>
      <c r="AD2084" s="104">
        <f t="shared" si="1149"/>
        <v>0</v>
      </c>
      <c r="AE2084" s="5" t="e">
        <v>#N/A</v>
      </c>
    </row>
    <row r="2085" spans="1:31" ht="15.75" x14ac:dyDescent="0.25">
      <c r="A2085" s="1" t="e">
        <v>#N/A</v>
      </c>
      <c r="B2085" s="99" t="s">
        <v>169</v>
      </c>
      <c r="C2085" s="57"/>
      <c r="D2085" s="100">
        <f>SUM(D2086,D2091,D2095,D2098,D2107,D2110,D2115,D2120,D2123,D2128)</f>
        <v>0</v>
      </c>
      <c r="E2085" s="100">
        <f t="shared" ref="E2085:I2085" si="1159">SUM(E2086,E2091,E2095,E2098,E2107,E2110,E2115,E2120,E2123,E2128)</f>
        <v>0</v>
      </c>
      <c r="F2085" s="100">
        <f t="shared" si="1159"/>
        <v>0</v>
      </c>
      <c r="G2085" s="100">
        <f t="shared" si="1159"/>
        <v>0</v>
      </c>
      <c r="H2085" s="100">
        <f t="shared" si="1159"/>
        <v>0</v>
      </c>
      <c r="I2085" s="100">
        <f t="shared" si="1159"/>
        <v>0</v>
      </c>
      <c r="J2085" s="100"/>
      <c r="K2085" s="100">
        <v>1000000</v>
      </c>
      <c r="L2085" s="100">
        <v>1000000</v>
      </c>
      <c r="M2085" s="100">
        <v>1000000</v>
      </c>
      <c r="N2085" s="100">
        <v>1000000</v>
      </c>
      <c r="O2085" s="100">
        <v>1000000</v>
      </c>
      <c r="P2085" s="100">
        <f>(((((250000*15.5)*13)/12)-(5000000/12)))</f>
        <v>3781250.0000000005</v>
      </c>
      <c r="Q2085" s="100">
        <f t="shared" ref="Q2085:AA2085" si="1160">(((((250000*15.5)*13)/12)-(5000000/12)))</f>
        <v>3781250.0000000005</v>
      </c>
      <c r="R2085" s="100">
        <f t="shared" si="1160"/>
        <v>3781250.0000000005</v>
      </c>
      <c r="S2085" s="100">
        <f t="shared" si="1160"/>
        <v>3781250.0000000005</v>
      </c>
      <c r="T2085" s="100">
        <f t="shared" si="1160"/>
        <v>3781250.0000000005</v>
      </c>
      <c r="U2085" s="100">
        <f t="shared" si="1160"/>
        <v>3781250.0000000005</v>
      </c>
      <c r="V2085" s="100">
        <f t="shared" si="1160"/>
        <v>3781250.0000000005</v>
      </c>
      <c r="W2085" s="100">
        <f t="shared" si="1160"/>
        <v>3781250.0000000005</v>
      </c>
      <c r="X2085" s="100">
        <f t="shared" si="1160"/>
        <v>3781250.0000000005</v>
      </c>
      <c r="Y2085" s="100">
        <f t="shared" si="1160"/>
        <v>3781250.0000000005</v>
      </c>
      <c r="Z2085" s="100">
        <f t="shared" si="1160"/>
        <v>3781250.0000000005</v>
      </c>
      <c r="AA2085" s="100">
        <f t="shared" si="1160"/>
        <v>3781250.0000000005</v>
      </c>
      <c r="AB2085" s="100">
        <f t="shared" si="1148"/>
        <v>50375000</v>
      </c>
      <c r="AC2085" s="100">
        <f t="shared" si="1140"/>
        <v>5000000</v>
      </c>
      <c r="AD2085" s="100">
        <f t="shared" si="1149"/>
        <v>45375000.000000007</v>
      </c>
      <c r="AE2085" s="5" t="e">
        <v>#N/A</v>
      </c>
    </row>
    <row r="2086" spans="1:31" ht="30" x14ac:dyDescent="0.25">
      <c r="A2086" s="1" t="e">
        <v>#N/A</v>
      </c>
      <c r="B2086" s="101" t="s">
        <v>170</v>
      </c>
      <c r="C2086" s="102"/>
      <c r="D2086" s="103">
        <f>SUM(D2087:D2090)</f>
        <v>0</v>
      </c>
      <c r="E2086" s="103">
        <f t="shared" ref="E2086:H2086" si="1161">SUM(E2087:E2090)</f>
        <v>0</v>
      </c>
      <c r="F2086" s="103">
        <f t="shared" si="1161"/>
        <v>0</v>
      </c>
      <c r="G2086" s="103">
        <f t="shared" si="1161"/>
        <v>0</v>
      </c>
      <c r="H2086" s="103">
        <f t="shared" si="1161"/>
        <v>0</v>
      </c>
      <c r="I2086" s="103">
        <v>0</v>
      </c>
      <c r="J2086" s="103">
        <v>0</v>
      </c>
      <c r="K2086" s="103">
        <v>0</v>
      </c>
      <c r="L2086" s="103">
        <v>0</v>
      </c>
      <c r="M2086" s="103">
        <v>0</v>
      </c>
      <c r="N2086" s="103">
        <v>0</v>
      </c>
      <c r="O2086" s="103">
        <v>0</v>
      </c>
      <c r="P2086" s="103">
        <f>SUM(P2087:P2090)</f>
        <v>0</v>
      </c>
      <c r="Q2086" s="103">
        <f t="shared" ref="Q2086:T2086" si="1162">SUM(Q2087:Q2090)</f>
        <v>0</v>
      </c>
      <c r="R2086" s="103">
        <f t="shared" si="1162"/>
        <v>0</v>
      </c>
      <c r="S2086" s="103">
        <f t="shared" si="1162"/>
        <v>0</v>
      </c>
      <c r="T2086" s="103">
        <f t="shared" si="1162"/>
        <v>0</v>
      </c>
      <c r="U2086" s="103">
        <v>0</v>
      </c>
      <c r="V2086" s="103">
        <v>0</v>
      </c>
      <c r="W2086" s="103">
        <v>0</v>
      </c>
      <c r="X2086" s="103">
        <v>0</v>
      </c>
      <c r="Y2086" s="103">
        <v>0</v>
      </c>
      <c r="Z2086" s="103">
        <v>0</v>
      </c>
      <c r="AA2086" s="103">
        <v>0</v>
      </c>
      <c r="AB2086" s="103">
        <f t="shared" si="1148"/>
        <v>0</v>
      </c>
      <c r="AC2086" s="103">
        <f t="shared" si="1140"/>
        <v>0</v>
      </c>
      <c r="AD2086" s="103">
        <f t="shared" si="1149"/>
        <v>0</v>
      </c>
      <c r="AE2086" s="5" t="e">
        <v>#N/A</v>
      </c>
    </row>
    <row r="2087" spans="1:31" ht="30" x14ac:dyDescent="0.25">
      <c r="A2087" s="1" t="e">
        <v>#N/A</v>
      </c>
      <c r="B2087" s="50" t="s">
        <v>171</v>
      </c>
      <c r="C2087" s="48"/>
      <c r="D2087" s="104"/>
      <c r="E2087" s="104"/>
      <c r="F2087" s="104"/>
      <c r="G2087" s="104"/>
      <c r="H2087" s="104"/>
      <c r="I2087" s="104"/>
      <c r="J2087" s="104"/>
      <c r="K2087" s="104"/>
      <c r="L2087" s="104"/>
      <c r="M2087" s="104"/>
      <c r="N2087" s="104"/>
      <c r="O2087" s="104"/>
      <c r="P2087" s="104"/>
      <c r="Q2087" s="104"/>
      <c r="R2087" s="104"/>
      <c r="S2087" s="104"/>
      <c r="T2087" s="104"/>
      <c r="U2087" s="104"/>
      <c r="V2087" s="104"/>
      <c r="W2087" s="104"/>
      <c r="X2087" s="104"/>
      <c r="Y2087" s="104"/>
      <c r="Z2087" s="104"/>
      <c r="AA2087" s="104"/>
      <c r="AB2087" s="104">
        <f t="shared" si="1148"/>
        <v>0</v>
      </c>
      <c r="AC2087" s="104">
        <f t="shared" si="1140"/>
        <v>0</v>
      </c>
      <c r="AD2087" s="104">
        <f t="shared" si="1149"/>
        <v>0</v>
      </c>
      <c r="AE2087" s="5" t="e">
        <v>#N/A</v>
      </c>
    </row>
    <row r="2088" spans="1:31" ht="30" x14ac:dyDescent="0.25">
      <c r="A2088" s="1" t="e">
        <v>#N/A</v>
      </c>
      <c r="B2088" s="50" t="s">
        <v>172</v>
      </c>
      <c r="C2088" s="48"/>
      <c r="D2088" s="104"/>
      <c r="E2088" s="104"/>
      <c r="F2088" s="104"/>
      <c r="G2088" s="104"/>
      <c r="H2088" s="104"/>
      <c r="I2088" s="104"/>
      <c r="J2088" s="104"/>
      <c r="K2088" s="104"/>
      <c r="L2088" s="104"/>
      <c r="M2088" s="104"/>
      <c r="N2088" s="104"/>
      <c r="O2088" s="104"/>
      <c r="P2088" s="104"/>
      <c r="Q2088" s="104"/>
      <c r="R2088" s="104"/>
      <c r="S2088" s="104"/>
      <c r="T2088" s="104"/>
      <c r="U2088" s="104"/>
      <c r="V2088" s="104"/>
      <c r="W2088" s="104"/>
      <c r="X2088" s="104"/>
      <c r="Y2088" s="104"/>
      <c r="Z2088" s="104"/>
      <c r="AA2088" s="104"/>
      <c r="AB2088" s="104">
        <f t="shared" si="1148"/>
        <v>0</v>
      </c>
      <c r="AC2088" s="104">
        <f t="shared" si="1140"/>
        <v>0</v>
      </c>
      <c r="AD2088" s="104">
        <f t="shared" si="1149"/>
        <v>0</v>
      </c>
      <c r="AE2088" s="5" t="e">
        <v>#N/A</v>
      </c>
    </row>
    <row r="2089" spans="1:31" ht="30" x14ac:dyDescent="0.25">
      <c r="A2089" s="1" t="e">
        <v>#N/A</v>
      </c>
      <c r="B2089" s="50" t="s">
        <v>173</v>
      </c>
      <c r="C2089" s="48"/>
      <c r="D2089" s="104"/>
      <c r="E2089" s="104"/>
      <c r="F2089" s="104"/>
      <c r="G2089" s="104"/>
      <c r="H2089" s="104"/>
      <c r="I2089" s="104"/>
      <c r="J2089" s="104"/>
      <c r="K2089" s="104"/>
      <c r="L2089" s="104"/>
      <c r="M2089" s="104"/>
      <c r="N2089" s="104"/>
      <c r="O2089" s="104"/>
      <c r="P2089" s="104"/>
      <c r="Q2089" s="104"/>
      <c r="R2089" s="104"/>
      <c r="S2089" s="104"/>
      <c r="T2089" s="104"/>
      <c r="U2089" s="104"/>
      <c r="V2089" s="104"/>
      <c r="W2089" s="104"/>
      <c r="X2089" s="104"/>
      <c r="Y2089" s="104"/>
      <c r="Z2089" s="104"/>
      <c r="AA2089" s="104"/>
      <c r="AB2089" s="104">
        <f t="shared" si="1148"/>
        <v>0</v>
      </c>
      <c r="AC2089" s="104">
        <f t="shared" si="1140"/>
        <v>0</v>
      </c>
      <c r="AD2089" s="104">
        <f t="shared" si="1149"/>
        <v>0</v>
      </c>
      <c r="AE2089" s="5" t="e">
        <v>#N/A</v>
      </c>
    </row>
    <row r="2090" spans="1:31" ht="30" x14ac:dyDescent="0.25">
      <c r="A2090" s="1" t="e">
        <v>#N/A</v>
      </c>
      <c r="B2090" s="50" t="s">
        <v>174</v>
      </c>
      <c r="C2090" s="48"/>
      <c r="D2090" s="104"/>
      <c r="E2090" s="104"/>
      <c r="F2090" s="104"/>
      <c r="G2090" s="104"/>
      <c r="H2090" s="104"/>
      <c r="I2090" s="104"/>
      <c r="J2090" s="104"/>
      <c r="K2090" s="104"/>
      <c r="L2090" s="104"/>
      <c r="M2090" s="104"/>
      <c r="N2090" s="104"/>
      <c r="O2090" s="104"/>
      <c r="P2090" s="104"/>
      <c r="Q2090" s="104"/>
      <c r="R2090" s="104"/>
      <c r="S2090" s="104"/>
      <c r="T2090" s="104"/>
      <c r="U2090" s="104"/>
      <c r="V2090" s="104"/>
      <c r="W2090" s="104"/>
      <c r="X2090" s="104"/>
      <c r="Y2090" s="104"/>
      <c r="Z2090" s="104"/>
      <c r="AA2090" s="104"/>
      <c r="AB2090" s="104">
        <f t="shared" si="1148"/>
        <v>0</v>
      </c>
      <c r="AC2090" s="104">
        <f t="shared" si="1140"/>
        <v>0</v>
      </c>
      <c r="AD2090" s="104">
        <f t="shared" si="1149"/>
        <v>0</v>
      </c>
      <c r="AE2090" s="5" t="e">
        <v>#N/A</v>
      </c>
    </row>
    <row r="2091" spans="1:31" ht="30" x14ac:dyDescent="0.25">
      <c r="A2091" s="1" t="e">
        <v>#N/A</v>
      </c>
      <c r="B2091" s="101" t="s">
        <v>175</v>
      </c>
      <c r="C2091" s="102"/>
      <c r="D2091" s="103">
        <f>SUM(D2092:D2094)</f>
        <v>0</v>
      </c>
      <c r="E2091" s="103">
        <f t="shared" ref="E2091:O2091" si="1163">SUM(E2092:E2094)</f>
        <v>0</v>
      </c>
      <c r="F2091" s="103">
        <f t="shared" si="1163"/>
        <v>0</v>
      </c>
      <c r="G2091" s="103">
        <f t="shared" si="1163"/>
        <v>0</v>
      </c>
      <c r="H2091" s="103">
        <f t="shared" si="1163"/>
        <v>0</v>
      </c>
      <c r="I2091" s="103">
        <f t="shared" si="1163"/>
        <v>0</v>
      </c>
      <c r="J2091" s="103">
        <f t="shared" si="1163"/>
        <v>0</v>
      </c>
      <c r="K2091" s="103">
        <f t="shared" si="1163"/>
        <v>0</v>
      </c>
      <c r="L2091" s="103">
        <f t="shared" si="1163"/>
        <v>0</v>
      </c>
      <c r="M2091" s="103">
        <f t="shared" si="1163"/>
        <v>0</v>
      </c>
      <c r="N2091" s="103">
        <f t="shared" si="1163"/>
        <v>0</v>
      </c>
      <c r="O2091" s="103">
        <f t="shared" si="1163"/>
        <v>0</v>
      </c>
      <c r="P2091" s="103">
        <f>SUM(P2092:P2094)</f>
        <v>0</v>
      </c>
      <c r="Q2091" s="103">
        <f t="shared" ref="Q2091:AA2091" si="1164">SUM(Q2092:Q2094)</f>
        <v>0</v>
      </c>
      <c r="R2091" s="103">
        <f t="shared" si="1164"/>
        <v>0</v>
      </c>
      <c r="S2091" s="103">
        <f t="shared" si="1164"/>
        <v>0</v>
      </c>
      <c r="T2091" s="103">
        <f t="shared" si="1164"/>
        <v>0</v>
      </c>
      <c r="U2091" s="103">
        <f t="shared" si="1164"/>
        <v>0</v>
      </c>
      <c r="V2091" s="103">
        <f t="shared" si="1164"/>
        <v>0</v>
      </c>
      <c r="W2091" s="103">
        <f t="shared" si="1164"/>
        <v>0</v>
      </c>
      <c r="X2091" s="103">
        <f t="shared" si="1164"/>
        <v>0</v>
      </c>
      <c r="Y2091" s="103">
        <f t="shared" si="1164"/>
        <v>0</v>
      </c>
      <c r="Z2091" s="103">
        <f t="shared" si="1164"/>
        <v>0</v>
      </c>
      <c r="AA2091" s="103">
        <f t="shared" si="1164"/>
        <v>0</v>
      </c>
      <c r="AB2091" s="103">
        <f t="shared" si="1148"/>
        <v>0</v>
      </c>
      <c r="AC2091" s="103">
        <f t="shared" si="1140"/>
        <v>0</v>
      </c>
      <c r="AD2091" s="103">
        <f t="shared" si="1149"/>
        <v>0</v>
      </c>
      <c r="AE2091" s="5" t="e">
        <v>#N/A</v>
      </c>
    </row>
    <row r="2092" spans="1:31" ht="30" x14ac:dyDescent="0.25">
      <c r="A2092" s="1" t="e">
        <v>#N/A</v>
      </c>
      <c r="B2092" s="50" t="s">
        <v>161</v>
      </c>
      <c r="C2092" s="48"/>
      <c r="D2092" s="104"/>
      <c r="E2092" s="104"/>
      <c r="F2092" s="104"/>
      <c r="G2092" s="104"/>
      <c r="H2092" s="104"/>
      <c r="I2092" s="104"/>
      <c r="J2092" s="104"/>
      <c r="K2092" s="104"/>
      <c r="L2092" s="104"/>
      <c r="M2092" s="104"/>
      <c r="N2092" s="104"/>
      <c r="O2092" s="104"/>
      <c r="P2092" s="104"/>
      <c r="Q2092" s="104"/>
      <c r="R2092" s="104"/>
      <c r="S2092" s="104"/>
      <c r="T2092" s="104"/>
      <c r="U2092" s="104"/>
      <c r="V2092" s="104"/>
      <c r="W2092" s="104"/>
      <c r="X2092" s="104"/>
      <c r="Y2092" s="104"/>
      <c r="Z2092" s="104"/>
      <c r="AA2092" s="104"/>
      <c r="AB2092" s="104">
        <f t="shared" si="1148"/>
        <v>0</v>
      </c>
      <c r="AC2092" s="104">
        <f t="shared" si="1140"/>
        <v>0</v>
      </c>
      <c r="AD2092" s="104">
        <f t="shared" si="1149"/>
        <v>0</v>
      </c>
      <c r="AE2092" s="5" t="e">
        <v>#N/A</v>
      </c>
    </row>
    <row r="2093" spans="1:31" ht="30" x14ac:dyDescent="0.25">
      <c r="A2093" s="1" t="e">
        <v>#N/A</v>
      </c>
      <c r="B2093" s="50" t="s">
        <v>176</v>
      </c>
      <c r="C2093" s="48"/>
      <c r="D2093" s="104"/>
      <c r="E2093" s="104"/>
      <c r="F2093" s="104"/>
      <c r="G2093" s="104"/>
      <c r="H2093" s="104"/>
      <c r="I2093" s="104"/>
      <c r="J2093" s="104"/>
      <c r="K2093" s="104"/>
      <c r="L2093" s="104"/>
      <c r="M2093" s="104"/>
      <c r="N2093" s="104"/>
      <c r="O2093" s="104"/>
      <c r="P2093" s="104"/>
      <c r="Q2093" s="104"/>
      <c r="R2093" s="104"/>
      <c r="S2093" s="104"/>
      <c r="T2093" s="104"/>
      <c r="U2093" s="104"/>
      <c r="V2093" s="104"/>
      <c r="W2093" s="104"/>
      <c r="X2093" s="104"/>
      <c r="Y2093" s="104"/>
      <c r="Z2093" s="104"/>
      <c r="AA2093" s="104"/>
      <c r="AB2093" s="104">
        <f t="shared" si="1148"/>
        <v>0</v>
      </c>
      <c r="AC2093" s="104">
        <f t="shared" si="1140"/>
        <v>0</v>
      </c>
      <c r="AD2093" s="104">
        <f t="shared" si="1149"/>
        <v>0</v>
      </c>
      <c r="AE2093" s="5" t="e">
        <v>#N/A</v>
      </c>
    </row>
    <row r="2094" spans="1:31" ht="30" x14ac:dyDescent="0.25">
      <c r="A2094" s="1" t="e">
        <v>#N/A</v>
      </c>
      <c r="B2094" s="50" t="s">
        <v>177</v>
      </c>
      <c r="C2094" s="48"/>
      <c r="D2094" s="104"/>
      <c r="E2094" s="104"/>
      <c r="F2094" s="104"/>
      <c r="G2094" s="104"/>
      <c r="H2094" s="104"/>
      <c r="I2094" s="104"/>
      <c r="J2094" s="104"/>
      <c r="K2094" s="104"/>
      <c r="L2094" s="104"/>
      <c r="M2094" s="104"/>
      <c r="N2094" s="104"/>
      <c r="O2094" s="104"/>
      <c r="P2094" s="104"/>
      <c r="Q2094" s="104"/>
      <c r="R2094" s="104"/>
      <c r="S2094" s="104"/>
      <c r="T2094" s="104"/>
      <c r="U2094" s="104"/>
      <c r="V2094" s="104"/>
      <c r="W2094" s="104"/>
      <c r="X2094" s="104"/>
      <c r="Y2094" s="104"/>
      <c r="Z2094" s="104"/>
      <c r="AA2094" s="104"/>
      <c r="AB2094" s="104">
        <f t="shared" si="1148"/>
        <v>0</v>
      </c>
      <c r="AC2094" s="104">
        <f t="shared" si="1140"/>
        <v>0</v>
      </c>
      <c r="AD2094" s="104">
        <f t="shared" si="1149"/>
        <v>0</v>
      </c>
      <c r="AE2094" s="5" t="e">
        <v>#N/A</v>
      </c>
    </row>
    <row r="2095" spans="1:31" x14ac:dyDescent="0.25">
      <c r="A2095" s="1" t="e">
        <v>#N/A</v>
      </c>
      <c r="B2095" s="101" t="s">
        <v>178</v>
      </c>
      <c r="C2095" s="102"/>
      <c r="D2095" s="103">
        <f>SUM(D2096:D2097)</f>
        <v>0</v>
      </c>
      <c r="E2095" s="103">
        <f t="shared" ref="E2095:G2095" si="1165">SUM(E2096:E2097)</f>
        <v>0</v>
      </c>
      <c r="F2095" s="103">
        <f t="shared" si="1165"/>
        <v>0</v>
      </c>
      <c r="G2095" s="103">
        <f t="shared" si="1165"/>
        <v>0</v>
      </c>
      <c r="H2095" s="103">
        <f>SUM(H2096:H2097)</f>
        <v>0</v>
      </c>
      <c r="I2095" s="103">
        <f t="shared" ref="I2095:O2095" si="1166">SUM(I2096:I2097)</f>
        <v>0</v>
      </c>
      <c r="J2095" s="103">
        <f t="shared" si="1166"/>
        <v>0</v>
      </c>
      <c r="K2095" s="103">
        <f t="shared" si="1166"/>
        <v>0</v>
      </c>
      <c r="L2095" s="103">
        <f t="shared" si="1166"/>
        <v>0</v>
      </c>
      <c r="M2095" s="103">
        <f t="shared" si="1166"/>
        <v>0</v>
      </c>
      <c r="N2095" s="103">
        <f t="shared" si="1166"/>
        <v>0</v>
      </c>
      <c r="O2095" s="103">
        <f t="shared" si="1166"/>
        <v>0</v>
      </c>
      <c r="P2095" s="103">
        <f>SUM(P2096:P2097)</f>
        <v>0</v>
      </c>
      <c r="Q2095" s="103">
        <f t="shared" ref="Q2095:S2095" si="1167">SUM(Q2096:Q2097)</f>
        <v>0</v>
      </c>
      <c r="R2095" s="103">
        <f t="shared" si="1167"/>
        <v>0</v>
      </c>
      <c r="S2095" s="103">
        <f t="shared" si="1167"/>
        <v>0</v>
      </c>
      <c r="T2095" s="103">
        <f>SUM(T2096:T2097)</f>
        <v>0</v>
      </c>
      <c r="U2095" s="103">
        <f t="shared" ref="U2095:AA2095" si="1168">SUM(U2096:U2097)</f>
        <v>0</v>
      </c>
      <c r="V2095" s="103">
        <f t="shared" si="1168"/>
        <v>0</v>
      </c>
      <c r="W2095" s="103">
        <f t="shared" si="1168"/>
        <v>0</v>
      </c>
      <c r="X2095" s="103">
        <f t="shared" si="1168"/>
        <v>0</v>
      </c>
      <c r="Y2095" s="103">
        <f t="shared" si="1168"/>
        <v>0</v>
      </c>
      <c r="Z2095" s="103">
        <f t="shared" si="1168"/>
        <v>0</v>
      </c>
      <c r="AA2095" s="103">
        <f t="shared" si="1168"/>
        <v>0</v>
      </c>
      <c r="AB2095" s="103">
        <f t="shared" si="1148"/>
        <v>0</v>
      </c>
      <c r="AC2095" s="103">
        <f t="shared" si="1140"/>
        <v>0</v>
      </c>
      <c r="AD2095" s="103">
        <f t="shared" si="1149"/>
        <v>0</v>
      </c>
      <c r="AE2095" s="5" t="e">
        <v>#N/A</v>
      </c>
    </row>
    <row r="2096" spans="1:31" ht="30" x14ac:dyDescent="0.25">
      <c r="A2096" s="1" t="e">
        <v>#N/A</v>
      </c>
      <c r="B2096" s="50" t="s">
        <v>179</v>
      </c>
      <c r="C2096" s="48"/>
      <c r="D2096" s="104"/>
      <c r="E2096" s="104"/>
      <c r="F2096" s="104"/>
      <c r="G2096" s="104"/>
      <c r="H2096" s="104"/>
      <c r="I2096" s="104"/>
      <c r="J2096" s="104"/>
      <c r="K2096" s="104"/>
      <c r="L2096" s="104"/>
      <c r="M2096" s="104"/>
      <c r="N2096" s="104"/>
      <c r="O2096" s="104"/>
      <c r="P2096" s="104"/>
      <c r="Q2096" s="104"/>
      <c r="R2096" s="104"/>
      <c r="S2096" s="104"/>
      <c r="T2096" s="104"/>
      <c r="U2096" s="104"/>
      <c r="V2096" s="104"/>
      <c r="W2096" s="104"/>
      <c r="X2096" s="104"/>
      <c r="Y2096" s="104"/>
      <c r="Z2096" s="104"/>
      <c r="AA2096" s="104"/>
      <c r="AB2096" s="104">
        <f t="shared" si="1148"/>
        <v>0</v>
      </c>
      <c r="AC2096" s="104">
        <f t="shared" si="1140"/>
        <v>0</v>
      </c>
      <c r="AD2096" s="104">
        <f t="shared" si="1149"/>
        <v>0</v>
      </c>
      <c r="AE2096" s="5" t="e">
        <v>#N/A</v>
      </c>
    </row>
    <row r="2097" spans="1:31" x14ac:dyDescent="0.25">
      <c r="A2097" s="1" t="e">
        <v>#N/A</v>
      </c>
      <c r="B2097" s="50" t="s">
        <v>180</v>
      </c>
      <c r="C2097" s="48"/>
      <c r="D2097" s="104"/>
      <c r="E2097" s="104"/>
      <c r="F2097" s="104"/>
      <c r="G2097" s="104"/>
      <c r="H2097" s="104"/>
      <c r="I2097" s="104"/>
      <c r="J2097" s="104"/>
      <c r="K2097" s="104"/>
      <c r="L2097" s="104"/>
      <c r="M2097" s="104"/>
      <c r="N2097" s="104"/>
      <c r="O2097" s="104"/>
      <c r="P2097" s="104"/>
      <c r="Q2097" s="104"/>
      <c r="R2097" s="104"/>
      <c r="S2097" s="104"/>
      <c r="T2097" s="104"/>
      <c r="U2097" s="104"/>
      <c r="V2097" s="104"/>
      <c r="W2097" s="104"/>
      <c r="X2097" s="104"/>
      <c r="Y2097" s="104"/>
      <c r="Z2097" s="104"/>
      <c r="AA2097" s="104"/>
      <c r="AB2097" s="104">
        <f t="shared" si="1148"/>
        <v>0</v>
      </c>
      <c r="AC2097" s="104">
        <f t="shared" si="1140"/>
        <v>0</v>
      </c>
      <c r="AD2097" s="104">
        <f t="shared" si="1149"/>
        <v>0</v>
      </c>
      <c r="AE2097" s="5" t="e">
        <v>#N/A</v>
      </c>
    </row>
    <row r="2098" spans="1:31" x14ac:dyDescent="0.25">
      <c r="A2098" s="1" t="e">
        <v>#N/A</v>
      </c>
      <c r="B2098" s="101" t="s">
        <v>181</v>
      </c>
      <c r="C2098" s="102"/>
      <c r="D2098" s="103">
        <f>SUM(D2099:D2106)</f>
        <v>0</v>
      </c>
      <c r="E2098" s="103">
        <f t="shared" ref="E2098:I2098" si="1169">SUM(E2099:E2106)</f>
        <v>0</v>
      </c>
      <c r="F2098" s="103">
        <f t="shared" si="1169"/>
        <v>0</v>
      </c>
      <c r="G2098" s="103">
        <f t="shared" si="1169"/>
        <v>0</v>
      </c>
      <c r="H2098" s="103">
        <f t="shared" si="1169"/>
        <v>0</v>
      </c>
      <c r="I2098" s="103">
        <f t="shared" si="1169"/>
        <v>0</v>
      </c>
      <c r="J2098" s="103">
        <f>20000000/18</f>
        <v>1111111.111111111</v>
      </c>
      <c r="K2098" s="103">
        <f t="shared" ref="K2098:O2098" si="1170">20000000/18</f>
        <v>1111111.111111111</v>
      </c>
      <c r="L2098" s="103">
        <f t="shared" si="1170"/>
        <v>1111111.111111111</v>
      </c>
      <c r="M2098" s="103">
        <f t="shared" si="1170"/>
        <v>1111111.111111111</v>
      </c>
      <c r="N2098" s="103">
        <f t="shared" si="1170"/>
        <v>1111111.111111111</v>
      </c>
      <c r="O2098" s="103">
        <f t="shared" si="1170"/>
        <v>1111111.111111111</v>
      </c>
      <c r="P2098" s="103">
        <f>SUM(P2099:P2106)</f>
        <v>0</v>
      </c>
      <c r="Q2098" s="103">
        <f t="shared" ref="Q2098:U2098" si="1171">SUM(Q2099:Q2106)</f>
        <v>0</v>
      </c>
      <c r="R2098" s="103">
        <f t="shared" si="1171"/>
        <v>0</v>
      </c>
      <c r="S2098" s="103">
        <f t="shared" si="1171"/>
        <v>0</v>
      </c>
      <c r="T2098" s="103">
        <f t="shared" si="1171"/>
        <v>0</v>
      </c>
      <c r="U2098" s="103">
        <f t="shared" si="1171"/>
        <v>0</v>
      </c>
      <c r="V2098" s="103">
        <f>20000000/18</f>
        <v>1111111.111111111</v>
      </c>
      <c r="W2098" s="103">
        <f t="shared" ref="W2098:AA2098" si="1172">20000000/18</f>
        <v>1111111.111111111</v>
      </c>
      <c r="X2098" s="103">
        <f t="shared" si="1172"/>
        <v>1111111.111111111</v>
      </c>
      <c r="Y2098" s="103">
        <f t="shared" si="1172"/>
        <v>1111111.111111111</v>
      </c>
      <c r="Z2098" s="103">
        <f t="shared" si="1172"/>
        <v>1111111.111111111</v>
      </c>
      <c r="AA2098" s="103">
        <f t="shared" si="1172"/>
        <v>1111111.111111111</v>
      </c>
      <c r="AB2098" s="103">
        <f t="shared" si="1148"/>
        <v>13333333.333333336</v>
      </c>
      <c r="AC2098" s="103">
        <f t="shared" si="1140"/>
        <v>6666666.666666666</v>
      </c>
      <c r="AD2098" s="103">
        <f t="shared" si="1149"/>
        <v>6666666.666666666</v>
      </c>
      <c r="AE2098" s="5" t="e">
        <v>#N/A</v>
      </c>
    </row>
    <row r="2099" spans="1:31" ht="30" x14ac:dyDescent="0.25">
      <c r="A2099" s="1" t="e">
        <v>#N/A</v>
      </c>
      <c r="B2099" s="50" t="s">
        <v>182</v>
      </c>
      <c r="C2099" s="48"/>
      <c r="D2099" s="104"/>
      <c r="E2099" s="104"/>
      <c r="F2099" s="104"/>
      <c r="G2099" s="104"/>
      <c r="H2099" s="104"/>
      <c r="I2099" s="104"/>
      <c r="J2099" s="104"/>
      <c r="K2099" s="104"/>
      <c r="L2099" s="104"/>
      <c r="M2099" s="104"/>
      <c r="N2099" s="104"/>
      <c r="O2099" s="104"/>
      <c r="P2099" s="104"/>
      <c r="Q2099" s="104"/>
      <c r="R2099" s="104"/>
      <c r="S2099" s="104"/>
      <c r="T2099" s="104"/>
      <c r="U2099" s="104"/>
      <c r="V2099" s="104"/>
      <c r="W2099" s="104"/>
      <c r="X2099" s="104"/>
      <c r="Y2099" s="104"/>
      <c r="Z2099" s="104"/>
      <c r="AA2099" s="104"/>
      <c r="AB2099" s="104">
        <f t="shared" si="1148"/>
        <v>0</v>
      </c>
      <c r="AC2099" s="104">
        <f t="shared" si="1140"/>
        <v>0</v>
      </c>
      <c r="AD2099" s="104">
        <f t="shared" si="1149"/>
        <v>0</v>
      </c>
      <c r="AE2099" s="5" t="e">
        <v>#N/A</v>
      </c>
    </row>
    <row r="2100" spans="1:31" ht="30" x14ac:dyDescent="0.25">
      <c r="A2100" s="1" t="e">
        <v>#N/A</v>
      </c>
      <c r="B2100" s="50" t="s">
        <v>183</v>
      </c>
      <c r="C2100" s="48"/>
      <c r="D2100" s="104"/>
      <c r="E2100" s="104"/>
      <c r="F2100" s="104"/>
      <c r="G2100" s="104"/>
      <c r="H2100" s="104"/>
      <c r="I2100" s="104"/>
      <c r="J2100" s="104"/>
      <c r="K2100" s="104"/>
      <c r="L2100" s="104"/>
      <c r="M2100" s="104"/>
      <c r="N2100" s="104"/>
      <c r="O2100" s="104"/>
      <c r="P2100" s="104"/>
      <c r="Q2100" s="104"/>
      <c r="R2100" s="104"/>
      <c r="S2100" s="104"/>
      <c r="T2100" s="104"/>
      <c r="U2100" s="104"/>
      <c r="V2100" s="104"/>
      <c r="W2100" s="104"/>
      <c r="X2100" s="104"/>
      <c r="Y2100" s="104"/>
      <c r="Z2100" s="104"/>
      <c r="AA2100" s="104"/>
      <c r="AB2100" s="104">
        <f t="shared" si="1148"/>
        <v>0</v>
      </c>
      <c r="AC2100" s="104">
        <f t="shared" si="1140"/>
        <v>0</v>
      </c>
      <c r="AD2100" s="104">
        <f t="shared" si="1149"/>
        <v>0</v>
      </c>
      <c r="AE2100" s="5" t="e">
        <v>#N/A</v>
      </c>
    </row>
    <row r="2101" spans="1:31" ht="30" x14ac:dyDescent="0.25">
      <c r="A2101" s="1" t="e">
        <v>#N/A</v>
      </c>
      <c r="B2101" s="50" t="s">
        <v>184</v>
      </c>
      <c r="C2101" s="48"/>
      <c r="D2101" s="104"/>
      <c r="E2101" s="104"/>
      <c r="F2101" s="104"/>
      <c r="G2101" s="104"/>
      <c r="H2101" s="104"/>
      <c r="I2101" s="104"/>
      <c r="J2101" s="104"/>
      <c r="K2101" s="104"/>
      <c r="L2101" s="104"/>
      <c r="M2101" s="104"/>
      <c r="N2101" s="104"/>
      <c r="O2101" s="104"/>
      <c r="P2101" s="104"/>
      <c r="Q2101" s="104"/>
      <c r="R2101" s="104"/>
      <c r="S2101" s="104"/>
      <c r="T2101" s="104"/>
      <c r="U2101" s="104"/>
      <c r="V2101" s="104"/>
      <c r="W2101" s="104"/>
      <c r="X2101" s="104"/>
      <c r="Y2101" s="104"/>
      <c r="Z2101" s="104"/>
      <c r="AA2101" s="104"/>
      <c r="AB2101" s="104">
        <f t="shared" si="1148"/>
        <v>0</v>
      </c>
      <c r="AC2101" s="104">
        <f t="shared" si="1140"/>
        <v>0</v>
      </c>
      <c r="AD2101" s="104">
        <f t="shared" si="1149"/>
        <v>0</v>
      </c>
      <c r="AE2101" s="5" t="e">
        <v>#N/A</v>
      </c>
    </row>
    <row r="2102" spans="1:31" x14ac:dyDescent="0.25">
      <c r="A2102" s="1" t="e">
        <v>#N/A</v>
      </c>
      <c r="B2102" s="50" t="s">
        <v>185</v>
      </c>
      <c r="C2102" s="48"/>
      <c r="D2102" s="104"/>
      <c r="E2102" s="104"/>
      <c r="F2102" s="104"/>
      <c r="G2102" s="104"/>
      <c r="H2102" s="104"/>
      <c r="I2102" s="104"/>
      <c r="J2102" s="104"/>
      <c r="K2102" s="104"/>
      <c r="L2102" s="104"/>
      <c r="M2102" s="104"/>
      <c r="N2102" s="104"/>
      <c r="O2102" s="104"/>
      <c r="P2102" s="104"/>
      <c r="Q2102" s="104"/>
      <c r="R2102" s="104"/>
      <c r="S2102" s="104"/>
      <c r="T2102" s="104"/>
      <c r="U2102" s="104"/>
      <c r="V2102" s="104"/>
      <c r="W2102" s="104"/>
      <c r="X2102" s="104"/>
      <c r="Y2102" s="104"/>
      <c r="Z2102" s="104"/>
      <c r="AA2102" s="104"/>
      <c r="AB2102" s="104">
        <f t="shared" si="1148"/>
        <v>0</v>
      </c>
      <c r="AC2102" s="104">
        <f t="shared" si="1140"/>
        <v>0</v>
      </c>
      <c r="AD2102" s="104">
        <f t="shared" si="1149"/>
        <v>0</v>
      </c>
      <c r="AE2102" s="5" t="e">
        <v>#N/A</v>
      </c>
    </row>
    <row r="2103" spans="1:31" ht="30" x14ac:dyDescent="0.25">
      <c r="A2103" s="1" t="e">
        <v>#N/A</v>
      </c>
      <c r="B2103" s="50" t="s">
        <v>186</v>
      </c>
      <c r="C2103" s="48"/>
      <c r="D2103" s="104"/>
      <c r="E2103" s="104"/>
      <c r="F2103" s="104"/>
      <c r="G2103" s="104"/>
      <c r="H2103" s="104"/>
      <c r="I2103" s="104"/>
      <c r="J2103" s="104"/>
      <c r="K2103" s="104"/>
      <c r="L2103" s="104"/>
      <c r="M2103" s="104"/>
      <c r="N2103" s="104"/>
      <c r="O2103" s="104"/>
      <c r="P2103" s="104"/>
      <c r="Q2103" s="104"/>
      <c r="R2103" s="104"/>
      <c r="S2103" s="104"/>
      <c r="T2103" s="104"/>
      <c r="U2103" s="104"/>
      <c r="V2103" s="104"/>
      <c r="W2103" s="104"/>
      <c r="X2103" s="104"/>
      <c r="Y2103" s="104"/>
      <c r="Z2103" s="104"/>
      <c r="AA2103" s="104"/>
      <c r="AB2103" s="104">
        <f t="shared" si="1148"/>
        <v>0</v>
      </c>
      <c r="AC2103" s="104">
        <f t="shared" si="1140"/>
        <v>0</v>
      </c>
      <c r="AD2103" s="104">
        <f t="shared" si="1149"/>
        <v>0</v>
      </c>
      <c r="AE2103" s="5" t="e">
        <v>#N/A</v>
      </c>
    </row>
    <row r="2104" spans="1:31" ht="30" x14ac:dyDescent="0.25">
      <c r="A2104" s="1" t="e">
        <v>#N/A</v>
      </c>
      <c r="B2104" s="50" t="s">
        <v>187</v>
      </c>
      <c r="C2104" s="48"/>
      <c r="D2104" s="104"/>
      <c r="E2104" s="104"/>
      <c r="F2104" s="104"/>
      <c r="G2104" s="104"/>
      <c r="H2104" s="104"/>
      <c r="I2104" s="104"/>
      <c r="J2104" s="104"/>
      <c r="K2104" s="104"/>
      <c r="L2104" s="104"/>
      <c r="M2104" s="104"/>
      <c r="N2104" s="104"/>
      <c r="O2104" s="104"/>
      <c r="P2104" s="104"/>
      <c r="Q2104" s="104"/>
      <c r="R2104" s="104"/>
      <c r="S2104" s="104"/>
      <c r="T2104" s="104"/>
      <c r="U2104" s="104"/>
      <c r="V2104" s="104"/>
      <c r="W2104" s="104"/>
      <c r="X2104" s="104"/>
      <c r="Y2104" s="104"/>
      <c r="Z2104" s="104"/>
      <c r="AA2104" s="104"/>
      <c r="AB2104" s="104">
        <f t="shared" si="1148"/>
        <v>0</v>
      </c>
      <c r="AC2104" s="104">
        <f t="shared" si="1140"/>
        <v>0</v>
      </c>
      <c r="AD2104" s="104">
        <f t="shared" si="1149"/>
        <v>0</v>
      </c>
      <c r="AE2104" s="5" t="e">
        <v>#N/A</v>
      </c>
    </row>
    <row r="2105" spans="1:31" ht="30" x14ac:dyDescent="0.25">
      <c r="A2105" s="1" t="e">
        <v>#N/A</v>
      </c>
      <c r="B2105" s="50" t="s">
        <v>188</v>
      </c>
      <c r="C2105" s="48"/>
      <c r="D2105" s="104"/>
      <c r="E2105" s="104"/>
      <c r="F2105" s="104"/>
      <c r="G2105" s="104"/>
      <c r="H2105" s="104"/>
      <c r="I2105" s="104"/>
      <c r="J2105" s="104"/>
      <c r="K2105" s="104"/>
      <c r="L2105" s="104"/>
      <c r="M2105" s="104"/>
      <c r="N2105" s="104"/>
      <c r="O2105" s="104"/>
      <c r="P2105" s="104"/>
      <c r="Q2105" s="104"/>
      <c r="R2105" s="104"/>
      <c r="S2105" s="104"/>
      <c r="T2105" s="104"/>
      <c r="U2105" s="104"/>
      <c r="V2105" s="104"/>
      <c r="W2105" s="104"/>
      <c r="X2105" s="104"/>
      <c r="Y2105" s="104"/>
      <c r="Z2105" s="104"/>
      <c r="AA2105" s="104"/>
      <c r="AB2105" s="104">
        <f t="shared" si="1148"/>
        <v>0</v>
      </c>
      <c r="AC2105" s="104">
        <f t="shared" si="1140"/>
        <v>0</v>
      </c>
      <c r="AD2105" s="104">
        <f t="shared" si="1149"/>
        <v>0</v>
      </c>
      <c r="AE2105" s="5" t="e">
        <v>#N/A</v>
      </c>
    </row>
    <row r="2106" spans="1:31" x14ac:dyDescent="0.25">
      <c r="A2106" s="1" t="e">
        <v>#N/A</v>
      </c>
      <c r="B2106" s="50" t="s">
        <v>189</v>
      </c>
      <c r="C2106" s="48"/>
      <c r="D2106" s="104"/>
      <c r="E2106" s="104"/>
      <c r="F2106" s="104"/>
      <c r="G2106" s="104"/>
      <c r="H2106" s="104"/>
      <c r="I2106" s="104"/>
      <c r="J2106" s="104"/>
      <c r="K2106" s="104"/>
      <c r="L2106" s="104"/>
      <c r="M2106" s="104"/>
      <c r="N2106" s="104"/>
      <c r="O2106" s="104"/>
      <c r="P2106" s="104"/>
      <c r="Q2106" s="104"/>
      <c r="R2106" s="104"/>
      <c r="S2106" s="104"/>
      <c r="T2106" s="104"/>
      <c r="U2106" s="104"/>
      <c r="V2106" s="104"/>
      <c r="W2106" s="104"/>
      <c r="X2106" s="104"/>
      <c r="Y2106" s="104"/>
      <c r="Z2106" s="104"/>
      <c r="AA2106" s="104"/>
      <c r="AB2106" s="104">
        <f t="shared" si="1148"/>
        <v>0</v>
      </c>
      <c r="AC2106" s="104">
        <f t="shared" si="1140"/>
        <v>0</v>
      </c>
      <c r="AD2106" s="104">
        <f t="shared" si="1149"/>
        <v>0</v>
      </c>
      <c r="AE2106" s="5" t="e">
        <v>#N/A</v>
      </c>
    </row>
    <row r="2107" spans="1:31" x14ac:dyDescent="0.25">
      <c r="A2107" s="1" t="e">
        <v>#N/A</v>
      </c>
      <c r="B2107" s="101" t="s">
        <v>190</v>
      </c>
      <c r="C2107" s="102"/>
      <c r="D2107" s="103">
        <f>SUM(D2108:D2109)</f>
        <v>0</v>
      </c>
      <c r="E2107" s="103">
        <f t="shared" ref="E2107:O2107" si="1173">SUM(E2108:E2109)</f>
        <v>0</v>
      </c>
      <c r="F2107" s="103">
        <f t="shared" si="1173"/>
        <v>0</v>
      </c>
      <c r="G2107" s="103">
        <f t="shared" si="1173"/>
        <v>0</v>
      </c>
      <c r="H2107" s="103">
        <f t="shared" si="1173"/>
        <v>0</v>
      </c>
      <c r="I2107" s="103">
        <f t="shared" si="1173"/>
        <v>0</v>
      </c>
      <c r="J2107" s="103">
        <f t="shared" si="1173"/>
        <v>0</v>
      </c>
      <c r="K2107" s="103">
        <f t="shared" si="1173"/>
        <v>0</v>
      </c>
      <c r="L2107" s="103">
        <f t="shared" si="1173"/>
        <v>0</v>
      </c>
      <c r="M2107" s="103">
        <f t="shared" si="1173"/>
        <v>0</v>
      </c>
      <c r="N2107" s="103">
        <f t="shared" si="1173"/>
        <v>0</v>
      </c>
      <c r="O2107" s="103">
        <f t="shared" si="1173"/>
        <v>0</v>
      </c>
      <c r="P2107" s="103">
        <f>SUM(P2108:P2109)</f>
        <v>0</v>
      </c>
      <c r="Q2107" s="103">
        <f t="shared" ref="Q2107:AA2107" si="1174">SUM(Q2108:Q2109)</f>
        <v>0</v>
      </c>
      <c r="R2107" s="103">
        <f t="shared" si="1174"/>
        <v>0</v>
      </c>
      <c r="S2107" s="103">
        <f t="shared" si="1174"/>
        <v>0</v>
      </c>
      <c r="T2107" s="103">
        <f t="shared" si="1174"/>
        <v>0</v>
      </c>
      <c r="U2107" s="103">
        <f t="shared" si="1174"/>
        <v>0</v>
      </c>
      <c r="V2107" s="103">
        <f t="shared" si="1174"/>
        <v>0</v>
      </c>
      <c r="W2107" s="103">
        <f t="shared" si="1174"/>
        <v>0</v>
      </c>
      <c r="X2107" s="103">
        <f t="shared" si="1174"/>
        <v>0</v>
      </c>
      <c r="Y2107" s="103">
        <f t="shared" si="1174"/>
        <v>0</v>
      </c>
      <c r="Z2107" s="103">
        <f t="shared" si="1174"/>
        <v>0</v>
      </c>
      <c r="AA2107" s="103">
        <f t="shared" si="1174"/>
        <v>0</v>
      </c>
      <c r="AB2107" s="103">
        <f t="shared" si="1148"/>
        <v>0</v>
      </c>
      <c r="AC2107" s="103">
        <f t="shared" si="1140"/>
        <v>0</v>
      </c>
      <c r="AD2107" s="103">
        <f t="shared" si="1149"/>
        <v>0</v>
      </c>
      <c r="AE2107" s="5" t="e">
        <v>#N/A</v>
      </c>
    </row>
    <row r="2108" spans="1:31" ht="30" x14ac:dyDescent="0.25">
      <c r="A2108" s="1" t="e">
        <v>#N/A</v>
      </c>
      <c r="B2108" s="50" t="s">
        <v>191</v>
      </c>
      <c r="C2108" s="48"/>
      <c r="D2108" s="104"/>
      <c r="E2108" s="104"/>
      <c r="F2108" s="104"/>
      <c r="G2108" s="104"/>
      <c r="H2108" s="104"/>
      <c r="I2108" s="104"/>
      <c r="J2108" s="104"/>
      <c r="K2108" s="104"/>
      <c r="L2108" s="104"/>
      <c r="M2108" s="104"/>
      <c r="N2108" s="104"/>
      <c r="O2108" s="104"/>
      <c r="P2108" s="104"/>
      <c r="Q2108" s="104"/>
      <c r="R2108" s="104"/>
      <c r="S2108" s="104"/>
      <c r="T2108" s="104"/>
      <c r="U2108" s="104"/>
      <c r="V2108" s="104"/>
      <c r="W2108" s="104"/>
      <c r="X2108" s="104"/>
      <c r="Y2108" s="104"/>
      <c r="Z2108" s="104"/>
      <c r="AA2108" s="104"/>
      <c r="AB2108" s="104">
        <f t="shared" si="1148"/>
        <v>0</v>
      </c>
      <c r="AC2108" s="104">
        <f t="shared" si="1140"/>
        <v>0</v>
      </c>
      <c r="AD2108" s="104">
        <f t="shared" si="1149"/>
        <v>0</v>
      </c>
      <c r="AE2108" s="5" t="e">
        <v>#N/A</v>
      </c>
    </row>
    <row r="2109" spans="1:31" x14ac:dyDescent="0.25">
      <c r="A2109" s="1" t="e">
        <v>#N/A</v>
      </c>
      <c r="B2109" s="50" t="s">
        <v>192</v>
      </c>
      <c r="C2109" s="48"/>
      <c r="D2109" s="104"/>
      <c r="E2109" s="104"/>
      <c r="F2109" s="104"/>
      <c r="G2109" s="104"/>
      <c r="H2109" s="104"/>
      <c r="I2109" s="104"/>
      <c r="J2109" s="104"/>
      <c r="K2109" s="104"/>
      <c r="L2109" s="104"/>
      <c r="M2109" s="104"/>
      <c r="N2109" s="104"/>
      <c r="O2109" s="104"/>
      <c r="P2109" s="104"/>
      <c r="Q2109" s="104"/>
      <c r="R2109" s="104"/>
      <c r="S2109" s="104"/>
      <c r="T2109" s="104"/>
      <c r="U2109" s="104"/>
      <c r="V2109" s="104"/>
      <c r="W2109" s="104"/>
      <c r="X2109" s="104"/>
      <c r="Y2109" s="104"/>
      <c r="Z2109" s="104"/>
      <c r="AA2109" s="104"/>
      <c r="AB2109" s="104">
        <f t="shared" si="1148"/>
        <v>0</v>
      </c>
      <c r="AC2109" s="104">
        <f t="shared" si="1140"/>
        <v>0</v>
      </c>
      <c r="AD2109" s="104">
        <f t="shared" si="1149"/>
        <v>0</v>
      </c>
      <c r="AE2109" s="5" t="e">
        <v>#N/A</v>
      </c>
    </row>
    <row r="2110" spans="1:31" x14ac:dyDescent="0.25">
      <c r="A2110" s="1" t="e">
        <v>#N/A</v>
      </c>
      <c r="B2110" s="101" t="s">
        <v>193</v>
      </c>
      <c r="C2110" s="102"/>
      <c r="D2110" s="103">
        <f>SUM(D2111:D2114)</f>
        <v>0</v>
      </c>
      <c r="E2110" s="103">
        <f>SUM(E2111:E2114)</f>
        <v>0</v>
      </c>
      <c r="F2110" s="103">
        <f t="shared" ref="F2110:G2110" si="1175">SUM(F2111:F2114)</f>
        <v>0</v>
      </c>
      <c r="G2110" s="103">
        <f t="shared" si="1175"/>
        <v>0</v>
      </c>
      <c r="H2110" s="103">
        <f>SUM(H2111:H2114)</f>
        <v>0</v>
      </c>
      <c r="I2110" s="103">
        <f t="shared" ref="I2110:O2110" si="1176">SUM(I2111:I2114)</f>
        <v>0</v>
      </c>
      <c r="J2110" s="103">
        <f t="shared" si="1176"/>
        <v>0</v>
      </c>
      <c r="K2110" s="103">
        <f t="shared" si="1176"/>
        <v>0</v>
      </c>
      <c r="L2110" s="103">
        <f t="shared" si="1176"/>
        <v>0</v>
      </c>
      <c r="M2110" s="103">
        <f t="shared" si="1176"/>
        <v>0</v>
      </c>
      <c r="N2110" s="103">
        <f t="shared" si="1176"/>
        <v>0</v>
      </c>
      <c r="O2110" s="103">
        <f t="shared" si="1176"/>
        <v>0</v>
      </c>
      <c r="P2110" s="103">
        <f>SUM(P2111:P2114)</f>
        <v>0</v>
      </c>
      <c r="Q2110" s="103">
        <f>SUM(Q2111:Q2114)</f>
        <v>0</v>
      </c>
      <c r="R2110" s="103">
        <f t="shared" ref="R2110:S2110" si="1177">SUM(R2111:R2114)</f>
        <v>0</v>
      </c>
      <c r="S2110" s="103">
        <f t="shared" si="1177"/>
        <v>0</v>
      </c>
      <c r="T2110" s="103">
        <f>SUM(T2111:T2114)</f>
        <v>0</v>
      </c>
      <c r="U2110" s="103">
        <f t="shared" ref="U2110:AA2110" si="1178">SUM(U2111:U2114)</f>
        <v>0</v>
      </c>
      <c r="V2110" s="103">
        <f t="shared" si="1178"/>
        <v>0</v>
      </c>
      <c r="W2110" s="103">
        <f t="shared" si="1178"/>
        <v>0</v>
      </c>
      <c r="X2110" s="103">
        <f t="shared" si="1178"/>
        <v>0</v>
      </c>
      <c r="Y2110" s="103">
        <f t="shared" si="1178"/>
        <v>0</v>
      </c>
      <c r="Z2110" s="103">
        <f t="shared" si="1178"/>
        <v>0</v>
      </c>
      <c r="AA2110" s="103">
        <f t="shared" si="1178"/>
        <v>0</v>
      </c>
      <c r="AB2110" s="103">
        <f t="shared" si="1148"/>
        <v>0</v>
      </c>
      <c r="AC2110" s="103">
        <f t="shared" si="1140"/>
        <v>0</v>
      </c>
      <c r="AD2110" s="103">
        <f t="shared" si="1149"/>
        <v>0</v>
      </c>
      <c r="AE2110" s="5" t="e">
        <v>#N/A</v>
      </c>
    </row>
    <row r="2111" spans="1:31" ht="30" x14ac:dyDescent="0.25">
      <c r="A2111" s="1" t="e">
        <v>#N/A</v>
      </c>
      <c r="B2111" s="50" t="s">
        <v>194</v>
      </c>
      <c r="C2111" s="48"/>
      <c r="D2111" s="104"/>
      <c r="E2111" s="104"/>
      <c r="F2111" s="104"/>
      <c r="G2111" s="104"/>
      <c r="H2111" s="104"/>
      <c r="I2111" s="104"/>
      <c r="J2111" s="104"/>
      <c r="K2111" s="104"/>
      <c r="L2111" s="104"/>
      <c r="M2111" s="104"/>
      <c r="N2111" s="104"/>
      <c r="O2111" s="104"/>
      <c r="P2111" s="104"/>
      <c r="Q2111" s="104"/>
      <c r="R2111" s="104"/>
      <c r="S2111" s="104"/>
      <c r="T2111" s="104"/>
      <c r="U2111" s="104"/>
      <c r="V2111" s="104"/>
      <c r="W2111" s="104"/>
      <c r="X2111" s="104"/>
      <c r="Y2111" s="104"/>
      <c r="Z2111" s="104"/>
      <c r="AA2111" s="104"/>
      <c r="AB2111" s="104">
        <f t="shared" si="1148"/>
        <v>0</v>
      </c>
      <c r="AC2111" s="104">
        <f t="shared" si="1140"/>
        <v>0</v>
      </c>
      <c r="AD2111" s="104">
        <f t="shared" si="1149"/>
        <v>0</v>
      </c>
      <c r="AE2111" s="5" t="e">
        <v>#N/A</v>
      </c>
    </row>
    <row r="2112" spans="1:31" x14ac:dyDescent="0.25">
      <c r="A2112" s="1" t="e">
        <v>#N/A</v>
      </c>
      <c r="B2112" s="50" t="s">
        <v>195</v>
      </c>
      <c r="C2112" s="48"/>
      <c r="D2112" s="104"/>
      <c r="E2112" s="104"/>
      <c r="F2112" s="104"/>
      <c r="G2112" s="104"/>
      <c r="H2112" s="104"/>
      <c r="I2112" s="104"/>
      <c r="J2112" s="104"/>
      <c r="K2112" s="104"/>
      <c r="L2112" s="104"/>
      <c r="M2112" s="104"/>
      <c r="N2112" s="104"/>
      <c r="O2112" s="104"/>
      <c r="P2112" s="104"/>
      <c r="Q2112" s="104"/>
      <c r="R2112" s="104"/>
      <c r="S2112" s="104"/>
      <c r="T2112" s="104"/>
      <c r="U2112" s="104"/>
      <c r="V2112" s="104"/>
      <c r="W2112" s="104"/>
      <c r="X2112" s="104"/>
      <c r="Y2112" s="104"/>
      <c r="Z2112" s="104"/>
      <c r="AA2112" s="104"/>
      <c r="AB2112" s="104">
        <f t="shared" si="1148"/>
        <v>0</v>
      </c>
      <c r="AC2112" s="104">
        <f t="shared" si="1140"/>
        <v>0</v>
      </c>
      <c r="AD2112" s="104">
        <f t="shared" si="1149"/>
        <v>0</v>
      </c>
      <c r="AE2112" s="5" t="e">
        <v>#N/A</v>
      </c>
    </row>
    <row r="2113" spans="1:31" ht="30" x14ac:dyDescent="0.25">
      <c r="A2113" s="1" t="e">
        <v>#N/A</v>
      </c>
      <c r="B2113" s="50" t="s">
        <v>196</v>
      </c>
      <c r="C2113" s="48"/>
      <c r="D2113" s="104"/>
      <c r="E2113" s="104"/>
      <c r="F2113" s="104"/>
      <c r="G2113" s="104"/>
      <c r="H2113" s="104"/>
      <c r="I2113" s="104"/>
      <c r="J2113" s="104"/>
      <c r="K2113" s="104"/>
      <c r="L2113" s="104"/>
      <c r="M2113" s="104"/>
      <c r="N2113" s="104"/>
      <c r="O2113" s="104"/>
      <c r="P2113" s="104"/>
      <c r="Q2113" s="104"/>
      <c r="R2113" s="104"/>
      <c r="S2113" s="104"/>
      <c r="T2113" s="104"/>
      <c r="U2113" s="104"/>
      <c r="V2113" s="104"/>
      <c r="W2113" s="104"/>
      <c r="X2113" s="104"/>
      <c r="Y2113" s="104"/>
      <c r="Z2113" s="104"/>
      <c r="AA2113" s="104"/>
      <c r="AB2113" s="104">
        <f t="shared" si="1148"/>
        <v>0</v>
      </c>
      <c r="AC2113" s="104">
        <f t="shared" si="1140"/>
        <v>0</v>
      </c>
      <c r="AD2113" s="104">
        <f t="shared" si="1149"/>
        <v>0</v>
      </c>
      <c r="AE2113" s="5" t="e">
        <v>#N/A</v>
      </c>
    </row>
    <row r="2114" spans="1:31" x14ac:dyDescent="0.25">
      <c r="A2114" s="1" t="e">
        <v>#N/A</v>
      </c>
      <c r="B2114" s="50" t="s">
        <v>197</v>
      </c>
      <c r="C2114" s="48"/>
      <c r="D2114" s="104"/>
      <c r="E2114" s="104"/>
      <c r="F2114" s="104"/>
      <c r="G2114" s="104"/>
      <c r="H2114" s="104"/>
      <c r="I2114" s="104"/>
      <c r="J2114" s="104"/>
      <c r="K2114" s="104"/>
      <c r="L2114" s="104"/>
      <c r="M2114" s="104"/>
      <c r="N2114" s="104"/>
      <c r="O2114" s="104"/>
      <c r="P2114" s="104"/>
      <c r="Q2114" s="104"/>
      <c r="R2114" s="104"/>
      <c r="S2114" s="104"/>
      <c r="T2114" s="104"/>
      <c r="U2114" s="104"/>
      <c r="V2114" s="104"/>
      <c r="W2114" s="104"/>
      <c r="X2114" s="104"/>
      <c r="Y2114" s="104"/>
      <c r="Z2114" s="104"/>
      <c r="AA2114" s="104"/>
      <c r="AB2114" s="104">
        <f t="shared" si="1148"/>
        <v>0</v>
      </c>
      <c r="AC2114" s="104">
        <f t="shared" si="1140"/>
        <v>0</v>
      </c>
      <c r="AD2114" s="104">
        <f t="shared" si="1149"/>
        <v>0</v>
      </c>
      <c r="AE2114" s="5" t="e">
        <v>#N/A</v>
      </c>
    </row>
    <row r="2115" spans="1:31" x14ac:dyDescent="0.25">
      <c r="A2115" s="1" t="e">
        <v>#N/A</v>
      </c>
      <c r="B2115" s="101" t="s">
        <v>198</v>
      </c>
      <c r="C2115" s="102"/>
      <c r="D2115" s="103">
        <f>SUM(D2116:D2119)</f>
        <v>0</v>
      </c>
      <c r="E2115" s="103">
        <f t="shared" ref="E2115:O2115" si="1179">SUM(E2116:E2119)</f>
        <v>0</v>
      </c>
      <c r="F2115" s="103">
        <f>SUM(F2116:F2119)</f>
        <v>0</v>
      </c>
      <c r="G2115" s="103">
        <f t="shared" si="1179"/>
        <v>0</v>
      </c>
      <c r="H2115" s="103">
        <f t="shared" si="1179"/>
        <v>0</v>
      </c>
      <c r="I2115" s="103">
        <f t="shared" si="1179"/>
        <v>0</v>
      </c>
      <c r="J2115" s="103">
        <f t="shared" si="1179"/>
        <v>0</v>
      </c>
      <c r="K2115" s="103">
        <f t="shared" si="1179"/>
        <v>0</v>
      </c>
      <c r="L2115" s="103">
        <f t="shared" si="1179"/>
        <v>0</v>
      </c>
      <c r="M2115" s="103">
        <f t="shared" si="1179"/>
        <v>0</v>
      </c>
      <c r="N2115" s="103">
        <f t="shared" si="1179"/>
        <v>0</v>
      </c>
      <c r="O2115" s="103">
        <f t="shared" si="1179"/>
        <v>0</v>
      </c>
      <c r="P2115" s="103">
        <f>SUM(P2116:P2119)</f>
        <v>0</v>
      </c>
      <c r="Q2115" s="103">
        <f t="shared" ref="Q2115" si="1180">SUM(Q2116:Q2119)</f>
        <v>0</v>
      </c>
      <c r="R2115" s="103">
        <f>SUM(R2116:R2119)</f>
        <v>0</v>
      </c>
      <c r="S2115" s="103">
        <f t="shared" ref="S2115:AA2115" si="1181">SUM(S2116:S2119)</f>
        <v>0</v>
      </c>
      <c r="T2115" s="103">
        <f t="shared" si="1181"/>
        <v>0</v>
      </c>
      <c r="U2115" s="103">
        <f t="shared" si="1181"/>
        <v>0</v>
      </c>
      <c r="V2115" s="103">
        <f t="shared" si="1181"/>
        <v>0</v>
      </c>
      <c r="W2115" s="103">
        <f t="shared" si="1181"/>
        <v>0</v>
      </c>
      <c r="X2115" s="103">
        <f t="shared" si="1181"/>
        <v>0</v>
      </c>
      <c r="Y2115" s="103">
        <f t="shared" si="1181"/>
        <v>0</v>
      </c>
      <c r="Z2115" s="103">
        <f t="shared" si="1181"/>
        <v>0</v>
      </c>
      <c r="AA2115" s="103">
        <f t="shared" si="1181"/>
        <v>0</v>
      </c>
      <c r="AB2115" s="103">
        <f t="shared" si="1148"/>
        <v>0</v>
      </c>
      <c r="AC2115" s="103">
        <f t="shared" si="1140"/>
        <v>0</v>
      </c>
      <c r="AD2115" s="103">
        <f t="shared" si="1149"/>
        <v>0</v>
      </c>
      <c r="AE2115" s="5" t="e">
        <v>#N/A</v>
      </c>
    </row>
    <row r="2116" spans="1:31" ht="30" x14ac:dyDescent="0.25">
      <c r="A2116" s="1" t="e">
        <v>#N/A</v>
      </c>
      <c r="B2116" s="50" t="s">
        <v>199</v>
      </c>
      <c r="C2116" s="48"/>
      <c r="D2116" s="104"/>
      <c r="E2116" s="104"/>
      <c r="F2116" s="104"/>
      <c r="G2116" s="104"/>
      <c r="H2116" s="104"/>
      <c r="I2116" s="104"/>
      <c r="J2116" s="104"/>
      <c r="K2116" s="104"/>
      <c r="L2116" s="104"/>
      <c r="M2116" s="104"/>
      <c r="N2116" s="104"/>
      <c r="O2116" s="104"/>
      <c r="P2116" s="104"/>
      <c r="Q2116" s="104"/>
      <c r="R2116" s="104"/>
      <c r="S2116" s="104"/>
      <c r="T2116" s="104"/>
      <c r="U2116" s="104"/>
      <c r="V2116" s="104"/>
      <c r="W2116" s="104"/>
      <c r="X2116" s="104"/>
      <c r="Y2116" s="104"/>
      <c r="Z2116" s="104"/>
      <c r="AA2116" s="104"/>
      <c r="AB2116" s="104">
        <f t="shared" si="1148"/>
        <v>0</v>
      </c>
      <c r="AC2116" s="104">
        <f t="shared" si="1140"/>
        <v>0</v>
      </c>
      <c r="AD2116" s="104">
        <f t="shared" si="1149"/>
        <v>0</v>
      </c>
      <c r="AE2116" s="5" t="e">
        <v>#N/A</v>
      </c>
    </row>
    <row r="2117" spans="1:31" ht="30" x14ac:dyDescent="0.25">
      <c r="A2117" s="1" t="e">
        <v>#N/A</v>
      </c>
      <c r="B2117" s="50" t="s">
        <v>200</v>
      </c>
      <c r="C2117" s="48"/>
      <c r="D2117" s="104"/>
      <c r="E2117" s="104"/>
      <c r="F2117" s="104"/>
      <c r="G2117" s="104"/>
      <c r="H2117" s="104"/>
      <c r="I2117" s="104"/>
      <c r="J2117" s="104"/>
      <c r="K2117" s="104"/>
      <c r="L2117" s="104"/>
      <c r="M2117" s="104"/>
      <c r="N2117" s="104"/>
      <c r="O2117" s="104"/>
      <c r="P2117" s="104"/>
      <c r="Q2117" s="104"/>
      <c r="R2117" s="104"/>
      <c r="S2117" s="104"/>
      <c r="T2117" s="104"/>
      <c r="U2117" s="104"/>
      <c r="V2117" s="104"/>
      <c r="W2117" s="104"/>
      <c r="X2117" s="104"/>
      <c r="Y2117" s="104"/>
      <c r="Z2117" s="104"/>
      <c r="AA2117" s="104"/>
      <c r="AB2117" s="104">
        <f t="shared" si="1148"/>
        <v>0</v>
      </c>
      <c r="AC2117" s="104">
        <f t="shared" si="1140"/>
        <v>0</v>
      </c>
      <c r="AD2117" s="104">
        <f t="shared" si="1149"/>
        <v>0</v>
      </c>
      <c r="AE2117" s="5" t="e">
        <v>#N/A</v>
      </c>
    </row>
    <row r="2118" spans="1:31" ht="30" x14ac:dyDescent="0.25">
      <c r="A2118" s="1" t="e">
        <v>#N/A</v>
      </c>
      <c r="B2118" s="50" t="s">
        <v>201</v>
      </c>
      <c r="C2118" s="48"/>
      <c r="D2118" s="104"/>
      <c r="E2118" s="104"/>
      <c r="F2118" s="104"/>
      <c r="G2118" s="104"/>
      <c r="H2118" s="104"/>
      <c r="I2118" s="104"/>
      <c r="J2118" s="104"/>
      <c r="K2118" s="104"/>
      <c r="L2118" s="104"/>
      <c r="M2118" s="104"/>
      <c r="N2118" s="104"/>
      <c r="O2118" s="104"/>
      <c r="P2118" s="104"/>
      <c r="Q2118" s="104"/>
      <c r="R2118" s="104"/>
      <c r="S2118" s="104"/>
      <c r="T2118" s="104"/>
      <c r="U2118" s="104"/>
      <c r="V2118" s="104"/>
      <c r="W2118" s="104"/>
      <c r="X2118" s="104"/>
      <c r="Y2118" s="104"/>
      <c r="Z2118" s="104"/>
      <c r="AA2118" s="104"/>
      <c r="AB2118" s="104">
        <f t="shared" ref="AB2118:AB2181" si="1182">SUM(D2118:AA2118)</f>
        <v>0</v>
      </c>
      <c r="AC2118" s="104">
        <f t="shared" si="1140"/>
        <v>0</v>
      </c>
      <c r="AD2118" s="104">
        <f t="shared" ref="AD2118:AD2181" si="1183">SUM(P2118:AA2118)</f>
        <v>0</v>
      </c>
      <c r="AE2118" s="5" t="e">
        <v>#N/A</v>
      </c>
    </row>
    <row r="2119" spans="1:31" ht="30" x14ac:dyDescent="0.25">
      <c r="A2119" s="1" t="e">
        <v>#N/A</v>
      </c>
      <c r="B2119" s="50" t="s">
        <v>202</v>
      </c>
      <c r="C2119" s="48"/>
      <c r="D2119" s="104"/>
      <c r="E2119" s="104"/>
      <c r="F2119" s="104"/>
      <c r="G2119" s="104"/>
      <c r="H2119" s="104"/>
      <c r="I2119" s="104"/>
      <c r="J2119" s="104"/>
      <c r="K2119" s="104"/>
      <c r="L2119" s="104"/>
      <c r="M2119" s="104"/>
      <c r="N2119" s="104"/>
      <c r="O2119" s="104"/>
      <c r="P2119" s="104"/>
      <c r="Q2119" s="104"/>
      <c r="R2119" s="104"/>
      <c r="S2119" s="104"/>
      <c r="T2119" s="104"/>
      <c r="U2119" s="104"/>
      <c r="V2119" s="104"/>
      <c r="W2119" s="104"/>
      <c r="X2119" s="104"/>
      <c r="Y2119" s="104"/>
      <c r="Z2119" s="104"/>
      <c r="AA2119" s="104"/>
      <c r="AB2119" s="104">
        <f t="shared" si="1182"/>
        <v>0</v>
      </c>
      <c r="AC2119" s="104">
        <f t="shared" ref="AC2119:AC2182" si="1184">SUM(E2119:O2119)</f>
        <v>0</v>
      </c>
      <c r="AD2119" s="104">
        <f t="shared" si="1183"/>
        <v>0</v>
      </c>
      <c r="AE2119" s="5" t="e">
        <v>#N/A</v>
      </c>
    </row>
    <row r="2120" spans="1:31" ht="30" x14ac:dyDescent="0.25">
      <c r="A2120" s="1" t="e">
        <v>#N/A</v>
      </c>
      <c r="B2120" s="101" t="s">
        <v>203</v>
      </c>
      <c r="C2120" s="102"/>
      <c r="D2120" s="103">
        <f>SUM(D2121:D2122)</f>
        <v>0</v>
      </c>
      <c r="E2120" s="103">
        <f t="shared" ref="E2120:O2120" si="1185">SUM(E2121:E2122)</f>
        <v>0</v>
      </c>
      <c r="F2120" s="103">
        <f t="shared" si="1185"/>
        <v>0</v>
      </c>
      <c r="G2120" s="103">
        <f t="shared" si="1185"/>
        <v>0</v>
      </c>
      <c r="H2120" s="103">
        <f t="shared" si="1185"/>
        <v>0</v>
      </c>
      <c r="I2120" s="103">
        <f t="shared" si="1185"/>
        <v>0</v>
      </c>
      <c r="J2120" s="103">
        <f t="shared" si="1185"/>
        <v>0</v>
      </c>
      <c r="K2120" s="103">
        <f t="shared" si="1185"/>
        <v>0</v>
      </c>
      <c r="L2120" s="103">
        <f t="shared" si="1185"/>
        <v>0</v>
      </c>
      <c r="M2120" s="103">
        <f t="shared" si="1185"/>
        <v>0</v>
      </c>
      <c r="N2120" s="103">
        <f t="shared" si="1185"/>
        <v>0</v>
      </c>
      <c r="O2120" s="103">
        <f t="shared" si="1185"/>
        <v>0</v>
      </c>
      <c r="P2120" s="103">
        <f>SUM(P2121:P2122)</f>
        <v>0</v>
      </c>
      <c r="Q2120" s="103">
        <f t="shared" ref="Q2120:AA2120" si="1186">SUM(Q2121:Q2122)</f>
        <v>0</v>
      </c>
      <c r="R2120" s="103">
        <f t="shared" si="1186"/>
        <v>0</v>
      </c>
      <c r="S2120" s="103">
        <f t="shared" si="1186"/>
        <v>0</v>
      </c>
      <c r="T2120" s="103">
        <f t="shared" si="1186"/>
        <v>0</v>
      </c>
      <c r="U2120" s="103">
        <f t="shared" si="1186"/>
        <v>0</v>
      </c>
      <c r="V2120" s="103">
        <f t="shared" si="1186"/>
        <v>0</v>
      </c>
      <c r="W2120" s="103">
        <f t="shared" si="1186"/>
        <v>0</v>
      </c>
      <c r="X2120" s="103">
        <f t="shared" si="1186"/>
        <v>0</v>
      </c>
      <c r="Y2120" s="103">
        <f t="shared" si="1186"/>
        <v>0</v>
      </c>
      <c r="Z2120" s="103">
        <f t="shared" si="1186"/>
        <v>0</v>
      </c>
      <c r="AA2120" s="103">
        <f t="shared" si="1186"/>
        <v>0</v>
      </c>
      <c r="AB2120" s="103">
        <f t="shared" si="1182"/>
        <v>0</v>
      </c>
      <c r="AC2120" s="103">
        <f t="shared" si="1184"/>
        <v>0</v>
      </c>
      <c r="AD2120" s="103">
        <f t="shared" si="1183"/>
        <v>0</v>
      </c>
      <c r="AE2120" s="5" t="e">
        <v>#N/A</v>
      </c>
    </row>
    <row r="2121" spans="1:31" ht="30" x14ac:dyDescent="0.25">
      <c r="A2121" s="1" t="e">
        <v>#N/A</v>
      </c>
      <c r="B2121" s="50" t="s">
        <v>204</v>
      </c>
      <c r="C2121" s="48"/>
      <c r="D2121" s="104"/>
      <c r="E2121" s="104"/>
      <c r="F2121" s="104"/>
      <c r="G2121" s="104"/>
      <c r="H2121" s="104"/>
      <c r="I2121" s="104"/>
      <c r="J2121" s="104"/>
      <c r="K2121" s="104"/>
      <c r="L2121" s="104"/>
      <c r="M2121" s="104"/>
      <c r="N2121" s="104"/>
      <c r="O2121" s="104"/>
      <c r="P2121" s="104"/>
      <c r="Q2121" s="104"/>
      <c r="R2121" s="104"/>
      <c r="S2121" s="104"/>
      <c r="T2121" s="104"/>
      <c r="U2121" s="104"/>
      <c r="V2121" s="104"/>
      <c r="W2121" s="104"/>
      <c r="X2121" s="104"/>
      <c r="Y2121" s="104"/>
      <c r="Z2121" s="104"/>
      <c r="AA2121" s="104"/>
      <c r="AB2121" s="104">
        <f t="shared" si="1182"/>
        <v>0</v>
      </c>
      <c r="AC2121" s="104">
        <f t="shared" si="1184"/>
        <v>0</v>
      </c>
      <c r="AD2121" s="104">
        <f t="shared" si="1183"/>
        <v>0</v>
      </c>
      <c r="AE2121" s="5" t="e">
        <v>#N/A</v>
      </c>
    </row>
    <row r="2122" spans="1:31" x14ac:dyDescent="0.25">
      <c r="A2122" s="1" t="e">
        <v>#N/A</v>
      </c>
      <c r="B2122" s="50" t="s">
        <v>205</v>
      </c>
      <c r="C2122" s="48"/>
      <c r="D2122" s="104"/>
      <c r="E2122" s="104"/>
      <c r="F2122" s="104"/>
      <c r="G2122" s="104"/>
      <c r="H2122" s="104"/>
      <c r="I2122" s="104"/>
      <c r="J2122" s="104"/>
      <c r="K2122" s="104"/>
      <c r="L2122" s="104"/>
      <c r="M2122" s="104"/>
      <c r="N2122" s="104"/>
      <c r="O2122" s="104"/>
      <c r="P2122" s="104"/>
      <c r="Q2122" s="104"/>
      <c r="R2122" s="104"/>
      <c r="S2122" s="104"/>
      <c r="T2122" s="104"/>
      <c r="U2122" s="104"/>
      <c r="V2122" s="104"/>
      <c r="W2122" s="104"/>
      <c r="X2122" s="104"/>
      <c r="Y2122" s="104"/>
      <c r="Z2122" s="104"/>
      <c r="AA2122" s="104"/>
      <c r="AB2122" s="104">
        <f t="shared" si="1182"/>
        <v>0</v>
      </c>
      <c r="AC2122" s="104">
        <f t="shared" si="1184"/>
        <v>0</v>
      </c>
      <c r="AD2122" s="104">
        <f t="shared" si="1183"/>
        <v>0</v>
      </c>
      <c r="AE2122" s="5" t="e">
        <v>#N/A</v>
      </c>
    </row>
    <row r="2123" spans="1:31" x14ac:dyDescent="0.25">
      <c r="A2123" s="1" t="e">
        <v>#N/A</v>
      </c>
      <c r="B2123" s="101" t="s">
        <v>206</v>
      </c>
      <c r="C2123" s="102"/>
      <c r="D2123" s="103">
        <f>SUM(D2124:D2127)</f>
        <v>0</v>
      </c>
      <c r="E2123" s="103">
        <f t="shared" ref="E2123:G2123" si="1187">SUM(E2124:E2127)</f>
        <v>0</v>
      </c>
      <c r="F2123" s="103">
        <f t="shared" si="1187"/>
        <v>0</v>
      </c>
      <c r="G2123" s="103">
        <f t="shared" si="1187"/>
        <v>0</v>
      </c>
      <c r="H2123" s="103">
        <f>SUM(H2124:H2127)</f>
        <v>0</v>
      </c>
      <c r="I2123" s="103">
        <f t="shared" ref="I2123:O2123" si="1188">SUM(I2124:I2127)</f>
        <v>0</v>
      </c>
      <c r="J2123" s="103">
        <f t="shared" si="1188"/>
        <v>0</v>
      </c>
      <c r="K2123" s="103">
        <f t="shared" si="1188"/>
        <v>0</v>
      </c>
      <c r="L2123" s="103">
        <f t="shared" si="1188"/>
        <v>0</v>
      </c>
      <c r="M2123" s="103">
        <f t="shared" si="1188"/>
        <v>0</v>
      </c>
      <c r="N2123" s="103">
        <f t="shared" si="1188"/>
        <v>0</v>
      </c>
      <c r="O2123" s="103">
        <f t="shared" si="1188"/>
        <v>0</v>
      </c>
      <c r="P2123" s="103">
        <f>SUM(P2124:P2127)</f>
        <v>0</v>
      </c>
      <c r="Q2123" s="103">
        <f t="shared" ref="Q2123:S2123" si="1189">SUM(Q2124:Q2127)</f>
        <v>0</v>
      </c>
      <c r="R2123" s="103">
        <f t="shared" si="1189"/>
        <v>0</v>
      </c>
      <c r="S2123" s="103">
        <f t="shared" si="1189"/>
        <v>0</v>
      </c>
      <c r="T2123" s="103">
        <f>SUM(T2124:T2127)</f>
        <v>0</v>
      </c>
      <c r="U2123" s="103">
        <f t="shared" ref="U2123:AA2123" si="1190">SUM(U2124:U2127)</f>
        <v>0</v>
      </c>
      <c r="V2123" s="103">
        <f t="shared" si="1190"/>
        <v>0</v>
      </c>
      <c r="W2123" s="103">
        <f t="shared" si="1190"/>
        <v>0</v>
      </c>
      <c r="X2123" s="103">
        <f t="shared" si="1190"/>
        <v>0</v>
      </c>
      <c r="Y2123" s="103">
        <f t="shared" si="1190"/>
        <v>0</v>
      </c>
      <c r="Z2123" s="103">
        <f t="shared" si="1190"/>
        <v>0</v>
      </c>
      <c r="AA2123" s="103">
        <f t="shared" si="1190"/>
        <v>0</v>
      </c>
      <c r="AB2123" s="103">
        <f t="shared" si="1182"/>
        <v>0</v>
      </c>
      <c r="AC2123" s="103">
        <f t="shared" si="1184"/>
        <v>0</v>
      </c>
      <c r="AD2123" s="103">
        <f t="shared" si="1183"/>
        <v>0</v>
      </c>
      <c r="AE2123" s="5" t="e">
        <v>#N/A</v>
      </c>
    </row>
    <row r="2124" spans="1:31" ht="30" x14ac:dyDescent="0.25">
      <c r="A2124" s="1" t="e">
        <v>#N/A</v>
      </c>
      <c r="B2124" s="50" t="s">
        <v>207</v>
      </c>
      <c r="C2124" s="48"/>
      <c r="D2124" s="104"/>
      <c r="E2124" s="104"/>
      <c r="F2124" s="104"/>
      <c r="G2124" s="104"/>
      <c r="H2124" s="104"/>
      <c r="I2124" s="104"/>
      <c r="J2124" s="104"/>
      <c r="K2124" s="104"/>
      <c r="L2124" s="104"/>
      <c r="M2124" s="104"/>
      <c r="N2124" s="104"/>
      <c r="O2124" s="104"/>
      <c r="P2124" s="104"/>
      <c r="Q2124" s="104"/>
      <c r="R2124" s="104"/>
      <c r="S2124" s="104"/>
      <c r="T2124" s="104"/>
      <c r="U2124" s="104"/>
      <c r="V2124" s="104"/>
      <c r="W2124" s="104"/>
      <c r="X2124" s="104"/>
      <c r="Y2124" s="104"/>
      <c r="Z2124" s="104"/>
      <c r="AA2124" s="104"/>
      <c r="AB2124" s="104">
        <f t="shared" si="1182"/>
        <v>0</v>
      </c>
      <c r="AC2124" s="104">
        <f t="shared" si="1184"/>
        <v>0</v>
      </c>
      <c r="AD2124" s="104">
        <f t="shared" si="1183"/>
        <v>0</v>
      </c>
      <c r="AE2124" s="5" t="e">
        <v>#N/A</v>
      </c>
    </row>
    <row r="2125" spans="1:31" x14ac:dyDescent="0.25">
      <c r="A2125" s="1" t="e">
        <v>#N/A</v>
      </c>
      <c r="B2125" s="50" t="s">
        <v>189</v>
      </c>
      <c r="C2125" s="48"/>
      <c r="D2125" s="104"/>
      <c r="E2125" s="104"/>
      <c r="F2125" s="104"/>
      <c r="G2125" s="104"/>
      <c r="H2125" s="104"/>
      <c r="I2125" s="104"/>
      <c r="J2125" s="104"/>
      <c r="K2125" s="104"/>
      <c r="L2125" s="104"/>
      <c r="M2125" s="104"/>
      <c r="N2125" s="104"/>
      <c r="O2125" s="104"/>
      <c r="P2125" s="104"/>
      <c r="Q2125" s="104"/>
      <c r="R2125" s="104"/>
      <c r="S2125" s="104"/>
      <c r="T2125" s="104"/>
      <c r="U2125" s="104"/>
      <c r="V2125" s="104"/>
      <c r="W2125" s="104"/>
      <c r="X2125" s="104"/>
      <c r="Y2125" s="104"/>
      <c r="Z2125" s="104"/>
      <c r="AA2125" s="104"/>
      <c r="AB2125" s="104">
        <f t="shared" si="1182"/>
        <v>0</v>
      </c>
      <c r="AC2125" s="104">
        <f t="shared" si="1184"/>
        <v>0</v>
      </c>
      <c r="AD2125" s="104">
        <f t="shared" si="1183"/>
        <v>0</v>
      </c>
      <c r="AE2125" s="5" t="e">
        <v>#N/A</v>
      </c>
    </row>
    <row r="2126" spans="1:31" x14ac:dyDescent="0.25">
      <c r="A2126" s="1" t="e">
        <v>#N/A</v>
      </c>
      <c r="B2126" s="50" t="s">
        <v>208</v>
      </c>
      <c r="C2126" s="48"/>
      <c r="D2126" s="104"/>
      <c r="E2126" s="104"/>
      <c r="F2126" s="104"/>
      <c r="G2126" s="104"/>
      <c r="H2126" s="104"/>
      <c r="I2126" s="104"/>
      <c r="J2126" s="104"/>
      <c r="K2126" s="104"/>
      <c r="L2126" s="104"/>
      <c r="M2126" s="104"/>
      <c r="N2126" s="104"/>
      <c r="O2126" s="104"/>
      <c r="P2126" s="104"/>
      <c r="Q2126" s="104"/>
      <c r="R2126" s="104"/>
      <c r="S2126" s="104"/>
      <c r="T2126" s="104"/>
      <c r="U2126" s="104"/>
      <c r="V2126" s="104"/>
      <c r="W2126" s="104"/>
      <c r="X2126" s="104"/>
      <c r="Y2126" s="104"/>
      <c r="Z2126" s="104"/>
      <c r="AA2126" s="104"/>
      <c r="AB2126" s="104">
        <f t="shared" si="1182"/>
        <v>0</v>
      </c>
      <c r="AC2126" s="104">
        <f t="shared" si="1184"/>
        <v>0</v>
      </c>
      <c r="AD2126" s="104">
        <f t="shared" si="1183"/>
        <v>0</v>
      </c>
      <c r="AE2126" s="5" t="e">
        <v>#N/A</v>
      </c>
    </row>
    <row r="2127" spans="1:31" x14ac:dyDescent="0.25">
      <c r="A2127" s="1" t="e">
        <v>#N/A</v>
      </c>
      <c r="B2127" s="50" t="s">
        <v>209</v>
      </c>
      <c r="C2127" s="48"/>
      <c r="D2127" s="104"/>
      <c r="E2127" s="104"/>
      <c r="F2127" s="104"/>
      <c r="G2127" s="104"/>
      <c r="H2127" s="104"/>
      <c r="I2127" s="104"/>
      <c r="J2127" s="104"/>
      <c r="K2127" s="104"/>
      <c r="L2127" s="104"/>
      <c r="M2127" s="104"/>
      <c r="N2127" s="104"/>
      <c r="O2127" s="104"/>
      <c r="P2127" s="104"/>
      <c r="Q2127" s="104"/>
      <c r="R2127" s="104"/>
      <c r="S2127" s="104"/>
      <c r="T2127" s="104"/>
      <c r="U2127" s="104"/>
      <c r="V2127" s="104"/>
      <c r="W2127" s="104"/>
      <c r="X2127" s="104"/>
      <c r="Y2127" s="104"/>
      <c r="Z2127" s="104"/>
      <c r="AA2127" s="104"/>
      <c r="AB2127" s="104">
        <f t="shared" si="1182"/>
        <v>0</v>
      </c>
      <c r="AC2127" s="104">
        <f t="shared" si="1184"/>
        <v>0</v>
      </c>
      <c r="AD2127" s="104">
        <f t="shared" si="1183"/>
        <v>0</v>
      </c>
      <c r="AE2127" s="5" t="e">
        <v>#N/A</v>
      </c>
    </row>
    <row r="2128" spans="1:31" ht="30" x14ac:dyDescent="0.25">
      <c r="A2128" s="1" t="e">
        <v>#N/A</v>
      </c>
      <c r="B2128" s="101" t="s">
        <v>210</v>
      </c>
      <c r="C2128" s="102"/>
      <c r="D2128" s="103">
        <f>SUM(D2129:D2130)</f>
        <v>0</v>
      </c>
      <c r="E2128" s="103">
        <f t="shared" ref="E2128:O2128" si="1191">SUM(E2129:E2130)</f>
        <v>0</v>
      </c>
      <c r="F2128" s="103">
        <f t="shared" si="1191"/>
        <v>0</v>
      </c>
      <c r="G2128" s="103">
        <f t="shared" si="1191"/>
        <v>0</v>
      </c>
      <c r="H2128" s="103">
        <f t="shared" si="1191"/>
        <v>0</v>
      </c>
      <c r="I2128" s="103">
        <f t="shared" si="1191"/>
        <v>0</v>
      </c>
      <c r="J2128" s="103">
        <f t="shared" si="1191"/>
        <v>0</v>
      </c>
      <c r="K2128" s="103">
        <f t="shared" si="1191"/>
        <v>0</v>
      </c>
      <c r="L2128" s="103">
        <f t="shared" si="1191"/>
        <v>0</v>
      </c>
      <c r="M2128" s="103">
        <f t="shared" si="1191"/>
        <v>0</v>
      </c>
      <c r="N2128" s="103">
        <f t="shared" si="1191"/>
        <v>0</v>
      </c>
      <c r="O2128" s="103">
        <f t="shared" si="1191"/>
        <v>0</v>
      </c>
      <c r="P2128" s="103">
        <f>SUM(P2129:P2130)</f>
        <v>0</v>
      </c>
      <c r="Q2128" s="103">
        <f t="shared" ref="Q2128:AA2128" si="1192">SUM(Q2129:Q2130)</f>
        <v>0</v>
      </c>
      <c r="R2128" s="103">
        <f t="shared" si="1192"/>
        <v>0</v>
      </c>
      <c r="S2128" s="103">
        <f t="shared" si="1192"/>
        <v>0</v>
      </c>
      <c r="T2128" s="103">
        <f t="shared" si="1192"/>
        <v>0</v>
      </c>
      <c r="U2128" s="103">
        <f t="shared" si="1192"/>
        <v>0</v>
      </c>
      <c r="V2128" s="103">
        <f t="shared" si="1192"/>
        <v>0</v>
      </c>
      <c r="W2128" s="103">
        <f t="shared" si="1192"/>
        <v>0</v>
      </c>
      <c r="X2128" s="103">
        <f t="shared" si="1192"/>
        <v>0</v>
      </c>
      <c r="Y2128" s="103">
        <f t="shared" si="1192"/>
        <v>0</v>
      </c>
      <c r="Z2128" s="103">
        <f t="shared" si="1192"/>
        <v>0</v>
      </c>
      <c r="AA2128" s="103">
        <f t="shared" si="1192"/>
        <v>0</v>
      </c>
      <c r="AB2128" s="103">
        <f t="shared" si="1182"/>
        <v>0</v>
      </c>
      <c r="AC2128" s="103">
        <f t="shared" si="1184"/>
        <v>0</v>
      </c>
      <c r="AD2128" s="103">
        <f t="shared" si="1183"/>
        <v>0</v>
      </c>
      <c r="AE2128" s="5" t="e">
        <v>#N/A</v>
      </c>
    </row>
    <row r="2129" spans="1:31" x14ac:dyDescent="0.25">
      <c r="A2129" s="1" t="e">
        <v>#N/A</v>
      </c>
      <c r="B2129" s="50" t="s">
        <v>211</v>
      </c>
      <c r="C2129" s="48"/>
      <c r="D2129" s="104"/>
      <c r="E2129" s="104"/>
      <c r="F2129" s="104"/>
      <c r="G2129" s="104"/>
      <c r="H2129" s="104"/>
      <c r="I2129" s="104"/>
      <c r="J2129" s="104"/>
      <c r="K2129" s="104"/>
      <c r="L2129" s="104"/>
      <c r="M2129" s="104"/>
      <c r="N2129" s="104"/>
      <c r="O2129" s="104"/>
      <c r="P2129" s="104"/>
      <c r="Q2129" s="104"/>
      <c r="R2129" s="104"/>
      <c r="S2129" s="104"/>
      <c r="T2129" s="104"/>
      <c r="U2129" s="104"/>
      <c r="V2129" s="104"/>
      <c r="W2129" s="104"/>
      <c r="X2129" s="104"/>
      <c r="Y2129" s="104"/>
      <c r="Z2129" s="104"/>
      <c r="AA2129" s="104"/>
      <c r="AB2129" s="104">
        <f t="shared" si="1182"/>
        <v>0</v>
      </c>
      <c r="AC2129" s="104">
        <f t="shared" si="1184"/>
        <v>0</v>
      </c>
      <c r="AD2129" s="104">
        <f t="shared" si="1183"/>
        <v>0</v>
      </c>
      <c r="AE2129" s="5" t="e">
        <v>#N/A</v>
      </c>
    </row>
    <row r="2130" spans="1:31" x14ac:dyDescent="0.25">
      <c r="A2130" s="1" t="e">
        <v>#N/A</v>
      </c>
      <c r="B2130" s="50" t="s">
        <v>212</v>
      </c>
      <c r="C2130" s="48"/>
      <c r="D2130" s="104"/>
      <c r="E2130" s="104"/>
      <c r="F2130" s="104"/>
      <c r="G2130" s="104"/>
      <c r="H2130" s="104"/>
      <c r="I2130" s="104"/>
      <c r="J2130" s="104"/>
      <c r="K2130" s="104"/>
      <c r="L2130" s="104"/>
      <c r="M2130" s="104"/>
      <c r="N2130" s="104"/>
      <c r="O2130" s="104"/>
      <c r="P2130" s="104"/>
      <c r="Q2130" s="104"/>
      <c r="R2130" s="104"/>
      <c r="S2130" s="104"/>
      <c r="T2130" s="104"/>
      <c r="U2130" s="104"/>
      <c r="V2130" s="104"/>
      <c r="W2130" s="104"/>
      <c r="X2130" s="104"/>
      <c r="Y2130" s="104"/>
      <c r="Z2130" s="104"/>
      <c r="AA2130" s="104"/>
      <c r="AB2130" s="104">
        <f t="shared" si="1182"/>
        <v>0</v>
      </c>
      <c r="AC2130" s="104">
        <f t="shared" si="1184"/>
        <v>0</v>
      </c>
      <c r="AD2130" s="104">
        <f t="shared" si="1183"/>
        <v>0</v>
      </c>
      <c r="AE2130" s="5" t="e">
        <v>#N/A</v>
      </c>
    </row>
    <row r="2131" spans="1:31" ht="31.5" x14ac:dyDescent="0.25">
      <c r="A2131" s="1" t="e">
        <v>#N/A</v>
      </c>
      <c r="B2131" s="99" t="s">
        <v>71</v>
      </c>
      <c r="C2131" s="57"/>
      <c r="D2131" s="100">
        <f>SUM(D2132,D2134,D2136,D2141,D2148,D2153,D2161,D2162,D2157)</f>
        <v>0</v>
      </c>
      <c r="E2131" s="100">
        <f t="shared" ref="E2131:O2131" si="1193">SUM(E2132,E2134,E2136,E2141,E2148,E2153,E2161,E2162,E2157)</f>
        <v>0</v>
      </c>
      <c r="F2131" s="100">
        <f t="shared" si="1193"/>
        <v>0</v>
      </c>
      <c r="G2131" s="100">
        <f t="shared" si="1193"/>
        <v>0</v>
      </c>
      <c r="H2131" s="100">
        <f t="shared" si="1193"/>
        <v>0</v>
      </c>
      <c r="I2131" s="100">
        <f t="shared" si="1193"/>
        <v>0</v>
      </c>
      <c r="J2131" s="100">
        <f t="shared" si="1193"/>
        <v>0</v>
      </c>
      <c r="K2131" s="100">
        <f t="shared" si="1193"/>
        <v>0</v>
      </c>
      <c r="L2131" s="100">
        <f t="shared" si="1193"/>
        <v>0</v>
      </c>
      <c r="M2131" s="100">
        <f t="shared" si="1193"/>
        <v>0</v>
      </c>
      <c r="N2131" s="100">
        <f t="shared" si="1193"/>
        <v>0</v>
      </c>
      <c r="O2131" s="100">
        <f t="shared" si="1193"/>
        <v>0</v>
      </c>
      <c r="P2131" s="100">
        <f>SUM(P2132,P2134,P2136,P2141,P2148,P2153,P2161,P2162,P2157)</f>
        <v>0</v>
      </c>
      <c r="Q2131" s="100">
        <f t="shared" ref="Q2131:AA2131" si="1194">SUM(Q2132,Q2134,Q2136,Q2141,Q2148,Q2153,Q2161,Q2162,Q2157)</f>
        <v>0</v>
      </c>
      <c r="R2131" s="100">
        <f t="shared" si="1194"/>
        <v>0</v>
      </c>
      <c r="S2131" s="100">
        <f t="shared" si="1194"/>
        <v>0</v>
      </c>
      <c r="T2131" s="100">
        <f t="shared" si="1194"/>
        <v>0</v>
      </c>
      <c r="U2131" s="100">
        <f t="shared" si="1194"/>
        <v>0</v>
      </c>
      <c r="V2131" s="100">
        <f t="shared" si="1194"/>
        <v>0</v>
      </c>
      <c r="W2131" s="100">
        <f t="shared" si="1194"/>
        <v>0</v>
      </c>
      <c r="X2131" s="100">
        <f t="shared" si="1194"/>
        <v>0</v>
      </c>
      <c r="Y2131" s="100">
        <f t="shared" si="1194"/>
        <v>0</v>
      </c>
      <c r="Z2131" s="100">
        <f t="shared" si="1194"/>
        <v>0</v>
      </c>
      <c r="AA2131" s="100">
        <f t="shared" si="1194"/>
        <v>0</v>
      </c>
      <c r="AB2131" s="100">
        <f t="shared" si="1182"/>
        <v>0</v>
      </c>
      <c r="AC2131" s="100">
        <f t="shared" si="1184"/>
        <v>0</v>
      </c>
      <c r="AD2131" s="100">
        <f t="shared" si="1183"/>
        <v>0</v>
      </c>
      <c r="AE2131" s="5" t="e">
        <v>#N/A</v>
      </c>
    </row>
    <row r="2132" spans="1:31" ht="30" x14ac:dyDescent="0.25">
      <c r="A2132" s="1" t="e">
        <v>#N/A</v>
      </c>
      <c r="B2132" s="101" t="s">
        <v>72</v>
      </c>
      <c r="C2132" s="102"/>
      <c r="D2132" s="103">
        <f>SUM(D2133:D2135)</f>
        <v>0</v>
      </c>
      <c r="E2132" s="103">
        <f t="shared" ref="E2132:O2132" si="1195">SUM(E2133:E2135)</f>
        <v>0</v>
      </c>
      <c r="F2132" s="103">
        <f t="shared" si="1195"/>
        <v>0</v>
      </c>
      <c r="G2132" s="103">
        <f t="shared" si="1195"/>
        <v>0</v>
      </c>
      <c r="H2132" s="103">
        <f t="shared" si="1195"/>
        <v>0</v>
      </c>
      <c r="I2132" s="103">
        <f t="shared" si="1195"/>
        <v>0</v>
      </c>
      <c r="J2132" s="103">
        <f t="shared" si="1195"/>
        <v>0</v>
      </c>
      <c r="K2132" s="103">
        <f t="shared" si="1195"/>
        <v>0</v>
      </c>
      <c r="L2132" s="103">
        <f t="shared" si="1195"/>
        <v>0</v>
      </c>
      <c r="M2132" s="103">
        <f t="shared" si="1195"/>
        <v>0</v>
      </c>
      <c r="N2132" s="103">
        <f t="shared" si="1195"/>
        <v>0</v>
      </c>
      <c r="O2132" s="103">
        <f t="shared" si="1195"/>
        <v>0</v>
      </c>
      <c r="P2132" s="103">
        <f>SUM(P2133:P2135)</f>
        <v>0</v>
      </c>
      <c r="Q2132" s="103">
        <f t="shared" ref="Q2132:AA2132" si="1196">SUM(Q2133:Q2135)</f>
        <v>0</v>
      </c>
      <c r="R2132" s="103">
        <f t="shared" si="1196"/>
        <v>0</v>
      </c>
      <c r="S2132" s="103">
        <f t="shared" si="1196"/>
        <v>0</v>
      </c>
      <c r="T2132" s="103">
        <f t="shared" si="1196"/>
        <v>0</v>
      </c>
      <c r="U2132" s="103">
        <f t="shared" si="1196"/>
        <v>0</v>
      </c>
      <c r="V2132" s="103">
        <f t="shared" si="1196"/>
        <v>0</v>
      </c>
      <c r="W2132" s="103">
        <f t="shared" si="1196"/>
        <v>0</v>
      </c>
      <c r="X2132" s="103">
        <f t="shared" si="1196"/>
        <v>0</v>
      </c>
      <c r="Y2132" s="103">
        <f t="shared" si="1196"/>
        <v>0</v>
      </c>
      <c r="Z2132" s="103">
        <f t="shared" si="1196"/>
        <v>0</v>
      </c>
      <c r="AA2132" s="103">
        <f t="shared" si="1196"/>
        <v>0</v>
      </c>
      <c r="AB2132" s="103">
        <f t="shared" si="1182"/>
        <v>0</v>
      </c>
      <c r="AC2132" s="103">
        <f t="shared" si="1184"/>
        <v>0</v>
      </c>
      <c r="AD2132" s="103">
        <f t="shared" si="1183"/>
        <v>0</v>
      </c>
      <c r="AE2132" s="5" t="e">
        <v>#N/A</v>
      </c>
    </row>
    <row r="2133" spans="1:31" x14ac:dyDescent="0.25">
      <c r="A2133" s="1" t="e">
        <v>#N/A</v>
      </c>
      <c r="B2133" s="50" t="s">
        <v>73</v>
      </c>
      <c r="C2133" s="48"/>
      <c r="D2133" s="104"/>
      <c r="E2133" s="104"/>
      <c r="F2133" s="104"/>
      <c r="G2133" s="104"/>
      <c r="H2133" s="104"/>
      <c r="I2133" s="104"/>
      <c r="J2133" s="104"/>
      <c r="K2133" s="104"/>
      <c r="L2133" s="104"/>
      <c r="M2133" s="104"/>
      <c r="N2133" s="104"/>
      <c r="O2133" s="104"/>
      <c r="P2133" s="104"/>
      <c r="Q2133" s="104"/>
      <c r="R2133" s="104"/>
      <c r="S2133" s="104"/>
      <c r="T2133" s="104"/>
      <c r="U2133" s="104"/>
      <c r="V2133" s="104"/>
      <c r="W2133" s="104"/>
      <c r="X2133" s="104"/>
      <c r="Y2133" s="104"/>
      <c r="Z2133" s="104"/>
      <c r="AA2133" s="104"/>
      <c r="AB2133" s="104">
        <f t="shared" si="1182"/>
        <v>0</v>
      </c>
      <c r="AC2133" s="104">
        <f t="shared" si="1184"/>
        <v>0</v>
      </c>
      <c r="AD2133" s="104">
        <f t="shared" si="1183"/>
        <v>0</v>
      </c>
      <c r="AE2133" s="5" t="e">
        <v>#N/A</v>
      </c>
    </row>
    <row r="2134" spans="1:31" x14ac:dyDescent="0.25">
      <c r="A2134" s="1" t="e">
        <v>#N/A</v>
      </c>
      <c r="B2134" s="101" t="s">
        <v>74</v>
      </c>
      <c r="C2134" s="102"/>
      <c r="D2134" s="103">
        <f>SUM(D2135)</f>
        <v>0</v>
      </c>
      <c r="E2134" s="103">
        <f t="shared" ref="E2134:AA2134" si="1197">SUM(E2135)</f>
        <v>0</v>
      </c>
      <c r="F2134" s="103">
        <f t="shared" si="1197"/>
        <v>0</v>
      </c>
      <c r="G2134" s="103">
        <f t="shared" si="1197"/>
        <v>0</v>
      </c>
      <c r="H2134" s="103">
        <f t="shared" si="1197"/>
        <v>0</v>
      </c>
      <c r="I2134" s="103">
        <f t="shared" si="1197"/>
        <v>0</v>
      </c>
      <c r="J2134" s="103">
        <f t="shared" si="1197"/>
        <v>0</v>
      </c>
      <c r="K2134" s="103">
        <f t="shared" si="1197"/>
        <v>0</v>
      </c>
      <c r="L2134" s="103">
        <f t="shared" si="1197"/>
        <v>0</v>
      </c>
      <c r="M2134" s="103">
        <f t="shared" si="1197"/>
        <v>0</v>
      </c>
      <c r="N2134" s="103">
        <f t="shared" si="1197"/>
        <v>0</v>
      </c>
      <c r="O2134" s="103">
        <f t="shared" si="1197"/>
        <v>0</v>
      </c>
      <c r="P2134" s="103">
        <f>SUM(P2135)</f>
        <v>0</v>
      </c>
      <c r="Q2134" s="103">
        <f t="shared" si="1197"/>
        <v>0</v>
      </c>
      <c r="R2134" s="103">
        <f t="shared" si="1197"/>
        <v>0</v>
      </c>
      <c r="S2134" s="103">
        <f t="shared" si="1197"/>
        <v>0</v>
      </c>
      <c r="T2134" s="103">
        <f t="shared" si="1197"/>
        <v>0</v>
      </c>
      <c r="U2134" s="103">
        <f t="shared" si="1197"/>
        <v>0</v>
      </c>
      <c r="V2134" s="103">
        <f t="shared" si="1197"/>
        <v>0</v>
      </c>
      <c r="W2134" s="103">
        <f t="shared" si="1197"/>
        <v>0</v>
      </c>
      <c r="X2134" s="103">
        <f t="shared" si="1197"/>
        <v>0</v>
      </c>
      <c r="Y2134" s="103">
        <f t="shared" si="1197"/>
        <v>0</v>
      </c>
      <c r="Z2134" s="103">
        <f t="shared" si="1197"/>
        <v>0</v>
      </c>
      <c r="AA2134" s="103">
        <f t="shared" si="1197"/>
        <v>0</v>
      </c>
      <c r="AB2134" s="103">
        <f t="shared" si="1182"/>
        <v>0</v>
      </c>
      <c r="AC2134" s="103">
        <f t="shared" si="1184"/>
        <v>0</v>
      </c>
      <c r="AD2134" s="103">
        <f t="shared" si="1183"/>
        <v>0</v>
      </c>
      <c r="AE2134" s="5" t="e">
        <v>#N/A</v>
      </c>
    </row>
    <row r="2135" spans="1:31" x14ac:dyDescent="0.25">
      <c r="A2135" s="1" t="e">
        <v>#N/A</v>
      </c>
      <c r="B2135" s="50" t="s">
        <v>75</v>
      </c>
      <c r="C2135" s="48"/>
      <c r="D2135" s="104"/>
      <c r="E2135" s="104"/>
      <c r="F2135" s="104"/>
      <c r="G2135" s="104"/>
      <c r="H2135" s="104"/>
      <c r="I2135" s="104"/>
      <c r="J2135" s="104"/>
      <c r="K2135" s="104"/>
      <c r="L2135" s="104"/>
      <c r="M2135" s="104"/>
      <c r="N2135" s="104"/>
      <c r="O2135" s="104"/>
      <c r="P2135" s="104"/>
      <c r="Q2135" s="104"/>
      <c r="R2135" s="104"/>
      <c r="S2135" s="104"/>
      <c r="T2135" s="104"/>
      <c r="U2135" s="104"/>
      <c r="V2135" s="104"/>
      <c r="W2135" s="104"/>
      <c r="X2135" s="104"/>
      <c r="Y2135" s="104"/>
      <c r="Z2135" s="104"/>
      <c r="AA2135" s="104"/>
      <c r="AB2135" s="104">
        <f t="shared" si="1182"/>
        <v>0</v>
      </c>
      <c r="AC2135" s="104">
        <f t="shared" si="1184"/>
        <v>0</v>
      </c>
      <c r="AD2135" s="104">
        <f t="shared" si="1183"/>
        <v>0</v>
      </c>
      <c r="AE2135" s="5" t="e">
        <v>#N/A</v>
      </c>
    </row>
    <row r="2136" spans="1:31" ht="45" x14ac:dyDescent="0.25">
      <c r="A2136" s="1" t="e">
        <v>#N/A</v>
      </c>
      <c r="B2136" s="101" t="s">
        <v>76</v>
      </c>
      <c r="C2136" s="102"/>
      <c r="D2136" s="103">
        <f>SUM(D2137:D2140)</f>
        <v>0</v>
      </c>
      <c r="E2136" s="103">
        <f t="shared" ref="E2136:O2136" si="1198">SUM(E2137:E2140)</f>
        <v>0</v>
      </c>
      <c r="F2136" s="103">
        <f t="shared" si="1198"/>
        <v>0</v>
      </c>
      <c r="G2136" s="103">
        <f t="shared" si="1198"/>
        <v>0</v>
      </c>
      <c r="H2136" s="103">
        <f t="shared" si="1198"/>
        <v>0</v>
      </c>
      <c r="I2136" s="103">
        <f t="shared" si="1198"/>
        <v>0</v>
      </c>
      <c r="J2136" s="103">
        <f t="shared" si="1198"/>
        <v>0</v>
      </c>
      <c r="K2136" s="103">
        <f t="shared" si="1198"/>
        <v>0</v>
      </c>
      <c r="L2136" s="103">
        <f t="shared" si="1198"/>
        <v>0</v>
      </c>
      <c r="M2136" s="103">
        <f t="shared" si="1198"/>
        <v>0</v>
      </c>
      <c r="N2136" s="103">
        <f t="shared" si="1198"/>
        <v>0</v>
      </c>
      <c r="O2136" s="103">
        <f t="shared" si="1198"/>
        <v>0</v>
      </c>
      <c r="P2136" s="103">
        <f>SUM(P2137:P2140)</f>
        <v>0</v>
      </c>
      <c r="Q2136" s="103">
        <f t="shared" ref="Q2136:AA2136" si="1199">SUM(Q2137:Q2140)</f>
        <v>0</v>
      </c>
      <c r="R2136" s="103">
        <f t="shared" si="1199"/>
        <v>0</v>
      </c>
      <c r="S2136" s="103">
        <f t="shared" si="1199"/>
        <v>0</v>
      </c>
      <c r="T2136" s="103">
        <f t="shared" si="1199"/>
        <v>0</v>
      </c>
      <c r="U2136" s="103">
        <f t="shared" si="1199"/>
        <v>0</v>
      </c>
      <c r="V2136" s="103">
        <f t="shared" si="1199"/>
        <v>0</v>
      </c>
      <c r="W2136" s="103">
        <f t="shared" si="1199"/>
        <v>0</v>
      </c>
      <c r="X2136" s="103">
        <f t="shared" si="1199"/>
        <v>0</v>
      </c>
      <c r="Y2136" s="103">
        <f t="shared" si="1199"/>
        <v>0</v>
      </c>
      <c r="Z2136" s="103">
        <f t="shared" si="1199"/>
        <v>0</v>
      </c>
      <c r="AA2136" s="103">
        <f t="shared" si="1199"/>
        <v>0</v>
      </c>
      <c r="AB2136" s="103">
        <f t="shared" si="1182"/>
        <v>0</v>
      </c>
      <c r="AC2136" s="103">
        <f t="shared" si="1184"/>
        <v>0</v>
      </c>
      <c r="AD2136" s="103">
        <f t="shared" si="1183"/>
        <v>0</v>
      </c>
      <c r="AE2136" s="5" t="e">
        <v>#N/A</v>
      </c>
    </row>
    <row r="2137" spans="1:31" ht="60" x14ac:dyDescent="0.25">
      <c r="A2137" s="1" t="e">
        <v>#N/A</v>
      </c>
      <c r="B2137" s="50" t="s">
        <v>77</v>
      </c>
      <c r="C2137" s="48"/>
      <c r="D2137" s="104"/>
      <c r="E2137" s="104"/>
      <c r="F2137" s="104"/>
      <c r="G2137" s="104"/>
      <c r="H2137" s="104"/>
      <c r="I2137" s="104"/>
      <c r="J2137" s="104"/>
      <c r="K2137" s="104"/>
      <c r="L2137" s="104"/>
      <c r="M2137" s="104"/>
      <c r="N2137" s="104"/>
      <c r="O2137" s="104"/>
      <c r="P2137" s="104"/>
      <c r="Q2137" s="104"/>
      <c r="R2137" s="104"/>
      <c r="S2137" s="104"/>
      <c r="T2137" s="104"/>
      <c r="U2137" s="104"/>
      <c r="V2137" s="104"/>
      <c r="W2137" s="104"/>
      <c r="X2137" s="104"/>
      <c r="Y2137" s="104"/>
      <c r="Z2137" s="104"/>
      <c r="AA2137" s="104"/>
      <c r="AB2137" s="104">
        <f t="shared" si="1182"/>
        <v>0</v>
      </c>
      <c r="AC2137" s="104">
        <f t="shared" si="1184"/>
        <v>0</v>
      </c>
      <c r="AD2137" s="104">
        <f t="shared" si="1183"/>
        <v>0</v>
      </c>
      <c r="AE2137" s="5" t="e">
        <v>#N/A</v>
      </c>
    </row>
    <row r="2138" spans="1:31" ht="30" x14ac:dyDescent="0.25">
      <c r="A2138" s="1" t="e">
        <v>#N/A</v>
      </c>
      <c r="B2138" s="50" t="s">
        <v>78</v>
      </c>
      <c r="C2138" s="48"/>
      <c r="D2138" s="104"/>
      <c r="E2138" s="104"/>
      <c r="F2138" s="104"/>
      <c r="G2138" s="104"/>
      <c r="H2138" s="104"/>
      <c r="I2138" s="104"/>
      <c r="J2138" s="104"/>
      <c r="K2138" s="104"/>
      <c r="L2138" s="104"/>
      <c r="M2138" s="104"/>
      <c r="N2138" s="104"/>
      <c r="O2138" s="104"/>
      <c r="P2138" s="104"/>
      <c r="Q2138" s="104"/>
      <c r="R2138" s="104"/>
      <c r="S2138" s="104"/>
      <c r="T2138" s="104"/>
      <c r="U2138" s="104"/>
      <c r="V2138" s="104"/>
      <c r="W2138" s="104"/>
      <c r="X2138" s="104"/>
      <c r="Y2138" s="104"/>
      <c r="Z2138" s="104"/>
      <c r="AA2138" s="104"/>
      <c r="AB2138" s="104">
        <f t="shared" si="1182"/>
        <v>0</v>
      </c>
      <c r="AC2138" s="104">
        <f t="shared" si="1184"/>
        <v>0</v>
      </c>
      <c r="AD2138" s="104">
        <f t="shared" si="1183"/>
        <v>0</v>
      </c>
      <c r="AE2138" s="5" t="e">
        <v>#N/A</v>
      </c>
    </row>
    <row r="2139" spans="1:31" x14ac:dyDescent="0.25">
      <c r="A2139" s="1" t="e">
        <v>#N/A</v>
      </c>
      <c r="B2139" s="50" t="s">
        <v>79</v>
      </c>
      <c r="C2139" s="48"/>
      <c r="D2139" s="104"/>
      <c r="E2139" s="104"/>
      <c r="F2139" s="104"/>
      <c r="G2139" s="104"/>
      <c r="H2139" s="104"/>
      <c r="I2139" s="104"/>
      <c r="J2139" s="104"/>
      <c r="K2139" s="104"/>
      <c r="L2139" s="104"/>
      <c r="M2139" s="104"/>
      <c r="N2139" s="104"/>
      <c r="O2139" s="104"/>
      <c r="P2139" s="104"/>
      <c r="Q2139" s="104"/>
      <c r="R2139" s="104"/>
      <c r="S2139" s="104"/>
      <c r="T2139" s="104"/>
      <c r="U2139" s="104"/>
      <c r="V2139" s="104"/>
      <c r="W2139" s="104"/>
      <c r="X2139" s="104"/>
      <c r="Y2139" s="104"/>
      <c r="Z2139" s="104"/>
      <c r="AA2139" s="104"/>
      <c r="AB2139" s="104">
        <f t="shared" si="1182"/>
        <v>0</v>
      </c>
      <c r="AC2139" s="104">
        <f t="shared" si="1184"/>
        <v>0</v>
      </c>
      <c r="AD2139" s="104">
        <f t="shared" si="1183"/>
        <v>0</v>
      </c>
      <c r="AE2139" s="5" t="e">
        <v>#N/A</v>
      </c>
    </row>
    <row r="2140" spans="1:31" x14ac:dyDescent="0.25">
      <c r="A2140" s="1" t="e">
        <v>#N/A</v>
      </c>
      <c r="B2140" s="50" t="s">
        <v>80</v>
      </c>
      <c r="C2140" s="48"/>
      <c r="D2140" s="104"/>
      <c r="E2140" s="104"/>
      <c r="F2140" s="104"/>
      <c r="G2140" s="104"/>
      <c r="H2140" s="104"/>
      <c r="I2140" s="104"/>
      <c r="J2140" s="104"/>
      <c r="K2140" s="104"/>
      <c r="L2140" s="104"/>
      <c r="M2140" s="104"/>
      <c r="N2140" s="104"/>
      <c r="O2140" s="104"/>
      <c r="P2140" s="104"/>
      <c r="Q2140" s="104"/>
      <c r="R2140" s="104"/>
      <c r="S2140" s="104"/>
      <c r="T2140" s="104"/>
      <c r="U2140" s="104"/>
      <c r="V2140" s="104"/>
      <c r="W2140" s="104"/>
      <c r="X2140" s="104"/>
      <c r="Y2140" s="104"/>
      <c r="Z2140" s="104"/>
      <c r="AA2140" s="104"/>
      <c r="AB2140" s="104">
        <f t="shared" si="1182"/>
        <v>0</v>
      </c>
      <c r="AC2140" s="104">
        <f t="shared" si="1184"/>
        <v>0</v>
      </c>
      <c r="AD2140" s="104">
        <f t="shared" si="1183"/>
        <v>0</v>
      </c>
      <c r="AE2140" s="5" t="e">
        <v>#N/A</v>
      </c>
    </row>
    <row r="2141" spans="1:31" ht="30" x14ac:dyDescent="0.25">
      <c r="A2141" s="1" t="e">
        <v>#N/A</v>
      </c>
      <c r="B2141" s="101" t="s">
        <v>81</v>
      </c>
      <c r="C2141" s="102"/>
      <c r="D2141" s="103">
        <f>SUM(D2142:D2147)</f>
        <v>0</v>
      </c>
      <c r="E2141" s="103">
        <f t="shared" ref="E2141:O2141" si="1200">SUM(E2142:E2147)</f>
        <v>0</v>
      </c>
      <c r="F2141" s="103">
        <f t="shared" si="1200"/>
        <v>0</v>
      </c>
      <c r="G2141" s="103">
        <f t="shared" si="1200"/>
        <v>0</v>
      </c>
      <c r="H2141" s="103">
        <f t="shared" si="1200"/>
        <v>0</v>
      </c>
      <c r="I2141" s="103">
        <f t="shared" si="1200"/>
        <v>0</v>
      </c>
      <c r="J2141" s="103">
        <f t="shared" si="1200"/>
        <v>0</v>
      </c>
      <c r="K2141" s="103">
        <f t="shared" si="1200"/>
        <v>0</v>
      </c>
      <c r="L2141" s="103">
        <f t="shared" si="1200"/>
        <v>0</v>
      </c>
      <c r="M2141" s="103">
        <f t="shared" si="1200"/>
        <v>0</v>
      </c>
      <c r="N2141" s="103">
        <f t="shared" si="1200"/>
        <v>0</v>
      </c>
      <c r="O2141" s="103">
        <f t="shared" si="1200"/>
        <v>0</v>
      </c>
      <c r="P2141" s="103">
        <f>SUM(P2142:P2147)</f>
        <v>0</v>
      </c>
      <c r="Q2141" s="103">
        <f t="shared" ref="Q2141:AA2141" si="1201">SUM(Q2142:Q2147)</f>
        <v>0</v>
      </c>
      <c r="R2141" s="103">
        <f t="shared" si="1201"/>
        <v>0</v>
      </c>
      <c r="S2141" s="103">
        <f t="shared" si="1201"/>
        <v>0</v>
      </c>
      <c r="T2141" s="103">
        <f t="shared" si="1201"/>
        <v>0</v>
      </c>
      <c r="U2141" s="103">
        <f t="shared" si="1201"/>
        <v>0</v>
      </c>
      <c r="V2141" s="103">
        <f t="shared" si="1201"/>
        <v>0</v>
      </c>
      <c r="W2141" s="103">
        <f t="shared" si="1201"/>
        <v>0</v>
      </c>
      <c r="X2141" s="103">
        <f t="shared" si="1201"/>
        <v>0</v>
      </c>
      <c r="Y2141" s="103">
        <f t="shared" si="1201"/>
        <v>0</v>
      </c>
      <c r="Z2141" s="103">
        <f t="shared" si="1201"/>
        <v>0</v>
      </c>
      <c r="AA2141" s="103">
        <f t="shared" si="1201"/>
        <v>0</v>
      </c>
      <c r="AB2141" s="103">
        <f t="shared" si="1182"/>
        <v>0</v>
      </c>
      <c r="AC2141" s="103">
        <f t="shared" si="1184"/>
        <v>0</v>
      </c>
      <c r="AD2141" s="103">
        <f t="shared" si="1183"/>
        <v>0</v>
      </c>
      <c r="AE2141" s="5" t="e">
        <v>#N/A</v>
      </c>
    </row>
    <row r="2142" spans="1:31" ht="30" x14ac:dyDescent="0.25">
      <c r="A2142" s="1" t="e">
        <v>#N/A</v>
      </c>
      <c r="B2142" s="50" t="s">
        <v>82</v>
      </c>
      <c r="C2142" s="48"/>
      <c r="D2142" s="104"/>
      <c r="E2142" s="104"/>
      <c r="F2142" s="104"/>
      <c r="G2142" s="104"/>
      <c r="H2142" s="104"/>
      <c r="I2142" s="104"/>
      <c r="J2142" s="104"/>
      <c r="K2142" s="104"/>
      <c r="L2142" s="104"/>
      <c r="M2142" s="104"/>
      <c r="N2142" s="104"/>
      <c r="O2142" s="104"/>
      <c r="P2142" s="104"/>
      <c r="Q2142" s="104"/>
      <c r="R2142" s="104"/>
      <c r="S2142" s="104"/>
      <c r="T2142" s="104"/>
      <c r="U2142" s="104"/>
      <c r="V2142" s="104"/>
      <c r="W2142" s="104"/>
      <c r="X2142" s="104"/>
      <c r="Y2142" s="104"/>
      <c r="Z2142" s="104"/>
      <c r="AA2142" s="104"/>
      <c r="AB2142" s="104">
        <f t="shared" si="1182"/>
        <v>0</v>
      </c>
      <c r="AC2142" s="104">
        <f t="shared" si="1184"/>
        <v>0</v>
      </c>
      <c r="AD2142" s="104">
        <f t="shared" si="1183"/>
        <v>0</v>
      </c>
      <c r="AE2142" s="5" t="e">
        <v>#N/A</v>
      </c>
    </row>
    <row r="2143" spans="1:31" x14ac:dyDescent="0.25">
      <c r="A2143" s="1" t="e">
        <v>#N/A</v>
      </c>
      <c r="B2143" s="50" t="s">
        <v>83</v>
      </c>
      <c r="C2143" s="48"/>
      <c r="D2143" s="104"/>
      <c r="E2143" s="104"/>
      <c r="F2143" s="104"/>
      <c r="G2143" s="104"/>
      <c r="H2143" s="104"/>
      <c r="I2143" s="104"/>
      <c r="J2143" s="104"/>
      <c r="K2143" s="104"/>
      <c r="L2143" s="104"/>
      <c r="M2143" s="104"/>
      <c r="N2143" s="104"/>
      <c r="O2143" s="104"/>
      <c r="P2143" s="104"/>
      <c r="Q2143" s="104"/>
      <c r="R2143" s="104"/>
      <c r="S2143" s="104"/>
      <c r="T2143" s="104"/>
      <c r="U2143" s="104"/>
      <c r="V2143" s="104"/>
      <c r="W2143" s="104"/>
      <c r="X2143" s="104"/>
      <c r="Y2143" s="104"/>
      <c r="Z2143" s="104"/>
      <c r="AA2143" s="104"/>
      <c r="AB2143" s="104">
        <f t="shared" si="1182"/>
        <v>0</v>
      </c>
      <c r="AC2143" s="104">
        <f t="shared" si="1184"/>
        <v>0</v>
      </c>
      <c r="AD2143" s="104">
        <f t="shared" si="1183"/>
        <v>0</v>
      </c>
      <c r="AE2143" s="5" t="e">
        <v>#N/A</v>
      </c>
    </row>
    <row r="2144" spans="1:31" ht="30" x14ac:dyDescent="0.25">
      <c r="A2144" s="1" t="e">
        <v>#N/A</v>
      </c>
      <c r="B2144" s="50" t="s">
        <v>84</v>
      </c>
      <c r="C2144" s="48"/>
      <c r="D2144" s="104">
        <v>0</v>
      </c>
      <c r="E2144" s="104">
        <v>0</v>
      </c>
      <c r="F2144" s="104">
        <v>0</v>
      </c>
      <c r="G2144" s="104">
        <v>0</v>
      </c>
      <c r="H2144" s="104">
        <v>0</v>
      </c>
      <c r="I2144" s="104">
        <v>0</v>
      </c>
      <c r="J2144" s="104">
        <v>0</v>
      </c>
      <c r="K2144" s="104">
        <v>0</v>
      </c>
      <c r="L2144" s="104">
        <v>0</v>
      </c>
      <c r="M2144" s="104">
        <v>0</v>
      </c>
      <c r="N2144" s="104">
        <v>0</v>
      </c>
      <c r="O2144" s="104">
        <v>0</v>
      </c>
      <c r="P2144" s="104">
        <v>0</v>
      </c>
      <c r="Q2144" s="104">
        <v>0</v>
      </c>
      <c r="R2144" s="104">
        <v>0</v>
      </c>
      <c r="S2144" s="104">
        <v>0</v>
      </c>
      <c r="T2144" s="104">
        <v>0</v>
      </c>
      <c r="U2144" s="104">
        <v>0</v>
      </c>
      <c r="V2144" s="104">
        <v>0</v>
      </c>
      <c r="W2144" s="104">
        <v>0</v>
      </c>
      <c r="X2144" s="104">
        <v>0</v>
      </c>
      <c r="Y2144" s="104">
        <v>0</v>
      </c>
      <c r="Z2144" s="104">
        <v>0</v>
      </c>
      <c r="AA2144" s="104">
        <v>0</v>
      </c>
      <c r="AB2144" s="104">
        <f t="shared" si="1182"/>
        <v>0</v>
      </c>
      <c r="AC2144" s="104">
        <f t="shared" si="1184"/>
        <v>0</v>
      </c>
      <c r="AD2144" s="104">
        <f t="shared" si="1183"/>
        <v>0</v>
      </c>
      <c r="AE2144" s="5" t="e">
        <v>#N/A</v>
      </c>
    </row>
    <row r="2145" spans="1:31" x14ac:dyDescent="0.25">
      <c r="A2145" s="1" t="e">
        <v>#N/A</v>
      </c>
      <c r="B2145" s="50" t="s">
        <v>80</v>
      </c>
      <c r="C2145" s="48"/>
      <c r="D2145" s="104"/>
      <c r="E2145" s="104"/>
      <c r="F2145" s="104"/>
      <c r="G2145" s="104"/>
      <c r="H2145" s="104"/>
      <c r="I2145" s="104"/>
      <c r="J2145" s="104"/>
      <c r="K2145" s="104"/>
      <c r="L2145" s="104"/>
      <c r="M2145" s="104"/>
      <c r="N2145" s="104"/>
      <c r="O2145" s="104"/>
      <c r="P2145" s="104"/>
      <c r="Q2145" s="104"/>
      <c r="R2145" s="104"/>
      <c r="S2145" s="104"/>
      <c r="T2145" s="104"/>
      <c r="U2145" s="104"/>
      <c r="V2145" s="104"/>
      <c r="W2145" s="104"/>
      <c r="X2145" s="104"/>
      <c r="Y2145" s="104"/>
      <c r="Z2145" s="104"/>
      <c r="AA2145" s="104"/>
      <c r="AB2145" s="104">
        <f t="shared" si="1182"/>
        <v>0</v>
      </c>
      <c r="AC2145" s="104">
        <f t="shared" si="1184"/>
        <v>0</v>
      </c>
      <c r="AD2145" s="104">
        <f t="shared" si="1183"/>
        <v>0</v>
      </c>
      <c r="AE2145" s="5" t="e">
        <v>#N/A</v>
      </c>
    </row>
    <row r="2146" spans="1:31" x14ac:dyDescent="0.25">
      <c r="A2146" s="1" t="e">
        <v>#N/A</v>
      </c>
      <c r="B2146" s="50" t="s">
        <v>85</v>
      </c>
      <c r="C2146" s="48"/>
      <c r="D2146" s="104"/>
      <c r="E2146" s="104"/>
      <c r="F2146" s="104"/>
      <c r="G2146" s="104"/>
      <c r="H2146" s="104"/>
      <c r="I2146" s="104"/>
      <c r="J2146" s="104"/>
      <c r="K2146" s="104"/>
      <c r="L2146" s="104"/>
      <c r="M2146" s="104"/>
      <c r="N2146" s="104"/>
      <c r="O2146" s="104"/>
      <c r="P2146" s="104"/>
      <c r="Q2146" s="104"/>
      <c r="R2146" s="104"/>
      <c r="S2146" s="104"/>
      <c r="T2146" s="104"/>
      <c r="U2146" s="104"/>
      <c r="V2146" s="104"/>
      <c r="W2146" s="104"/>
      <c r="X2146" s="104"/>
      <c r="Y2146" s="104"/>
      <c r="Z2146" s="104"/>
      <c r="AA2146" s="104"/>
      <c r="AB2146" s="104">
        <f t="shared" si="1182"/>
        <v>0</v>
      </c>
      <c r="AC2146" s="104">
        <f t="shared" si="1184"/>
        <v>0</v>
      </c>
      <c r="AD2146" s="104">
        <f t="shared" si="1183"/>
        <v>0</v>
      </c>
      <c r="AE2146" s="5" t="e">
        <v>#N/A</v>
      </c>
    </row>
    <row r="2147" spans="1:31" x14ac:dyDescent="0.25">
      <c r="A2147" s="1" t="e">
        <v>#N/A</v>
      </c>
      <c r="B2147" s="50" t="s">
        <v>86</v>
      </c>
      <c r="C2147" s="48"/>
      <c r="D2147" s="104"/>
      <c r="E2147" s="104"/>
      <c r="F2147" s="104"/>
      <c r="G2147" s="104"/>
      <c r="H2147" s="104"/>
      <c r="I2147" s="104"/>
      <c r="J2147" s="104"/>
      <c r="K2147" s="104"/>
      <c r="L2147" s="104"/>
      <c r="M2147" s="104"/>
      <c r="N2147" s="104"/>
      <c r="O2147" s="104"/>
      <c r="P2147" s="104"/>
      <c r="Q2147" s="104"/>
      <c r="R2147" s="104"/>
      <c r="S2147" s="104"/>
      <c r="T2147" s="104"/>
      <c r="U2147" s="104"/>
      <c r="V2147" s="104"/>
      <c r="W2147" s="104"/>
      <c r="X2147" s="104"/>
      <c r="Y2147" s="104"/>
      <c r="Z2147" s="104"/>
      <c r="AA2147" s="104"/>
      <c r="AB2147" s="104">
        <f t="shared" si="1182"/>
        <v>0</v>
      </c>
      <c r="AC2147" s="104">
        <f t="shared" si="1184"/>
        <v>0</v>
      </c>
      <c r="AD2147" s="104">
        <f t="shared" si="1183"/>
        <v>0</v>
      </c>
      <c r="AE2147" s="5" t="e">
        <v>#N/A</v>
      </c>
    </row>
    <row r="2148" spans="1:31" x14ac:dyDescent="0.25">
      <c r="A2148" s="1" t="e">
        <v>#N/A</v>
      </c>
      <c r="B2148" s="101" t="s">
        <v>87</v>
      </c>
      <c r="C2148" s="102"/>
      <c r="D2148" s="103">
        <f>SUM(D2149:D2152)</f>
        <v>0</v>
      </c>
      <c r="E2148" s="103">
        <f t="shared" ref="E2148:O2148" si="1202">SUM(E2149:E2152)</f>
        <v>0</v>
      </c>
      <c r="F2148" s="103">
        <f t="shared" si="1202"/>
        <v>0</v>
      </c>
      <c r="G2148" s="103">
        <f t="shared" si="1202"/>
        <v>0</v>
      </c>
      <c r="H2148" s="103">
        <f t="shared" si="1202"/>
        <v>0</v>
      </c>
      <c r="I2148" s="103">
        <f t="shared" si="1202"/>
        <v>0</v>
      </c>
      <c r="J2148" s="103">
        <f t="shared" si="1202"/>
        <v>0</v>
      </c>
      <c r="K2148" s="103">
        <f t="shared" si="1202"/>
        <v>0</v>
      </c>
      <c r="L2148" s="103">
        <f t="shared" si="1202"/>
        <v>0</v>
      </c>
      <c r="M2148" s="103">
        <f t="shared" si="1202"/>
        <v>0</v>
      </c>
      <c r="N2148" s="103">
        <f t="shared" si="1202"/>
        <v>0</v>
      </c>
      <c r="O2148" s="103">
        <f t="shared" si="1202"/>
        <v>0</v>
      </c>
      <c r="P2148" s="103">
        <f>SUM(P2149:P2152)</f>
        <v>0</v>
      </c>
      <c r="Q2148" s="103">
        <f t="shared" ref="Q2148:AA2148" si="1203">SUM(Q2149:Q2152)</f>
        <v>0</v>
      </c>
      <c r="R2148" s="103">
        <f t="shared" si="1203"/>
        <v>0</v>
      </c>
      <c r="S2148" s="103">
        <f t="shared" si="1203"/>
        <v>0</v>
      </c>
      <c r="T2148" s="103">
        <f t="shared" si="1203"/>
        <v>0</v>
      </c>
      <c r="U2148" s="103">
        <f t="shared" si="1203"/>
        <v>0</v>
      </c>
      <c r="V2148" s="103">
        <f t="shared" si="1203"/>
        <v>0</v>
      </c>
      <c r="W2148" s="103">
        <f t="shared" si="1203"/>
        <v>0</v>
      </c>
      <c r="X2148" s="103">
        <f t="shared" si="1203"/>
        <v>0</v>
      </c>
      <c r="Y2148" s="103">
        <f t="shared" si="1203"/>
        <v>0</v>
      </c>
      <c r="Z2148" s="103">
        <f t="shared" si="1203"/>
        <v>0</v>
      </c>
      <c r="AA2148" s="103">
        <f t="shared" si="1203"/>
        <v>0</v>
      </c>
      <c r="AB2148" s="103">
        <f t="shared" si="1182"/>
        <v>0</v>
      </c>
      <c r="AC2148" s="103">
        <f t="shared" si="1184"/>
        <v>0</v>
      </c>
      <c r="AD2148" s="103">
        <f t="shared" si="1183"/>
        <v>0</v>
      </c>
      <c r="AE2148" s="5" t="e">
        <v>#N/A</v>
      </c>
    </row>
    <row r="2149" spans="1:31" ht="30" x14ac:dyDescent="0.25">
      <c r="A2149" s="1" t="e">
        <v>#N/A</v>
      </c>
      <c r="B2149" s="50" t="s">
        <v>88</v>
      </c>
      <c r="C2149" s="48"/>
      <c r="D2149" s="104"/>
      <c r="E2149" s="104"/>
      <c r="F2149" s="104"/>
      <c r="G2149" s="104"/>
      <c r="H2149" s="104"/>
      <c r="I2149" s="104"/>
      <c r="J2149" s="104"/>
      <c r="K2149" s="104"/>
      <c r="L2149" s="104"/>
      <c r="M2149" s="104"/>
      <c r="N2149" s="104"/>
      <c r="O2149" s="104"/>
      <c r="P2149" s="104"/>
      <c r="Q2149" s="104"/>
      <c r="R2149" s="104"/>
      <c r="S2149" s="104"/>
      <c r="T2149" s="104"/>
      <c r="U2149" s="104"/>
      <c r="V2149" s="104"/>
      <c r="W2149" s="104"/>
      <c r="X2149" s="104"/>
      <c r="Y2149" s="104"/>
      <c r="Z2149" s="104"/>
      <c r="AA2149" s="104"/>
      <c r="AB2149" s="104">
        <f t="shared" si="1182"/>
        <v>0</v>
      </c>
      <c r="AC2149" s="104">
        <f t="shared" si="1184"/>
        <v>0</v>
      </c>
      <c r="AD2149" s="104">
        <f t="shared" si="1183"/>
        <v>0</v>
      </c>
      <c r="AE2149" s="5" t="e">
        <v>#N/A</v>
      </c>
    </row>
    <row r="2150" spans="1:31" ht="45" x14ac:dyDescent="0.25">
      <c r="A2150" s="1" t="e">
        <v>#N/A</v>
      </c>
      <c r="B2150" s="50" t="s">
        <v>89</v>
      </c>
      <c r="C2150" s="48"/>
      <c r="D2150" s="104"/>
      <c r="E2150" s="104"/>
      <c r="F2150" s="104"/>
      <c r="G2150" s="104"/>
      <c r="H2150" s="104"/>
      <c r="I2150" s="104"/>
      <c r="J2150" s="104"/>
      <c r="K2150" s="104"/>
      <c r="L2150" s="104"/>
      <c r="M2150" s="104"/>
      <c r="N2150" s="104"/>
      <c r="O2150" s="104"/>
      <c r="P2150" s="104"/>
      <c r="Q2150" s="104"/>
      <c r="R2150" s="104"/>
      <c r="S2150" s="104"/>
      <c r="T2150" s="104"/>
      <c r="U2150" s="104"/>
      <c r="V2150" s="104"/>
      <c r="W2150" s="104"/>
      <c r="X2150" s="104"/>
      <c r="Y2150" s="104"/>
      <c r="Z2150" s="104"/>
      <c r="AA2150" s="104"/>
      <c r="AB2150" s="104">
        <f t="shared" si="1182"/>
        <v>0</v>
      </c>
      <c r="AC2150" s="104">
        <f t="shared" si="1184"/>
        <v>0</v>
      </c>
      <c r="AD2150" s="104">
        <f t="shared" si="1183"/>
        <v>0</v>
      </c>
      <c r="AE2150" s="5" t="e">
        <v>#N/A</v>
      </c>
    </row>
    <row r="2151" spans="1:31" ht="30" x14ac:dyDescent="0.25">
      <c r="A2151" s="1" t="e">
        <v>#N/A</v>
      </c>
      <c r="B2151" s="50" t="s">
        <v>90</v>
      </c>
      <c r="C2151" s="48"/>
      <c r="D2151" s="104"/>
      <c r="E2151" s="104"/>
      <c r="F2151" s="104"/>
      <c r="G2151" s="104"/>
      <c r="H2151" s="104"/>
      <c r="I2151" s="104"/>
      <c r="J2151" s="104"/>
      <c r="K2151" s="104"/>
      <c r="L2151" s="104"/>
      <c r="M2151" s="104"/>
      <c r="N2151" s="104"/>
      <c r="O2151" s="104"/>
      <c r="P2151" s="104"/>
      <c r="Q2151" s="104"/>
      <c r="R2151" s="104"/>
      <c r="S2151" s="104"/>
      <c r="T2151" s="104"/>
      <c r="U2151" s="104"/>
      <c r="V2151" s="104"/>
      <c r="W2151" s="104"/>
      <c r="X2151" s="104"/>
      <c r="Y2151" s="104"/>
      <c r="Z2151" s="104"/>
      <c r="AA2151" s="104"/>
      <c r="AB2151" s="104">
        <f t="shared" si="1182"/>
        <v>0</v>
      </c>
      <c r="AC2151" s="104">
        <f t="shared" si="1184"/>
        <v>0</v>
      </c>
      <c r="AD2151" s="104">
        <f t="shared" si="1183"/>
        <v>0</v>
      </c>
      <c r="AE2151" s="5" t="e">
        <v>#N/A</v>
      </c>
    </row>
    <row r="2152" spans="1:31" ht="30" x14ac:dyDescent="0.25">
      <c r="A2152" s="1" t="e">
        <v>#N/A</v>
      </c>
      <c r="B2152" s="50" t="s">
        <v>91</v>
      </c>
      <c r="C2152" s="48"/>
      <c r="D2152" s="104"/>
      <c r="E2152" s="104"/>
      <c r="F2152" s="104"/>
      <c r="G2152" s="104"/>
      <c r="H2152" s="104"/>
      <c r="I2152" s="104"/>
      <c r="J2152" s="104"/>
      <c r="K2152" s="104"/>
      <c r="L2152" s="104"/>
      <c r="M2152" s="104"/>
      <c r="N2152" s="104"/>
      <c r="O2152" s="104"/>
      <c r="P2152" s="104"/>
      <c r="Q2152" s="104"/>
      <c r="R2152" s="104"/>
      <c r="S2152" s="104"/>
      <c r="T2152" s="104"/>
      <c r="U2152" s="104"/>
      <c r="V2152" s="104"/>
      <c r="W2152" s="104"/>
      <c r="X2152" s="104"/>
      <c r="Y2152" s="104"/>
      <c r="Z2152" s="104"/>
      <c r="AA2152" s="104"/>
      <c r="AB2152" s="104">
        <f t="shared" si="1182"/>
        <v>0</v>
      </c>
      <c r="AC2152" s="104">
        <f t="shared" si="1184"/>
        <v>0</v>
      </c>
      <c r="AD2152" s="104">
        <f t="shared" si="1183"/>
        <v>0</v>
      </c>
      <c r="AE2152" s="5" t="e">
        <v>#N/A</v>
      </c>
    </row>
    <row r="2153" spans="1:31" ht="30" x14ac:dyDescent="0.25">
      <c r="A2153" s="1" t="e">
        <v>#N/A</v>
      </c>
      <c r="B2153" s="101" t="s">
        <v>92</v>
      </c>
      <c r="C2153" s="102"/>
      <c r="D2153" s="103">
        <f>SUM(D2154:D2156)</f>
        <v>0</v>
      </c>
      <c r="E2153" s="103">
        <f t="shared" ref="E2153:O2153" si="1204">SUM(E2154:E2156)</f>
        <v>0</v>
      </c>
      <c r="F2153" s="103">
        <f t="shared" si="1204"/>
        <v>0</v>
      </c>
      <c r="G2153" s="103">
        <f t="shared" si="1204"/>
        <v>0</v>
      </c>
      <c r="H2153" s="103">
        <f t="shared" si="1204"/>
        <v>0</v>
      </c>
      <c r="I2153" s="103">
        <f t="shared" si="1204"/>
        <v>0</v>
      </c>
      <c r="J2153" s="103">
        <f t="shared" si="1204"/>
        <v>0</v>
      </c>
      <c r="K2153" s="103">
        <f t="shared" si="1204"/>
        <v>0</v>
      </c>
      <c r="L2153" s="103">
        <f t="shared" si="1204"/>
        <v>0</v>
      </c>
      <c r="M2153" s="103">
        <f t="shared" si="1204"/>
        <v>0</v>
      </c>
      <c r="N2153" s="103">
        <f t="shared" si="1204"/>
        <v>0</v>
      </c>
      <c r="O2153" s="103">
        <f t="shared" si="1204"/>
        <v>0</v>
      </c>
      <c r="P2153" s="103">
        <f>SUM(P2154:P2156)</f>
        <v>0</v>
      </c>
      <c r="Q2153" s="103">
        <f t="shared" ref="Q2153:AA2153" si="1205">SUM(Q2154:Q2156)</f>
        <v>0</v>
      </c>
      <c r="R2153" s="103">
        <f t="shared" si="1205"/>
        <v>0</v>
      </c>
      <c r="S2153" s="103">
        <f t="shared" si="1205"/>
        <v>0</v>
      </c>
      <c r="T2153" s="103">
        <f t="shared" si="1205"/>
        <v>0</v>
      </c>
      <c r="U2153" s="103">
        <f t="shared" si="1205"/>
        <v>0</v>
      </c>
      <c r="V2153" s="103">
        <f t="shared" si="1205"/>
        <v>0</v>
      </c>
      <c r="W2153" s="103">
        <f t="shared" si="1205"/>
        <v>0</v>
      </c>
      <c r="X2153" s="103">
        <f t="shared" si="1205"/>
        <v>0</v>
      </c>
      <c r="Y2153" s="103">
        <f t="shared" si="1205"/>
        <v>0</v>
      </c>
      <c r="Z2153" s="103">
        <f t="shared" si="1205"/>
        <v>0</v>
      </c>
      <c r="AA2153" s="103">
        <f t="shared" si="1205"/>
        <v>0</v>
      </c>
      <c r="AB2153" s="103">
        <f t="shared" si="1182"/>
        <v>0</v>
      </c>
      <c r="AC2153" s="103">
        <f t="shared" si="1184"/>
        <v>0</v>
      </c>
      <c r="AD2153" s="103">
        <f t="shared" si="1183"/>
        <v>0</v>
      </c>
      <c r="AE2153" s="5" t="e">
        <v>#N/A</v>
      </c>
    </row>
    <row r="2154" spans="1:31" x14ac:dyDescent="0.25">
      <c r="A2154" s="1" t="e">
        <v>#N/A</v>
      </c>
      <c r="B2154" s="50" t="s">
        <v>93</v>
      </c>
      <c r="C2154" s="48"/>
      <c r="D2154" s="104">
        <v>0</v>
      </c>
      <c r="E2154" s="104">
        <v>0</v>
      </c>
      <c r="F2154" s="104">
        <v>0</v>
      </c>
      <c r="G2154" s="104">
        <v>0</v>
      </c>
      <c r="H2154" s="104">
        <v>0</v>
      </c>
      <c r="I2154" s="104">
        <v>0</v>
      </c>
      <c r="J2154" s="104">
        <v>0</v>
      </c>
      <c r="K2154" s="104">
        <v>0</v>
      </c>
      <c r="L2154" s="104">
        <v>0</v>
      </c>
      <c r="M2154" s="104">
        <v>0</v>
      </c>
      <c r="N2154" s="104">
        <v>0</v>
      </c>
      <c r="O2154" s="104">
        <v>0</v>
      </c>
      <c r="P2154" s="104">
        <v>0</v>
      </c>
      <c r="Q2154" s="104">
        <v>0</v>
      </c>
      <c r="R2154" s="104">
        <v>0</v>
      </c>
      <c r="S2154" s="104">
        <v>0</v>
      </c>
      <c r="T2154" s="104">
        <v>0</v>
      </c>
      <c r="U2154" s="104">
        <v>0</v>
      </c>
      <c r="V2154" s="104">
        <v>0</v>
      </c>
      <c r="W2154" s="104">
        <v>0</v>
      </c>
      <c r="X2154" s="104">
        <v>0</v>
      </c>
      <c r="Y2154" s="104">
        <v>0</v>
      </c>
      <c r="Z2154" s="104">
        <v>0</v>
      </c>
      <c r="AA2154" s="104">
        <v>0</v>
      </c>
      <c r="AB2154" s="104">
        <f t="shared" si="1182"/>
        <v>0</v>
      </c>
      <c r="AC2154" s="104">
        <f t="shared" si="1184"/>
        <v>0</v>
      </c>
      <c r="AD2154" s="104">
        <f t="shared" si="1183"/>
        <v>0</v>
      </c>
      <c r="AE2154" s="5" t="e">
        <v>#N/A</v>
      </c>
    </row>
    <row r="2155" spans="1:31" x14ac:dyDescent="0.25">
      <c r="A2155" s="1" t="e">
        <v>#N/A</v>
      </c>
      <c r="B2155" s="50" t="s">
        <v>94</v>
      </c>
      <c r="C2155" s="48"/>
      <c r="D2155" s="104">
        <v>0</v>
      </c>
      <c r="E2155" s="104">
        <v>0</v>
      </c>
      <c r="F2155" s="104">
        <v>0</v>
      </c>
      <c r="G2155" s="104">
        <v>0</v>
      </c>
      <c r="H2155" s="104">
        <v>0</v>
      </c>
      <c r="I2155" s="104">
        <v>0</v>
      </c>
      <c r="J2155" s="104">
        <v>0</v>
      </c>
      <c r="K2155" s="104">
        <v>0</v>
      </c>
      <c r="L2155" s="104">
        <v>0</v>
      </c>
      <c r="M2155" s="104">
        <v>0</v>
      </c>
      <c r="N2155" s="104">
        <v>0</v>
      </c>
      <c r="O2155" s="104">
        <v>0</v>
      </c>
      <c r="P2155" s="104">
        <v>0</v>
      </c>
      <c r="Q2155" s="104">
        <v>0</v>
      </c>
      <c r="R2155" s="104">
        <v>0</v>
      </c>
      <c r="S2155" s="104">
        <v>0</v>
      </c>
      <c r="T2155" s="104">
        <v>0</v>
      </c>
      <c r="U2155" s="104">
        <v>0</v>
      </c>
      <c r="V2155" s="104">
        <v>0</v>
      </c>
      <c r="W2155" s="104">
        <v>0</v>
      </c>
      <c r="X2155" s="104">
        <v>0</v>
      </c>
      <c r="Y2155" s="104">
        <v>0</v>
      </c>
      <c r="Z2155" s="104">
        <v>0</v>
      </c>
      <c r="AA2155" s="104">
        <v>0</v>
      </c>
      <c r="AB2155" s="104">
        <f t="shared" si="1182"/>
        <v>0</v>
      </c>
      <c r="AC2155" s="104">
        <f t="shared" si="1184"/>
        <v>0</v>
      </c>
      <c r="AD2155" s="104">
        <f t="shared" si="1183"/>
        <v>0</v>
      </c>
      <c r="AE2155" s="5" t="e">
        <v>#N/A</v>
      </c>
    </row>
    <row r="2156" spans="1:31" x14ac:dyDescent="0.25">
      <c r="A2156" s="1" t="e">
        <v>#N/A</v>
      </c>
      <c r="B2156" s="50" t="s">
        <v>95</v>
      </c>
      <c r="C2156" s="48"/>
      <c r="D2156" s="104"/>
      <c r="E2156" s="104"/>
      <c r="F2156" s="104"/>
      <c r="G2156" s="104"/>
      <c r="H2156" s="104"/>
      <c r="I2156" s="104"/>
      <c r="J2156" s="104"/>
      <c r="K2156" s="104"/>
      <c r="L2156" s="104"/>
      <c r="M2156" s="104"/>
      <c r="N2156" s="104"/>
      <c r="O2156" s="104"/>
      <c r="P2156" s="104"/>
      <c r="Q2156" s="104"/>
      <c r="R2156" s="104"/>
      <c r="S2156" s="104"/>
      <c r="T2156" s="104"/>
      <c r="U2156" s="104"/>
      <c r="V2156" s="104"/>
      <c r="W2156" s="104"/>
      <c r="X2156" s="104"/>
      <c r="Y2156" s="104"/>
      <c r="Z2156" s="104"/>
      <c r="AA2156" s="104"/>
      <c r="AB2156" s="104">
        <f t="shared" si="1182"/>
        <v>0</v>
      </c>
      <c r="AC2156" s="104">
        <f t="shared" si="1184"/>
        <v>0</v>
      </c>
      <c r="AD2156" s="104">
        <f t="shared" si="1183"/>
        <v>0</v>
      </c>
      <c r="AE2156" s="5" t="e">
        <v>#N/A</v>
      </c>
    </row>
    <row r="2157" spans="1:31" ht="30" x14ac:dyDescent="0.25">
      <c r="A2157" s="1" t="e">
        <v>#N/A</v>
      </c>
      <c r="B2157" s="101" t="s">
        <v>96</v>
      </c>
      <c r="C2157" s="102"/>
      <c r="D2157" s="103">
        <f>SUM(D2158:D2160)</f>
        <v>0</v>
      </c>
      <c r="E2157" s="103">
        <f>SUM(E2158:E2160)</f>
        <v>0</v>
      </c>
      <c r="F2157" s="103">
        <f t="shared" ref="F2157:O2157" si="1206">SUM(F2158:F2160)</f>
        <v>0</v>
      </c>
      <c r="G2157" s="103">
        <f t="shared" si="1206"/>
        <v>0</v>
      </c>
      <c r="H2157" s="103">
        <f t="shared" si="1206"/>
        <v>0</v>
      </c>
      <c r="I2157" s="103">
        <f t="shared" si="1206"/>
        <v>0</v>
      </c>
      <c r="J2157" s="103">
        <f t="shared" si="1206"/>
        <v>0</v>
      </c>
      <c r="K2157" s="103">
        <f t="shared" si="1206"/>
        <v>0</v>
      </c>
      <c r="L2157" s="103">
        <f t="shared" si="1206"/>
        <v>0</v>
      </c>
      <c r="M2157" s="103">
        <f t="shared" si="1206"/>
        <v>0</v>
      </c>
      <c r="N2157" s="103">
        <f t="shared" si="1206"/>
        <v>0</v>
      </c>
      <c r="O2157" s="103">
        <f t="shared" si="1206"/>
        <v>0</v>
      </c>
      <c r="P2157" s="103">
        <f>SUM(P2158:P2160)</f>
        <v>0</v>
      </c>
      <c r="Q2157" s="103">
        <f>SUM(Q2158:Q2160)</f>
        <v>0</v>
      </c>
      <c r="R2157" s="103">
        <f t="shared" ref="R2157:AA2157" si="1207">SUM(R2158:R2160)</f>
        <v>0</v>
      </c>
      <c r="S2157" s="103">
        <f t="shared" si="1207"/>
        <v>0</v>
      </c>
      <c r="T2157" s="103">
        <f t="shared" si="1207"/>
        <v>0</v>
      </c>
      <c r="U2157" s="103">
        <f t="shared" si="1207"/>
        <v>0</v>
      </c>
      <c r="V2157" s="103">
        <f t="shared" si="1207"/>
        <v>0</v>
      </c>
      <c r="W2157" s="103">
        <f t="shared" si="1207"/>
        <v>0</v>
      </c>
      <c r="X2157" s="103">
        <f t="shared" si="1207"/>
        <v>0</v>
      </c>
      <c r="Y2157" s="103">
        <f t="shared" si="1207"/>
        <v>0</v>
      </c>
      <c r="Z2157" s="103">
        <f t="shared" si="1207"/>
        <v>0</v>
      </c>
      <c r="AA2157" s="103">
        <f t="shared" si="1207"/>
        <v>0</v>
      </c>
      <c r="AB2157" s="103">
        <f t="shared" si="1182"/>
        <v>0</v>
      </c>
      <c r="AC2157" s="103">
        <f t="shared" si="1184"/>
        <v>0</v>
      </c>
      <c r="AD2157" s="103">
        <f t="shared" si="1183"/>
        <v>0</v>
      </c>
      <c r="AE2157" s="5" t="e">
        <v>#N/A</v>
      </c>
    </row>
    <row r="2158" spans="1:31" ht="60" x14ac:dyDescent="0.25">
      <c r="A2158" s="1" t="e">
        <v>#N/A</v>
      </c>
      <c r="B2158" s="50" t="s">
        <v>97</v>
      </c>
      <c r="C2158" s="48"/>
      <c r="D2158" s="104"/>
      <c r="E2158" s="104"/>
      <c r="F2158" s="104"/>
      <c r="G2158" s="104"/>
      <c r="H2158" s="104"/>
      <c r="I2158" s="104"/>
      <c r="J2158" s="104"/>
      <c r="K2158" s="104"/>
      <c r="L2158" s="104"/>
      <c r="M2158" s="104"/>
      <c r="N2158" s="104"/>
      <c r="O2158" s="104"/>
      <c r="P2158" s="104"/>
      <c r="Q2158" s="104"/>
      <c r="R2158" s="104"/>
      <c r="S2158" s="104"/>
      <c r="T2158" s="104"/>
      <c r="U2158" s="104"/>
      <c r="V2158" s="104"/>
      <c r="W2158" s="104"/>
      <c r="X2158" s="104"/>
      <c r="Y2158" s="104"/>
      <c r="Z2158" s="104"/>
      <c r="AA2158" s="104"/>
      <c r="AB2158" s="104">
        <f t="shared" si="1182"/>
        <v>0</v>
      </c>
      <c r="AC2158" s="104">
        <f t="shared" si="1184"/>
        <v>0</v>
      </c>
      <c r="AD2158" s="104">
        <f t="shared" si="1183"/>
        <v>0</v>
      </c>
      <c r="AE2158" s="5" t="e">
        <v>#N/A</v>
      </c>
    </row>
    <row r="2159" spans="1:31" ht="60" x14ac:dyDescent="0.25">
      <c r="A2159" s="1" t="e">
        <v>#N/A</v>
      </c>
      <c r="B2159" s="50" t="s">
        <v>98</v>
      </c>
      <c r="C2159" s="48"/>
      <c r="D2159" s="104"/>
      <c r="E2159" s="104"/>
      <c r="F2159" s="104"/>
      <c r="G2159" s="104"/>
      <c r="H2159" s="104"/>
      <c r="I2159" s="104"/>
      <c r="J2159" s="104"/>
      <c r="K2159" s="104"/>
      <c r="L2159" s="104"/>
      <c r="M2159" s="104"/>
      <c r="N2159" s="104"/>
      <c r="O2159" s="104"/>
      <c r="P2159" s="104"/>
      <c r="Q2159" s="104"/>
      <c r="R2159" s="104"/>
      <c r="S2159" s="104"/>
      <c r="T2159" s="104"/>
      <c r="U2159" s="104"/>
      <c r="V2159" s="104"/>
      <c r="W2159" s="104"/>
      <c r="X2159" s="104"/>
      <c r="Y2159" s="104"/>
      <c r="Z2159" s="104"/>
      <c r="AA2159" s="104"/>
      <c r="AB2159" s="104">
        <f t="shared" si="1182"/>
        <v>0</v>
      </c>
      <c r="AC2159" s="104">
        <f t="shared" si="1184"/>
        <v>0</v>
      </c>
      <c r="AD2159" s="104">
        <f t="shared" si="1183"/>
        <v>0</v>
      </c>
      <c r="AE2159" s="5" t="e">
        <v>#N/A</v>
      </c>
    </row>
    <row r="2160" spans="1:31" ht="30" x14ac:dyDescent="0.25">
      <c r="A2160" s="1" t="e">
        <v>#N/A</v>
      </c>
      <c r="B2160" s="50" t="s">
        <v>99</v>
      </c>
      <c r="C2160" s="48"/>
      <c r="D2160" s="104"/>
      <c r="E2160" s="104"/>
      <c r="F2160" s="104"/>
      <c r="G2160" s="104"/>
      <c r="H2160" s="104"/>
      <c r="I2160" s="104"/>
      <c r="J2160" s="104"/>
      <c r="K2160" s="104"/>
      <c r="L2160" s="104"/>
      <c r="M2160" s="104"/>
      <c r="N2160" s="104"/>
      <c r="O2160" s="104"/>
      <c r="P2160" s="104"/>
      <c r="Q2160" s="104"/>
      <c r="R2160" s="104"/>
      <c r="S2160" s="104"/>
      <c r="T2160" s="104"/>
      <c r="U2160" s="104"/>
      <c r="V2160" s="104"/>
      <c r="W2160" s="104"/>
      <c r="X2160" s="104"/>
      <c r="Y2160" s="104"/>
      <c r="Z2160" s="104"/>
      <c r="AA2160" s="104"/>
      <c r="AB2160" s="104">
        <f t="shared" si="1182"/>
        <v>0</v>
      </c>
      <c r="AC2160" s="104">
        <f t="shared" si="1184"/>
        <v>0</v>
      </c>
      <c r="AD2160" s="104">
        <f t="shared" si="1183"/>
        <v>0</v>
      </c>
      <c r="AE2160" s="5" t="e">
        <v>#N/A</v>
      </c>
    </row>
    <row r="2161" spans="1:31" x14ac:dyDescent="0.25">
      <c r="A2161" s="1" t="e">
        <v>#N/A</v>
      </c>
      <c r="B2161" s="105" t="s">
        <v>100</v>
      </c>
      <c r="C2161" s="106"/>
      <c r="D2161" s="107"/>
      <c r="E2161" s="107"/>
      <c r="F2161" s="107"/>
      <c r="G2161" s="107"/>
      <c r="H2161" s="107"/>
      <c r="I2161" s="107"/>
      <c r="J2161" s="107"/>
      <c r="K2161" s="107"/>
      <c r="L2161" s="107"/>
      <c r="M2161" s="107"/>
      <c r="N2161" s="107"/>
      <c r="O2161" s="107"/>
      <c r="P2161" s="107"/>
      <c r="Q2161" s="107"/>
      <c r="R2161" s="107"/>
      <c r="S2161" s="107"/>
      <c r="T2161" s="107"/>
      <c r="U2161" s="107"/>
      <c r="V2161" s="107"/>
      <c r="W2161" s="107"/>
      <c r="X2161" s="107"/>
      <c r="Y2161" s="107"/>
      <c r="Z2161" s="107"/>
      <c r="AA2161" s="107"/>
      <c r="AB2161" s="107">
        <f t="shared" si="1182"/>
        <v>0</v>
      </c>
      <c r="AC2161" s="107">
        <f t="shared" si="1184"/>
        <v>0</v>
      </c>
      <c r="AD2161" s="107">
        <f t="shared" si="1183"/>
        <v>0</v>
      </c>
      <c r="AE2161" s="5" t="e">
        <v>#N/A</v>
      </c>
    </row>
    <row r="2162" spans="1:31" x14ac:dyDescent="0.25">
      <c r="A2162" s="1" t="e">
        <v>#N/A</v>
      </c>
      <c r="B2162" s="101" t="s">
        <v>101</v>
      </c>
      <c r="C2162" s="102"/>
      <c r="D2162" s="103">
        <f>SUM(D2163:D2166)</f>
        <v>0</v>
      </c>
      <c r="E2162" s="103">
        <f t="shared" ref="E2162:O2162" si="1208">SUM(E2163:E2166)</f>
        <v>0</v>
      </c>
      <c r="F2162" s="103">
        <f t="shared" si="1208"/>
        <v>0</v>
      </c>
      <c r="G2162" s="103">
        <f t="shared" si="1208"/>
        <v>0</v>
      </c>
      <c r="H2162" s="103">
        <f t="shared" si="1208"/>
        <v>0</v>
      </c>
      <c r="I2162" s="103">
        <f t="shared" si="1208"/>
        <v>0</v>
      </c>
      <c r="J2162" s="103">
        <f t="shared" si="1208"/>
        <v>0</v>
      </c>
      <c r="K2162" s="103">
        <f t="shared" si="1208"/>
        <v>0</v>
      </c>
      <c r="L2162" s="103">
        <f t="shared" si="1208"/>
        <v>0</v>
      </c>
      <c r="M2162" s="103">
        <f t="shared" si="1208"/>
        <v>0</v>
      </c>
      <c r="N2162" s="103">
        <f t="shared" si="1208"/>
        <v>0</v>
      </c>
      <c r="O2162" s="103">
        <f t="shared" si="1208"/>
        <v>0</v>
      </c>
      <c r="P2162" s="103">
        <f>SUM(P2163:P2166)</f>
        <v>0</v>
      </c>
      <c r="Q2162" s="103">
        <f t="shared" ref="Q2162:AA2162" si="1209">SUM(Q2163:Q2166)</f>
        <v>0</v>
      </c>
      <c r="R2162" s="103">
        <f t="shared" si="1209"/>
        <v>0</v>
      </c>
      <c r="S2162" s="103">
        <f t="shared" si="1209"/>
        <v>0</v>
      </c>
      <c r="T2162" s="103">
        <f t="shared" si="1209"/>
        <v>0</v>
      </c>
      <c r="U2162" s="103">
        <f t="shared" si="1209"/>
        <v>0</v>
      </c>
      <c r="V2162" s="103">
        <f t="shared" si="1209"/>
        <v>0</v>
      </c>
      <c r="W2162" s="103">
        <f t="shared" si="1209"/>
        <v>0</v>
      </c>
      <c r="X2162" s="103">
        <f t="shared" si="1209"/>
        <v>0</v>
      </c>
      <c r="Y2162" s="103">
        <f t="shared" si="1209"/>
        <v>0</v>
      </c>
      <c r="Z2162" s="103">
        <f t="shared" si="1209"/>
        <v>0</v>
      </c>
      <c r="AA2162" s="103">
        <f t="shared" si="1209"/>
        <v>0</v>
      </c>
      <c r="AB2162" s="103">
        <f t="shared" si="1182"/>
        <v>0</v>
      </c>
      <c r="AC2162" s="103">
        <f t="shared" si="1184"/>
        <v>0</v>
      </c>
      <c r="AD2162" s="103">
        <f t="shared" si="1183"/>
        <v>0</v>
      </c>
      <c r="AE2162" s="5" t="e">
        <v>#N/A</v>
      </c>
    </row>
    <row r="2163" spans="1:31" x14ac:dyDescent="0.25">
      <c r="A2163" s="1" t="e">
        <v>#N/A</v>
      </c>
      <c r="B2163" s="50" t="s">
        <v>102</v>
      </c>
      <c r="C2163" s="48"/>
      <c r="D2163" s="104"/>
      <c r="E2163" s="104"/>
      <c r="F2163" s="104"/>
      <c r="G2163" s="104"/>
      <c r="H2163" s="104"/>
      <c r="I2163" s="104"/>
      <c r="J2163" s="104"/>
      <c r="K2163" s="104"/>
      <c r="L2163" s="104"/>
      <c r="M2163" s="104"/>
      <c r="N2163" s="104"/>
      <c r="O2163" s="104"/>
      <c r="P2163" s="104"/>
      <c r="Q2163" s="104"/>
      <c r="R2163" s="104"/>
      <c r="S2163" s="104"/>
      <c r="T2163" s="104"/>
      <c r="U2163" s="104"/>
      <c r="V2163" s="104"/>
      <c r="W2163" s="104"/>
      <c r="X2163" s="104"/>
      <c r="Y2163" s="104"/>
      <c r="Z2163" s="104"/>
      <c r="AA2163" s="104"/>
      <c r="AB2163" s="104">
        <f t="shared" si="1182"/>
        <v>0</v>
      </c>
      <c r="AC2163" s="104">
        <f t="shared" si="1184"/>
        <v>0</v>
      </c>
      <c r="AD2163" s="104">
        <f t="shared" si="1183"/>
        <v>0</v>
      </c>
      <c r="AE2163" s="5" t="e">
        <v>#N/A</v>
      </c>
    </row>
    <row r="2164" spans="1:31" ht="30" x14ac:dyDescent="0.25">
      <c r="A2164" s="1" t="e">
        <v>#N/A</v>
      </c>
      <c r="B2164" s="50" t="s">
        <v>103</v>
      </c>
      <c r="C2164" s="48"/>
      <c r="D2164" s="104"/>
      <c r="E2164" s="104"/>
      <c r="F2164" s="104"/>
      <c r="G2164" s="104"/>
      <c r="H2164" s="104"/>
      <c r="I2164" s="104"/>
      <c r="J2164" s="104"/>
      <c r="K2164" s="104"/>
      <c r="L2164" s="104"/>
      <c r="M2164" s="104"/>
      <c r="N2164" s="104"/>
      <c r="O2164" s="104"/>
      <c r="P2164" s="104"/>
      <c r="Q2164" s="104"/>
      <c r="R2164" s="104"/>
      <c r="S2164" s="104"/>
      <c r="T2164" s="104"/>
      <c r="U2164" s="104"/>
      <c r="V2164" s="104"/>
      <c r="W2164" s="104"/>
      <c r="X2164" s="104"/>
      <c r="Y2164" s="104"/>
      <c r="Z2164" s="104"/>
      <c r="AA2164" s="104"/>
      <c r="AB2164" s="104">
        <f t="shared" si="1182"/>
        <v>0</v>
      </c>
      <c r="AC2164" s="104">
        <f t="shared" si="1184"/>
        <v>0</v>
      </c>
      <c r="AD2164" s="104">
        <f t="shared" si="1183"/>
        <v>0</v>
      </c>
      <c r="AE2164" s="5" t="e">
        <v>#N/A</v>
      </c>
    </row>
    <row r="2165" spans="1:31" ht="75" x14ac:dyDescent="0.25">
      <c r="A2165" s="1" t="e">
        <v>#N/A</v>
      </c>
      <c r="B2165" s="50" t="s">
        <v>104</v>
      </c>
      <c r="C2165" s="48"/>
      <c r="D2165" s="104"/>
      <c r="E2165" s="104"/>
      <c r="F2165" s="104"/>
      <c r="G2165" s="104"/>
      <c r="H2165" s="104"/>
      <c r="I2165" s="104"/>
      <c r="J2165" s="104"/>
      <c r="K2165" s="104"/>
      <c r="L2165" s="104"/>
      <c r="M2165" s="104"/>
      <c r="N2165" s="104"/>
      <c r="O2165" s="104"/>
      <c r="P2165" s="104"/>
      <c r="Q2165" s="104"/>
      <c r="R2165" s="104"/>
      <c r="S2165" s="104"/>
      <c r="T2165" s="104"/>
      <c r="U2165" s="104"/>
      <c r="V2165" s="104"/>
      <c r="W2165" s="104"/>
      <c r="X2165" s="104"/>
      <c r="Y2165" s="104"/>
      <c r="Z2165" s="104"/>
      <c r="AA2165" s="104"/>
      <c r="AB2165" s="104">
        <f t="shared" si="1182"/>
        <v>0</v>
      </c>
      <c r="AC2165" s="104">
        <f t="shared" si="1184"/>
        <v>0</v>
      </c>
      <c r="AD2165" s="104">
        <f t="shared" si="1183"/>
        <v>0</v>
      </c>
      <c r="AE2165" s="5" t="e">
        <v>#N/A</v>
      </c>
    </row>
    <row r="2166" spans="1:31" ht="60" x14ac:dyDescent="0.25">
      <c r="A2166" s="1" t="e">
        <v>#N/A</v>
      </c>
      <c r="B2166" s="50" t="s">
        <v>105</v>
      </c>
      <c r="C2166" s="48"/>
      <c r="D2166" s="104"/>
      <c r="E2166" s="104"/>
      <c r="F2166" s="104"/>
      <c r="G2166" s="104"/>
      <c r="H2166" s="104"/>
      <c r="I2166" s="104"/>
      <c r="J2166" s="104"/>
      <c r="K2166" s="104"/>
      <c r="L2166" s="104"/>
      <c r="M2166" s="104"/>
      <c r="N2166" s="104"/>
      <c r="O2166" s="104"/>
      <c r="P2166" s="104"/>
      <c r="Q2166" s="104"/>
      <c r="R2166" s="104"/>
      <c r="S2166" s="104"/>
      <c r="T2166" s="104"/>
      <c r="U2166" s="104"/>
      <c r="V2166" s="104"/>
      <c r="W2166" s="104"/>
      <c r="X2166" s="104"/>
      <c r="Y2166" s="104"/>
      <c r="Z2166" s="104"/>
      <c r="AA2166" s="104"/>
      <c r="AB2166" s="104">
        <f t="shared" si="1182"/>
        <v>0</v>
      </c>
      <c r="AC2166" s="104">
        <f t="shared" si="1184"/>
        <v>0</v>
      </c>
      <c r="AD2166" s="104">
        <f t="shared" si="1183"/>
        <v>0</v>
      </c>
      <c r="AE2166" s="5" t="e">
        <v>#N/A</v>
      </c>
    </row>
    <row r="2167" spans="1:31" ht="15.75" x14ac:dyDescent="0.25">
      <c r="A2167" s="1" t="e">
        <v>#N/A</v>
      </c>
      <c r="B2167" s="99" t="s">
        <v>106</v>
      </c>
      <c r="C2167" s="57"/>
      <c r="D2167" s="100">
        <f>SUM(D2186,D2183,D2181,D2178,D2176,D2174,D2170,D2168)</f>
        <v>0</v>
      </c>
      <c r="E2167" s="100">
        <f t="shared" ref="E2167:O2167" si="1210">SUM(E2186,E2183,E2181,E2178,E2176,E2174,E2170,E2168)</f>
        <v>0</v>
      </c>
      <c r="F2167" s="100">
        <f t="shared" si="1210"/>
        <v>0</v>
      </c>
      <c r="G2167" s="100">
        <f t="shared" si="1210"/>
        <v>0</v>
      </c>
      <c r="H2167" s="100">
        <f t="shared" si="1210"/>
        <v>18964.66</v>
      </c>
      <c r="I2167" s="100">
        <f t="shared" si="1210"/>
        <v>0</v>
      </c>
      <c r="J2167" s="100">
        <f t="shared" si="1210"/>
        <v>0</v>
      </c>
      <c r="K2167" s="100">
        <f t="shared" si="1210"/>
        <v>0</v>
      </c>
      <c r="L2167" s="100">
        <f t="shared" si="1210"/>
        <v>0</v>
      </c>
      <c r="M2167" s="100">
        <f t="shared" si="1210"/>
        <v>0</v>
      </c>
      <c r="N2167" s="100">
        <f t="shared" si="1210"/>
        <v>0</v>
      </c>
      <c r="O2167" s="100">
        <f t="shared" si="1210"/>
        <v>0</v>
      </c>
      <c r="P2167" s="100">
        <f>SUM(P2186,P2183,P2181,P2178,P2176,P2174,P2170,P2168)</f>
        <v>0</v>
      </c>
      <c r="Q2167" s="100">
        <f t="shared" ref="Q2167:AA2167" si="1211">SUM(Q2186,Q2183,Q2181,Q2178,Q2176,Q2174,Q2170,Q2168)</f>
        <v>0</v>
      </c>
      <c r="R2167" s="100">
        <f t="shared" si="1211"/>
        <v>0</v>
      </c>
      <c r="S2167" s="100">
        <f t="shared" si="1211"/>
        <v>0</v>
      </c>
      <c r="T2167" s="100">
        <f t="shared" si="1211"/>
        <v>0</v>
      </c>
      <c r="U2167" s="100">
        <f t="shared" si="1211"/>
        <v>0</v>
      </c>
      <c r="V2167" s="100">
        <f t="shared" si="1211"/>
        <v>0</v>
      </c>
      <c r="W2167" s="100">
        <f t="shared" si="1211"/>
        <v>0</v>
      </c>
      <c r="X2167" s="100">
        <f t="shared" si="1211"/>
        <v>0</v>
      </c>
      <c r="Y2167" s="100">
        <f t="shared" si="1211"/>
        <v>0</v>
      </c>
      <c r="Z2167" s="100">
        <f t="shared" si="1211"/>
        <v>0</v>
      </c>
      <c r="AA2167" s="100">
        <f t="shared" si="1211"/>
        <v>0</v>
      </c>
      <c r="AB2167" s="100">
        <f t="shared" si="1182"/>
        <v>18964.66</v>
      </c>
      <c r="AC2167" s="100">
        <f t="shared" si="1184"/>
        <v>18964.66</v>
      </c>
      <c r="AD2167" s="100">
        <f t="shared" si="1183"/>
        <v>0</v>
      </c>
      <c r="AE2167" s="5" t="e">
        <v>#N/A</v>
      </c>
    </row>
    <row r="2168" spans="1:31" ht="30" x14ac:dyDescent="0.25">
      <c r="A2168" s="1" t="e">
        <v>#N/A</v>
      </c>
      <c r="B2168" s="101" t="s">
        <v>107</v>
      </c>
      <c r="C2168" s="102"/>
      <c r="D2168" s="103">
        <f>SUM(D2169)</f>
        <v>0</v>
      </c>
      <c r="E2168" s="103">
        <f t="shared" ref="E2168:AA2168" si="1212">SUM(E2169)</f>
        <v>0</v>
      </c>
      <c r="F2168" s="103">
        <f t="shared" si="1212"/>
        <v>0</v>
      </c>
      <c r="G2168" s="103">
        <f t="shared" si="1212"/>
        <v>0</v>
      </c>
      <c r="H2168" s="103">
        <f t="shared" si="1212"/>
        <v>0</v>
      </c>
      <c r="I2168" s="103">
        <f t="shared" si="1212"/>
        <v>0</v>
      </c>
      <c r="J2168" s="103">
        <f t="shared" si="1212"/>
        <v>0</v>
      </c>
      <c r="K2168" s="103">
        <f t="shared" si="1212"/>
        <v>0</v>
      </c>
      <c r="L2168" s="103">
        <f t="shared" si="1212"/>
        <v>0</v>
      </c>
      <c r="M2168" s="103">
        <f t="shared" si="1212"/>
        <v>0</v>
      </c>
      <c r="N2168" s="103">
        <f t="shared" si="1212"/>
        <v>0</v>
      </c>
      <c r="O2168" s="103">
        <f t="shared" si="1212"/>
        <v>0</v>
      </c>
      <c r="P2168" s="103">
        <f>SUM(P2169)</f>
        <v>0</v>
      </c>
      <c r="Q2168" s="103">
        <f t="shared" si="1212"/>
        <v>0</v>
      </c>
      <c r="R2168" s="103">
        <f t="shared" si="1212"/>
        <v>0</v>
      </c>
      <c r="S2168" s="103">
        <f t="shared" si="1212"/>
        <v>0</v>
      </c>
      <c r="T2168" s="103">
        <f t="shared" si="1212"/>
        <v>0</v>
      </c>
      <c r="U2168" s="103">
        <f t="shared" si="1212"/>
        <v>0</v>
      </c>
      <c r="V2168" s="103">
        <f t="shared" si="1212"/>
        <v>0</v>
      </c>
      <c r="W2168" s="103">
        <f t="shared" si="1212"/>
        <v>0</v>
      </c>
      <c r="X2168" s="103">
        <f t="shared" si="1212"/>
        <v>0</v>
      </c>
      <c r="Y2168" s="103">
        <f t="shared" si="1212"/>
        <v>0</v>
      </c>
      <c r="Z2168" s="103">
        <f t="shared" si="1212"/>
        <v>0</v>
      </c>
      <c r="AA2168" s="103">
        <f t="shared" si="1212"/>
        <v>0</v>
      </c>
      <c r="AB2168" s="103">
        <f t="shared" si="1182"/>
        <v>0</v>
      </c>
      <c r="AC2168" s="103">
        <f t="shared" si="1184"/>
        <v>0</v>
      </c>
      <c r="AD2168" s="103">
        <f t="shared" si="1183"/>
        <v>0</v>
      </c>
      <c r="AE2168" s="5" t="e">
        <v>#N/A</v>
      </c>
    </row>
    <row r="2169" spans="1:31" x14ac:dyDescent="0.25">
      <c r="A2169" s="1" t="e">
        <v>#N/A</v>
      </c>
      <c r="B2169" s="50" t="s">
        <v>108</v>
      </c>
      <c r="C2169" s="48"/>
      <c r="D2169" s="104"/>
      <c r="E2169" s="104"/>
      <c r="F2169" s="104"/>
      <c r="G2169" s="104"/>
      <c r="H2169" s="104"/>
      <c r="I2169" s="104"/>
      <c r="J2169" s="104"/>
      <c r="K2169" s="104"/>
      <c r="L2169" s="104"/>
      <c r="M2169" s="104"/>
      <c r="N2169" s="104"/>
      <c r="O2169" s="104"/>
      <c r="P2169" s="104"/>
      <c r="Q2169" s="104"/>
      <c r="R2169" s="104"/>
      <c r="S2169" s="104"/>
      <c r="T2169" s="104"/>
      <c r="U2169" s="104"/>
      <c r="V2169" s="104"/>
      <c r="W2169" s="104"/>
      <c r="X2169" s="104"/>
      <c r="Y2169" s="104"/>
      <c r="Z2169" s="104"/>
      <c r="AA2169" s="104"/>
      <c r="AB2169" s="104">
        <f t="shared" si="1182"/>
        <v>0</v>
      </c>
      <c r="AC2169" s="104">
        <f t="shared" si="1184"/>
        <v>0</v>
      </c>
      <c r="AD2169" s="104">
        <f t="shared" si="1183"/>
        <v>0</v>
      </c>
      <c r="AE2169" s="5" t="e">
        <v>#N/A</v>
      </c>
    </row>
    <row r="2170" spans="1:31" x14ac:dyDescent="0.25">
      <c r="A2170" s="1" t="e">
        <v>#N/A</v>
      </c>
      <c r="B2170" s="101" t="s">
        <v>109</v>
      </c>
      <c r="C2170" s="102"/>
      <c r="D2170" s="103">
        <f>SUM(D2171:D2173)</f>
        <v>0</v>
      </c>
      <c r="E2170" s="103">
        <f t="shared" ref="E2170:O2170" si="1213">SUM(E2171:E2173)</f>
        <v>0</v>
      </c>
      <c r="F2170" s="103">
        <f t="shared" si="1213"/>
        <v>0</v>
      </c>
      <c r="G2170" s="103">
        <f t="shared" si="1213"/>
        <v>0</v>
      </c>
      <c r="H2170" s="103">
        <f t="shared" si="1213"/>
        <v>0</v>
      </c>
      <c r="I2170" s="103">
        <f t="shared" si="1213"/>
        <v>0</v>
      </c>
      <c r="J2170" s="103">
        <f t="shared" si="1213"/>
        <v>0</v>
      </c>
      <c r="K2170" s="103">
        <f t="shared" si="1213"/>
        <v>0</v>
      </c>
      <c r="L2170" s="103">
        <f t="shared" si="1213"/>
        <v>0</v>
      </c>
      <c r="M2170" s="103">
        <f t="shared" si="1213"/>
        <v>0</v>
      </c>
      <c r="N2170" s="103">
        <f t="shared" si="1213"/>
        <v>0</v>
      </c>
      <c r="O2170" s="103">
        <f t="shared" si="1213"/>
        <v>0</v>
      </c>
      <c r="P2170" s="103">
        <f>SUM(P2171:P2173)</f>
        <v>0</v>
      </c>
      <c r="Q2170" s="103">
        <f t="shared" ref="Q2170:AA2170" si="1214">SUM(Q2171:Q2173)</f>
        <v>0</v>
      </c>
      <c r="R2170" s="103">
        <f t="shared" si="1214"/>
        <v>0</v>
      </c>
      <c r="S2170" s="103">
        <f t="shared" si="1214"/>
        <v>0</v>
      </c>
      <c r="T2170" s="103">
        <f t="shared" si="1214"/>
        <v>0</v>
      </c>
      <c r="U2170" s="103">
        <f t="shared" si="1214"/>
        <v>0</v>
      </c>
      <c r="V2170" s="103">
        <f t="shared" si="1214"/>
        <v>0</v>
      </c>
      <c r="W2170" s="103">
        <f t="shared" si="1214"/>
        <v>0</v>
      </c>
      <c r="X2170" s="103">
        <f t="shared" si="1214"/>
        <v>0</v>
      </c>
      <c r="Y2170" s="103">
        <f t="shared" si="1214"/>
        <v>0</v>
      </c>
      <c r="Z2170" s="103">
        <f t="shared" si="1214"/>
        <v>0</v>
      </c>
      <c r="AA2170" s="103">
        <f t="shared" si="1214"/>
        <v>0</v>
      </c>
      <c r="AB2170" s="103">
        <f t="shared" si="1182"/>
        <v>0</v>
      </c>
      <c r="AC2170" s="103">
        <f t="shared" si="1184"/>
        <v>0</v>
      </c>
      <c r="AD2170" s="103">
        <f t="shared" si="1183"/>
        <v>0</v>
      </c>
      <c r="AE2170" s="5" t="e">
        <v>#N/A</v>
      </c>
    </row>
    <row r="2171" spans="1:31" x14ac:dyDescent="0.25">
      <c r="A2171" s="1" t="e">
        <v>#N/A</v>
      </c>
      <c r="B2171" s="50" t="s">
        <v>110</v>
      </c>
      <c r="C2171" s="48"/>
      <c r="D2171" s="104"/>
      <c r="E2171" s="104"/>
      <c r="F2171" s="104"/>
      <c r="G2171" s="104"/>
      <c r="H2171" s="104"/>
      <c r="I2171" s="104"/>
      <c r="J2171" s="104"/>
      <c r="K2171" s="104"/>
      <c r="L2171" s="104"/>
      <c r="M2171" s="104"/>
      <c r="N2171" s="104"/>
      <c r="O2171" s="104"/>
      <c r="P2171" s="104"/>
      <c r="Q2171" s="104"/>
      <c r="R2171" s="104"/>
      <c r="S2171" s="104"/>
      <c r="T2171" s="104"/>
      <c r="U2171" s="104"/>
      <c r="V2171" s="104"/>
      <c r="W2171" s="104"/>
      <c r="X2171" s="104"/>
      <c r="Y2171" s="104"/>
      <c r="Z2171" s="104"/>
      <c r="AA2171" s="104"/>
      <c r="AB2171" s="104">
        <f t="shared" si="1182"/>
        <v>0</v>
      </c>
      <c r="AC2171" s="104">
        <f t="shared" si="1184"/>
        <v>0</v>
      </c>
      <c r="AD2171" s="104">
        <f t="shared" si="1183"/>
        <v>0</v>
      </c>
      <c r="AE2171" s="5" t="e">
        <v>#N/A</v>
      </c>
    </row>
    <row r="2172" spans="1:31" x14ac:dyDescent="0.25">
      <c r="A2172" s="1" t="e">
        <v>#N/A</v>
      </c>
      <c r="B2172" s="50" t="s">
        <v>111</v>
      </c>
      <c r="C2172" s="48"/>
      <c r="D2172" s="104"/>
      <c r="E2172" s="104"/>
      <c r="F2172" s="104"/>
      <c r="G2172" s="104"/>
      <c r="H2172" s="104"/>
      <c r="I2172" s="104"/>
      <c r="J2172" s="104"/>
      <c r="K2172" s="104"/>
      <c r="L2172" s="104"/>
      <c r="M2172" s="104"/>
      <c r="N2172" s="104"/>
      <c r="O2172" s="104"/>
      <c r="P2172" s="104"/>
      <c r="Q2172" s="104"/>
      <c r="R2172" s="104"/>
      <c r="S2172" s="104"/>
      <c r="T2172" s="104"/>
      <c r="U2172" s="104"/>
      <c r="V2172" s="104"/>
      <c r="W2172" s="104"/>
      <c r="X2172" s="104"/>
      <c r="Y2172" s="104"/>
      <c r="Z2172" s="104"/>
      <c r="AA2172" s="104"/>
      <c r="AB2172" s="104">
        <f t="shared" si="1182"/>
        <v>0</v>
      </c>
      <c r="AC2172" s="104">
        <f t="shared" si="1184"/>
        <v>0</v>
      </c>
      <c r="AD2172" s="104">
        <f t="shared" si="1183"/>
        <v>0</v>
      </c>
      <c r="AE2172" s="5" t="e">
        <v>#N/A</v>
      </c>
    </row>
    <row r="2173" spans="1:31" ht="30" x14ac:dyDescent="0.25">
      <c r="A2173" s="1" t="e">
        <v>#N/A</v>
      </c>
      <c r="B2173" s="50" t="s">
        <v>112</v>
      </c>
      <c r="C2173" s="48"/>
      <c r="D2173" s="104"/>
      <c r="E2173" s="104"/>
      <c r="F2173" s="104"/>
      <c r="G2173" s="104"/>
      <c r="H2173" s="104"/>
      <c r="I2173" s="104"/>
      <c r="J2173" s="104"/>
      <c r="K2173" s="104"/>
      <c r="L2173" s="104"/>
      <c r="M2173" s="104"/>
      <c r="N2173" s="104"/>
      <c r="O2173" s="104"/>
      <c r="P2173" s="104"/>
      <c r="Q2173" s="104"/>
      <c r="R2173" s="104"/>
      <c r="S2173" s="104"/>
      <c r="T2173" s="104"/>
      <c r="U2173" s="104"/>
      <c r="V2173" s="104"/>
      <c r="W2173" s="104"/>
      <c r="X2173" s="104"/>
      <c r="Y2173" s="104"/>
      <c r="Z2173" s="104"/>
      <c r="AA2173" s="104"/>
      <c r="AB2173" s="104">
        <f t="shared" si="1182"/>
        <v>0</v>
      </c>
      <c r="AC2173" s="104">
        <f t="shared" si="1184"/>
        <v>0</v>
      </c>
      <c r="AD2173" s="104">
        <f t="shared" si="1183"/>
        <v>0</v>
      </c>
      <c r="AE2173" s="5" t="e">
        <v>#N/A</v>
      </c>
    </row>
    <row r="2174" spans="1:31" ht="30" x14ac:dyDescent="0.25">
      <c r="A2174" s="1" t="e">
        <v>#N/A</v>
      </c>
      <c r="B2174" s="101" t="s">
        <v>113</v>
      </c>
      <c r="C2174" s="102"/>
      <c r="D2174" s="103">
        <f>SUM(D2175)</f>
        <v>0</v>
      </c>
      <c r="E2174" s="103">
        <f t="shared" ref="E2174:AA2174" si="1215">SUM(E2175)</f>
        <v>0</v>
      </c>
      <c r="F2174" s="103">
        <f t="shared" si="1215"/>
        <v>0</v>
      </c>
      <c r="G2174" s="103">
        <f t="shared" si="1215"/>
        <v>0</v>
      </c>
      <c r="H2174" s="103">
        <f t="shared" si="1215"/>
        <v>0</v>
      </c>
      <c r="I2174" s="103">
        <f t="shared" si="1215"/>
        <v>0</v>
      </c>
      <c r="J2174" s="103">
        <f t="shared" si="1215"/>
        <v>0</v>
      </c>
      <c r="K2174" s="103">
        <f t="shared" si="1215"/>
        <v>0</v>
      </c>
      <c r="L2174" s="103">
        <f t="shared" si="1215"/>
        <v>0</v>
      </c>
      <c r="M2174" s="103">
        <f t="shared" si="1215"/>
        <v>0</v>
      </c>
      <c r="N2174" s="103">
        <f t="shared" si="1215"/>
        <v>0</v>
      </c>
      <c r="O2174" s="103">
        <f t="shared" si="1215"/>
        <v>0</v>
      </c>
      <c r="P2174" s="103">
        <f>SUM(P2175)</f>
        <v>0</v>
      </c>
      <c r="Q2174" s="103">
        <f t="shared" si="1215"/>
        <v>0</v>
      </c>
      <c r="R2174" s="103">
        <f t="shared" si="1215"/>
        <v>0</v>
      </c>
      <c r="S2174" s="103">
        <f t="shared" si="1215"/>
        <v>0</v>
      </c>
      <c r="T2174" s="103">
        <f t="shared" si="1215"/>
        <v>0</v>
      </c>
      <c r="U2174" s="103">
        <f t="shared" si="1215"/>
        <v>0</v>
      </c>
      <c r="V2174" s="103">
        <f t="shared" si="1215"/>
        <v>0</v>
      </c>
      <c r="W2174" s="103">
        <f t="shared" si="1215"/>
        <v>0</v>
      </c>
      <c r="X2174" s="103">
        <f t="shared" si="1215"/>
        <v>0</v>
      </c>
      <c r="Y2174" s="103">
        <f t="shared" si="1215"/>
        <v>0</v>
      </c>
      <c r="Z2174" s="103">
        <f t="shared" si="1215"/>
        <v>0</v>
      </c>
      <c r="AA2174" s="103">
        <f t="shared" si="1215"/>
        <v>0</v>
      </c>
      <c r="AB2174" s="103">
        <f t="shared" si="1182"/>
        <v>0</v>
      </c>
      <c r="AC2174" s="103">
        <f t="shared" si="1184"/>
        <v>0</v>
      </c>
      <c r="AD2174" s="103">
        <f t="shared" si="1183"/>
        <v>0</v>
      </c>
      <c r="AE2174" s="5" t="e">
        <v>#N/A</v>
      </c>
    </row>
    <row r="2175" spans="1:31" x14ac:dyDescent="0.25">
      <c r="A2175" s="1" t="e">
        <v>#N/A</v>
      </c>
      <c r="B2175" s="50" t="s">
        <v>114</v>
      </c>
      <c r="C2175" s="48"/>
      <c r="D2175" s="104"/>
      <c r="E2175" s="104"/>
      <c r="F2175" s="104"/>
      <c r="G2175" s="104"/>
      <c r="H2175" s="104"/>
      <c r="I2175" s="104"/>
      <c r="J2175" s="104"/>
      <c r="K2175" s="104"/>
      <c r="L2175" s="104"/>
      <c r="M2175" s="104"/>
      <c r="N2175" s="104"/>
      <c r="O2175" s="104"/>
      <c r="P2175" s="104"/>
      <c r="Q2175" s="104"/>
      <c r="R2175" s="104"/>
      <c r="S2175" s="104"/>
      <c r="T2175" s="104"/>
      <c r="U2175" s="104"/>
      <c r="V2175" s="104"/>
      <c r="W2175" s="104"/>
      <c r="X2175" s="104"/>
      <c r="Y2175" s="104"/>
      <c r="Z2175" s="104"/>
      <c r="AA2175" s="104"/>
      <c r="AB2175" s="104">
        <f t="shared" si="1182"/>
        <v>0</v>
      </c>
      <c r="AC2175" s="104">
        <f t="shared" si="1184"/>
        <v>0</v>
      </c>
      <c r="AD2175" s="104">
        <f t="shared" si="1183"/>
        <v>0</v>
      </c>
      <c r="AE2175" s="5" t="e">
        <v>#N/A</v>
      </c>
    </row>
    <row r="2176" spans="1:31" ht="30" x14ac:dyDescent="0.25">
      <c r="A2176" s="1" t="e">
        <v>#N/A</v>
      </c>
      <c r="B2176" s="101" t="s">
        <v>115</v>
      </c>
      <c r="C2176" s="102"/>
      <c r="D2176" s="103">
        <f>SUM(D2177)</f>
        <v>0</v>
      </c>
      <c r="E2176" s="103">
        <f t="shared" ref="E2176:AA2176" si="1216">SUM(E2177)</f>
        <v>0</v>
      </c>
      <c r="F2176" s="103">
        <f t="shared" si="1216"/>
        <v>0</v>
      </c>
      <c r="G2176" s="103">
        <f t="shared" si="1216"/>
        <v>0</v>
      </c>
      <c r="H2176" s="103">
        <f t="shared" si="1216"/>
        <v>18964.66</v>
      </c>
      <c r="I2176" s="103">
        <f t="shared" si="1216"/>
        <v>0</v>
      </c>
      <c r="J2176" s="103">
        <f t="shared" si="1216"/>
        <v>0</v>
      </c>
      <c r="K2176" s="103">
        <f t="shared" si="1216"/>
        <v>0</v>
      </c>
      <c r="L2176" s="103">
        <f t="shared" si="1216"/>
        <v>0</v>
      </c>
      <c r="M2176" s="103">
        <f t="shared" si="1216"/>
        <v>0</v>
      </c>
      <c r="N2176" s="103">
        <f t="shared" si="1216"/>
        <v>0</v>
      </c>
      <c r="O2176" s="103">
        <f t="shared" si="1216"/>
        <v>0</v>
      </c>
      <c r="P2176" s="103">
        <f>SUM(P2177)</f>
        <v>0</v>
      </c>
      <c r="Q2176" s="103">
        <f t="shared" si="1216"/>
        <v>0</v>
      </c>
      <c r="R2176" s="103">
        <f t="shared" si="1216"/>
        <v>0</v>
      </c>
      <c r="S2176" s="103">
        <f t="shared" si="1216"/>
        <v>0</v>
      </c>
      <c r="T2176" s="103">
        <f t="shared" si="1216"/>
        <v>0</v>
      </c>
      <c r="U2176" s="103">
        <f t="shared" si="1216"/>
        <v>0</v>
      </c>
      <c r="V2176" s="103">
        <f t="shared" si="1216"/>
        <v>0</v>
      </c>
      <c r="W2176" s="103">
        <f t="shared" si="1216"/>
        <v>0</v>
      </c>
      <c r="X2176" s="103">
        <f t="shared" si="1216"/>
        <v>0</v>
      </c>
      <c r="Y2176" s="103">
        <f t="shared" si="1216"/>
        <v>0</v>
      </c>
      <c r="Z2176" s="103">
        <f t="shared" si="1216"/>
        <v>0</v>
      </c>
      <c r="AA2176" s="103">
        <f t="shared" si="1216"/>
        <v>0</v>
      </c>
      <c r="AB2176" s="103">
        <f t="shared" si="1182"/>
        <v>18964.66</v>
      </c>
      <c r="AC2176" s="103">
        <f t="shared" si="1184"/>
        <v>18964.66</v>
      </c>
      <c r="AD2176" s="103">
        <f t="shared" si="1183"/>
        <v>0</v>
      </c>
      <c r="AE2176" s="5" t="e">
        <v>#N/A</v>
      </c>
    </row>
    <row r="2177" spans="1:31" x14ac:dyDescent="0.25">
      <c r="A2177" s="1" t="e">
        <v>#N/A</v>
      </c>
      <c r="B2177" s="50" t="s">
        <v>116</v>
      </c>
      <c r="C2177" s="48"/>
      <c r="D2177" s="104">
        <v>0</v>
      </c>
      <c r="E2177" s="104">
        <v>0</v>
      </c>
      <c r="F2177" s="104">
        <v>0</v>
      </c>
      <c r="G2177" s="104">
        <v>0</v>
      </c>
      <c r="H2177" s="104">
        <v>18964.66</v>
      </c>
      <c r="I2177" s="104">
        <v>0</v>
      </c>
      <c r="J2177" s="104">
        <v>0</v>
      </c>
      <c r="K2177" s="104">
        <v>0</v>
      </c>
      <c r="L2177" s="104">
        <v>0</v>
      </c>
      <c r="M2177" s="104">
        <v>0</v>
      </c>
      <c r="N2177" s="104">
        <v>0</v>
      </c>
      <c r="O2177" s="104">
        <v>0</v>
      </c>
      <c r="P2177" s="104">
        <v>0</v>
      </c>
      <c r="Q2177" s="104">
        <v>0</v>
      </c>
      <c r="R2177" s="104">
        <v>0</v>
      </c>
      <c r="S2177" s="104">
        <v>0</v>
      </c>
      <c r="T2177" s="104">
        <v>0</v>
      </c>
      <c r="U2177" s="104">
        <v>0</v>
      </c>
      <c r="V2177" s="104">
        <v>0</v>
      </c>
      <c r="W2177" s="104">
        <v>0</v>
      </c>
      <c r="X2177" s="104">
        <v>0</v>
      </c>
      <c r="Y2177" s="104">
        <v>0</v>
      </c>
      <c r="Z2177" s="104">
        <v>0</v>
      </c>
      <c r="AA2177" s="104">
        <v>0</v>
      </c>
      <c r="AB2177" s="104">
        <f t="shared" si="1182"/>
        <v>18964.66</v>
      </c>
      <c r="AC2177" s="104">
        <f t="shared" si="1184"/>
        <v>18964.66</v>
      </c>
      <c r="AD2177" s="104">
        <f t="shared" si="1183"/>
        <v>0</v>
      </c>
      <c r="AE2177" s="5" t="e">
        <v>#N/A</v>
      </c>
    </row>
    <row r="2178" spans="1:31" ht="30" x14ac:dyDescent="0.25">
      <c r="A2178" s="1" t="e">
        <v>#N/A</v>
      </c>
      <c r="B2178" s="101" t="s">
        <v>117</v>
      </c>
      <c r="C2178" s="102"/>
      <c r="D2178" s="103">
        <f>SUM(D2179:D2180)</f>
        <v>0</v>
      </c>
      <c r="E2178" s="103">
        <f t="shared" ref="E2178:O2178" si="1217">SUM(E2179:E2180)</f>
        <v>0</v>
      </c>
      <c r="F2178" s="103">
        <f t="shared" si="1217"/>
        <v>0</v>
      </c>
      <c r="G2178" s="103">
        <f t="shared" si="1217"/>
        <v>0</v>
      </c>
      <c r="H2178" s="103">
        <f t="shared" si="1217"/>
        <v>0</v>
      </c>
      <c r="I2178" s="103">
        <f t="shared" si="1217"/>
        <v>0</v>
      </c>
      <c r="J2178" s="103">
        <f t="shared" si="1217"/>
        <v>0</v>
      </c>
      <c r="K2178" s="103">
        <f t="shared" si="1217"/>
        <v>0</v>
      </c>
      <c r="L2178" s="103">
        <f t="shared" si="1217"/>
        <v>0</v>
      </c>
      <c r="M2178" s="103">
        <f t="shared" si="1217"/>
        <v>0</v>
      </c>
      <c r="N2178" s="103">
        <f t="shared" si="1217"/>
        <v>0</v>
      </c>
      <c r="O2178" s="103">
        <f t="shared" si="1217"/>
        <v>0</v>
      </c>
      <c r="P2178" s="103">
        <f>SUM(P2179:P2180)</f>
        <v>0</v>
      </c>
      <c r="Q2178" s="103">
        <f t="shared" ref="Q2178:AA2178" si="1218">SUM(Q2179:Q2180)</f>
        <v>0</v>
      </c>
      <c r="R2178" s="103">
        <f t="shared" si="1218"/>
        <v>0</v>
      </c>
      <c r="S2178" s="103">
        <f t="shared" si="1218"/>
        <v>0</v>
      </c>
      <c r="T2178" s="103">
        <f t="shared" si="1218"/>
        <v>0</v>
      </c>
      <c r="U2178" s="103">
        <f t="shared" si="1218"/>
        <v>0</v>
      </c>
      <c r="V2178" s="103">
        <f t="shared" si="1218"/>
        <v>0</v>
      </c>
      <c r="W2178" s="103">
        <f t="shared" si="1218"/>
        <v>0</v>
      </c>
      <c r="X2178" s="103">
        <f t="shared" si="1218"/>
        <v>0</v>
      </c>
      <c r="Y2178" s="103">
        <f t="shared" si="1218"/>
        <v>0</v>
      </c>
      <c r="Z2178" s="103">
        <f t="shared" si="1218"/>
        <v>0</v>
      </c>
      <c r="AA2178" s="103">
        <f t="shared" si="1218"/>
        <v>0</v>
      </c>
      <c r="AB2178" s="103">
        <f t="shared" si="1182"/>
        <v>0</v>
      </c>
      <c r="AC2178" s="103">
        <f t="shared" si="1184"/>
        <v>0</v>
      </c>
      <c r="AD2178" s="103">
        <f t="shared" si="1183"/>
        <v>0</v>
      </c>
      <c r="AE2178" s="5" t="e">
        <v>#N/A</v>
      </c>
    </row>
    <row r="2179" spans="1:31" x14ac:dyDescent="0.25">
      <c r="A2179" s="1" t="e">
        <v>#N/A</v>
      </c>
      <c r="B2179" s="50" t="s">
        <v>118</v>
      </c>
      <c r="C2179" s="48"/>
      <c r="D2179" s="104"/>
      <c r="E2179" s="104"/>
      <c r="F2179" s="104"/>
      <c r="G2179" s="104"/>
      <c r="H2179" s="104"/>
      <c r="I2179" s="104"/>
      <c r="J2179" s="104"/>
      <c r="K2179" s="104"/>
      <c r="L2179" s="104"/>
      <c r="M2179" s="104"/>
      <c r="N2179" s="104"/>
      <c r="O2179" s="104"/>
      <c r="P2179" s="104"/>
      <c r="Q2179" s="104"/>
      <c r="R2179" s="104"/>
      <c r="S2179" s="104"/>
      <c r="T2179" s="104"/>
      <c r="U2179" s="104"/>
      <c r="V2179" s="104"/>
      <c r="W2179" s="104"/>
      <c r="X2179" s="104"/>
      <c r="Y2179" s="104"/>
      <c r="Z2179" s="104"/>
      <c r="AA2179" s="104"/>
      <c r="AB2179" s="104">
        <f t="shared" si="1182"/>
        <v>0</v>
      </c>
      <c r="AC2179" s="104">
        <f t="shared" si="1184"/>
        <v>0</v>
      </c>
      <c r="AD2179" s="104">
        <f t="shared" si="1183"/>
        <v>0</v>
      </c>
      <c r="AE2179" s="5" t="e">
        <v>#N/A</v>
      </c>
    </row>
    <row r="2180" spans="1:31" ht="60" x14ac:dyDescent="0.25">
      <c r="A2180" s="1" t="e">
        <v>#N/A</v>
      </c>
      <c r="B2180" s="50" t="s">
        <v>119</v>
      </c>
      <c r="C2180" s="48"/>
      <c r="D2180" s="104"/>
      <c r="E2180" s="104"/>
      <c r="F2180" s="104"/>
      <c r="G2180" s="104"/>
      <c r="H2180" s="104"/>
      <c r="I2180" s="104"/>
      <c r="J2180" s="104"/>
      <c r="K2180" s="104"/>
      <c r="L2180" s="104"/>
      <c r="M2180" s="104"/>
      <c r="N2180" s="104"/>
      <c r="O2180" s="104"/>
      <c r="P2180" s="104"/>
      <c r="Q2180" s="104"/>
      <c r="R2180" s="104"/>
      <c r="S2180" s="104"/>
      <c r="T2180" s="104"/>
      <c r="U2180" s="104"/>
      <c r="V2180" s="104"/>
      <c r="W2180" s="104"/>
      <c r="X2180" s="104"/>
      <c r="Y2180" s="104"/>
      <c r="Z2180" s="104"/>
      <c r="AA2180" s="104"/>
      <c r="AB2180" s="104">
        <f t="shared" si="1182"/>
        <v>0</v>
      </c>
      <c r="AC2180" s="104">
        <f t="shared" si="1184"/>
        <v>0</v>
      </c>
      <c r="AD2180" s="104">
        <f t="shared" si="1183"/>
        <v>0</v>
      </c>
      <c r="AE2180" s="5" t="e">
        <v>#N/A</v>
      </c>
    </row>
    <row r="2181" spans="1:31" x14ac:dyDescent="0.25">
      <c r="A2181" s="1" t="e">
        <v>#N/A</v>
      </c>
      <c r="B2181" s="101" t="s">
        <v>120</v>
      </c>
      <c r="C2181" s="102"/>
      <c r="D2181" s="103">
        <f>SUM(D2182)</f>
        <v>0</v>
      </c>
      <c r="E2181" s="103">
        <f t="shared" ref="E2181:AA2181" si="1219">SUM(E2182)</f>
        <v>0</v>
      </c>
      <c r="F2181" s="103">
        <f t="shared" si="1219"/>
        <v>0</v>
      </c>
      <c r="G2181" s="103">
        <f t="shared" si="1219"/>
        <v>0</v>
      </c>
      <c r="H2181" s="103">
        <f t="shared" si="1219"/>
        <v>0</v>
      </c>
      <c r="I2181" s="103">
        <f t="shared" si="1219"/>
        <v>0</v>
      </c>
      <c r="J2181" s="103">
        <f t="shared" si="1219"/>
        <v>0</v>
      </c>
      <c r="K2181" s="103">
        <f t="shared" si="1219"/>
        <v>0</v>
      </c>
      <c r="L2181" s="103">
        <f t="shared" si="1219"/>
        <v>0</v>
      </c>
      <c r="M2181" s="103">
        <f t="shared" si="1219"/>
        <v>0</v>
      </c>
      <c r="N2181" s="103">
        <f t="shared" si="1219"/>
        <v>0</v>
      </c>
      <c r="O2181" s="103">
        <f t="shared" si="1219"/>
        <v>0</v>
      </c>
      <c r="P2181" s="103">
        <f>SUM(P2182)</f>
        <v>0</v>
      </c>
      <c r="Q2181" s="103">
        <f t="shared" si="1219"/>
        <v>0</v>
      </c>
      <c r="R2181" s="103">
        <f t="shared" si="1219"/>
        <v>0</v>
      </c>
      <c r="S2181" s="103">
        <f t="shared" si="1219"/>
        <v>0</v>
      </c>
      <c r="T2181" s="103">
        <f t="shared" si="1219"/>
        <v>0</v>
      </c>
      <c r="U2181" s="103">
        <f t="shared" si="1219"/>
        <v>0</v>
      </c>
      <c r="V2181" s="103">
        <f t="shared" si="1219"/>
        <v>0</v>
      </c>
      <c r="W2181" s="103">
        <f t="shared" si="1219"/>
        <v>0</v>
      </c>
      <c r="X2181" s="103">
        <f t="shared" si="1219"/>
        <v>0</v>
      </c>
      <c r="Y2181" s="103">
        <f t="shared" si="1219"/>
        <v>0</v>
      </c>
      <c r="Z2181" s="103">
        <f t="shared" si="1219"/>
        <v>0</v>
      </c>
      <c r="AA2181" s="103">
        <f t="shared" si="1219"/>
        <v>0</v>
      </c>
      <c r="AB2181" s="103">
        <f t="shared" si="1182"/>
        <v>0</v>
      </c>
      <c r="AC2181" s="103">
        <f t="shared" si="1184"/>
        <v>0</v>
      </c>
      <c r="AD2181" s="103">
        <f t="shared" si="1183"/>
        <v>0</v>
      </c>
      <c r="AE2181" s="5" t="e">
        <v>#N/A</v>
      </c>
    </row>
    <row r="2182" spans="1:31" x14ac:dyDescent="0.25">
      <c r="A2182" s="1" t="e">
        <v>#N/A</v>
      </c>
      <c r="B2182" s="50" t="s">
        <v>121</v>
      </c>
      <c r="C2182" s="48"/>
      <c r="D2182" s="104"/>
      <c r="E2182" s="104"/>
      <c r="F2182" s="104"/>
      <c r="G2182" s="104"/>
      <c r="H2182" s="104"/>
      <c r="I2182" s="104"/>
      <c r="J2182" s="104"/>
      <c r="K2182" s="104"/>
      <c r="L2182" s="104"/>
      <c r="M2182" s="104"/>
      <c r="N2182" s="104"/>
      <c r="O2182" s="104"/>
      <c r="P2182" s="104"/>
      <c r="Q2182" s="104"/>
      <c r="R2182" s="104"/>
      <c r="S2182" s="104"/>
      <c r="T2182" s="104"/>
      <c r="U2182" s="104"/>
      <c r="V2182" s="104"/>
      <c r="W2182" s="104"/>
      <c r="X2182" s="104"/>
      <c r="Y2182" s="104"/>
      <c r="Z2182" s="104"/>
      <c r="AA2182" s="104"/>
      <c r="AB2182" s="104">
        <f t="shared" ref="AB2182:AB2245" si="1220">SUM(D2182:AA2182)</f>
        <v>0</v>
      </c>
      <c r="AC2182" s="104">
        <f t="shared" si="1184"/>
        <v>0</v>
      </c>
      <c r="AD2182" s="104">
        <f t="shared" ref="AD2182:AD2245" si="1221">SUM(P2182:AA2182)</f>
        <v>0</v>
      </c>
      <c r="AE2182" s="5" t="e">
        <v>#N/A</v>
      </c>
    </row>
    <row r="2183" spans="1:31" x14ac:dyDescent="0.25">
      <c r="A2183" s="1" t="e">
        <v>#N/A</v>
      </c>
      <c r="B2183" s="101" t="s">
        <v>122</v>
      </c>
      <c r="C2183" s="102"/>
      <c r="D2183" s="103">
        <f>SUM(D2184:D2185)</f>
        <v>0</v>
      </c>
      <c r="E2183" s="103">
        <f t="shared" ref="E2183:H2183" si="1222">SUM(E2184:E2185)</f>
        <v>0</v>
      </c>
      <c r="F2183" s="103">
        <f t="shared" si="1222"/>
        <v>0</v>
      </c>
      <c r="G2183" s="103">
        <f t="shared" si="1222"/>
        <v>0</v>
      </c>
      <c r="H2183" s="103">
        <f t="shared" si="1222"/>
        <v>0</v>
      </c>
      <c r="I2183" s="103">
        <f>SUM(I2184:I2185)</f>
        <v>0</v>
      </c>
      <c r="J2183" s="103">
        <f t="shared" ref="J2183:O2183" si="1223">SUM(J2184:J2185)</f>
        <v>0</v>
      </c>
      <c r="K2183" s="103">
        <f t="shared" si="1223"/>
        <v>0</v>
      </c>
      <c r="L2183" s="103">
        <f t="shared" si="1223"/>
        <v>0</v>
      </c>
      <c r="M2183" s="103">
        <f t="shared" si="1223"/>
        <v>0</v>
      </c>
      <c r="N2183" s="103">
        <f t="shared" si="1223"/>
        <v>0</v>
      </c>
      <c r="O2183" s="103">
        <f t="shared" si="1223"/>
        <v>0</v>
      </c>
      <c r="P2183" s="103">
        <f>SUM(P2184:P2185)</f>
        <v>0</v>
      </c>
      <c r="Q2183" s="103">
        <f t="shared" ref="Q2183:T2183" si="1224">SUM(Q2184:Q2185)</f>
        <v>0</v>
      </c>
      <c r="R2183" s="103">
        <f t="shared" si="1224"/>
        <v>0</v>
      </c>
      <c r="S2183" s="103">
        <f t="shared" si="1224"/>
        <v>0</v>
      </c>
      <c r="T2183" s="103">
        <f t="shared" si="1224"/>
        <v>0</v>
      </c>
      <c r="U2183" s="103">
        <f>SUM(U2184:U2185)</f>
        <v>0</v>
      </c>
      <c r="V2183" s="103">
        <f t="shared" ref="V2183:AA2183" si="1225">SUM(V2184:V2185)</f>
        <v>0</v>
      </c>
      <c r="W2183" s="103">
        <f t="shared" si="1225"/>
        <v>0</v>
      </c>
      <c r="X2183" s="103">
        <f t="shared" si="1225"/>
        <v>0</v>
      </c>
      <c r="Y2183" s="103">
        <f t="shared" si="1225"/>
        <v>0</v>
      </c>
      <c r="Z2183" s="103">
        <f t="shared" si="1225"/>
        <v>0</v>
      </c>
      <c r="AA2183" s="103">
        <f t="shared" si="1225"/>
        <v>0</v>
      </c>
      <c r="AB2183" s="103">
        <f t="shared" si="1220"/>
        <v>0</v>
      </c>
      <c r="AC2183" s="103">
        <f t="shared" ref="AC2183:AC2246" si="1226">SUM(E2183:O2183)</f>
        <v>0</v>
      </c>
      <c r="AD2183" s="103">
        <f t="shared" si="1221"/>
        <v>0</v>
      </c>
      <c r="AE2183" s="5" t="e">
        <v>#N/A</v>
      </c>
    </row>
    <row r="2184" spans="1:31" ht="30" x14ac:dyDescent="0.25">
      <c r="A2184" s="1" t="e">
        <v>#N/A</v>
      </c>
      <c r="B2184" s="50" t="s">
        <v>123</v>
      </c>
      <c r="C2184" s="48"/>
      <c r="D2184" s="104"/>
      <c r="E2184" s="104"/>
      <c r="F2184" s="104"/>
      <c r="G2184" s="104"/>
      <c r="H2184" s="104"/>
      <c r="I2184" s="104"/>
      <c r="J2184" s="104"/>
      <c r="K2184" s="104"/>
      <c r="L2184" s="104"/>
      <c r="M2184" s="104"/>
      <c r="N2184" s="104"/>
      <c r="O2184" s="104"/>
      <c r="P2184" s="104"/>
      <c r="Q2184" s="104"/>
      <c r="R2184" s="104"/>
      <c r="S2184" s="104"/>
      <c r="T2184" s="104"/>
      <c r="U2184" s="104"/>
      <c r="V2184" s="104"/>
      <c r="W2184" s="104"/>
      <c r="X2184" s="104"/>
      <c r="Y2184" s="104"/>
      <c r="Z2184" s="104"/>
      <c r="AA2184" s="104"/>
      <c r="AB2184" s="104">
        <f t="shared" si="1220"/>
        <v>0</v>
      </c>
      <c r="AC2184" s="104">
        <f t="shared" si="1226"/>
        <v>0</v>
      </c>
      <c r="AD2184" s="104">
        <f t="shared" si="1221"/>
        <v>0</v>
      </c>
      <c r="AE2184" s="5" t="e">
        <v>#N/A</v>
      </c>
    </row>
    <row r="2185" spans="1:31" x14ac:dyDescent="0.25">
      <c r="A2185" s="1" t="e">
        <v>#N/A</v>
      </c>
      <c r="B2185" s="50" t="s">
        <v>124</v>
      </c>
      <c r="C2185" s="48"/>
      <c r="D2185" s="104"/>
      <c r="E2185" s="104"/>
      <c r="F2185" s="104"/>
      <c r="G2185" s="104"/>
      <c r="H2185" s="104"/>
      <c r="I2185" s="104"/>
      <c r="J2185" s="104"/>
      <c r="K2185" s="104"/>
      <c r="L2185" s="104"/>
      <c r="M2185" s="104"/>
      <c r="N2185" s="104"/>
      <c r="O2185" s="104"/>
      <c r="P2185" s="104"/>
      <c r="Q2185" s="104"/>
      <c r="R2185" s="104"/>
      <c r="S2185" s="104"/>
      <c r="T2185" s="104"/>
      <c r="U2185" s="104"/>
      <c r="V2185" s="104"/>
      <c r="W2185" s="104"/>
      <c r="X2185" s="104"/>
      <c r="Y2185" s="104"/>
      <c r="Z2185" s="104"/>
      <c r="AA2185" s="104"/>
      <c r="AB2185" s="104">
        <f t="shared" si="1220"/>
        <v>0</v>
      </c>
      <c r="AC2185" s="104">
        <f t="shared" si="1226"/>
        <v>0</v>
      </c>
      <c r="AD2185" s="104">
        <f t="shared" si="1221"/>
        <v>0</v>
      </c>
      <c r="AE2185" s="5" t="e">
        <v>#N/A</v>
      </c>
    </row>
    <row r="2186" spans="1:31" ht="30" x14ac:dyDescent="0.25">
      <c r="A2186" s="1" t="e">
        <v>#N/A</v>
      </c>
      <c r="B2186" s="101" t="s">
        <v>125</v>
      </c>
      <c r="C2186" s="102"/>
      <c r="D2186" s="103"/>
      <c r="E2186" s="103"/>
      <c r="F2186" s="103"/>
      <c r="G2186" s="103"/>
      <c r="H2186" s="103"/>
      <c r="I2186" s="103"/>
      <c r="J2186" s="103"/>
      <c r="K2186" s="103"/>
      <c r="L2186" s="103"/>
      <c r="M2186" s="103"/>
      <c r="N2186" s="103"/>
      <c r="O2186" s="103"/>
      <c r="P2186" s="103"/>
      <c r="Q2186" s="103"/>
      <c r="R2186" s="103"/>
      <c r="S2186" s="103"/>
      <c r="T2186" s="103"/>
      <c r="U2186" s="103"/>
      <c r="V2186" s="103"/>
      <c r="W2186" s="103"/>
      <c r="X2186" s="103"/>
      <c r="Y2186" s="103"/>
      <c r="Z2186" s="103"/>
      <c r="AA2186" s="103"/>
      <c r="AB2186" s="103">
        <f t="shared" si="1220"/>
        <v>0</v>
      </c>
      <c r="AC2186" s="103">
        <f t="shared" si="1226"/>
        <v>0</v>
      </c>
      <c r="AD2186" s="103">
        <f t="shared" si="1221"/>
        <v>0</v>
      </c>
      <c r="AE2186" s="5" t="e">
        <v>#N/A</v>
      </c>
    </row>
    <row r="2187" spans="1:31" ht="31.5" x14ac:dyDescent="0.25">
      <c r="A2187" s="1" t="e">
        <v>#N/A</v>
      </c>
      <c r="B2187" s="108" t="s">
        <v>126</v>
      </c>
      <c r="C2187" s="56"/>
      <c r="D2187" s="109"/>
      <c r="E2187" s="109"/>
      <c r="F2187" s="109"/>
      <c r="G2187" s="109"/>
      <c r="H2187" s="109"/>
      <c r="I2187" s="109"/>
      <c r="J2187" s="109"/>
      <c r="K2187" s="109"/>
      <c r="L2187" s="109"/>
      <c r="M2187" s="109"/>
      <c r="N2187" s="109"/>
      <c r="O2187" s="109"/>
      <c r="P2187" s="109"/>
      <c r="Q2187" s="109"/>
      <c r="R2187" s="109"/>
      <c r="S2187" s="109"/>
      <c r="T2187" s="109"/>
      <c r="U2187" s="109"/>
      <c r="V2187" s="109"/>
      <c r="W2187" s="109"/>
      <c r="X2187" s="109"/>
      <c r="Y2187" s="109"/>
      <c r="Z2187" s="109"/>
      <c r="AA2187" s="109"/>
      <c r="AB2187" s="109">
        <f t="shared" si="1220"/>
        <v>0</v>
      </c>
      <c r="AC2187" s="109">
        <f t="shared" si="1226"/>
        <v>0</v>
      </c>
      <c r="AD2187" s="109">
        <f t="shared" si="1221"/>
        <v>0</v>
      </c>
      <c r="AE2187" s="5" t="e">
        <v>#N/A</v>
      </c>
    </row>
    <row r="2188" spans="1:31" ht="15.75" x14ac:dyDescent="0.25">
      <c r="A2188" s="1">
        <v>18</v>
      </c>
      <c r="B2188" s="51" t="s">
        <v>43</v>
      </c>
      <c r="C2188" s="57"/>
      <c r="D2188" s="100">
        <f>SUM(D2332,D2312,D2276,D2230,D2189,D2196)</f>
        <v>0</v>
      </c>
      <c r="E2188" s="100">
        <f t="shared" ref="E2188:O2188" si="1227">SUM(E2332,E2312,E2276,E2230,E2189,E2196)</f>
        <v>0</v>
      </c>
      <c r="F2188" s="100">
        <f t="shared" si="1227"/>
        <v>94954.25</v>
      </c>
      <c r="G2188" s="100">
        <f t="shared" si="1227"/>
        <v>0</v>
      </c>
      <c r="H2188" s="100">
        <f t="shared" si="1227"/>
        <v>0</v>
      </c>
      <c r="I2188" s="100">
        <f t="shared" si="1227"/>
        <v>0</v>
      </c>
      <c r="J2188" s="100">
        <f t="shared" si="1227"/>
        <v>0</v>
      </c>
      <c r="K2188" s="100">
        <f t="shared" si="1227"/>
        <v>0</v>
      </c>
      <c r="L2188" s="100">
        <f t="shared" si="1227"/>
        <v>0</v>
      </c>
      <c r="M2188" s="100">
        <f t="shared" si="1227"/>
        <v>0</v>
      </c>
      <c r="N2188" s="100">
        <f t="shared" si="1227"/>
        <v>0</v>
      </c>
      <c r="O2188" s="100">
        <f t="shared" si="1227"/>
        <v>0</v>
      </c>
      <c r="P2188" s="100">
        <v>0</v>
      </c>
      <c r="Q2188" s="100">
        <v>0</v>
      </c>
      <c r="R2188" s="100">
        <v>0</v>
      </c>
      <c r="S2188" s="100">
        <v>0</v>
      </c>
      <c r="T2188" s="100">
        <v>0</v>
      </c>
      <c r="U2188" s="100">
        <v>0</v>
      </c>
      <c r="V2188" s="100">
        <v>0</v>
      </c>
      <c r="W2188" s="100">
        <v>0</v>
      </c>
      <c r="X2188" s="100">
        <v>0</v>
      </c>
      <c r="Y2188" s="100">
        <v>0</v>
      </c>
      <c r="Z2188" s="100">
        <v>0</v>
      </c>
      <c r="AA2188" s="100">
        <v>0</v>
      </c>
      <c r="AB2188" s="100">
        <f t="shared" si="1220"/>
        <v>94954.25</v>
      </c>
      <c r="AC2188" s="100">
        <f t="shared" si="1226"/>
        <v>94954.25</v>
      </c>
      <c r="AD2188" s="100">
        <f t="shared" si="1221"/>
        <v>0</v>
      </c>
      <c r="AE2188" s="5">
        <v>18</v>
      </c>
    </row>
    <row r="2189" spans="1:31" ht="31.5" x14ac:dyDescent="0.25">
      <c r="A2189" s="1" t="e">
        <v>#N/A</v>
      </c>
      <c r="B2189" s="99" t="s">
        <v>128</v>
      </c>
      <c r="C2189" s="112"/>
      <c r="D2189" s="100">
        <f>SUM(D2190:D2195)</f>
        <v>0</v>
      </c>
      <c r="E2189" s="100">
        <f t="shared" ref="E2189:O2189" si="1228">SUM(E2190:E2195)</f>
        <v>0</v>
      </c>
      <c r="F2189" s="100">
        <f t="shared" si="1228"/>
        <v>0</v>
      </c>
      <c r="G2189" s="100">
        <f t="shared" si="1228"/>
        <v>0</v>
      </c>
      <c r="H2189" s="100">
        <f t="shared" si="1228"/>
        <v>0</v>
      </c>
      <c r="I2189" s="100">
        <f t="shared" si="1228"/>
        <v>0</v>
      </c>
      <c r="J2189" s="100">
        <f t="shared" si="1228"/>
        <v>0</v>
      </c>
      <c r="K2189" s="100">
        <f t="shared" si="1228"/>
        <v>0</v>
      </c>
      <c r="L2189" s="100">
        <f t="shared" si="1228"/>
        <v>0</v>
      </c>
      <c r="M2189" s="100">
        <f t="shared" si="1228"/>
        <v>0</v>
      </c>
      <c r="N2189" s="100">
        <f t="shared" si="1228"/>
        <v>0</v>
      </c>
      <c r="O2189" s="100">
        <f t="shared" si="1228"/>
        <v>0</v>
      </c>
      <c r="P2189" s="100">
        <v>0</v>
      </c>
      <c r="Q2189" s="100">
        <v>0</v>
      </c>
      <c r="R2189" s="100">
        <v>0</v>
      </c>
      <c r="S2189" s="100">
        <v>0</v>
      </c>
      <c r="T2189" s="100">
        <v>0</v>
      </c>
      <c r="U2189" s="100">
        <v>0</v>
      </c>
      <c r="V2189" s="100">
        <v>0</v>
      </c>
      <c r="W2189" s="100">
        <v>0</v>
      </c>
      <c r="X2189" s="100">
        <v>0</v>
      </c>
      <c r="Y2189" s="100">
        <v>0</v>
      </c>
      <c r="Z2189" s="100">
        <v>0</v>
      </c>
      <c r="AA2189" s="100">
        <v>0</v>
      </c>
      <c r="AB2189" s="100">
        <f t="shared" si="1220"/>
        <v>0</v>
      </c>
      <c r="AC2189" s="100">
        <f t="shared" si="1226"/>
        <v>0</v>
      </c>
      <c r="AD2189" s="100">
        <f t="shared" si="1221"/>
        <v>0</v>
      </c>
      <c r="AE2189" s="5" t="e">
        <v>#N/A</v>
      </c>
    </row>
    <row r="2190" spans="1:31" x14ac:dyDescent="0.25">
      <c r="A2190" s="1" t="e">
        <v>#N/A</v>
      </c>
      <c r="B2190" s="50" t="s">
        <v>129</v>
      </c>
      <c r="C2190" s="48"/>
      <c r="D2190" s="104"/>
      <c r="E2190" s="104"/>
      <c r="F2190" s="104"/>
      <c r="G2190" s="104"/>
      <c r="H2190" s="104"/>
      <c r="I2190" s="104"/>
      <c r="J2190" s="104"/>
      <c r="K2190" s="104"/>
      <c r="L2190" s="104"/>
      <c r="M2190" s="104"/>
      <c r="N2190" s="104"/>
      <c r="O2190" s="104"/>
      <c r="P2190" s="104">
        <v>0</v>
      </c>
      <c r="Q2190" s="104">
        <v>0</v>
      </c>
      <c r="R2190" s="104">
        <v>0</v>
      </c>
      <c r="S2190" s="104">
        <v>0</v>
      </c>
      <c r="T2190" s="104">
        <v>0</v>
      </c>
      <c r="U2190" s="104">
        <v>0</v>
      </c>
      <c r="V2190" s="104">
        <v>0</v>
      </c>
      <c r="W2190" s="104">
        <v>0</v>
      </c>
      <c r="X2190" s="104">
        <v>0</v>
      </c>
      <c r="Y2190" s="104">
        <v>0</v>
      </c>
      <c r="Z2190" s="104">
        <v>0</v>
      </c>
      <c r="AA2190" s="104">
        <v>0</v>
      </c>
      <c r="AB2190" s="104">
        <f t="shared" si="1220"/>
        <v>0</v>
      </c>
      <c r="AC2190" s="104">
        <f t="shared" si="1226"/>
        <v>0</v>
      </c>
      <c r="AD2190" s="104">
        <f t="shared" si="1221"/>
        <v>0</v>
      </c>
      <c r="AE2190" s="5" t="e">
        <v>#N/A</v>
      </c>
    </row>
    <row r="2191" spans="1:31" ht="30" x14ac:dyDescent="0.25">
      <c r="A2191" s="1" t="e">
        <v>#N/A</v>
      </c>
      <c r="B2191" s="50" t="s">
        <v>130</v>
      </c>
      <c r="C2191" s="48"/>
      <c r="D2191" s="104"/>
      <c r="E2191" s="104"/>
      <c r="F2191" s="104"/>
      <c r="G2191" s="104"/>
      <c r="H2191" s="104"/>
      <c r="I2191" s="104"/>
      <c r="J2191" s="104"/>
      <c r="K2191" s="104"/>
      <c r="L2191" s="104"/>
      <c r="M2191" s="104"/>
      <c r="N2191" s="104"/>
      <c r="O2191" s="104"/>
      <c r="P2191" s="104">
        <v>0</v>
      </c>
      <c r="Q2191" s="104">
        <v>0</v>
      </c>
      <c r="R2191" s="104">
        <v>0</v>
      </c>
      <c r="S2191" s="104">
        <v>0</v>
      </c>
      <c r="T2191" s="104">
        <v>0</v>
      </c>
      <c r="U2191" s="104">
        <v>0</v>
      </c>
      <c r="V2191" s="104">
        <v>0</v>
      </c>
      <c r="W2191" s="104">
        <v>0</v>
      </c>
      <c r="X2191" s="104">
        <v>0</v>
      </c>
      <c r="Y2191" s="104">
        <v>0</v>
      </c>
      <c r="Z2191" s="104">
        <v>0</v>
      </c>
      <c r="AA2191" s="104">
        <v>0</v>
      </c>
      <c r="AB2191" s="104">
        <f t="shared" si="1220"/>
        <v>0</v>
      </c>
      <c r="AC2191" s="104">
        <f t="shared" si="1226"/>
        <v>0</v>
      </c>
      <c r="AD2191" s="104">
        <f t="shared" si="1221"/>
        <v>0</v>
      </c>
      <c r="AE2191" s="5" t="e">
        <v>#N/A</v>
      </c>
    </row>
    <row r="2192" spans="1:31" x14ac:dyDescent="0.25">
      <c r="A2192" s="1" t="e">
        <v>#N/A</v>
      </c>
      <c r="B2192" s="50" t="s">
        <v>131</v>
      </c>
      <c r="C2192" s="48"/>
      <c r="D2192" s="104"/>
      <c r="E2192" s="104"/>
      <c r="F2192" s="104"/>
      <c r="G2192" s="104"/>
      <c r="H2192" s="104"/>
      <c r="I2192" s="104"/>
      <c r="J2192" s="104"/>
      <c r="K2192" s="104"/>
      <c r="L2192" s="104"/>
      <c r="M2192" s="104"/>
      <c r="N2192" s="104"/>
      <c r="O2192" s="104"/>
      <c r="P2192" s="104">
        <v>0</v>
      </c>
      <c r="Q2192" s="104">
        <v>0</v>
      </c>
      <c r="R2192" s="104">
        <v>0</v>
      </c>
      <c r="S2192" s="104">
        <v>0</v>
      </c>
      <c r="T2192" s="104">
        <v>0</v>
      </c>
      <c r="U2192" s="104">
        <v>0</v>
      </c>
      <c r="V2192" s="104">
        <v>0</v>
      </c>
      <c r="W2192" s="104">
        <v>0</v>
      </c>
      <c r="X2192" s="104">
        <v>0</v>
      </c>
      <c r="Y2192" s="104">
        <v>0</v>
      </c>
      <c r="Z2192" s="104">
        <v>0</v>
      </c>
      <c r="AA2192" s="104">
        <v>0</v>
      </c>
      <c r="AB2192" s="104">
        <f t="shared" si="1220"/>
        <v>0</v>
      </c>
      <c r="AC2192" s="104">
        <f t="shared" si="1226"/>
        <v>0</v>
      </c>
      <c r="AD2192" s="104">
        <f t="shared" si="1221"/>
        <v>0</v>
      </c>
      <c r="AE2192" s="5" t="e">
        <v>#N/A</v>
      </c>
    </row>
    <row r="2193" spans="1:31" ht="30" x14ac:dyDescent="0.25">
      <c r="A2193" s="1" t="e">
        <v>#N/A</v>
      </c>
      <c r="B2193" s="50" t="s">
        <v>132</v>
      </c>
      <c r="C2193" s="48"/>
      <c r="D2193" s="104"/>
      <c r="E2193" s="104"/>
      <c r="F2193" s="104"/>
      <c r="G2193" s="104"/>
      <c r="H2193" s="104"/>
      <c r="I2193" s="104"/>
      <c r="J2193" s="104"/>
      <c r="K2193" s="104"/>
      <c r="L2193" s="104"/>
      <c r="M2193" s="104"/>
      <c r="N2193" s="104"/>
      <c r="O2193" s="104"/>
      <c r="P2193" s="104">
        <v>0</v>
      </c>
      <c r="Q2193" s="104">
        <v>0</v>
      </c>
      <c r="R2193" s="104">
        <v>0</v>
      </c>
      <c r="S2193" s="104">
        <v>0</v>
      </c>
      <c r="T2193" s="104">
        <v>0</v>
      </c>
      <c r="U2193" s="104">
        <v>0</v>
      </c>
      <c r="V2193" s="104">
        <v>0</v>
      </c>
      <c r="W2193" s="104">
        <v>0</v>
      </c>
      <c r="X2193" s="104">
        <v>0</v>
      </c>
      <c r="Y2193" s="104">
        <v>0</v>
      </c>
      <c r="Z2193" s="104">
        <v>0</v>
      </c>
      <c r="AA2193" s="104">
        <v>0</v>
      </c>
      <c r="AB2193" s="104">
        <f t="shared" si="1220"/>
        <v>0</v>
      </c>
      <c r="AC2193" s="104">
        <f t="shared" si="1226"/>
        <v>0</v>
      </c>
      <c r="AD2193" s="104">
        <f t="shared" si="1221"/>
        <v>0</v>
      </c>
      <c r="AE2193" s="5" t="e">
        <v>#N/A</v>
      </c>
    </row>
    <row r="2194" spans="1:31" x14ac:dyDescent="0.25">
      <c r="A2194" s="1" t="e">
        <v>#N/A</v>
      </c>
      <c r="B2194" s="50" t="s">
        <v>133</v>
      </c>
      <c r="C2194" s="48"/>
      <c r="D2194" s="104"/>
      <c r="E2194" s="104"/>
      <c r="F2194" s="104"/>
      <c r="G2194" s="104"/>
      <c r="H2194" s="104"/>
      <c r="I2194" s="104"/>
      <c r="J2194" s="104"/>
      <c r="K2194" s="104"/>
      <c r="L2194" s="104"/>
      <c r="M2194" s="104"/>
      <c r="N2194" s="104"/>
      <c r="O2194" s="104"/>
      <c r="P2194" s="104">
        <v>0</v>
      </c>
      <c r="Q2194" s="104">
        <v>0</v>
      </c>
      <c r="R2194" s="104">
        <v>0</v>
      </c>
      <c r="S2194" s="104">
        <v>0</v>
      </c>
      <c r="T2194" s="104">
        <v>0</v>
      </c>
      <c r="U2194" s="104">
        <v>0</v>
      </c>
      <c r="V2194" s="104">
        <v>0</v>
      </c>
      <c r="W2194" s="104">
        <v>0</v>
      </c>
      <c r="X2194" s="104">
        <v>0</v>
      </c>
      <c r="Y2194" s="104">
        <v>0</v>
      </c>
      <c r="Z2194" s="104">
        <v>0</v>
      </c>
      <c r="AA2194" s="104">
        <v>0</v>
      </c>
      <c r="AB2194" s="104">
        <f t="shared" si="1220"/>
        <v>0</v>
      </c>
      <c r="AC2194" s="104">
        <f t="shared" si="1226"/>
        <v>0</v>
      </c>
      <c r="AD2194" s="104">
        <f t="shared" si="1221"/>
        <v>0</v>
      </c>
      <c r="AE2194" s="5" t="e">
        <v>#N/A</v>
      </c>
    </row>
    <row r="2195" spans="1:31" ht="30" x14ac:dyDescent="0.25">
      <c r="A2195" s="1" t="e">
        <v>#N/A</v>
      </c>
      <c r="B2195" s="50" t="s">
        <v>134</v>
      </c>
      <c r="C2195" s="48"/>
      <c r="D2195" s="104"/>
      <c r="E2195" s="104"/>
      <c r="F2195" s="104"/>
      <c r="G2195" s="104"/>
      <c r="H2195" s="104"/>
      <c r="I2195" s="104"/>
      <c r="J2195" s="104"/>
      <c r="K2195" s="104"/>
      <c r="L2195" s="104"/>
      <c r="M2195" s="104"/>
      <c r="N2195" s="104"/>
      <c r="O2195" s="104"/>
      <c r="P2195" s="104">
        <v>0</v>
      </c>
      <c r="Q2195" s="104">
        <v>0</v>
      </c>
      <c r="R2195" s="104">
        <v>0</v>
      </c>
      <c r="S2195" s="104">
        <v>0</v>
      </c>
      <c r="T2195" s="104">
        <v>0</v>
      </c>
      <c r="U2195" s="104">
        <v>0</v>
      </c>
      <c r="V2195" s="104">
        <v>0</v>
      </c>
      <c r="W2195" s="104">
        <v>0</v>
      </c>
      <c r="X2195" s="104">
        <v>0</v>
      </c>
      <c r="Y2195" s="104">
        <v>0</v>
      </c>
      <c r="Z2195" s="104">
        <v>0</v>
      </c>
      <c r="AA2195" s="104">
        <v>0</v>
      </c>
      <c r="AB2195" s="104">
        <f t="shared" si="1220"/>
        <v>0</v>
      </c>
      <c r="AC2195" s="104">
        <f t="shared" si="1226"/>
        <v>0</v>
      </c>
      <c r="AD2195" s="104">
        <f t="shared" si="1221"/>
        <v>0</v>
      </c>
      <c r="AE2195" s="5" t="e">
        <v>#N/A</v>
      </c>
    </row>
    <row r="2196" spans="1:31" ht="31.5" x14ac:dyDescent="0.25">
      <c r="A2196" s="1" t="e">
        <v>#N/A</v>
      </c>
      <c r="B2196" s="99" t="s">
        <v>135</v>
      </c>
      <c r="C2196" s="112"/>
      <c r="D2196" s="100">
        <f>SUM(D2197,D2202,D2207,D2213,D2216,D2218,D2221,D2224,D2227)</f>
        <v>0</v>
      </c>
      <c r="E2196" s="100">
        <f t="shared" ref="E2196:O2196" si="1229">SUM(E2197,E2202,E2207,E2213,E2216,E2218,E2221,E2224,E2227)</f>
        <v>0</v>
      </c>
      <c r="F2196" s="100">
        <f t="shared" si="1229"/>
        <v>94954.25</v>
      </c>
      <c r="G2196" s="100">
        <f t="shared" si="1229"/>
        <v>0</v>
      </c>
      <c r="H2196" s="100">
        <f t="shared" si="1229"/>
        <v>0</v>
      </c>
      <c r="I2196" s="100">
        <f t="shared" si="1229"/>
        <v>0</v>
      </c>
      <c r="J2196" s="100">
        <f t="shared" si="1229"/>
        <v>0</v>
      </c>
      <c r="K2196" s="100">
        <f t="shared" si="1229"/>
        <v>0</v>
      </c>
      <c r="L2196" s="100">
        <f t="shared" si="1229"/>
        <v>0</v>
      </c>
      <c r="M2196" s="100">
        <f t="shared" si="1229"/>
        <v>0</v>
      </c>
      <c r="N2196" s="100">
        <f t="shared" si="1229"/>
        <v>0</v>
      </c>
      <c r="O2196" s="100">
        <f t="shared" si="1229"/>
        <v>0</v>
      </c>
      <c r="P2196" s="100">
        <v>0</v>
      </c>
      <c r="Q2196" s="100">
        <v>0</v>
      </c>
      <c r="R2196" s="100">
        <v>0</v>
      </c>
      <c r="S2196" s="100">
        <v>0</v>
      </c>
      <c r="T2196" s="100">
        <v>0</v>
      </c>
      <c r="U2196" s="100">
        <v>0</v>
      </c>
      <c r="V2196" s="100">
        <v>0</v>
      </c>
      <c r="W2196" s="100">
        <v>0</v>
      </c>
      <c r="X2196" s="100">
        <v>0</v>
      </c>
      <c r="Y2196" s="100">
        <v>0</v>
      </c>
      <c r="Z2196" s="100">
        <v>0</v>
      </c>
      <c r="AA2196" s="100">
        <v>0</v>
      </c>
      <c r="AB2196" s="100">
        <f t="shared" si="1220"/>
        <v>94954.25</v>
      </c>
      <c r="AC2196" s="100">
        <f t="shared" si="1226"/>
        <v>94954.25</v>
      </c>
      <c r="AD2196" s="100">
        <f t="shared" si="1221"/>
        <v>0</v>
      </c>
      <c r="AE2196" s="5" t="e">
        <v>#N/A</v>
      </c>
    </row>
    <row r="2197" spans="1:31" ht="75" x14ac:dyDescent="0.25">
      <c r="A2197" s="1" t="e">
        <v>#N/A</v>
      </c>
      <c r="B2197" s="101" t="s">
        <v>136</v>
      </c>
      <c r="C2197" s="102"/>
      <c r="D2197" s="103">
        <f>SUM(D2198:D2201)</f>
        <v>0</v>
      </c>
      <c r="E2197" s="103">
        <f t="shared" ref="E2197:O2197" si="1230">SUM(E2198:E2201)</f>
        <v>0</v>
      </c>
      <c r="F2197" s="103">
        <f t="shared" si="1230"/>
        <v>94954.25</v>
      </c>
      <c r="G2197" s="103">
        <f t="shared" si="1230"/>
        <v>0</v>
      </c>
      <c r="H2197" s="103">
        <f t="shared" si="1230"/>
        <v>0</v>
      </c>
      <c r="I2197" s="103">
        <f t="shared" si="1230"/>
        <v>0</v>
      </c>
      <c r="J2197" s="103">
        <f t="shared" si="1230"/>
        <v>0</v>
      </c>
      <c r="K2197" s="103">
        <f t="shared" si="1230"/>
        <v>0</v>
      </c>
      <c r="L2197" s="103">
        <f t="shared" si="1230"/>
        <v>0</v>
      </c>
      <c r="M2197" s="103">
        <f t="shared" si="1230"/>
        <v>0</v>
      </c>
      <c r="N2197" s="103">
        <f t="shared" si="1230"/>
        <v>0</v>
      </c>
      <c r="O2197" s="103">
        <f t="shared" si="1230"/>
        <v>0</v>
      </c>
      <c r="P2197" s="103">
        <v>0</v>
      </c>
      <c r="Q2197" s="103">
        <v>0</v>
      </c>
      <c r="R2197" s="103">
        <v>0</v>
      </c>
      <c r="S2197" s="103">
        <v>0</v>
      </c>
      <c r="T2197" s="103">
        <v>0</v>
      </c>
      <c r="U2197" s="103">
        <v>0</v>
      </c>
      <c r="V2197" s="103">
        <v>0</v>
      </c>
      <c r="W2197" s="103">
        <v>0</v>
      </c>
      <c r="X2197" s="103">
        <v>0</v>
      </c>
      <c r="Y2197" s="103">
        <v>0</v>
      </c>
      <c r="Z2197" s="103">
        <v>0</v>
      </c>
      <c r="AA2197" s="103">
        <v>0</v>
      </c>
      <c r="AB2197" s="103">
        <f t="shared" si="1220"/>
        <v>94954.25</v>
      </c>
      <c r="AC2197" s="103">
        <f t="shared" si="1226"/>
        <v>94954.25</v>
      </c>
      <c r="AD2197" s="103">
        <f t="shared" si="1221"/>
        <v>0</v>
      </c>
      <c r="AE2197" s="5" t="e">
        <v>#N/A</v>
      </c>
    </row>
    <row r="2198" spans="1:31" x14ac:dyDescent="0.25">
      <c r="A2198" s="1" t="e">
        <v>#N/A</v>
      </c>
      <c r="B2198" s="50" t="s">
        <v>137</v>
      </c>
      <c r="C2198" s="48"/>
      <c r="D2198" s="104"/>
      <c r="E2198" s="104"/>
      <c r="F2198" s="104"/>
      <c r="G2198" s="104"/>
      <c r="H2198" s="104"/>
      <c r="I2198" s="104"/>
      <c r="J2198" s="104"/>
      <c r="K2198" s="104"/>
      <c r="L2198" s="104"/>
      <c r="M2198" s="104"/>
      <c r="N2198" s="104"/>
      <c r="O2198" s="104"/>
      <c r="P2198" s="104">
        <v>0</v>
      </c>
      <c r="Q2198" s="104">
        <v>0</v>
      </c>
      <c r="R2198" s="104">
        <v>0</v>
      </c>
      <c r="S2198" s="104">
        <v>0</v>
      </c>
      <c r="T2198" s="104">
        <v>0</v>
      </c>
      <c r="U2198" s="104">
        <v>0</v>
      </c>
      <c r="V2198" s="104">
        <v>0</v>
      </c>
      <c r="W2198" s="104">
        <v>0</v>
      </c>
      <c r="X2198" s="104">
        <v>0</v>
      </c>
      <c r="Y2198" s="104">
        <v>0</v>
      </c>
      <c r="Z2198" s="104">
        <v>0</v>
      </c>
      <c r="AA2198" s="104">
        <v>0</v>
      </c>
      <c r="AB2198" s="104">
        <f t="shared" si="1220"/>
        <v>0</v>
      </c>
      <c r="AC2198" s="104">
        <f t="shared" si="1226"/>
        <v>0</v>
      </c>
      <c r="AD2198" s="104">
        <f t="shared" si="1221"/>
        <v>0</v>
      </c>
      <c r="AE2198" s="5" t="e">
        <v>#N/A</v>
      </c>
    </row>
    <row r="2199" spans="1:31" ht="30" x14ac:dyDescent="0.25">
      <c r="A2199" s="1" t="e">
        <v>#N/A</v>
      </c>
      <c r="B2199" s="50" t="s">
        <v>138</v>
      </c>
      <c r="C2199" s="48"/>
      <c r="D2199" s="104"/>
      <c r="E2199" s="104"/>
      <c r="F2199" s="113">
        <f>78754.25+15200+1000</f>
        <v>94954.25</v>
      </c>
      <c r="G2199" s="104"/>
      <c r="H2199" s="104"/>
      <c r="I2199" s="104"/>
      <c r="J2199" s="104"/>
      <c r="K2199" s="104"/>
      <c r="L2199" s="104"/>
      <c r="M2199" s="104"/>
      <c r="N2199" s="104"/>
      <c r="O2199" s="104"/>
      <c r="P2199" s="104">
        <v>0</v>
      </c>
      <c r="Q2199" s="104">
        <v>0</v>
      </c>
      <c r="R2199" s="113">
        <v>0</v>
      </c>
      <c r="S2199" s="104">
        <v>0</v>
      </c>
      <c r="T2199" s="104">
        <v>0</v>
      </c>
      <c r="U2199" s="104">
        <v>0</v>
      </c>
      <c r="V2199" s="104">
        <v>0</v>
      </c>
      <c r="W2199" s="104">
        <v>0</v>
      </c>
      <c r="X2199" s="104">
        <v>0</v>
      </c>
      <c r="Y2199" s="104">
        <v>0</v>
      </c>
      <c r="Z2199" s="104">
        <v>0</v>
      </c>
      <c r="AA2199" s="104">
        <v>0</v>
      </c>
      <c r="AB2199" s="104">
        <f t="shared" si="1220"/>
        <v>94954.25</v>
      </c>
      <c r="AC2199" s="104">
        <f t="shared" si="1226"/>
        <v>94954.25</v>
      </c>
      <c r="AD2199" s="104">
        <f t="shared" si="1221"/>
        <v>0</v>
      </c>
      <c r="AE2199" s="5" t="e">
        <v>#N/A</v>
      </c>
    </row>
    <row r="2200" spans="1:31" ht="30" x14ac:dyDescent="0.25">
      <c r="A2200" s="1" t="e">
        <v>#N/A</v>
      </c>
      <c r="B2200" s="50" t="s">
        <v>139</v>
      </c>
      <c r="C2200" s="48"/>
      <c r="D2200" s="104"/>
      <c r="E2200" s="104"/>
      <c r="F2200" s="104"/>
      <c r="G2200" s="104"/>
      <c r="H2200" s="104"/>
      <c r="I2200" s="104"/>
      <c r="J2200" s="104"/>
      <c r="K2200" s="104"/>
      <c r="L2200" s="104"/>
      <c r="M2200" s="104"/>
      <c r="N2200" s="104"/>
      <c r="O2200" s="104"/>
      <c r="P2200" s="104">
        <v>0</v>
      </c>
      <c r="Q2200" s="104">
        <v>0</v>
      </c>
      <c r="R2200" s="104">
        <v>0</v>
      </c>
      <c r="S2200" s="104">
        <v>0</v>
      </c>
      <c r="T2200" s="104">
        <v>0</v>
      </c>
      <c r="U2200" s="104">
        <v>0</v>
      </c>
      <c r="V2200" s="104">
        <v>0</v>
      </c>
      <c r="W2200" s="104">
        <v>0</v>
      </c>
      <c r="X2200" s="104">
        <v>0</v>
      </c>
      <c r="Y2200" s="104">
        <v>0</v>
      </c>
      <c r="Z2200" s="104">
        <v>0</v>
      </c>
      <c r="AA2200" s="104">
        <v>0</v>
      </c>
      <c r="AB2200" s="104">
        <f t="shared" si="1220"/>
        <v>0</v>
      </c>
      <c r="AC2200" s="104">
        <f t="shared" si="1226"/>
        <v>0</v>
      </c>
      <c r="AD2200" s="104">
        <f t="shared" si="1221"/>
        <v>0</v>
      </c>
      <c r="AE2200" s="5" t="e">
        <v>#N/A</v>
      </c>
    </row>
    <row r="2201" spans="1:31" ht="45" x14ac:dyDescent="0.25">
      <c r="A2201" s="1" t="e">
        <v>#N/A</v>
      </c>
      <c r="B2201" s="50" t="s">
        <v>140</v>
      </c>
      <c r="C2201" s="48"/>
      <c r="D2201" s="104"/>
      <c r="E2201" s="104"/>
      <c r="F2201" s="104"/>
      <c r="G2201" s="104"/>
      <c r="H2201" s="104"/>
      <c r="I2201" s="104"/>
      <c r="J2201" s="104"/>
      <c r="K2201" s="104"/>
      <c r="L2201" s="104"/>
      <c r="M2201" s="104"/>
      <c r="N2201" s="104"/>
      <c r="O2201" s="104"/>
      <c r="P2201" s="104">
        <v>0</v>
      </c>
      <c r="Q2201" s="104">
        <v>0</v>
      </c>
      <c r="R2201" s="104">
        <v>0</v>
      </c>
      <c r="S2201" s="104">
        <v>0</v>
      </c>
      <c r="T2201" s="104">
        <v>0</v>
      </c>
      <c r="U2201" s="104">
        <v>0</v>
      </c>
      <c r="V2201" s="104">
        <v>0</v>
      </c>
      <c r="W2201" s="104">
        <v>0</v>
      </c>
      <c r="X2201" s="104">
        <v>0</v>
      </c>
      <c r="Y2201" s="104">
        <v>0</v>
      </c>
      <c r="Z2201" s="104">
        <v>0</v>
      </c>
      <c r="AA2201" s="104">
        <v>0</v>
      </c>
      <c r="AB2201" s="104">
        <f t="shared" si="1220"/>
        <v>0</v>
      </c>
      <c r="AC2201" s="104">
        <f t="shared" si="1226"/>
        <v>0</v>
      </c>
      <c r="AD2201" s="104">
        <f t="shared" si="1221"/>
        <v>0</v>
      </c>
      <c r="AE2201" s="5" t="e">
        <v>#N/A</v>
      </c>
    </row>
    <row r="2202" spans="1:31" x14ac:dyDescent="0.25">
      <c r="A2202" s="1" t="e">
        <v>#N/A</v>
      </c>
      <c r="B2202" s="101" t="s">
        <v>141</v>
      </c>
      <c r="C2202" s="102"/>
      <c r="D2202" s="103">
        <f>SUM(D2203:D2206)</f>
        <v>0</v>
      </c>
      <c r="E2202" s="103">
        <f t="shared" ref="E2202:O2202" si="1231">SUM(E2203:E2206)</f>
        <v>0</v>
      </c>
      <c r="F2202" s="103">
        <f t="shared" si="1231"/>
        <v>0</v>
      </c>
      <c r="G2202" s="103">
        <f t="shared" si="1231"/>
        <v>0</v>
      </c>
      <c r="H2202" s="103">
        <f t="shared" si="1231"/>
        <v>0</v>
      </c>
      <c r="I2202" s="103">
        <f t="shared" si="1231"/>
        <v>0</v>
      </c>
      <c r="J2202" s="103">
        <f t="shared" si="1231"/>
        <v>0</v>
      </c>
      <c r="K2202" s="103">
        <f t="shared" si="1231"/>
        <v>0</v>
      </c>
      <c r="L2202" s="103">
        <f t="shared" si="1231"/>
        <v>0</v>
      </c>
      <c r="M2202" s="103">
        <f t="shared" si="1231"/>
        <v>0</v>
      </c>
      <c r="N2202" s="103">
        <f t="shared" si="1231"/>
        <v>0</v>
      </c>
      <c r="O2202" s="103">
        <f t="shared" si="1231"/>
        <v>0</v>
      </c>
      <c r="P2202" s="103">
        <v>0</v>
      </c>
      <c r="Q2202" s="103">
        <v>0</v>
      </c>
      <c r="R2202" s="103">
        <v>0</v>
      </c>
      <c r="S2202" s="103">
        <v>0</v>
      </c>
      <c r="T2202" s="103">
        <v>0</v>
      </c>
      <c r="U2202" s="103">
        <v>0</v>
      </c>
      <c r="V2202" s="103">
        <v>0</v>
      </c>
      <c r="W2202" s="103">
        <v>0</v>
      </c>
      <c r="X2202" s="103">
        <v>0</v>
      </c>
      <c r="Y2202" s="103">
        <v>0</v>
      </c>
      <c r="Z2202" s="103">
        <v>0</v>
      </c>
      <c r="AA2202" s="103">
        <v>0</v>
      </c>
      <c r="AB2202" s="103">
        <f t="shared" si="1220"/>
        <v>0</v>
      </c>
      <c r="AC2202" s="103">
        <f t="shared" si="1226"/>
        <v>0</v>
      </c>
      <c r="AD2202" s="103">
        <f t="shared" si="1221"/>
        <v>0</v>
      </c>
      <c r="AE2202" s="5" t="e">
        <v>#N/A</v>
      </c>
    </row>
    <row r="2203" spans="1:31" ht="30" x14ac:dyDescent="0.25">
      <c r="A2203" s="1" t="e">
        <v>#N/A</v>
      </c>
      <c r="B2203" s="50" t="s">
        <v>142</v>
      </c>
      <c r="C2203" s="48"/>
      <c r="D2203" s="104"/>
      <c r="E2203" s="104"/>
      <c r="F2203" s="104"/>
      <c r="G2203" s="104"/>
      <c r="H2203" s="104"/>
      <c r="I2203" s="104"/>
      <c r="J2203" s="104"/>
      <c r="K2203" s="104"/>
      <c r="L2203" s="104"/>
      <c r="M2203" s="104"/>
      <c r="N2203" s="104"/>
      <c r="O2203" s="104"/>
      <c r="P2203" s="104">
        <v>0</v>
      </c>
      <c r="Q2203" s="104">
        <v>0</v>
      </c>
      <c r="R2203" s="104">
        <v>0</v>
      </c>
      <c r="S2203" s="104">
        <v>0</v>
      </c>
      <c r="T2203" s="104">
        <v>0</v>
      </c>
      <c r="U2203" s="104">
        <v>0</v>
      </c>
      <c r="V2203" s="104">
        <v>0</v>
      </c>
      <c r="W2203" s="104">
        <v>0</v>
      </c>
      <c r="X2203" s="104">
        <v>0</v>
      </c>
      <c r="Y2203" s="104">
        <v>0</v>
      </c>
      <c r="Z2203" s="104">
        <v>0</v>
      </c>
      <c r="AA2203" s="104">
        <v>0</v>
      </c>
      <c r="AB2203" s="104">
        <f t="shared" si="1220"/>
        <v>0</v>
      </c>
      <c r="AC2203" s="104">
        <f t="shared" si="1226"/>
        <v>0</v>
      </c>
      <c r="AD2203" s="104">
        <f t="shared" si="1221"/>
        <v>0</v>
      </c>
      <c r="AE2203" s="5" t="e">
        <v>#N/A</v>
      </c>
    </row>
    <row r="2204" spans="1:31" ht="30" x14ac:dyDescent="0.25">
      <c r="A2204" s="1" t="e">
        <v>#N/A</v>
      </c>
      <c r="B2204" s="50" t="s">
        <v>143</v>
      </c>
      <c r="C2204" s="48"/>
      <c r="D2204" s="104"/>
      <c r="E2204" s="104"/>
      <c r="F2204" s="104"/>
      <c r="G2204" s="104"/>
      <c r="H2204" s="104"/>
      <c r="I2204" s="104"/>
      <c r="J2204" s="104"/>
      <c r="K2204" s="104"/>
      <c r="L2204" s="104"/>
      <c r="M2204" s="104"/>
      <c r="N2204" s="104"/>
      <c r="O2204" s="104"/>
      <c r="P2204" s="104">
        <v>0</v>
      </c>
      <c r="Q2204" s="104">
        <v>0</v>
      </c>
      <c r="R2204" s="104">
        <v>0</v>
      </c>
      <c r="S2204" s="104">
        <v>0</v>
      </c>
      <c r="T2204" s="104">
        <v>0</v>
      </c>
      <c r="U2204" s="104">
        <v>0</v>
      </c>
      <c r="V2204" s="104">
        <v>0</v>
      </c>
      <c r="W2204" s="104">
        <v>0</v>
      </c>
      <c r="X2204" s="104">
        <v>0</v>
      </c>
      <c r="Y2204" s="104">
        <v>0</v>
      </c>
      <c r="Z2204" s="104">
        <v>0</v>
      </c>
      <c r="AA2204" s="104">
        <v>0</v>
      </c>
      <c r="AB2204" s="104">
        <f t="shared" si="1220"/>
        <v>0</v>
      </c>
      <c r="AC2204" s="104">
        <f t="shared" si="1226"/>
        <v>0</v>
      </c>
      <c r="AD2204" s="104">
        <f t="shared" si="1221"/>
        <v>0</v>
      </c>
      <c r="AE2204" s="5" t="e">
        <v>#N/A</v>
      </c>
    </row>
    <row r="2205" spans="1:31" x14ac:dyDescent="0.25">
      <c r="A2205" s="1" t="e">
        <v>#N/A</v>
      </c>
      <c r="B2205" s="50" t="s">
        <v>144</v>
      </c>
      <c r="C2205" s="48"/>
      <c r="D2205" s="104"/>
      <c r="E2205" s="104"/>
      <c r="F2205" s="104"/>
      <c r="G2205" s="104"/>
      <c r="H2205" s="104"/>
      <c r="I2205" s="104"/>
      <c r="J2205" s="104"/>
      <c r="K2205" s="104"/>
      <c r="L2205" s="104"/>
      <c r="M2205" s="104"/>
      <c r="N2205" s="104"/>
      <c r="O2205" s="104"/>
      <c r="P2205" s="104">
        <v>0</v>
      </c>
      <c r="Q2205" s="104">
        <v>0</v>
      </c>
      <c r="R2205" s="104">
        <v>0</v>
      </c>
      <c r="S2205" s="104">
        <v>0</v>
      </c>
      <c r="T2205" s="104">
        <v>0</v>
      </c>
      <c r="U2205" s="104">
        <v>0</v>
      </c>
      <c r="V2205" s="104">
        <v>0</v>
      </c>
      <c r="W2205" s="104">
        <v>0</v>
      </c>
      <c r="X2205" s="104">
        <v>0</v>
      </c>
      <c r="Y2205" s="104">
        <v>0</v>
      </c>
      <c r="Z2205" s="104">
        <v>0</v>
      </c>
      <c r="AA2205" s="104">
        <v>0</v>
      </c>
      <c r="AB2205" s="104">
        <f t="shared" si="1220"/>
        <v>0</v>
      </c>
      <c r="AC2205" s="104">
        <f t="shared" si="1226"/>
        <v>0</v>
      </c>
      <c r="AD2205" s="104">
        <f t="shared" si="1221"/>
        <v>0</v>
      </c>
      <c r="AE2205" s="5" t="e">
        <v>#N/A</v>
      </c>
    </row>
    <row r="2206" spans="1:31" x14ac:dyDescent="0.25">
      <c r="A2206" s="1" t="e">
        <v>#N/A</v>
      </c>
      <c r="B2206" s="50" t="s">
        <v>145</v>
      </c>
      <c r="C2206" s="48"/>
      <c r="D2206" s="104"/>
      <c r="E2206" s="104"/>
      <c r="F2206" s="104"/>
      <c r="G2206" s="104"/>
      <c r="H2206" s="104"/>
      <c r="I2206" s="104"/>
      <c r="J2206" s="104"/>
      <c r="K2206" s="104"/>
      <c r="L2206" s="104"/>
      <c r="M2206" s="104"/>
      <c r="N2206" s="104"/>
      <c r="O2206" s="104"/>
      <c r="P2206" s="104">
        <v>0</v>
      </c>
      <c r="Q2206" s="104">
        <v>0</v>
      </c>
      <c r="R2206" s="104">
        <v>0</v>
      </c>
      <c r="S2206" s="104">
        <v>0</v>
      </c>
      <c r="T2206" s="104">
        <v>0</v>
      </c>
      <c r="U2206" s="104">
        <v>0</v>
      </c>
      <c r="V2206" s="104">
        <v>0</v>
      </c>
      <c r="W2206" s="104">
        <v>0</v>
      </c>
      <c r="X2206" s="104">
        <v>0</v>
      </c>
      <c r="Y2206" s="104">
        <v>0</v>
      </c>
      <c r="Z2206" s="104">
        <v>0</v>
      </c>
      <c r="AA2206" s="104">
        <v>0</v>
      </c>
      <c r="AB2206" s="104">
        <f t="shared" si="1220"/>
        <v>0</v>
      </c>
      <c r="AC2206" s="104">
        <f t="shared" si="1226"/>
        <v>0</v>
      </c>
      <c r="AD2206" s="104">
        <f t="shared" si="1221"/>
        <v>0</v>
      </c>
      <c r="AE2206" s="5" t="e">
        <v>#N/A</v>
      </c>
    </row>
    <row r="2207" spans="1:31" ht="45" x14ac:dyDescent="0.25">
      <c r="A2207" s="1" t="e">
        <v>#N/A</v>
      </c>
      <c r="B2207" s="101" t="s">
        <v>146</v>
      </c>
      <c r="C2207" s="102"/>
      <c r="D2207" s="103">
        <f>SUM(D2208:D2212)</f>
        <v>0</v>
      </c>
      <c r="E2207" s="103">
        <f>SUM(E2208:E2212)</f>
        <v>0</v>
      </c>
      <c r="F2207" s="103">
        <f t="shared" ref="F2207:O2207" si="1232">SUM(F2208:F2212)</f>
        <v>0</v>
      </c>
      <c r="G2207" s="103">
        <f t="shared" si="1232"/>
        <v>0</v>
      </c>
      <c r="H2207" s="103">
        <f t="shared" si="1232"/>
        <v>0</v>
      </c>
      <c r="I2207" s="103">
        <f t="shared" si="1232"/>
        <v>0</v>
      </c>
      <c r="J2207" s="103">
        <f t="shared" si="1232"/>
        <v>0</v>
      </c>
      <c r="K2207" s="103">
        <f t="shared" si="1232"/>
        <v>0</v>
      </c>
      <c r="L2207" s="103">
        <f t="shared" si="1232"/>
        <v>0</v>
      </c>
      <c r="M2207" s="103">
        <f t="shared" si="1232"/>
        <v>0</v>
      </c>
      <c r="N2207" s="103">
        <f t="shared" si="1232"/>
        <v>0</v>
      </c>
      <c r="O2207" s="103">
        <f t="shared" si="1232"/>
        <v>0</v>
      </c>
      <c r="P2207" s="103">
        <v>0</v>
      </c>
      <c r="Q2207" s="103">
        <v>0</v>
      </c>
      <c r="R2207" s="103">
        <v>0</v>
      </c>
      <c r="S2207" s="103">
        <v>0</v>
      </c>
      <c r="T2207" s="103">
        <v>0</v>
      </c>
      <c r="U2207" s="103">
        <v>0</v>
      </c>
      <c r="V2207" s="103">
        <v>0</v>
      </c>
      <c r="W2207" s="103">
        <v>0</v>
      </c>
      <c r="X2207" s="103">
        <v>0</v>
      </c>
      <c r="Y2207" s="103">
        <v>0</v>
      </c>
      <c r="Z2207" s="103">
        <v>0</v>
      </c>
      <c r="AA2207" s="103">
        <v>0</v>
      </c>
      <c r="AB2207" s="103">
        <f t="shared" si="1220"/>
        <v>0</v>
      </c>
      <c r="AC2207" s="103">
        <f t="shared" si="1226"/>
        <v>0</v>
      </c>
      <c r="AD2207" s="103">
        <f t="shared" si="1221"/>
        <v>0</v>
      </c>
      <c r="AE2207" s="5" t="e">
        <v>#N/A</v>
      </c>
    </row>
    <row r="2208" spans="1:31" x14ac:dyDescent="0.25">
      <c r="A2208" s="1" t="e">
        <v>#N/A</v>
      </c>
      <c r="B2208" s="50" t="s">
        <v>147</v>
      </c>
      <c r="C2208" s="48"/>
      <c r="D2208" s="104"/>
      <c r="E2208" s="104"/>
      <c r="F2208" s="104"/>
      <c r="G2208" s="104"/>
      <c r="H2208" s="104"/>
      <c r="I2208" s="104"/>
      <c r="J2208" s="104"/>
      <c r="K2208" s="104"/>
      <c r="L2208" s="104"/>
      <c r="M2208" s="104"/>
      <c r="N2208" s="104"/>
      <c r="O2208" s="104"/>
      <c r="P2208" s="104">
        <v>0</v>
      </c>
      <c r="Q2208" s="104">
        <v>0</v>
      </c>
      <c r="R2208" s="104">
        <v>0</v>
      </c>
      <c r="S2208" s="104">
        <v>0</v>
      </c>
      <c r="T2208" s="104">
        <v>0</v>
      </c>
      <c r="U2208" s="104">
        <v>0</v>
      </c>
      <c r="V2208" s="104">
        <v>0</v>
      </c>
      <c r="W2208" s="104">
        <v>0</v>
      </c>
      <c r="X2208" s="104">
        <v>0</v>
      </c>
      <c r="Y2208" s="104">
        <v>0</v>
      </c>
      <c r="Z2208" s="104">
        <v>0</v>
      </c>
      <c r="AA2208" s="104">
        <v>0</v>
      </c>
      <c r="AB2208" s="104">
        <f t="shared" si="1220"/>
        <v>0</v>
      </c>
      <c r="AC2208" s="104">
        <f t="shared" si="1226"/>
        <v>0</v>
      </c>
      <c r="AD2208" s="104">
        <f t="shared" si="1221"/>
        <v>0</v>
      </c>
      <c r="AE2208" s="5" t="e">
        <v>#N/A</v>
      </c>
    </row>
    <row r="2209" spans="1:31" x14ac:dyDescent="0.25">
      <c r="A2209" s="1" t="e">
        <v>#N/A</v>
      </c>
      <c r="B2209" s="50" t="s">
        <v>148</v>
      </c>
      <c r="C2209" s="48"/>
      <c r="D2209" s="104"/>
      <c r="E2209" s="104"/>
      <c r="F2209" s="104"/>
      <c r="G2209" s="104"/>
      <c r="H2209" s="104"/>
      <c r="I2209" s="104"/>
      <c r="J2209" s="104"/>
      <c r="K2209" s="104"/>
      <c r="L2209" s="104"/>
      <c r="M2209" s="104"/>
      <c r="N2209" s="104"/>
      <c r="O2209" s="104"/>
      <c r="P2209" s="104">
        <v>0</v>
      </c>
      <c r="Q2209" s="104">
        <v>0</v>
      </c>
      <c r="R2209" s="104">
        <v>0</v>
      </c>
      <c r="S2209" s="104">
        <v>0</v>
      </c>
      <c r="T2209" s="104">
        <v>0</v>
      </c>
      <c r="U2209" s="104">
        <v>0</v>
      </c>
      <c r="V2209" s="104">
        <v>0</v>
      </c>
      <c r="W2209" s="104">
        <v>0</v>
      </c>
      <c r="X2209" s="104">
        <v>0</v>
      </c>
      <c r="Y2209" s="104">
        <v>0</v>
      </c>
      <c r="Z2209" s="104">
        <v>0</v>
      </c>
      <c r="AA2209" s="104">
        <v>0</v>
      </c>
      <c r="AB2209" s="104">
        <f t="shared" si="1220"/>
        <v>0</v>
      </c>
      <c r="AC2209" s="104">
        <f t="shared" si="1226"/>
        <v>0</v>
      </c>
      <c r="AD2209" s="104">
        <f t="shared" si="1221"/>
        <v>0</v>
      </c>
      <c r="AE2209" s="5" t="e">
        <v>#N/A</v>
      </c>
    </row>
    <row r="2210" spans="1:31" ht="60" x14ac:dyDescent="0.25">
      <c r="A2210" s="1" t="e">
        <v>#N/A</v>
      </c>
      <c r="B2210" s="50" t="s">
        <v>149</v>
      </c>
      <c r="C2210" s="48"/>
      <c r="D2210" s="104"/>
      <c r="E2210" s="104"/>
      <c r="F2210" s="104"/>
      <c r="G2210" s="104"/>
      <c r="H2210" s="104"/>
      <c r="I2210" s="104"/>
      <c r="J2210" s="104"/>
      <c r="K2210" s="104"/>
      <c r="L2210" s="104"/>
      <c r="M2210" s="104"/>
      <c r="N2210" s="104"/>
      <c r="O2210" s="104"/>
      <c r="P2210" s="104">
        <v>0</v>
      </c>
      <c r="Q2210" s="104">
        <v>0</v>
      </c>
      <c r="R2210" s="104">
        <v>0</v>
      </c>
      <c r="S2210" s="104">
        <v>0</v>
      </c>
      <c r="T2210" s="104">
        <v>0</v>
      </c>
      <c r="U2210" s="104">
        <v>0</v>
      </c>
      <c r="V2210" s="104">
        <v>0</v>
      </c>
      <c r="W2210" s="104">
        <v>0</v>
      </c>
      <c r="X2210" s="104">
        <v>0</v>
      </c>
      <c r="Y2210" s="104">
        <v>0</v>
      </c>
      <c r="Z2210" s="104">
        <v>0</v>
      </c>
      <c r="AA2210" s="104">
        <v>0</v>
      </c>
      <c r="AB2210" s="104">
        <f t="shared" si="1220"/>
        <v>0</v>
      </c>
      <c r="AC2210" s="104">
        <f t="shared" si="1226"/>
        <v>0</v>
      </c>
      <c r="AD2210" s="104">
        <f t="shared" si="1221"/>
        <v>0</v>
      </c>
      <c r="AE2210" s="5" t="e">
        <v>#N/A</v>
      </c>
    </row>
    <row r="2211" spans="1:31" ht="30" x14ac:dyDescent="0.25">
      <c r="A2211" s="1" t="e">
        <v>#N/A</v>
      </c>
      <c r="B2211" s="50" t="s">
        <v>150</v>
      </c>
      <c r="C2211" s="48"/>
      <c r="D2211" s="104"/>
      <c r="E2211" s="104"/>
      <c r="F2211" s="104"/>
      <c r="G2211" s="104"/>
      <c r="H2211" s="104"/>
      <c r="I2211" s="104"/>
      <c r="J2211" s="104"/>
      <c r="K2211" s="104"/>
      <c r="L2211" s="104"/>
      <c r="M2211" s="104"/>
      <c r="N2211" s="104"/>
      <c r="O2211" s="104"/>
      <c r="P2211" s="104">
        <v>0</v>
      </c>
      <c r="Q2211" s="104">
        <v>0</v>
      </c>
      <c r="R2211" s="104">
        <v>0</v>
      </c>
      <c r="S2211" s="104">
        <v>0</v>
      </c>
      <c r="T2211" s="104">
        <v>0</v>
      </c>
      <c r="U2211" s="104">
        <v>0</v>
      </c>
      <c r="V2211" s="104">
        <v>0</v>
      </c>
      <c r="W2211" s="104">
        <v>0</v>
      </c>
      <c r="X2211" s="104">
        <v>0</v>
      </c>
      <c r="Y2211" s="104">
        <v>0</v>
      </c>
      <c r="Z2211" s="104">
        <v>0</v>
      </c>
      <c r="AA2211" s="104">
        <v>0</v>
      </c>
      <c r="AB2211" s="104">
        <f t="shared" si="1220"/>
        <v>0</v>
      </c>
      <c r="AC2211" s="104">
        <f t="shared" si="1226"/>
        <v>0</v>
      </c>
      <c r="AD2211" s="104">
        <f t="shared" si="1221"/>
        <v>0</v>
      </c>
      <c r="AE2211" s="5" t="e">
        <v>#N/A</v>
      </c>
    </row>
    <row r="2212" spans="1:31" x14ac:dyDescent="0.25">
      <c r="A2212" s="1" t="e">
        <v>#N/A</v>
      </c>
      <c r="B2212" s="50" t="s">
        <v>151</v>
      </c>
      <c r="C2212" s="48"/>
      <c r="D2212" s="104"/>
      <c r="E2212" s="104"/>
      <c r="F2212" s="104"/>
      <c r="G2212" s="104"/>
      <c r="H2212" s="104"/>
      <c r="I2212" s="104"/>
      <c r="J2212" s="104"/>
      <c r="K2212" s="104"/>
      <c r="L2212" s="104"/>
      <c r="M2212" s="104"/>
      <c r="N2212" s="104"/>
      <c r="O2212" s="104"/>
      <c r="P2212" s="104">
        <v>0</v>
      </c>
      <c r="Q2212" s="104">
        <v>0</v>
      </c>
      <c r="R2212" s="104">
        <v>0</v>
      </c>
      <c r="S2212" s="104">
        <v>0</v>
      </c>
      <c r="T2212" s="104">
        <v>0</v>
      </c>
      <c r="U2212" s="104">
        <v>0</v>
      </c>
      <c r="V2212" s="104">
        <v>0</v>
      </c>
      <c r="W2212" s="104">
        <v>0</v>
      </c>
      <c r="X2212" s="104">
        <v>0</v>
      </c>
      <c r="Y2212" s="104">
        <v>0</v>
      </c>
      <c r="Z2212" s="104">
        <v>0</v>
      </c>
      <c r="AA2212" s="104">
        <v>0</v>
      </c>
      <c r="AB2212" s="104">
        <f t="shared" si="1220"/>
        <v>0</v>
      </c>
      <c r="AC2212" s="104">
        <f t="shared" si="1226"/>
        <v>0</v>
      </c>
      <c r="AD2212" s="104">
        <f t="shared" si="1221"/>
        <v>0</v>
      </c>
      <c r="AE2212" s="5" t="e">
        <v>#N/A</v>
      </c>
    </row>
    <row r="2213" spans="1:31" x14ac:dyDescent="0.25">
      <c r="A2213" s="1" t="e">
        <v>#N/A</v>
      </c>
      <c r="B2213" s="101" t="s">
        <v>152</v>
      </c>
      <c r="C2213" s="102"/>
      <c r="D2213" s="103">
        <f>SUM(D2214:D2215)</f>
        <v>0</v>
      </c>
      <c r="E2213" s="103">
        <f>SUM(E2214:E2215)</f>
        <v>0</v>
      </c>
      <c r="F2213" s="103">
        <f t="shared" ref="F2213:O2213" si="1233">SUM(F2214:F2215)</f>
        <v>0</v>
      </c>
      <c r="G2213" s="103">
        <f t="shared" si="1233"/>
        <v>0</v>
      </c>
      <c r="H2213" s="103">
        <f t="shared" si="1233"/>
        <v>0</v>
      </c>
      <c r="I2213" s="103">
        <f t="shared" si="1233"/>
        <v>0</v>
      </c>
      <c r="J2213" s="103">
        <f t="shared" si="1233"/>
        <v>0</v>
      </c>
      <c r="K2213" s="103">
        <f t="shared" si="1233"/>
        <v>0</v>
      </c>
      <c r="L2213" s="103">
        <f t="shared" si="1233"/>
        <v>0</v>
      </c>
      <c r="M2213" s="103">
        <f t="shared" si="1233"/>
        <v>0</v>
      </c>
      <c r="N2213" s="103">
        <f t="shared" si="1233"/>
        <v>0</v>
      </c>
      <c r="O2213" s="103">
        <f t="shared" si="1233"/>
        <v>0</v>
      </c>
      <c r="P2213" s="103">
        <v>0</v>
      </c>
      <c r="Q2213" s="103">
        <v>0</v>
      </c>
      <c r="R2213" s="103">
        <v>0</v>
      </c>
      <c r="S2213" s="103">
        <v>0</v>
      </c>
      <c r="T2213" s="103">
        <v>0</v>
      </c>
      <c r="U2213" s="103">
        <v>0</v>
      </c>
      <c r="V2213" s="103">
        <v>0</v>
      </c>
      <c r="W2213" s="103">
        <v>0</v>
      </c>
      <c r="X2213" s="103">
        <v>0</v>
      </c>
      <c r="Y2213" s="103">
        <v>0</v>
      </c>
      <c r="Z2213" s="103">
        <v>0</v>
      </c>
      <c r="AA2213" s="103">
        <v>0</v>
      </c>
      <c r="AB2213" s="103">
        <f t="shared" si="1220"/>
        <v>0</v>
      </c>
      <c r="AC2213" s="103">
        <f t="shared" si="1226"/>
        <v>0</v>
      </c>
      <c r="AD2213" s="103">
        <f t="shared" si="1221"/>
        <v>0</v>
      </c>
      <c r="AE2213" s="5" t="e">
        <v>#N/A</v>
      </c>
    </row>
    <row r="2214" spans="1:31" ht="30" x14ac:dyDescent="0.25">
      <c r="A2214" s="1" t="e">
        <v>#N/A</v>
      </c>
      <c r="B2214" s="50" t="s">
        <v>153</v>
      </c>
      <c r="C2214" s="48"/>
      <c r="D2214" s="104"/>
      <c r="E2214" s="104"/>
      <c r="F2214" s="104"/>
      <c r="G2214" s="104"/>
      <c r="H2214" s="104"/>
      <c r="I2214" s="104"/>
      <c r="J2214" s="104"/>
      <c r="K2214" s="104"/>
      <c r="L2214" s="104"/>
      <c r="M2214" s="104"/>
      <c r="N2214" s="104"/>
      <c r="O2214" s="104"/>
      <c r="P2214" s="104">
        <v>0</v>
      </c>
      <c r="Q2214" s="104">
        <v>0</v>
      </c>
      <c r="R2214" s="104">
        <v>0</v>
      </c>
      <c r="S2214" s="104">
        <v>0</v>
      </c>
      <c r="T2214" s="104">
        <v>0</v>
      </c>
      <c r="U2214" s="104">
        <v>0</v>
      </c>
      <c r="V2214" s="104">
        <v>0</v>
      </c>
      <c r="W2214" s="104">
        <v>0</v>
      </c>
      <c r="X2214" s="104">
        <v>0</v>
      </c>
      <c r="Y2214" s="104">
        <v>0</v>
      </c>
      <c r="Z2214" s="104">
        <v>0</v>
      </c>
      <c r="AA2214" s="104">
        <v>0</v>
      </c>
      <c r="AB2214" s="104">
        <f t="shared" si="1220"/>
        <v>0</v>
      </c>
      <c r="AC2214" s="104">
        <f t="shared" si="1226"/>
        <v>0</v>
      </c>
      <c r="AD2214" s="104">
        <f t="shared" si="1221"/>
        <v>0</v>
      </c>
      <c r="AE2214" s="5" t="e">
        <v>#N/A</v>
      </c>
    </row>
    <row r="2215" spans="1:31" x14ac:dyDescent="0.25">
      <c r="A2215" s="1" t="e">
        <v>#N/A</v>
      </c>
      <c r="B2215" s="50" t="s">
        <v>154</v>
      </c>
      <c r="C2215" s="48"/>
      <c r="D2215" s="104"/>
      <c r="E2215" s="104"/>
      <c r="F2215" s="104"/>
      <c r="G2215" s="104"/>
      <c r="H2215" s="104"/>
      <c r="I2215" s="104"/>
      <c r="J2215" s="104"/>
      <c r="K2215" s="104"/>
      <c r="L2215" s="104"/>
      <c r="M2215" s="104"/>
      <c r="N2215" s="104"/>
      <c r="O2215" s="104"/>
      <c r="P2215" s="104">
        <v>0</v>
      </c>
      <c r="Q2215" s="104">
        <v>0</v>
      </c>
      <c r="R2215" s="104">
        <v>0</v>
      </c>
      <c r="S2215" s="104">
        <v>0</v>
      </c>
      <c r="T2215" s="104">
        <v>0</v>
      </c>
      <c r="U2215" s="104">
        <v>0</v>
      </c>
      <c r="V2215" s="104">
        <v>0</v>
      </c>
      <c r="W2215" s="104">
        <v>0</v>
      </c>
      <c r="X2215" s="104">
        <v>0</v>
      </c>
      <c r="Y2215" s="104">
        <v>0</v>
      </c>
      <c r="Z2215" s="104">
        <v>0</v>
      </c>
      <c r="AA2215" s="104">
        <v>0</v>
      </c>
      <c r="AB2215" s="104">
        <f t="shared" si="1220"/>
        <v>0</v>
      </c>
      <c r="AC2215" s="104">
        <f t="shared" si="1226"/>
        <v>0</v>
      </c>
      <c r="AD2215" s="104">
        <f t="shared" si="1221"/>
        <v>0</v>
      </c>
      <c r="AE2215" s="5" t="e">
        <v>#N/A</v>
      </c>
    </row>
    <row r="2216" spans="1:31" x14ac:dyDescent="0.25">
      <c r="A2216" s="1" t="e">
        <v>#N/A</v>
      </c>
      <c r="B2216" s="101" t="s">
        <v>155</v>
      </c>
      <c r="C2216" s="102"/>
      <c r="D2216" s="103">
        <f>SUM(D2217)</f>
        <v>0</v>
      </c>
      <c r="E2216" s="103">
        <f t="shared" ref="E2216:O2216" si="1234">SUM(E2217)</f>
        <v>0</v>
      </c>
      <c r="F2216" s="103">
        <f t="shared" si="1234"/>
        <v>0</v>
      </c>
      <c r="G2216" s="103">
        <f t="shared" si="1234"/>
        <v>0</v>
      </c>
      <c r="H2216" s="103">
        <f t="shared" si="1234"/>
        <v>0</v>
      </c>
      <c r="I2216" s="103">
        <f t="shared" si="1234"/>
        <v>0</v>
      </c>
      <c r="J2216" s="103">
        <f t="shared" si="1234"/>
        <v>0</v>
      </c>
      <c r="K2216" s="103">
        <f t="shared" si="1234"/>
        <v>0</v>
      </c>
      <c r="L2216" s="103">
        <f t="shared" si="1234"/>
        <v>0</v>
      </c>
      <c r="M2216" s="103">
        <f t="shared" si="1234"/>
        <v>0</v>
      </c>
      <c r="N2216" s="103">
        <f t="shared" si="1234"/>
        <v>0</v>
      </c>
      <c r="O2216" s="103">
        <f t="shared" si="1234"/>
        <v>0</v>
      </c>
      <c r="P2216" s="103">
        <v>0</v>
      </c>
      <c r="Q2216" s="103">
        <v>0</v>
      </c>
      <c r="R2216" s="103">
        <v>0</v>
      </c>
      <c r="S2216" s="103">
        <v>0</v>
      </c>
      <c r="T2216" s="103">
        <v>0</v>
      </c>
      <c r="U2216" s="103">
        <v>0</v>
      </c>
      <c r="V2216" s="103">
        <v>0</v>
      </c>
      <c r="W2216" s="103">
        <v>0</v>
      </c>
      <c r="X2216" s="103">
        <v>0</v>
      </c>
      <c r="Y2216" s="103">
        <v>0</v>
      </c>
      <c r="Z2216" s="103">
        <v>0</v>
      </c>
      <c r="AA2216" s="103">
        <v>0</v>
      </c>
      <c r="AB2216" s="103">
        <f t="shared" si="1220"/>
        <v>0</v>
      </c>
      <c r="AC2216" s="103">
        <f t="shared" si="1226"/>
        <v>0</v>
      </c>
      <c r="AD2216" s="103">
        <f t="shared" si="1221"/>
        <v>0</v>
      </c>
      <c r="AE2216" s="5" t="e">
        <v>#N/A</v>
      </c>
    </row>
    <row r="2217" spans="1:31" x14ac:dyDescent="0.25">
      <c r="A2217" s="1" t="e">
        <v>#N/A</v>
      </c>
      <c r="B2217" s="50" t="s">
        <v>156</v>
      </c>
      <c r="C2217" s="48"/>
      <c r="D2217" s="104"/>
      <c r="E2217" s="104"/>
      <c r="F2217" s="104"/>
      <c r="G2217" s="104"/>
      <c r="H2217" s="104"/>
      <c r="I2217" s="104"/>
      <c r="J2217" s="104"/>
      <c r="K2217" s="104"/>
      <c r="L2217" s="104"/>
      <c r="M2217" s="104"/>
      <c r="N2217" s="104"/>
      <c r="O2217" s="104"/>
      <c r="P2217" s="104">
        <v>0</v>
      </c>
      <c r="Q2217" s="104">
        <v>0</v>
      </c>
      <c r="R2217" s="104">
        <v>0</v>
      </c>
      <c r="S2217" s="104">
        <v>0</v>
      </c>
      <c r="T2217" s="104">
        <v>0</v>
      </c>
      <c r="U2217" s="104">
        <v>0</v>
      </c>
      <c r="V2217" s="104">
        <v>0</v>
      </c>
      <c r="W2217" s="104">
        <v>0</v>
      </c>
      <c r="X2217" s="104">
        <v>0</v>
      </c>
      <c r="Y2217" s="104">
        <v>0</v>
      </c>
      <c r="Z2217" s="104">
        <v>0</v>
      </c>
      <c r="AA2217" s="104">
        <v>0</v>
      </c>
      <c r="AB2217" s="104">
        <f t="shared" si="1220"/>
        <v>0</v>
      </c>
      <c r="AC2217" s="104">
        <f t="shared" si="1226"/>
        <v>0</v>
      </c>
      <c r="AD2217" s="104">
        <f t="shared" si="1221"/>
        <v>0</v>
      </c>
      <c r="AE2217" s="5" t="e">
        <v>#N/A</v>
      </c>
    </row>
    <row r="2218" spans="1:31" ht="30" x14ac:dyDescent="0.25">
      <c r="A2218" s="1" t="e">
        <v>#N/A</v>
      </c>
      <c r="B2218" s="101" t="s">
        <v>157</v>
      </c>
      <c r="C2218" s="102"/>
      <c r="D2218" s="103">
        <f>SUM(D2219:D2220)</f>
        <v>0</v>
      </c>
      <c r="E2218" s="103">
        <f t="shared" ref="E2218:K2218" si="1235">SUM(E2219:E2220)</f>
        <v>0</v>
      </c>
      <c r="F2218" s="103">
        <f t="shared" si="1235"/>
        <v>0</v>
      </c>
      <c r="G2218" s="103">
        <f t="shared" si="1235"/>
        <v>0</v>
      </c>
      <c r="H2218" s="103">
        <f t="shared" si="1235"/>
        <v>0</v>
      </c>
      <c r="I2218" s="103">
        <f t="shared" si="1235"/>
        <v>0</v>
      </c>
      <c r="J2218" s="103">
        <f t="shared" si="1235"/>
        <v>0</v>
      </c>
      <c r="K2218" s="103">
        <f t="shared" si="1235"/>
        <v>0</v>
      </c>
      <c r="L2218" s="103">
        <f>SUM(L2219:L2220)</f>
        <v>0</v>
      </c>
      <c r="M2218" s="103">
        <f t="shared" ref="M2218:O2218" si="1236">SUM(M2219:M2220)</f>
        <v>0</v>
      </c>
      <c r="N2218" s="103">
        <f t="shared" si="1236"/>
        <v>0</v>
      </c>
      <c r="O2218" s="103">
        <f t="shared" si="1236"/>
        <v>0</v>
      </c>
      <c r="P2218" s="103">
        <v>0</v>
      </c>
      <c r="Q2218" s="103">
        <v>0</v>
      </c>
      <c r="R2218" s="103">
        <v>0</v>
      </c>
      <c r="S2218" s="103">
        <v>0</v>
      </c>
      <c r="T2218" s="103">
        <v>0</v>
      </c>
      <c r="U2218" s="103">
        <v>0</v>
      </c>
      <c r="V2218" s="103">
        <v>0</v>
      </c>
      <c r="W2218" s="103">
        <v>0</v>
      </c>
      <c r="X2218" s="103">
        <v>0</v>
      </c>
      <c r="Y2218" s="103">
        <v>0</v>
      </c>
      <c r="Z2218" s="103">
        <v>0</v>
      </c>
      <c r="AA2218" s="103">
        <v>0</v>
      </c>
      <c r="AB2218" s="103">
        <f t="shared" si="1220"/>
        <v>0</v>
      </c>
      <c r="AC2218" s="103">
        <f t="shared" si="1226"/>
        <v>0</v>
      </c>
      <c r="AD2218" s="103">
        <f t="shared" si="1221"/>
        <v>0</v>
      </c>
      <c r="AE2218" s="5" t="e">
        <v>#N/A</v>
      </c>
    </row>
    <row r="2219" spans="1:31" ht="30" x14ac:dyDescent="0.25">
      <c r="A2219" s="1" t="e">
        <v>#N/A</v>
      </c>
      <c r="B2219" s="50" t="s">
        <v>158</v>
      </c>
      <c r="C2219" s="48"/>
      <c r="D2219" s="104"/>
      <c r="E2219" s="104"/>
      <c r="F2219" s="104"/>
      <c r="G2219" s="104"/>
      <c r="H2219" s="104"/>
      <c r="I2219" s="104"/>
      <c r="J2219" s="104"/>
      <c r="K2219" s="104"/>
      <c r="L2219" s="104"/>
      <c r="M2219" s="104"/>
      <c r="N2219" s="104"/>
      <c r="O2219" s="104"/>
      <c r="P2219" s="104">
        <v>0</v>
      </c>
      <c r="Q2219" s="104">
        <v>0</v>
      </c>
      <c r="R2219" s="104">
        <v>0</v>
      </c>
      <c r="S2219" s="104">
        <v>0</v>
      </c>
      <c r="T2219" s="104">
        <v>0</v>
      </c>
      <c r="U2219" s="104">
        <v>0</v>
      </c>
      <c r="V2219" s="104">
        <v>0</v>
      </c>
      <c r="W2219" s="104">
        <v>0</v>
      </c>
      <c r="X2219" s="104">
        <v>0</v>
      </c>
      <c r="Y2219" s="104">
        <v>0</v>
      </c>
      <c r="Z2219" s="104">
        <v>0</v>
      </c>
      <c r="AA2219" s="104">
        <v>0</v>
      </c>
      <c r="AB2219" s="104">
        <f t="shared" si="1220"/>
        <v>0</v>
      </c>
      <c r="AC2219" s="104">
        <f t="shared" si="1226"/>
        <v>0</v>
      </c>
      <c r="AD2219" s="104">
        <f t="shared" si="1221"/>
        <v>0</v>
      </c>
      <c r="AE2219" s="5" t="e">
        <v>#N/A</v>
      </c>
    </row>
    <row r="2220" spans="1:31" ht="30" x14ac:dyDescent="0.25">
      <c r="A2220" s="1" t="e">
        <v>#N/A</v>
      </c>
      <c r="B2220" s="50" t="s">
        <v>159</v>
      </c>
      <c r="C2220" s="48"/>
      <c r="D2220" s="104"/>
      <c r="E2220" s="104"/>
      <c r="F2220" s="104"/>
      <c r="G2220" s="104"/>
      <c r="H2220" s="104"/>
      <c r="I2220" s="104"/>
      <c r="J2220" s="104"/>
      <c r="K2220" s="104"/>
      <c r="L2220" s="104"/>
      <c r="M2220" s="104"/>
      <c r="N2220" s="104"/>
      <c r="O2220" s="104"/>
      <c r="P2220" s="104">
        <v>0</v>
      </c>
      <c r="Q2220" s="104">
        <v>0</v>
      </c>
      <c r="R2220" s="104">
        <v>0</v>
      </c>
      <c r="S2220" s="104">
        <v>0</v>
      </c>
      <c r="T2220" s="104">
        <v>0</v>
      </c>
      <c r="U2220" s="104">
        <v>0</v>
      </c>
      <c r="V2220" s="104">
        <v>0</v>
      </c>
      <c r="W2220" s="104">
        <v>0</v>
      </c>
      <c r="X2220" s="104">
        <v>0</v>
      </c>
      <c r="Y2220" s="104">
        <v>0</v>
      </c>
      <c r="Z2220" s="104">
        <v>0</v>
      </c>
      <c r="AA2220" s="104">
        <v>0</v>
      </c>
      <c r="AB2220" s="104">
        <f t="shared" si="1220"/>
        <v>0</v>
      </c>
      <c r="AC2220" s="104">
        <f t="shared" si="1226"/>
        <v>0</v>
      </c>
      <c r="AD2220" s="104">
        <f t="shared" si="1221"/>
        <v>0</v>
      </c>
      <c r="AE2220" s="5" t="e">
        <v>#N/A</v>
      </c>
    </row>
    <row r="2221" spans="1:31" ht="60" x14ac:dyDescent="0.25">
      <c r="A2221" s="1" t="e">
        <v>#N/A</v>
      </c>
      <c r="B2221" s="101" t="s">
        <v>160</v>
      </c>
      <c r="C2221" s="102"/>
      <c r="D2221" s="103">
        <f>SUM(D2222:D2223)</f>
        <v>0</v>
      </c>
      <c r="E2221" s="103">
        <f t="shared" ref="E2221:O2221" si="1237">SUM(E2222:E2223)</f>
        <v>0</v>
      </c>
      <c r="F2221" s="103">
        <f t="shared" si="1237"/>
        <v>0</v>
      </c>
      <c r="G2221" s="103">
        <f t="shared" si="1237"/>
        <v>0</v>
      </c>
      <c r="H2221" s="103">
        <f t="shared" si="1237"/>
        <v>0</v>
      </c>
      <c r="I2221" s="103">
        <f t="shared" si="1237"/>
        <v>0</v>
      </c>
      <c r="J2221" s="103">
        <f t="shared" si="1237"/>
        <v>0</v>
      </c>
      <c r="K2221" s="103">
        <f t="shared" si="1237"/>
        <v>0</v>
      </c>
      <c r="L2221" s="103">
        <f t="shared" si="1237"/>
        <v>0</v>
      </c>
      <c r="M2221" s="103">
        <f t="shared" si="1237"/>
        <v>0</v>
      </c>
      <c r="N2221" s="103">
        <f t="shared" si="1237"/>
        <v>0</v>
      </c>
      <c r="O2221" s="103">
        <f t="shared" si="1237"/>
        <v>0</v>
      </c>
      <c r="P2221" s="103">
        <v>0</v>
      </c>
      <c r="Q2221" s="103">
        <v>0</v>
      </c>
      <c r="R2221" s="103">
        <v>0</v>
      </c>
      <c r="S2221" s="103">
        <v>0</v>
      </c>
      <c r="T2221" s="103">
        <v>0</v>
      </c>
      <c r="U2221" s="103">
        <v>0</v>
      </c>
      <c r="V2221" s="103">
        <v>0</v>
      </c>
      <c r="W2221" s="103">
        <v>0</v>
      </c>
      <c r="X2221" s="103">
        <v>0</v>
      </c>
      <c r="Y2221" s="103">
        <v>0</v>
      </c>
      <c r="Z2221" s="103">
        <v>0</v>
      </c>
      <c r="AA2221" s="103">
        <v>0</v>
      </c>
      <c r="AB2221" s="103">
        <f t="shared" si="1220"/>
        <v>0</v>
      </c>
      <c r="AC2221" s="103">
        <f t="shared" si="1226"/>
        <v>0</v>
      </c>
      <c r="AD2221" s="103">
        <f t="shared" si="1221"/>
        <v>0</v>
      </c>
      <c r="AE2221" s="5" t="e">
        <v>#N/A</v>
      </c>
    </row>
    <row r="2222" spans="1:31" ht="30" x14ac:dyDescent="0.25">
      <c r="A2222" s="1" t="e">
        <v>#N/A</v>
      </c>
      <c r="B2222" s="50" t="s">
        <v>161</v>
      </c>
      <c r="C2222" s="48"/>
      <c r="D2222" s="104"/>
      <c r="E2222" s="104"/>
      <c r="F2222" s="104"/>
      <c r="G2222" s="104"/>
      <c r="H2222" s="104"/>
      <c r="I2222" s="104"/>
      <c r="J2222" s="104"/>
      <c r="K2222" s="104"/>
      <c r="L2222" s="104"/>
      <c r="M2222" s="104"/>
      <c r="N2222" s="104"/>
      <c r="O2222" s="104"/>
      <c r="P2222" s="104">
        <v>0</v>
      </c>
      <c r="Q2222" s="104">
        <v>0</v>
      </c>
      <c r="R2222" s="104">
        <v>0</v>
      </c>
      <c r="S2222" s="104">
        <v>0</v>
      </c>
      <c r="T2222" s="104">
        <v>0</v>
      </c>
      <c r="U2222" s="104">
        <v>0</v>
      </c>
      <c r="V2222" s="104">
        <v>0</v>
      </c>
      <c r="W2222" s="104">
        <v>0</v>
      </c>
      <c r="X2222" s="104">
        <v>0</v>
      </c>
      <c r="Y2222" s="104">
        <v>0</v>
      </c>
      <c r="Z2222" s="104">
        <v>0</v>
      </c>
      <c r="AA2222" s="104">
        <v>0</v>
      </c>
      <c r="AB2222" s="104">
        <f t="shared" si="1220"/>
        <v>0</v>
      </c>
      <c r="AC2222" s="104">
        <f t="shared" si="1226"/>
        <v>0</v>
      </c>
      <c r="AD2222" s="104">
        <f t="shared" si="1221"/>
        <v>0</v>
      </c>
      <c r="AE2222" s="5" t="e">
        <v>#N/A</v>
      </c>
    </row>
    <row r="2223" spans="1:31" x14ac:dyDescent="0.25">
      <c r="A2223" s="1" t="e">
        <v>#N/A</v>
      </c>
      <c r="B2223" s="50" t="s">
        <v>162</v>
      </c>
      <c r="C2223" s="48"/>
      <c r="D2223" s="104"/>
      <c r="E2223" s="104"/>
      <c r="F2223" s="104"/>
      <c r="G2223" s="104"/>
      <c r="H2223" s="104"/>
      <c r="I2223" s="104"/>
      <c r="J2223" s="104"/>
      <c r="K2223" s="104"/>
      <c r="L2223" s="104"/>
      <c r="M2223" s="104"/>
      <c r="N2223" s="104"/>
      <c r="O2223" s="104"/>
      <c r="P2223" s="104">
        <v>0</v>
      </c>
      <c r="Q2223" s="104">
        <v>0</v>
      </c>
      <c r="R2223" s="104">
        <v>0</v>
      </c>
      <c r="S2223" s="104">
        <v>0</v>
      </c>
      <c r="T2223" s="104">
        <v>0</v>
      </c>
      <c r="U2223" s="104">
        <v>0</v>
      </c>
      <c r="V2223" s="104">
        <v>0</v>
      </c>
      <c r="W2223" s="104">
        <v>0</v>
      </c>
      <c r="X2223" s="104">
        <v>0</v>
      </c>
      <c r="Y2223" s="104">
        <v>0</v>
      </c>
      <c r="Z2223" s="104">
        <v>0</v>
      </c>
      <c r="AA2223" s="104">
        <v>0</v>
      </c>
      <c r="AB2223" s="104">
        <f t="shared" si="1220"/>
        <v>0</v>
      </c>
      <c r="AC2223" s="104">
        <f t="shared" si="1226"/>
        <v>0</v>
      </c>
      <c r="AD2223" s="104">
        <f t="shared" si="1221"/>
        <v>0</v>
      </c>
      <c r="AE2223" s="5" t="e">
        <v>#N/A</v>
      </c>
    </row>
    <row r="2224" spans="1:31" ht="45" x14ac:dyDescent="0.25">
      <c r="A2224" s="1" t="e">
        <v>#N/A</v>
      </c>
      <c r="B2224" s="101" t="s">
        <v>163</v>
      </c>
      <c r="C2224" s="102"/>
      <c r="D2224" s="103">
        <f>SUM(D2225:D2226)</f>
        <v>0</v>
      </c>
      <c r="E2224" s="103">
        <f t="shared" ref="E2224:O2224" si="1238">SUM(E2225:E2226)</f>
        <v>0</v>
      </c>
      <c r="F2224" s="103">
        <f t="shared" si="1238"/>
        <v>0</v>
      </c>
      <c r="G2224" s="103">
        <f t="shared" si="1238"/>
        <v>0</v>
      </c>
      <c r="H2224" s="103">
        <f t="shared" si="1238"/>
        <v>0</v>
      </c>
      <c r="I2224" s="103">
        <f t="shared" si="1238"/>
        <v>0</v>
      </c>
      <c r="J2224" s="103">
        <f t="shared" si="1238"/>
        <v>0</v>
      </c>
      <c r="K2224" s="103">
        <f t="shared" si="1238"/>
        <v>0</v>
      </c>
      <c r="L2224" s="103">
        <f t="shared" si="1238"/>
        <v>0</v>
      </c>
      <c r="M2224" s="103">
        <f t="shared" si="1238"/>
        <v>0</v>
      </c>
      <c r="N2224" s="103">
        <f t="shared" si="1238"/>
        <v>0</v>
      </c>
      <c r="O2224" s="103">
        <f t="shared" si="1238"/>
        <v>0</v>
      </c>
      <c r="P2224" s="103">
        <v>0</v>
      </c>
      <c r="Q2224" s="103">
        <v>0</v>
      </c>
      <c r="R2224" s="103">
        <v>0</v>
      </c>
      <c r="S2224" s="103">
        <v>0</v>
      </c>
      <c r="T2224" s="103">
        <v>0</v>
      </c>
      <c r="U2224" s="103">
        <v>0</v>
      </c>
      <c r="V2224" s="103">
        <v>0</v>
      </c>
      <c r="W2224" s="103">
        <v>0</v>
      </c>
      <c r="X2224" s="103">
        <v>0</v>
      </c>
      <c r="Y2224" s="103">
        <v>0</v>
      </c>
      <c r="Z2224" s="103">
        <v>0</v>
      </c>
      <c r="AA2224" s="103">
        <v>0</v>
      </c>
      <c r="AB2224" s="103">
        <f t="shared" si="1220"/>
        <v>0</v>
      </c>
      <c r="AC2224" s="103">
        <f t="shared" si="1226"/>
        <v>0</v>
      </c>
      <c r="AD2224" s="103">
        <f t="shared" si="1221"/>
        <v>0</v>
      </c>
      <c r="AE2224" s="5" t="e">
        <v>#N/A</v>
      </c>
    </row>
    <row r="2225" spans="1:31" ht="30" x14ac:dyDescent="0.25">
      <c r="A2225" s="1" t="e">
        <v>#N/A</v>
      </c>
      <c r="B2225" s="50" t="s">
        <v>164</v>
      </c>
      <c r="C2225" s="48"/>
      <c r="D2225" s="104"/>
      <c r="E2225" s="104"/>
      <c r="F2225" s="104"/>
      <c r="G2225" s="104"/>
      <c r="H2225" s="104"/>
      <c r="I2225" s="104"/>
      <c r="J2225" s="104"/>
      <c r="K2225" s="104"/>
      <c r="L2225" s="104"/>
      <c r="M2225" s="104"/>
      <c r="N2225" s="104"/>
      <c r="O2225" s="104"/>
      <c r="P2225" s="104">
        <v>0</v>
      </c>
      <c r="Q2225" s="104">
        <v>0</v>
      </c>
      <c r="R2225" s="104">
        <v>0</v>
      </c>
      <c r="S2225" s="104">
        <v>0</v>
      </c>
      <c r="T2225" s="104">
        <v>0</v>
      </c>
      <c r="U2225" s="104">
        <v>0</v>
      </c>
      <c r="V2225" s="104">
        <v>0</v>
      </c>
      <c r="W2225" s="104">
        <v>0</v>
      </c>
      <c r="X2225" s="104">
        <v>0</v>
      </c>
      <c r="Y2225" s="104">
        <v>0</v>
      </c>
      <c r="Z2225" s="104">
        <v>0</v>
      </c>
      <c r="AA2225" s="104">
        <v>0</v>
      </c>
      <c r="AB2225" s="104">
        <f t="shared" si="1220"/>
        <v>0</v>
      </c>
      <c r="AC2225" s="104">
        <f t="shared" si="1226"/>
        <v>0</v>
      </c>
      <c r="AD2225" s="104">
        <f t="shared" si="1221"/>
        <v>0</v>
      </c>
      <c r="AE2225" s="5" t="e">
        <v>#N/A</v>
      </c>
    </row>
    <row r="2226" spans="1:31" x14ac:dyDescent="0.25">
      <c r="A2226" s="1" t="e">
        <v>#N/A</v>
      </c>
      <c r="B2226" s="50" t="s">
        <v>165</v>
      </c>
      <c r="C2226" s="48"/>
      <c r="D2226" s="104"/>
      <c r="E2226" s="104"/>
      <c r="F2226" s="104"/>
      <c r="G2226" s="104"/>
      <c r="H2226" s="104"/>
      <c r="I2226" s="104"/>
      <c r="J2226" s="104"/>
      <c r="K2226" s="104"/>
      <c r="L2226" s="104"/>
      <c r="M2226" s="104"/>
      <c r="N2226" s="104"/>
      <c r="O2226" s="104"/>
      <c r="P2226" s="104">
        <v>0</v>
      </c>
      <c r="Q2226" s="104">
        <v>0</v>
      </c>
      <c r="R2226" s="104">
        <v>0</v>
      </c>
      <c r="S2226" s="104">
        <v>0</v>
      </c>
      <c r="T2226" s="104">
        <v>0</v>
      </c>
      <c r="U2226" s="104">
        <v>0</v>
      </c>
      <c r="V2226" s="104">
        <v>0</v>
      </c>
      <c r="W2226" s="104">
        <v>0</v>
      </c>
      <c r="X2226" s="104">
        <v>0</v>
      </c>
      <c r="Y2226" s="104">
        <v>0</v>
      </c>
      <c r="Z2226" s="104">
        <v>0</v>
      </c>
      <c r="AA2226" s="104">
        <v>0</v>
      </c>
      <c r="AB2226" s="104">
        <f t="shared" si="1220"/>
        <v>0</v>
      </c>
      <c r="AC2226" s="104">
        <f t="shared" si="1226"/>
        <v>0</v>
      </c>
      <c r="AD2226" s="104">
        <f t="shared" si="1221"/>
        <v>0</v>
      </c>
      <c r="AE2226" s="5" t="e">
        <v>#N/A</v>
      </c>
    </row>
    <row r="2227" spans="1:31" ht="45" x14ac:dyDescent="0.25">
      <c r="A2227" s="1" t="e">
        <v>#N/A</v>
      </c>
      <c r="B2227" s="101" t="s">
        <v>166</v>
      </c>
      <c r="C2227" s="102"/>
      <c r="D2227" s="103">
        <f>SUM(D2228:D2229)</f>
        <v>0</v>
      </c>
      <c r="E2227" s="103">
        <f t="shared" ref="E2227:O2227" si="1239">SUM(E2228:E2229)</f>
        <v>0</v>
      </c>
      <c r="F2227" s="103">
        <f t="shared" si="1239"/>
        <v>0</v>
      </c>
      <c r="G2227" s="103">
        <f t="shared" si="1239"/>
        <v>0</v>
      </c>
      <c r="H2227" s="103">
        <f t="shared" si="1239"/>
        <v>0</v>
      </c>
      <c r="I2227" s="103">
        <f t="shared" si="1239"/>
        <v>0</v>
      </c>
      <c r="J2227" s="103">
        <f t="shared" si="1239"/>
        <v>0</v>
      </c>
      <c r="K2227" s="103">
        <f t="shared" si="1239"/>
        <v>0</v>
      </c>
      <c r="L2227" s="103">
        <f t="shared" si="1239"/>
        <v>0</v>
      </c>
      <c r="M2227" s="103">
        <f t="shared" si="1239"/>
        <v>0</v>
      </c>
      <c r="N2227" s="103">
        <f t="shared" si="1239"/>
        <v>0</v>
      </c>
      <c r="O2227" s="103">
        <f t="shared" si="1239"/>
        <v>0</v>
      </c>
      <c r="P2227" s="103">
        <v>0</v>
      </c>
      <c r="Q2227" s="103">
        <v>0</v>
      </c>
      <c r="R2227" s="103">
        <v>0</v>
      </c>
      <c r="S2227" s="103">
        <v>0</v>
      </c>
      <c r="T2227" s="103">
        <v>0</v>
      </c>
      <c r="U2227" s="103">
        <v>0</v>
      </c>
      <c r="V2227" s="103">
        <v>0</v>
      </c>
      <c r="W2227" s="103">
        <v>0</v>
      </c>
      <c r="X2227" s="103">
        <v>0</v>
      </c>
      <c r="Y2227" s="103">
        <v>0</v>
      </c>
      <c r="Z2227" s="103">
        <v>0</v>
      </c>
      <c r="AA2227" s="103">
        <v>0</v>
      </c>
      <c r="AB2227" s="103">
        <f t="shared" si="1220"/>
        <v>0</v>
      </c>
      <c r="AC2227" s="103">
        <f t="shared" si="1226"/>
        <v>0</v>
      </c>
      <c r="AD2227" s="103">
        <f t="shared" si="1221"/>
        <v>0</v>
      </c>
      <c r="AE2227" s="5" t="e">
        <v>#N/A</v>
      </c>
    </row>
    <row r="2228" spans="1:31" x14ac:dyDescent="0.25">
      <c r="A2228" s="1" t="e">
        <v>#N/A</v>
      </c>
      <c r="B2228" s="50" t="s">
        <v>167</v>
      </c>
      <c r="C2228" s="48"/>
      <c r="D2228" s="104"/>
      <c r="E2228" s="104"/>
      <c r="F2228" s="104"/>
      <c r="G2228" s="104"/>
      <c r="H2228" s="104"/>
      <c r="I2228" s="104"/>
      <c r="J2228" s="104"/>
      <c r="K2228" s="104"/>
      <c r="L2228" s="104"/>
      <c r="M2228" s="104"/>
      <c r="N2228" s="104"/>
      <c r="O2228" s="104"/>
      <c r="P2228" s="104">
        <v>0</v>
      </c>
      <c r="Q2228" s="104">
        <v>0</v>
      </c>
      <c r="R2228" s="104">
        <v>0</v>
      </c>
      <c r="S2228" s="104">
        <v>0</v>
      </c>
      <c r="T2228" s="104">
        <v>0</v>
      </c>
      <c r="U2228" s="104">
        <v>0</v>
      </c>
      <c r="V2228" s="104">
        <v>0</v>
      </c>
      <c r="W2228" s="104">
        <v>0</v>
      </c>
      <c r="X2228" s="104">
        <v>0</v>
      </c>
      <c r="Y2228" s="104">
        <v>0</v>
      </c>
      <c r="Z2228" s="104">
        <v>0</v>
      </c>
      <c r="AA2228" s="104">
        <v>0</v>
      </c>
      <c r="AB2228" s="104">
        <f t="shared" si="1220"/>
        <v>0</v>
      </c>
      <c r="AC2228" s="104">
        <f t="shared" si="1226"/>
        <v>0</v>
      </c>
      <c r="AD2228" s="104">
        <f t="shared" si="1221"/>
        <v>0</v>
      </c>
      <c r="AE2228" s="5" t="e">
        <v>#N/A</v>
      </c>
    </row>
    <row r="2229" spans="1:31" ht="30" x14ac:dyDescent="0.25">
      <c r="A2229" s="1" t="e">
        <v>#N/A</v>
      </c>
      <c r="B2229" s="50" t="s">
        <v>168</v>
      </c>
      <c r="C2229" s="48"/>
      <c r="D2229" s="104"/>
      <c r="E2229" s="104"/>
      <c r="F2229" s="104"/>
      <c r="G2229" s="104"/>
      <c r="H2229" s="104"/>
      <c r="I2229" s="104"/>
      <c r="J2229" s="104"/>
      <c r="K2229" s="104"/>
      <c r="L2229" s="104"/>
      <c r="M2229" s="104"/>
      <c r="N2229" s="104"/>
      <c r="O2229" s="104"/>
      <c r="P2229" s="104">
        <v>0</v>
      </c>
      <c r="Q2229" s="104">
        <v>0</v>
      </c>
      <c r="R2229" s="104">
        <v>0</v>
      </c>
      <c r="S2229" s="104">
        <v>0</v>
      </c>
      <c r="T2229" s="104">
        <v>0</v>
      </c>
      <c r="U2229" s="104">
        <v>0</v>
      </c>
      <c r="V2229" s="104">
        <v>0</v>
      </c>
      <c r="W2229" s="104">
        <v>0</v>
      </c>
      <c r="X2229" s="104">
        <v>0</v>
      </c>
      <c r="Y2229" s="104">
        <v>0</v>
      </c>
      <c r="Z2229" s="104">
        <v>0</v>
      </c>
      <c r="AA2229" s="104">
        <v>0</v>
      </c>
      <c r="AB2229" s="104">
        <f t="shared" si="1220"/>
        <v>0</v>
      </c>
      <c r="AC2229" s="104">
        <f t="shared" si="1226"/>
        <v>0</v>
      </c>
      <c r="AD2229" s="104">
        <f t="shared" si="1221"/>
        <v>0</v>
      </c>
      <c r="AE2229" s="5" t="e">
        <v>#N/A</v>
      </c>
    </row>
    <row r="2230" spans="1:31" ht="15.75" x14ac:dyDescent="0.25">
      <c r="A2230" s="1" t="e">
        <v>#N/A</v>
      </c>
      <c r="B2230" s="99" t="s">
        <v>169</v>
      </c>
      <c r="C2230" s="57"/>
      <c r="D2230" s="100">
        <f>SUM(D2231,D2236,D2240,D2243,D2252,D2255,D2260,D2265,D2268,D2273)</f>
        <v>0</v>
      </c>
      <c r="E2230" s="100">
        <f t="shared" ref="E2230:O2230" si="1240">SUM(E2231,E2236,E2240,E2243,E2252,E2255,E2260,E2265,E2268,E2273)</f>
        <v>0</v>
      </c>
      <c r="F2230" s="100">
        <f t="shared" si="1240"/>
        <v>0</v>
      </c>
      <c r="G2230" s="100">
        <f t="shared" si="1240"/>
        <v>0</v>
      </c>
      <c r="H2230" s="100">
        <f t="shared" si="1240"/>
        <v>0</v>
      </c>
      <c r="I2230" s="100">
        <f t="shared" si="1240"/>
        <v>0</v>
      </c>
      <c r="J2230" s="100">
        <f t="shared" si="1240"/>
        <v>0</v>
      </c>
      <c r="K2230" s="100">
        <f t="shared" si="1240"/>
        <v>0</v>
      </c>
      <c r="L2230" s="100">
        <f t="shared" si="1240"/>
        <v>0</v>
      </c>
      <c r="M2230" s="100">
        <f t="shared" si="1240"/>
        <v>0</v>
      </c>
      <c r="N2230" s="100">
        <f t="shared" si="1240"/>
        <v>0</v>
      </c>
      <c r="O2230" s="100">
        <f t="shared" si="1240"/>
        <v>0</v>
      </c>
      <c r="P2230" s="100">
        <v>0</v>
      </c>
      <c r="Q2230" s="100">
        <v>0</v>
      </c>
      <c r="R2230" s="100">
        <v>0</v>
      </c>
      <c r="S2230" s="100">
        <v>0</v>
      </c>
      <c r="T2230" s="100">
        <v>0</v>
      </c>
      <c r="U2230" s="100">
        <v>0</v>
      </c>
      <c r="V2230" s="100">
        <v>0</v>
      </c>
      <c r="W2230" s="100">
        <v>0</v>
      </c>
      <c r="X2230" s="100">
        <v>0</v>
      </c>
      <c r="Y2230" s="100">
        <v>0</v>
      </c>
      <c r="Z2230" s="100">
        <v>0</v>
      </c>
      <c r="AA2230" s="100">
        <v>0</v>
      </c>
      <c r="AB2230" s="100">
        <f t="shared" si="1220"/>
        <v>0</v>
      </c>
      <c r="AC2230" s="100">
        <f t="shared" si="1226"/>
        <v>0</v>
      </c>
      <c r="AD2230" s="100">
        <f t="shared" si="1221"/>
        <v>0</v>
      </c>
      <c r="AE2230" s="5" t="e">
        <v>#N/A</v>
      </c>
    </row>
    <row r="2231" spans="1:31" ht="30" x14ac:dyDescent="0.25">
      <c r="A2231" s="1" t="e">
        <v>#N/A</v>
      </c>
      <c r="B2231" s="101" t="s">
        <v>170</v>
      </c>
      <c r="C2231" s="102"/>
      <c r="D2231" s="103">
        <f>SUM(D2232:D2235)</f>
        <v>0</v>
      </c>
      <c r="E2231" s="103">
        <f t="shared" ref="E2231:O2231" si="1241">SUM(E2232:E2235)</f>
        <v>0</v>
      </c>
      <c r="F2231" s="103">
        <f t="shared" si="1241"/>
        <v>0</v>
      </c>
      <c r="G2231" s="103">
        <f t="shared" si="1241"/>
        <v>0</v>
      </c>
      <c r="H2231" s="103">
        <f t="shared" si="1241"/>
        <v>0</v>
      </c>
      <c r="I2231" s="103">
        <f t="shared" si="1241"/>
        <v>0</v>
      </c>
      <c r="J2231" s="103">
        <f t="shared" si="1241"/>
        <v>0</v>
      </c>
      <c r="K2231" s="103">
        <f t="shared" si="1241"/>
        <v>0</v>
      </c>
      <c r="L2231" s="103">
        <f t="shared" si="1241"/>
        <v>0</v>
      </c>
      <c r="M2231" s="103">
        <f t="shared" si="1241"/>
        <v>0</v>
      </c>
      <c r="N2231" s="103">
        <f t="shared" si="1241"/>
        <v>0</v>
      </c>
      <c r="O2231" s="103">
        <f t="shared" si="1241"/>
        <v>0</v>
      </c>
      <c r="P2231" s="103">
        <v>0</v>
      </c>
      <c r="Q2231" s="103">
        <v>0</v>
      </c>
      <c r="R2231" s="103">
        <v>0</v>
      </c>
      <c r="S2231" s="103">
        <v>0</v>
      </c>
      <c r="T2231" s="103">
        <v>0</v>
      </c>
      <c r="U2231" s="103">
        <v>0</v>
      </c>
      <c r="V2231" s="103">
        <v>0</v>
      </c>
      <c r="W2231" s="103">
        <v>0</v>
      </c>
      <c r="X2231" s="103">
        <v>0</v>
      </c>
      <c r="Y2231" s="103">
        <v>0</v>
      </c>
      <c r="Z2231" s="103">
        <v>0</v>
      </c>
      <c r="AA2231" s="103">
        <v>0</v>
      </c>
      <c r="AB2231" s="103">
        <f t="shared" si="1220"/>
        <v>0</v>
      </c>
      <c r="AC2231" s="103">
        <f t="shared" si="1226"/>
        <v>0</v>
      </c>
      <c r="AD2231" s="103">
        <f t="shared" si="1221"/>
        <v>0</v>
      </c>
      <c r="AE2231" s="5" t="e">
        <v>#N/A</v>
      </c>
    </row>
    <row r="2232" spans="1:31" ht="30" x14ac:dyDescent="0.25">
      <c r="A2232" s="1" t="e">
        <v>#N/A</v>
      </c>
      <c r="B2232" s="50" t="s">
        <v>171</v>
      </c>
      <c r="C2232" s="48"/>
      <c r="D2232" s="104"/>
      <c r="E2232" s="104"/>
      <c r="F2232" s="104"/>
      <c r="G2232" s="104"/>
      <c r="H2232" s="104"/>
      <c r="I2232" s="104"/>
      <c r="J2232" s="104"/>
      <c r="K2232" s="104"/>
      <c r="L2232" s="104"/>
      <c r="M2232" s="104"/>
      <c r="N2232" s="104"/>
      <c r="O2232" s="104"/>
      <c r="P2232" s="104">
        <v>0</v>
      </c>
      <c r="Q2232" s="104">
        <v>0</v>
      </c>
      <c r="R2232" s="104">
        <v>0</v>
      </c>
      <c r="S2232" s="104">
        <v>0</v>
      </c>
      <c r="T2232" s="104">
        <v>0</v>
      </c>
      <c r="U2232" s="104">
        <v>0</v>
      </c>
      <c r="V2232" s="104">
        <v>0</v>
      </c>
      <c r="W2232" s="104">
        <v>0</v>
      </c>
      <c r="X2232" s="104">
        <v>0</v>
      </c>
      <c r="Y2232" s="104">
        <v>0</v>
      </c>
      <c r="Z2232" s="104">
        <v>0</v>
      </c>
      <c r="AA2232" s="104">
        <v>0</v>
      </c>
      <c r="AB2232" s="104">
        <f t="shared" si="1220"/>
        <v>0</v>
      </c>
      <c r="AC2232" s="104">
        <f t="shared" si="1226"/>
        <v>0</v>
      </c>
      <c r="AD2232" s="104">
        <f t="shared" si="1221"/>
        <v>0</v>
      </c>
      <c r="AE2232" s="5" t="e">
        <v>#N/A</v>
      </c>
    </row>
    <row r="2233" spans="1:31" ht="30" x14ac:dyDescent="0.25">
      <c r="A2233" s="1" t="e">
        <v>#N/A</v>
      </c>
      <c r="B2233" s="50" t="s">
        <v>172</v>
      </c>
      <c r="C2233" s="48"/>
      <c r="D2233" s="104"/>
      <c r="E2233" s="104"/>
      <c r="F2233" s="104"/>
      <c r="G2233" s="104"/>
      <c r="H2233" s="104"/>
      <c r="I2233" s="104"/>
      <c r="J2233" s="104"/>
      <c r="K2233" s="104"/>
      <c r="L2233" s="104"/>
      <c r="M2233" s="104"/>
      <c r="N2233" s="104"/>
      <c r="O2233" s="104"/>
      <c r="P2233" s="104">
        <v>0</v>
      </c>
      <c r="Q2233" s="104">
        <v>0</v>
      </c>
      <c r="R2233" s="104">
        <v>0</v>
      </c>
      <c r="S2233" s="104">
        <v>0</v>
      </c>
      <c r="T2233" s="104">
        <v>0</v>
      </c>
      <c r="U2233" s="104">
        <v>0</v>
      </c>
      <c r="V2233" s="104">
        <v>0</v>
      </c>
      <c r="W2233" s="104">
        <v>0</v>
      </c>
      <c r="X2233" s="104">
        <v>0</v>
      </c>
      <c r="Y2233" s="104">
        <v>0</v>
      </c>
      <c r="Z2233" s="104">
        <v>0</v>
      </c>
      <c r="AA2233" s="104">
        <v>0</v>
      </c>
      <c r="AB2233" s="104">
        <f t="shared" si="1220"/>
        <v>0</v>
      </c>
      <c r="AC2233" s="104">
        <f t="shared" si="1226"/>
        <v>0</v>
      </c>
      <c r="AD2233" s="104">
        <f t="shared" si="1221"/>
        <v>0</v>
      </c>
      <c r="AE2233" s="5" t="e">
        <v>#N/A</v>
      </c>
    </row>
    <row r="2234" spans="1:31" ht="30" x14ac:dyDescent="0.25">
      <c r="A2234" s="1" t="e">
        <v>#N/A</v>
      </c>
      <c r="B2234" s="50" t="s">
        <v>173</v>
      </c>
      <c r="C2234" s="48"/>
      <c r="D2234" s="104"/>
      <c r="E2234" s="104"/>
      <c r="F2234" s="104"/>
      <c r="G2234" s="104"/>
      <c r="H2234" s="104"/>
      <c r="I2234" s="104"/>
      <c r="J2234" s="104"/>
      <c r="K2234" s="104"/>
      <c r="L2234" s="104"/>
      <c r="M2234" s="104"/>
      <c r="N2234" s="104"/>
      <c r="O2234" s="104"/>
      <c r="P2234" s="104">
        <v>0</v>
      </c>
      <c r="Q2234" s="104">
        <v>0</v>
      </c>
      <c r="R2234" s="104">
        <v>0</v>
      </c>
      <c r="S2234" s="104">
        <v>0</v>
      </c>
      <c r="T2234" s="104">
        <v>0</v>
      </c>
      <c r="U2234" s="104">
        <v>0</v>
      </c>
      <c r="V2234" s="104">
        <v>0</v>
      </c>
      <c r="W2234" s="104">
        <v>0</v>
      </c>
      <c r="X2234" s="104">
        <v>0</v>
      </c>
      <c r="Y2234" s="104">
        <v>0</v>
      </c>
      <c r="Z2234" s="104">
        <v>0</v>
      </c>
      <c r="AA2234" s="104">
        <v>0</v>
      </c>
      <c r="AB2234" s="104">
        <f t="shared" si="1220"/>
        <v>0</v>
      </c>
      <c r="AC2234" s="104">
        <f t="shared" si="1226"/>
        <v>0</v>
      </c>
      <c r="AD2234" s="104">
        <f t="shared" si="1221"/>
        <v>0</v>
      </c>
      <c r="AE2234" s="5" t="e">
        <v>#N/A</v>
      </c>
    </row>
    <row r="2235" spans="1:31" ht="30" x14ac:dyDescent="0.25">
      <c r="A2235" s="1" t="e">
        <v>#N/A</v>
      </c>
      <c r="B2235" s="50" t="s">
        <v>174</v>
      </c>
      <c r="C2235" s="48"/>
      <c r="D2235" s="104"/>
      <c r="E2235" s="104"/>
      <c r="F2235" s="104"/>
      <c r="G2235" s="104"/>
      <c r="H2235" s="104"/>
      <c r="I2235" s="104"/>
      <c r="J2235" s="104"/>
      <c r="K2235" s="104"/>
      <c r="L2235" s="104"/>
      <c r="M2235" s="104"/>
      <c r="N2235" s="104"/>
      <c r="O2235" s="104"/>
      <c r="P2235" s="104">
        <v>0</v>
      </c>
      <c r="Q2235" s="104">
        <v>0</v>
      </c>
      <c r="R2235" s="104">
        <v>0</v>
      </c>
      <c r="S2235" s="104">
        <v>0</v>
      </c>
      <c r="T2235" s="104">
        <v>0</v>
      </c>
      <c r="U2235" s="104">
        <v>0</v>
      </c>
      <c r="V2235" s="104">
        <v>0</v>
      </c>
      <c r="W2235" s="104">
        <v>0</v>
      </c>
      <c r="X2235" s="104">
        <v>0</v>
      </c>
      <c r="Y2235" s="104">
        <v>0</v>
      </c>
      <c r="Z2235" s="104">
        <v>0</v>
      </c>
      <c r="AA2235" s="104">
        <v>0</v>
      </c>
      <c r="AB2235" s="104">
        <f t="shared" si="1220"/>
        <v>0</v>
      </c>
      <c r="AC2235" s="104">
        <f t="shared" si="1226"/>
        <v>0</v>
      </c>
      <c r="AD2235" s="104">
        <f t="shared" si="1221"/>
        <v>0</v>
      </c>
      <c r="AE2235" s="5" t="e">
        <v>#N/A</v>
      </c>
    </row>
    <row r="2236" spans="1:31" ht="30" x14ac:dyDescent="0.25">
      <c r="A2236" s="1" t="e">
        <v>#N/A</v>
      </c>
      <c r="B2236" s="101" t="s">
        <v>175</v>
      </c>
      <c r="C2236" s="102"/>
      <c r="D2236" s="103">
        <f>SUM(D2237:D2239)</f>
        <v>0</v>
      </c>
      <c r="E2236" s="103">
        <f t="shared" ref="E2236:O2236" si="1242">SUM(E2237:E2239)</f>
        <v>0</v>
      </c>
      <c r="F2236" s="103">
        <f t="shared" si="1242"/>
        <v>0</v>
      </c>
      <c r="G2236" s="103">
        <f t="shared" si="1242"/>
        <v>0</v>
      </c>
      <c r="H2236" s="103">
        <f t="shared" si="1242"/>
        <v>0</v>
      </c>
      <c r="I2236" s="103">
        <f t="shared" si="1242"/>
        <v>0</v>
      </c>
      <c r="J2236" s="103">
        <f t="shared" si="1242"/>
        <v>0</v>
      </c>
      <c r="K2236" s="103">
        <f t="shared" si="1242"/>
        <v>0</v>
      </c>
      <c r="L2236" s="103">
        <f t="shared" si="1242"/>
        <v>0</v>
      </c>
      <c r="M2236" s="103">
        <f t="shared" si="1242"/>
        <v>0</v>
      </c>
      <c r="N2236" s="103">
        <f t="shared" si="1242"/>
        <v>0</v>
      </c>
      <c r="O2236" s="103">
        <f t="shared" si="1242"/>
        <v>0</v>
      </c>
      <c r="P2236" s="103">
        <v>0</v>
      </c>
      <c r="Q2236" s="103">
        <v>0</v>
      </c>
      <c r="R2236" s="103">
        <v>0</v>
      </c>
      <c r="S2236" s="103">
        <v>0</v>
      </c>
      <c r="T2236" s="103">
        <v>0</v>
      </c>
      <c r="U2236" s="103">
        <v>0</v>
      </c>
      <c r="V2236" s="103">
        <v>0</v>
      </c>
      <c r="W2236" s="103">
        <v>0</v>
      </c>
      <c r="X2236" s="103">
        <v>0</v>
      </c>
      <c r="Y2236" s="103">
        <v>0</v>
      </c>
      <c r="Z2236" s="103">
        <v>0</v>
      </c>
      <c r="AA2236" s="103">
        <v>0</v>
      </c>
      <c r="AB2236" s="103">
        <f t="shared" si="1220"/>
        <v>0</v>
      </c>
      <c r="AC2236" s="103">
        <f t="shared" si="1226"/>
        <v>0</v>
      </c>
      <c r="AD2236" s="103">
        <f t="shared" si="1221"/>
        <v>0</v>
      </c>
      <c r="AE2236" s="5" t="e">
        <v>#N/A</v>
      </c>
    </row>
    <row r="2237" spans="1:31" ht="30" x14ac:dyDescent="0.25">
      <c r="A2237" s="1" t="e">
        <v>#N/A</v>
      </c>
      <c r="B2237" s="50" t="s">
        <v>161</v>
      </c>
      <c r="C2237" s="48"/>
      <c r="D2237" s="104"/>
      <c r="E2237" s="104"/>
      <c r="F2237" s="104"/>
      <c r="G2237" s="104"/>
      <c r="H2237" s="104"/>
      <c r="I2237" s="104"/>
      <c r="J2237" s="104"/>
      <c r="K2237" s="104"/>
      <c r="L2237" s="104"/>
      <c r="M2237" s="104"/>
      <c r="N2237" s="104"/>
      <c r="O2237" s="104"/>
      <c r="P2237" s="104">
        <v>0</v>
      </c>
      <c r="Q2237" s="104">
        <v>0</v>
      </c>
      <c r="R2237" s="104">
        <v>0</v>
      </c>
      <c r="S2237" s="104">
        <v>0</v>
      </c>
      <c r="T2237" s="104">
        <v>0</v>
      </c>
      <c r="U2237" s="104">
        <v>0</v>
      </c>
      <c r="V2237" s="104">
        <v>0</v>
      </c>
      <c r="W2237" s="104">
        <v>0</v>
      </c>
      <c r="X2237" s="104">
        <v>0</v>
      </c>
      <c r="Y2237" s="104">
        <v>0</v>
      </c>
      <c r="Z2237" s="104">
        <v>0</v>
      </c>
      <c r="AA2237" s="104">
        <v>0</v>
      </c>
      <c r="AB2237" s="104">
        <f t="shared" si="1220"/>
        <v>0</v>
      </c>
      <c r="AC2237" s="104">
        <f t="shared" si="1226"/>
        <v>0</v>
      </c>
      <c r="AD2237" s="104">
        <f t="shared" si="1221"/>
        <v>0</v>
      </c>
      <c r="AE2237" s="5" t="e">
        <v>#N/A</v>
      </c>
    </row>
    <row r="2238" spans="1:31" ht="30" x14ac:dyDescent="0.25">
      <c r="A2238" s="1" t="e">
        <v>#N/A</v>
      </c>
      <c r="B2238" s="50" t="s">
        <v>176</v>
      </c>
      <c r="C2238" s="48"/>
      <c r="D2238" s="104"/>
      <c r="E2238" s="104"/>
      <c r="F2238" s="104"/>
      <c r="G2238" s="104"/>
      <c r="H2238" s="104"/>
      <c r="I2238" s="104"/>
      <c r="J2238" s="104"/>
      <c r="K2238" s="104"/>
      <c r="L2238" s="104"/>
      <c r="M2238" s="104"/>
      <c r="N2238" s="104"/>
      <c r="O2238" s="104"/>
      <c r="P2238" s="104">
        <v>0</v>
      </c>
      <c r="Q2238" s="104">
        <v>0</v>
      </c>
      <c r="R2238" s="104">
        <v>0</v>
      </c>
      <c r="S2238" s="104">
        <v>0</v>
      </c>
      <c r="T2238" s="104">
        <v>0</v>
      </c>
      <c r="U2238" s="104">
        <v>0</v>
      </c>
      <c r="V2238" s="104">
        <v>0</v>
      </c>
      <c r="W2238" s="104">
        <v>0</v>
      </c>
      <c r="X2238" s="104">
        <v>0</v>
      </c>
      <c r="Y2238" s="104">
        <v>0</v>
      </c>
      <c r="Z2238" s="104">
        <v>0</v>
      </c>
      <c r="AA2238" s="104">
        <v>0</v>
      </c>
      <c r="AB2238" s="104">
        <f t="shared" si="1220"/>
        <v>0</v>
      </c>
      <c r="AC2238" s="104">
        <f t="shared" si="1226"/>
        <v>0</v>
      </c>
      <c r="AD2238" s="104">
        <f t="shared" si="1221"/>
        <v>0</v>
      </c>
      <c r="AE2238" s="5" t="e">
        <v>#N/A</v>
      </c>
    </row>
    <row r="2239" spans="1:31" ht="30" x14ac:dyDescent="0.25">
      <c r="A2239" s="1" t="e">
        <v>#N/A</v>
      </c>
      <c r="B2239" s="50" t="s">
        <v>177</v>
      </c>
      <c r="C2239" s="48"/>
      <c r="D2239" s="104"/>
      <c r="E2239" s="104"/>
      <c r="F2239" s="104"/>
      <c r="G2239" s="104"/>
      <c r="H2239" s="104"/>
      <c r="I2239" s="104"/>
      <c r="J2239" s="104"/>
      <c r="K2239" s="104"/>
      <c r="L2239" s="104"/>
      <c r="M2239" s="104"/>
      <c r="N2239" s="104"/>
      <c r="O2239" s="104"/>
      <c r="P2239" s="104">
        <v>0</v>
      </c>
      <c r="Q2239" s="104">
        <v>0</v>
      </c>
      <c r="R2239" s="104">
        <v>0</v>
      </c>
      <c r="S2239" s="104">
        <v>0</v>
      </c>
      <c r="T2239" s="104">
        <v>0</v>
      </c>
      <c r="U2239" s="104">
        <v>0</v>
      </c>
      <c r="V2239" s="104">
        <v>0</v>
      </c>
      <c r="W2239" s="104">
        <v>0</v>
      </c>
      <c r="X2239" s="104">
        <v>0</v>
      </c>
      <c r="Y2239" s="104">
        <v>0</v>
      </c>
      <c r="Z2239" s="104">
        <v>0</v>
      </c>
      <c r="AA2239" s="104">
        <v>0</v>
      </c>
      <c r="AB2239" s="104">
        <f t="shared" si="1220"/>
        <v>0</v>
      </c>
      <c r="AC2239" s="104">
        <f t="shared" si="1226"/>
        <v>0</v>
      </c>
      <c r="AD2239" s="104">
        <f t="shared" si="1221"/>
        <v>0</v>
      </c>
      <c r="AE2239" s="5" t="e">
        <v>#N/A</v>
      </c>
    </row>
    <row r="2240" spans="1:31" x14ac:dyDescent="0.25">
      <c r="A2240" s="1" t="e">
        <v>#N/A</v>
      </c>
      <c r="B2240" s="101" t="s">
        <v>178</v>
      </c>
      <c r="C2240" s="102"/>
      <c r="D2240" s="103">
        <f>SUM(D2241:D2242)</f>
        <v>0</v>
      </c>
      <c r="E2240" s="103">
        <f t="shared" ref="E2240:G2240" si="1243">SUM(E2241:E2242)</f>
        <v>0</v>
      </c>
      <c r="F2240" s="103">
        <f t="shared" si="1243"/>
        <v>0</v>
      </c>
      <c r="G2240" s="103">
        <f t="shared" si="1243"/>
        <v>0</v>
      </c>
      <c r="H2240" s="103">
        <f>SUM(H2241:H2242)</f>
        <v>0</v>
      </c>
      <c r="I2240" s="103">
        <f t="shared" ref="I2240:O2240" si="1244">SUM(I2241:I2242)</f>
        <v>0</v>
      </c>
      <c r="J2240" s="103">
        <f t="shared" si="1244"/>
        <v>0</v>
      </c>
      <c r="K2240" s="103">
        <f t="shared" si="1244"/>
        <v>0</v>
      </c>
      <c r="L2240" s="103">
        <f t="shared" si="1244"/>
        <v>0</v>
      </c>
      <c r="M2240" s="103">
        <f t="shared" si="1244"/>
        <v>0</v>
      </c>
      <c r="N2240" s="103">
        <f t="shared" si="1244"/>
        <v>0</v>
      </c>
      <c r="O2240" s="103">
        <f t="shared" si="1244"/>
        <v>0</v>
      </c>
      <c r="P2240" s="103">
        <v>0</v>
      </c>
      <c r="Q2240" s="103">
        <v>0</v>
      </c>
      <c r="R2240" s="103">
        <v>0</v>
      </c>
      <c r="S2240" s="103">
        <v>0</v>
      </c>
      <c r="T2240" s="103">
        <v>0</v>
      </c>
      <c r="U2240" s="103">
        <v>0</v>
      </c>
      <c r="V2240" s="103">
        <v>0</v>
      </c>
      <c r="W2240" s="103">
        <v>0</v>
      </c>
      <c r="X2240" s="103">
        <v>0</v>
      </c>
      <c r="Y2240" s="103">
        <v>0</v>
      </c>
      <c r="Z2240" s="103">
        <v>0</v>
      </c>
      <c r="AA2240" s="103">
        <v>0</v>
      </c>
      <c r="AB2240" s="103">
        <f t="shared" si="1220"/>
        <v>0</v>
      </c>
      <c r="AC2240" s="103">
        <f t="shared" si="1226"/>
        <v>0</v>
      </c>
      <c r="AD2240" s="103">
        <f t="shared" si="1221"/>
        <v>0</v>
      </c>
      <c r="AE2240" s="5" t="e">
        <v>#N/A</v>
      </c>
    </row>
    <row r="2241" spans="1:31" ht="30" x14ac:dyDescent="0.25">
      <c r="A2241" s="1" t="e">
        <v>#N/A</v>
      </c>
      <c r="B2241" s="50" t="s">
        <v>179</v>
      </c>
      <c r="C2241" s="48"/>
      <c r="D2241" s="104"/>
      <c r="E2241" s="104"/>
      <c r="F2241" s="104"/>
      <c r="G2241" s="104"/>
      <c r="H2241" s="104"/>
      <c r="I2241" s="104"/>
      <c r="J2241" s="104"/>
      <c r="K2241" s="104"/>
      <c r="L2241" s="104"/>
      <c r="M2241" s="104"/>
      <c r="N2241" s="104"/>
      <c r="O2241" s="104"/>
      <c r="P2241" s="104">
        <v>0</v>
      </c>
      <c r="Q2241" s="104">
        <v>0</v>
      </c>
      <c r="R2241" s="104">
        <v>0</v>
      </c>
      <c r="S2241" s="104">
        <v>0</v>
      </c>
      <c r="T2241" s="104">
        <v>0</v>
      </c>
      <c r="U2241" s="104">
        <v>0</v>
      </c>
      <c r="V2241" s="104">
        <v>0</v>
      </c>
      <c r="W2241" s="104">
        <v>0</v>
      </c>
      <c r="X2241" s="104">
        <v>0</v>
      </c>
      <c r="Y2241" s="104">
        <v>0</v>
      </c>
      <c r="Z2241" s="104">
        <v>0</v>
      </c>
      <c r="AA2241" s="104">
        <v>0</v>
      </c>
      <c r="AB2241" s="104">
        <f t="shared" si="1220"/>
        <v>0</v>
      </c>
      <c r="AC2241" s="104">
        <f t="shared" si="1226"/>
        <v>0</v>
      </c>
      <c r="AD2241" s="104">
        <f t="shared" si="1221"/>
        <v>0</v>
      </c>
      <c r="AE2241" s="5" t="e">
        <v>#N/A</v>
      </c>
    </row>
    <row r="2242" spans="1:31" x14ac:dyDescent="0.25">
      <c r="A2242" s="1" t="e">
        <v>#N/A</v>
      </c>
      <c r="B2242" s="50" t="s">
        <v>180</v>
      </c>
      <c r="C2242" s="48"/>
      <c r="D2242" s="104"/>
      <c r="E2242" s="104"/>
      <c r="F2242" s="104"/>
      <c r="G2242" s="104"/>
      <c r="H2242" s="104"/>
      <c r="I2242" s="104"/>
      <c r="J2242" s="104"/>
      <c r="K2242" s="104"/>
      <c r="L2242" s="104"/>
      <c r="M2242" s="104"/>
      <c r="N2242" s="104"/>
      <c r="O2242" s="104"/>
      <c r="P2242" s="104">
        <v>0</v>
      </c>
      <c r="Q2242" s="104">
        <v>0</v>
      </c>
      <c r="R2242" s="104">
        <v>0</v>
      </c>
      <c r="S2242" s="104">
        <v>0</v>
      </c>
      <c r="T2242" s="104">
        <v>0</v>
      </c>
      <c r="U2242" s="104">
        <v>0</v>
      </c>
      <c r="V2242" s="104">
        <v>0</v>
      </c>
      <c r="W2242" s="104">
        <v>0</v>
      </c>
      <c r="X2242" s="104">
        <v>0</v>
      </c>
      <c r="Y2242" s="104">
        <v>0</v>
      </c>
      <c r="Z2242" s="104">
        <v>0</v>
      </c>
      <c r="AA2242" s="104">
        <v>0</v>
      </c>
      <c r="AB2242" s="104">
        <f t="shared" si="1220"/>
        <v>0</v>
      </c>
      <c r="AC2242" s="104">
        <f t="shared" si="1226"/>
        <v>0</v>
      </c>
      <c r="AD2242" s="104">
        <f t="shared" si="1221"/>
        <v>0</v>
      </c>
      <c r="AE2242" s="5" t="e">
        <v>#N/A</v>
      </c>
    </row>
    <row r="2243" spans="1:31" x14ac:dyDescent="0.25">
      <c r="A2243" s="1" t="e">
        <v>#N/A</v>
      </c>
      <c r="B2243" s="101" t="s">
        <v>181</v>
      </c>
      <c r="C2243" s="102"/>
      <c r="D2243" s="103">
        <f>SUM(D2244:D2251)</f>
        <v>0</v>
      </c>
      <c r="E2243" s="103">
        <f t="shared" ref="E2243:O2243" si="1245">SUM(E2244:E2251)</f>
        <v>0</v>
      </c>
      <c r="F2243" s="103">
        <f t="shared" si="1245"/>
        <v>0</v>
      </c>
      <c r="G2243" s="103">
        <f t="shared" si="1245"/>
        <v>0</v>
      </c>
      <c r="H2243" s="103">
        <f t="shared" si="1245"/>
        <v>0</v>
      </c>
      <c r="I2243" s="103">
        <f t="shared" si="1245"/>
        <v>0</v>
      </c>
      <c r="J2243" s="103">
        <f t="shared" si="1245"/>
        <v>0</v>
      </c>
      <c r="K2243" s="103">
        <f t="shared" si="1245"/>
        <v>0</v>
      </c>
      <c r="L2243" s="103">
        <f t="shared" si="1245"/>
        <v>0</v>
      </c>
      <c r="M2243" s="103">
        <f t="shared" si="1245"/>
        <v>0</v>
      </c>
      <c r="N2243" s="103">
        <f t="shared" si="1245"/>
        <v>0</v>
      </c>
      <c r="O2243" s="103">
        <f t="shared" si="1245"/>
        <v>0</v>
      </c>
      <c r="P2243" s="103">
        <v>0</v>
      </c>
      <c r="Q2243" s="103">
        <v>0</v>
      </c>
      <c r="R2243" s="103">
        <v>0</v>
      </c>
      <c r="S2243" s="103">
        <v>0</v>
      </c>
      <c r="T2243" s="103">
        <v>0</v>
      </c>
      <c r="U2243" s="103">
        <v>0</v>
      </c>
      <c r="V2243" s="103">
        <v>0</v>
      </c>
      <c r="W2243" s="103">
        <v>0</v>
      </c>
      <c r="X2243" s="103">
        <v>0</v>
      </c>
      <c r="Y2243" s="103">
        <v>0</v>
      </c>
      <c r="Z2243" s="103">
        <v>0</v>
      </c>
      <c r="AA2243" s="103">
        <v>0</v>
      </c>
      <c r="AB2243" s="103">
        <f t="shared" si="1220"/>
        <v>0</v>
      </c>
      <c r="AC2243" s="103">
        <f t="shared" si="1226"/>
        <v>0</v>
      </c>
      <c r="AD2243" s="103">
        <f t="shared" si="1221"/>
        <v>0</v>
      </c>
      <c r="AE2243" s="5" t="e">
        <v>#N/A</v>
      </c>
    </row>
    <row r="2244" spans="1:31" ht="30" x14ac:dyDescent="0.25">
      <c r="A2244" s="1" t="e">
        <v>#N/A</v>
      </c>
      <c r="B2244" s="50" t="s">
        <v>182</v>
      </c>
      <c r="C2244" s="48"/>
      <c r="D2244" s="104"/>
      <c r="E2244" s="104"/>
      <c r="F2244" s="104"/>
      <c r="G2244" s="104"/>
      <c r="H2244" s="104"/>
      <c r="I2244" s="104"/>
      <c r="J2244" s="104"/>
      <c r="K2244" s="104"/>
      <c r="L2244" s="104"/>
      <c r="M2244" s="104"/>
      <c r="N2244" s="104"/>
      <c r="O2244" s="104"/>
      <c r="P2244" s="104">
        <v>0</v>
      </c>
      <c r="Q2244" s="104">
        <v>0</v>
      </c>
      <c r="R2244" s="104">
        <v>0</v>
      </c>
      <c r="S2244" s="104">
        <v>0</v>
      </c>
      <c r="T2244" s="104">
        <v>0</v>
      </c>
      <c r="U2244" s="104">
        <v>0</v>
      </c>
      <c r="V2244" s="104">
        <v>0</v>
      </c>
      <c r="W2244" s="104">
        <v>0</v>
      </c>
      <c r="X2244" s="104">
        <v>0</v>
      </c>
      <c r="Y2244" s="104">
        <v>0</v>
      </c>
      <c r="Z2244" s="104">
        <v>0</v>
      </c>
      <c r="AA2244" s="104">
        <v>0</v>
      </c>
      <c r="AB2244" s="104">
        <f t="shared" si="1220"/>
        <v>0</v>
      </c>
      <c r="AC2244" s="104">
        <f t="shared" si="1226"/>
        <v>0</v>
      </c>
      <c r="AD2244" s="104">
        <f t="shared" si="1221"/>
        <v>0</v>
      </c>
      <c r="AE2244" s="5" t="e">
        <v>#N/A</v>
      </c>
    </row>
    <row r="2245" spans="1:31" ht="30" x14ac:dyDescent="0.25">
      <c r="A2245" s="1" t="e">
        <v>#N/A</v>
      </c>
      <c r="B2245" s="50" t="s">
        <v>183</v>
      </c>
      <c r="C2245" s="48"/>
      <c r="D2245" s="104"/>
      <c r="E2245" s="104"/>
      <c r="F2245" s="104"/>
      <c r="G2245" s="104"/>
      <c r="H2245" s="104"/>
      <c r="I2245" s="104"/>
      <c r="J2245" s="104"/>
      <c r="K2245" s="104"/>
      <c r="L2245" s="104"/>
      <c r="M2245" s="104"/>
      <c r="N2245" s="104"/>
      <c r="O2245" s="104"/>
      <c r="P2245" s="104">
        <v>0</v>
      </c>
      <c r="Q2245" s="104">
        <v>0</v>
      </c>
      <c r="R2245" s="104">
        <v>0</v>
      </c>
      <c r="S2245" s="104">
        <v>0</v>
      </c>
      <c r="T2245" s="104">
        <v>0</v>
      </c>
      <c r="U2245" s="104">
        <v>0</v>
      </c>
      <c r="V2245" s="104">
        <v>0</v>
      </c>
      <c r="W2245" s="104">
        <v>0</v>
      </c>
      <c r="X2245" s="104">
        <v>0</v>
      </c>
      <c r="Y2245" s="104">
        <v>0</v>
      </c>
      <c r="Z2245" s="104">
        <v>0</v>
      </c>
      <c r="AA2245" s="104">
        <v>0</v>
      </c>
      <c r="AB2245" s="104">
        <f t="shared" si="1220"/>
        <v>0</v>
      </c>
      <c r="AC2245" s="104">
        <f t="shared" si="1226"/>
        <v>0</v>
      </c>
      <c r="AD2245" s="104">
        <f t="shared" si="1221"/>
        <v>0</v>
      </c>
      <c r="AE2245" s="5" t="e">
        <v>#N/A</v>
      </c>
    </row>
    <row r="2246" spans="1:31" ht="30" x14ac:dyDescent="0.25">
      <c r="A2246" s="1" t="e">
        <v>#N/A</v>
      </c>
      <c r="B2246" s="50" t="s">
        <v>184</v>
      </c>
      <c r="C2246" s="48"/>
      <c r="D2246" s="104"/>
      <c r="E2246" s="104"/>
      <c r="F2246" s="104"/>
      <c r="G2246" s="104"/>
      <c r="H2246" s="104"/>
      <c r="I2246" s="104"/>
      <c r="J2246" s="104"/>
      <c r="K2246" s="104"/>
      <c r="L2246" s="104"/>
      <c r="M2246" s="104"/>
      <c r="N2246" s="104"/>
      <c r="O2246" s="104"/>
      <c r="P2246" s="104">
        <v>0</v>
      </c>
      <c r="Q2246" s="104">
        <v>0</v>
      </c>
      <c r="R2246" s="104">
        <v>0</v>
      </c>
      <c r="S2246" s="104">
        <v>0</v>
      </c>
      <c r="T2246" s="104">
        <v>0</v>
      </c>
      <c r="U2246" s="104">
        <v>0</v>
      </c>
      <c r="V2246" s="104">
        <v>0</v>
      </c>
      <c r="W2246" s="104">
        <v>0</v>
      </c>
      <c r="X2246" s="104">
        <v>0</v>
      </c>
      <c r="Y2246" s="104">
        <v>0</v>
      </c>
      <c r="Z2246" s="104">
        <v>0</v>
      </c>
      <c r="AA2246" s="104">
        <v>0</v>
      </c>
      <c r="AB2246" s="104">
        <f t="shared" ref="AB2246:AB2309" si="1246">SUM(D2246:AA2246)</f>
        <v>0</v>
      </c>
      <c r="AC2246" s="104">
        <f t="shared" si="1226"/>
        <v>0</v>
      </c>
      <c r="AD2246" s="104">
        <f t="shared" ref="AD2246:AD2309" si="1247">SUM(P2246:AA2246)</f>
        <v>0</v>
      </c>
      <c r="AE2246" s="5" t="e">
        <v>#N/A</v>
      </c>
    </row>
    <row r="2247" spans="1:31" x14ac:dyDescent="0.25">
      <c r="A2247" s="1" t="e">
        <v>#N/A</v>
      </c>
      <c r="B2247" s="50" t="s">
        <v>185</v>
      </c>
      <c r="C2247" s="48"/>
      <c r="D2247" s="104"/>
      <c r="E2247" s="104"/>
      <c r="F2247" s="104"/>
      <c r="G2247" s="104"/>
      <c r="H2247" s="104"/>
      <c r="I2247" s="104"/>
      <c r="J2247" s="104"/>
      <c r="K2247" s="104"/>
      <c r="L2247" s="104"/>
      <c r="M2247" s="104"/>
      <c r="N2247" s="104"/>
      <c r="O2247" s="104"/>
      <c r="P2247" s="104">
        <v>0</v>
      </c>
      <c r="Q2247" s="104">
        <v>0</v>
      </c>
      <c r="R2247" s="104">
        <v>0</v>
      </c>
      <c r="S2247" s="104">
        <v>0</v>
      </c>
      <c r="T2247" s="104">
        <v>0</v>
      </c>
      <c r="U2247" s="104">
        <v>0</v>
      </c>
      <c r="V2247" s="104">
        <v>0</v>
      </c>
      <c r="W2247" s="104">
        <v>0</v>
      </c>
      <c r="X2247" s="104">
        <v>0</v>
      </c>
      <c r="Y2247" s="104">
        <v>0</v>
      </c>
      <c r="Z2247" s="104">
        <v>0</v>
      </c>
      <c r="AA2247" s="104">
        <v>0</v>
      </c>
      <c r="AB2247" s="104">
        <f t="shared" si="1246"/>
        <v>0</v>
      </c>
      <c r="AC2247" s="104">
        <f t="shared" ref="AC2247:AC2310" si="1248">SUM(E2247:O2247)</f>
        <v>0</v>
      </c>
      <c r="AD2247" s="104">
        <f t="shared" si="1247"/>
        <v>0</v>
      </c>
      <c r="AE2247" s="5" t="e">
        <v>#N/A</v>
      </c>
    </row>
    <row r="2248" spans="1:31" ht="30" x14ac:dyDescent="0.25">
      <c r="A2248" s="1" t="e">
        <v>#N/A</v>
      </c>
      <c r="B2248" s="50" t="s">
        <v>186</v>
      </c>
      <c r="C2248" s="48"/>
      <c r="D2248" s="104"/>
      <c r="E2248" s="104"/>
      <c r="F2248" s="104"/>
      <c r="G2248" s="104"/>
      <c r="H2248" s="104"/>
      <c r="I2248" s="104"/>
      <c r="J2248" s="104"/>
      <c r="K2248" s="104"/>
      <c r="L2248" s="104"/>
      <c r="M2248" s="104"/>
      <c r="N2248" s="104"/>
      <c r="O2248" s="104"/>
      <c r="P2248" s="104">
        <v>0</v>
      </c>
      <c r="Q2248" s="104">
        <v>0</v>
      </c>
      <c r="R2248" s="104">
        <v>0</v>
      </c>
      <c r="S2248" s="104">
        <v>0</v>
      </c>
      <c r="T2248" s="104">
        <v>0</v>
      </c>
      <c r="U2248" s="104">
        <v>0</v>
      </c>
      <c r="V2248" s="104">
        <v>0</v>
      </c>
      <c r="W2248" s="104">
        <v>0</v>
      </c>
      <c r="X2248" s="104">
        <v>0</v>
      </c>
      <c r="Y2248" s="104">
        <v>0</v>
      </c>
      <c r="Z2248" s="104">
        <v>0</v>
      </c>
      <c r="AA2248" s="104">
        <v>0</v>
      </c>
      <c r="AB2248" s="104">
        <f t="shared" si="1246"/>
        <v>0</v>
      </c>
      <c r="AC2248" s="104">
        <f t="shared" si="1248"/>
        <v>0</v>
      </c>
      <c r="AD2248" s="104">
        <f t="shared" si="1247"/>
        <v>0</v>
      </c>
      <c r="AE2248" s="5" t="e">
        <v>#N/A</v>
      </c>
    </row>
    <row r="2249" spans="1:31" ht="30" x14ac:dyDescent="0.25">
      <c r="A2249" s="1" t="e">
        <v>#N/A</v>
      </c>
      <c r="B2249" s="50" t="s">
        <v>187</v>
      </c>
      <c r="C2249" s="48"/>
      <c r="D2249" s="104"/>
      <c r="E2249" s="104"/>
      <c r="F2249" s="104"/>
      <c r="G2249" s="104"/>
      <c r="H2249" s="104"/>
      <c r="I2249" s="104"/>
      <c r="J2249" s="104"/>
      <c r="K2249" s="104"/>
      <c r="L2249" s="104"/>
      <c r="M2249" s="104"/>
      <c r="N2249" s="104"/>
      <c r="O2249" s="104"/>
      <c r="P2249" s="104">
        <v>0</v>
      </c>
      <c r="Q2249" s="104">
        <v>0</v>
      </c>
      <c r="R2249" s="104">
        <v>0</v>
      </c>
      <c r="S2249" s="104">
        <v>0</v>
      </c>
      <c r="T2249" s="104">
        <v>0</v>
      </c>
      <c r="U2249" s="104">
        <v>0</v>
      </c>
      <c r="V2249" s="104">
        <v>0</v>
      </c>
      <c r="W2249" s="104">
        <v>0</v>
      </c>
      <c r="X2249" s="104">
        <v>0</v>
      </c>
      <c r="Y2249" s="104">
        <v>0</v>
      </c>
      <c r="Z2249" s="104">
        <v>0</v>
      </c>
      <c r="AA2249" s="104">
        <v>0</v>
      </c>
      <c r="AB2249" s="104">
        <f t="shared" si="1246"/>
        <v>0</v>
      </c>
      <c r="AC2249" s="104">
        <f t="shared" si="1248"/>
        <v>0</v>
      </c>
      <c r="AD2249" s="104">
        <f t="shared" si="1247"/>
        <v>0</v>
      </c>
      <c r="AE2249" s="5" t="e">
        <v>#N/A</v>
      </c>
    </row>
    <row r="2250" spans="1:31" ht="30" x14ac:dyDescent="0.25">
      <c r="A2250" s="1" t="e">
        <v>#N/A</v>
      </c>
      <c r="B2250" s="50" t="s">
        <v>188</v>
      </c>
      <c r="C2250" s="48"/>
      <c r="D2250" s="104"/>
      <c r="E2250" s="104"/>
      <c r="F2250" s="104"/>
      <c r="G2250" s="104"/>
      <c r="H2250" s="104"/>
      <c r="I2250" s="104"/>
      <c r="J2250" s="104"/>
      <c r="K2250" s="104"/>
      <c r="L2250" s="104"/>
      <c r="M2250" s="104"/>
      <c r="N2250" s="104"/>
      <c r="O2250" s="104"/>
      <c r="P2250" s="104">
        <v>0</v>
      </c>
      <c r="Q2250" s="104">
        <v>0</v>
      </c>
      <c r="R2250" s="104">
        <v>0</v>
      </c>
      <c r="S2250" s="104">
        <v>0</v>
      </c>
      <c r="T2250" s="104">
        <v>0</v>
      </c>
      <c r="U2250" s="104">
        <v>0</v>
      </c>
      <c r="V2250" s="104">
        <v>0</v>
      </c>
      <c r="W2250" s="104">
        <v>0</v>
      </c>
      <c r="X2250" s="104">
        <v>0</v>
      </c>
      <c r="Y2250" s="104">
        <v>0</v>
      </c>
      <c r="Z2250" s="104">
        <v>0</v>
      </c>
      <c r="AA2250" s="104">
        <v>0</v>
      </c>
      <c r="AB2250" s="104">
        <f t="shared" si="1246"/>
        <v>0</v>
      </c>
      <c r="AC2250" s="104">
        <f t="shared" si="1248"/>
        <v>0</v>
      </c>
      <c r="AD2250" s="104">
        <f t="shared" si="1247"/>
        <v>0</v>
      </c>
      <c r="AE2250" s="5" t="e">
        <v>#N/A</v>
      </c>
    </row>
    <row r="2251" spans="1:31" x14ac:dyDescent="0.25">
      <c r="A2251" s="1" t="e">
        <v>#N/A</v>
      </c>
      <c r="B2251" s="50" t="s">
        <v>189</v>
      </c>
      <c r="C2251" s="48"/>
      <c r="D2251" s="104"/>
      <c r="E2251" s="104"/>
      <c r="F2251" s="104"/>
      <c r="G2251" s="104"/>
      <c r="H2251" s="104"/>
      <c r="I2251" s="104"/>
      <c r="J2251" s="104"/>
      <c r="K2251" s="104"/>
      <c r="L2251" s="104"/>
      <c r="M2251" s="104"/>
      <c r="N2251" s="104"/>
      <c r="O2251" s="104"/>
      <c r="P2251" s="104">
        <v>0</v>
      </c>
      <c r="Q2251" s="104">
        <v>0</v>
      </c>
      <c r="R2251" s="104">
        <v>0</v>
      </c>
      <c r="S2251" s="104">
        <v>0</v>
      </c>
      <c r="T2251" s="104">
        <v>0</v>
      </c>
      <c r="U2251" s="104">
        <v>0</v>
      </c>
      <c r="V2251" s="104">
        <v>0</v>
      </c>
      <c r="W2251" s="104">
        <v>0</v>
      </c>
      <c r="X2251" s="104">
        <v>0</v>
      </c>
      <c r="Y2251" s="104">
        <v>0</v>
      </c>
      <c r="Z2251" s="104">
        <v>0</v>
      </c>
      <c r="AA2251" s="104">
        <v>0</v>
      </c>
      <c r="AB2251" s="104">
        <f t="shared" si="1246"/>
        <v>0</v>
      </c>
      <c r="AC2251" s="104">
        <f t="shared" si="1248"/>
        <v>0</v>
      </c>
      <c r="AD2251" s="104">
        <f t="shared" si="1247"/>
        <v>0</v>
      </c>
      <c r="AE2251" s="5" t="e">
        <v>#N/A</v>
      </c>
    </row>
    <row r="2252" spans="1:31" x14ac:dyDescent="0.25">
      <c r="A2252" s="1" t="e">
        <v>#N/A</v>
      </c>
      <c r="B2252" s="101" t="s">
        <v>190</v>
      </c>
      <c r="C2252" s="102"/>
      <c r="D2252" s="103">
        <f>SUM(D2253:D2254)</f>
        <v>0</v>
      </c>
      <c r="E2252" s="103">
        <f t="shared" ref="E2252:O2252" si="1249">SUM(E2253:E2254)</f>
        <v>0</v>
      </c>
      <c r="F2252" s="103">
        <f t="shared" si="1249"/>
        <v>0</v>
      </c>
      <c r="G2252" s="103">
        <f t="shared" si="1249"/>
        <v>0</v>
      </c>
      <c r="H2252" s="103">
        <f t="shared" si="1249"/>
        <v>0</v>
      </c>
      <c r="I2252" s="103">
        <f t="shared" si="1249"/>
        <v>0</v>
      </c>
      <c r="J2252" s="103">
        <f t="shared" si="1249"/>
        <v>0</v>
      </c>
      <c r="K2252" s="103">
        <f t="shared" si="1249"/>
        <v>0</v>
      </c>
      <c r="L2252" s="103">
        <f t="shared" si="1249"/>
        <v>0</v>
      </c>
      <c r="M2252" s="103">
        <f t="shared" si="1249"/>
        <v>0</v>
      </c>
      <c r="N2252" s="103">
        <f t="shared" si="1249"/>
        <v>0</v>
      </c>
      <c r="O2252" s="103">
        <f t="shared" si="1249"/>
        <v>0</v>
      </c>
      <c r="P2252" s="103">
        <v>0</v>
      </c>
      <c r="Q2252" s="103">
        <v>0</v>
      </c>
      <c r="R2252" s="103">
        <v>0</v>
      </c>
      <c r="S2252" s="103">
        <v>0</v>
      </c>
      <c r="T2252" s="103">
        <v>0</v>
      </c>
      <c r="U2252" s="103">
        <v>0</v>
      </c>
      <c r="V2252" s="103">
        <v>0</v>
      </c>
      <c r="W2252" s="103">
        <v>0</v>
      </c>
      <c r="X2252" s="103">
        <v>0</v>
      </c>
      <c r="Y2252" s="103">
        <v>0</v>
      </c>
      <c r="Z2252" s="103">
        <v>0</v>
      </c>
      <c r="AA2252" s="103">
        <v>0</v>
      </c>
      <c r="AB2252" s="103">
        <f t="shared" si="1246"/>
        <v>0</v>
      </c>
      <c r="AC2252" s="103">
        <f t="shared" si="1248"/>
        <v>0</v>
      </c>
      <c r="AD2252" s="103">
        <f t="shared" si="1247"/>
        <v>0</v>
      </c>
      <c r="AE2252" s="5" t="e">
        <v>#N/A</v>
      </c>
    </row>
    <row r="2253" spans="1:31" ht="30" x14ac:dyDescent="0.25">
      <c r="A2253" s="1" t="e">
        <v>#N/A</v>
      </c>
      <c r="B2253" s="50" t="s">
        <v>191</v>
      </c>
      <c r="C2253" s="48"/>
      <c r="D2253" s="104"/>
      <c r="E2253" s="104"/>
      <c r="F2253" s="104"/>
      <c r="G2253" s="104"/>
      <c r="H2253" s="104"/>
      <c r="I2253" s="104"/>
      <c r="J2253" s="104"/>
      <c r="K2253" s="104"/>
      <c r="L2253" s="104"/>
      <c r="M2253" s="104"/>
      <c r="N2253" s="104"/>
      <c r="O2253" s="104"/>
      <c r="P2253" s="104">
        <v>0</v>
      </c>
      <c r="Q2253" s="104">
        <v>0</v>
      </c>
      <c r="R2253" s="104">
        <v>0</v>
      </c>
      <c r="S2253" s="104">
        <v>0</v>
      </c>
      <c r="T2253" s="104">
        <v>0</v>
      </c>
      <c r="U2253" s="104">
        <v>0</v>
      </c>
      <c r="V2253" s="104">
        <v>0</v>
      </c>
      <c r="W2253" s="104">
        <v>0</v>
      </c>
      <c r="X2253" s="104">
        <v>0</v>
      </c>
      <c r="Y2253" s="104">
        <v>0</v>
      </c>
      <c r="Z2253" s="104">
        <v>0</v>
      </c>
      <c r="AA2253" s="104">
        <v>0</v>
      </c>
      <c r="AB2253" s="104">
        <f t="shared" si="1246"/>
        <v>0</v>
      </c>
      <c r="AC2253" s="104">
        <f t="shared" si="1248"/>
        <v>0</v>
      </c>
      <c r="AD2253" s="104">
        <f t="shared" si="1247"/>
        <v>0</v>
      </c>
      <c r="AE2253" s="5" t="e">
        <v>#N/A</v>
      </c>
    </row>
    <row r="2254" spans="1:31" x14ac:dyDescent="0.25">
      <c r="A2254" s="1" t="e">
        <v>#N/A</v>
      </c>
      <c r="B2254" s="50" t="s">
        <v>192</v>
      </c>
      <c r="C2254" s="48"/>
      <c r="D2254" s="104"/>
      <c r="E2254" s="104"/>
      <c r="F2254" s="104"/>
      <c r="G2254" s="104"/>
      <c r="H2254" s="104"/>
      <c r="I2254" s="104"/>
      <c r="J2254" s="104"/>
      <c r="K2254" s="104"/>
      <c r="L2254" s="104"/>
      <c r="M2254" s="104"/>
      <c r="N2254" s="104"/>
      <c r="O2254" s="104"/>
      <c r="P2254" s="104">
        <v>0</v>
      </c>
      <c r="Q2254" s="104">
        <v>0</v>
      </c>
      <c r="R2254" s="104">
        <v>0</v>
      </c>
      <c r="S2254" s="104">
        <v>0</v>
      </c>
      <c r="T2254" s="104">
        <v>0</v>
      </c>
      <c r="U2254" s="104">
        <v>0</v>
      </c>
      <c r="V2254" s="104">
        <v>0</v>
      </c>
      <c r="W2254" s="104">
        <v>0</v>
      </c>
      <c r="X2254" s="104">
        <v>0</v>
      </c>
      <c r="Y2254" s="104">
        <v>0</v>
      </c>
      <c r="Z2254" s="104">
        <v>0</v>
      </c>
      <c r="AA2254" s="104">
        <v>0</v>
      </c>
      <c r="AB2254" s="104">
        <f t="shared" si="1246"/>
        <v>0</v>
      </c>
      <c r="AC2254" s="104">
        <f t="shared" si="1248"/>
        <v>0</v>
      </c>
      <c r="AD2254" s="104">
        <f t="shared" si="1247"/>
        <v>0</v>
      </c>
      <c r="AE2254" s="5" t="e">
        <v>#N/A</v>
      </c>
    </row>
    <row r="2255" spans="1:31" x14ac:dyDescent="0.25">
      <c r="A2255" s="1" t="e">
        <v>#N/A</v>
      </c>
      <c r="B2255" s="101" t="s">
        <v>193</v>
      </c>
      <c r="C2255" s="102"/>
      <c r="D2255" s="103">
        <f>SUM(D2256:D2259)</f>
        <v>0</v>
      </c>
      <c r="E2255" s="103">
        <f>SUM(E2256:E2259)</f>
        <v>0</v>
      </c>
      <c r="F2255" s="103">
        <f t="shared" ref="F2255:G2255" si="1250">SUM(F2256:F2259)</f>
        <v>0</v>
      </c>
      <c r="G2255" s="103">
        <f t="shared" si="1250"/>
        <v>0</v>
      </c>
      <c r="H2255" s="103">
        <f>SUM(H2256:H2259)</f>
        <v>0</v>
      </c>
      <c r="I2255" s="103">
        <f t="shared" ref="I2255:O2255" si="1251">SUM(I2256:I2259)</f>
        <v>0</v>
      </c>
      <c r="J2255" s="103">
        <f t="shared" si="1251"/>
        <v>0</v>
      </c>
      <c r="K2255" s="103">
        <f t="shared" si="1251"/>
        <v>0</v>
      </c>
      <c r="L2255" s="103">
        <f t="shared" si="1251"/>
        <v>0</v>
      </c>
      <c r="M2255" s="103">
        <f t="shared" si="1251"/>
        <v>0</v>
      </c>
      <c r="N2255" s="103">
        <f t="shared" si="1251"/>
        <v>0</v>
      </c>
      <c r="O2255" s="103">
        <f t="shared" si="1251"/>
        <v>0</v>
      </c>
      <c r="P2255" s="103">
        <v>0</v>
      </c>
      <c r="Q2255" s="103">
        <v>0</v>
      </c>
      <c r="R2255" s="103">
        <v>0</v>
      </c>
      <c r="S2255" s="103">
        <v>0</v>
      </c>
      <c r="T2255" s="103">
        <v>0</v>
      </c>
      <c r="U2255" s="103">
        <v>0</v>
      </c>
      <c r="V2255" s="103">
        <v>0</v>
      </c>
      <c r="W2255" s="103">
        <v>0</v>
      </c>
      <c r="X2255" s="103">
        <v>0</v>
      </c>
      <c r="Y2255" s="103">
        <v>0</v>
      </c>
      <c r="Z2255" s="103">
        <v>0</v>
      </c>
      <c r="AA2255" s="103">
        <v>0</v>
      </c>
      <c r="AB2255" s="103">
        <f t="shared" si="1246"/>
        <v>0</v>
      </c>
      <c r="AC2255" s="103">
        <f t="shared" si="1248"/>
        <v>0</v>
      </c>
      <c r="AD2255" s="103">
        <f t="shared" si="1247"/>
        <v>0</v>
      </c>
      <c r="AE2255" s="5" t="e">
        <v>#N/A</v>
      </c>
    </row>
    <row r="2256" spans="1:31" ht="30" x14ac:dyDescent="0.25">
      <c r="A2256" s="1" t="e">
        <v>#N/A</v>
      </c>
      <c r="B2256" s="50" t="s">
        <v>194</v>
      </c>
      <c r="C2256" s="48"/>
      <c r="D2256" s="104"/>
      <c r="E2256" s="104"/>
      <c r="F2256" s="104"/>
      <c r="G2256" s="104"/>
      <c r="H2256" s="104"/>
      <c r="I2256" s="104"/>
      <c r="J2256" s="104"/>
      <c r="K2256" s="104"/>
      <c r="L2256" s="104"/>
      <c r="M2256" s="104"/>
      <c r="N2256" s="104"/>
      <c r="O2256" s="104"/>
      <c r="P2256" s="104">
        <v>0</v>
      </c>
      <c r="Q2256" s="104">
        <v>0</v>
      </c>
      <c r="R2256" s="104">
        <v>0</v>
      </c>
      <c r="S2256" s="104">
        <v>0</v>
      </c>
      <c r="T2256" s="104">
        <v>0</v>
      </c>
      <c r="U2256" s="104">
        <v>0</v>
      </c>
      <c r="V2256" s="104">
        <v>0</v>
      </c>
      <c r="W2256" s="104">
        <v>0</v>
      </c>
      <c r="X2256" s="104">
        <v>0</v>
      </c>
      <c r="Y2256" s="104">
        <v>0</v>
      </c>
      <c r="Z2256" s="104">
        <v>0</v>
      </c>
      <c r="AA2256" s="104">
        <v>0</v>
      </c>
      <c r="AB2256" s="104">
        <f t="shared" si="1246"/>
        <v>0</v>
      </c>
      <c r="AC2256" s="104">
        <f t="shared" si="1248"/>
        <v>0</v>
      </c>
      <c r="AD2256" s="104">
        <f t="shared" si="1247"/>
        <v>0</v>
      </c>
      <c r="AE2256" s="5" t="e">
        <v>#N/A</v>
      </c>
    </row>
    <row r="2257" spans="1:31" x14ac:dyDescent="0.25">
      <c r="A2257" s="1" t="e">
        <v>#N/A</v>
      </c>
      <c r="B2257" s="50" t="s">
        <v>195</v>
      </c>
      <c r="C2257" s="48"/>
      <c r="D2257" s="104"/>
      <c r="E2257" s="104"/>
      <c r="F2257" s="104"/>
      <c r="G2257" s="104"/>
      <c r="H2257" s="104"/>
      <c r="I2257" s="104"/>
      <c r="J2257" s="104"/>
      <c r="K2257" s="104"/>
      <c r="L2257" s="104"/>
      <c r="M2257" s="104"/>
      <c r="N2257" s="104"/>
      <c r="O2257" s="104"/>
      <c r="P2257" s="104">
        <v>0</v>
      </c>
      <c r="Q2257" s="104">
        <v>0</v>
      </c>
      <c r="R2257" s="104">
        <v>0</v>
      </c>
      <c r="S2257" s="104">
        <v>0</v>
      </c>
      <c r="T2257" s="104">
        <v>0</v>
      </c>
      <c r="U2257" s="104">
        <v>0</v>
      </c>
      <c r="V2257" s="104">
        <v>0</v>
      </c>
      <c r="W2257" s="104">
        <v>0</v>
      </c>
      <c r="X2257" s="104">
        <v>0</v>
      </c>
      <c r="Y2257" s="104">
        <v>0</v>
      </c>
      <c r="Z2257" s="104">
        <v>0</v>
      </c>
      <c r="AA2257" s="104">
        <v>0</v>
      </c>
      <c r="AB2257" s="104">
        <f t="shared" si="1246"/>
        <v>0</v>
      </c>
      <c r="AC2257" s="104">
        <f t="shared" si="1248"/>
        <v>0</v>
      </c>
      <c r="AD2257" s="104">
        <f t="shared" si="1247"/>
        <v>0</v>
      </c>
      <c r="AE2257" s="5" t="e">
        <v>#N/A</v>
      </c>
    </row>
    <row r="2258" spans="1:31" ht="30" x14ac:dyDescent="0.25">
      <c r="A2258" s="1" t="e">
        <v>#N/A</v>
      </c>
      <c r="B2258" s="50" t="s">
        <v>196</v>
      </c>
      <c r="C2258" s="48"/>
      <c r="D2258" s="104"/>
      <c r="E2258" s="104"/>
      <c r="F2258" s="104"/>
      <c r="G2258" s="104"/>
      <c r="H2258" s="104"/>
      <c r="I2258" s="104"/>
      <c r="J2258" s="104"/>
      <c r="K2258" s="104"/>
      <c r="L2258" s="104"/>
      <c r="M2258" s="104"/>
      <c r="N2258" s="104"/>
      <c r="O2258" s="104"/>
      <c r="P2258" s="104">
        <v>0</v>
      </c>
      <c r="Q2258" s="104">
        <v>0</v>
      </c>
      <c r="R2258" s="104">
        <v>0</v>
      </c>
      <c r="S2258" s="104">
        <v>0</v>
      </c>
      <c r="T2258" s="104">
        <v>0</v>
      </c>
      <c r="U2258" s="104">
        <v>0</v>
      </c>
      <c r="V2258" s="104">
        <v>0</v>
      </c>
      <c r="W2258" s="104">
        <v>0</v>
      </c>
      <c r="X2258" s="104">
        <v>0</v>
      </c>
      <c r="Y2258" s="104">
        <v>0</v>
      </c>
      <c r="Z2258" s="104">
        <v>0</v>
      </c>
      <c r="AA2258" s="104">
        <v>0</v>
      </c>
      <c r="AB2258" s="104">
        <f t="shared" si="1246"/>
        <v>0</v>
      </c>
      <c r="AC2258" s="104">
        <f t="shared" si="1248"/>
        <v>0</v>
      </c>
      <c r="AD2258" s="104">
        <f t="shared" si="1247"/>
        <v>0</v>
      </c>
      <c r="AE2258" s="5" t="e">
        <v>#N/A</v>
      </c>
    </row>
    <row r="2259" spans="1:31" x14ac:dyDescent="0.25">
      <c r="A2259" s="1" t="e">
        <v>#N/A</v>
      </c>
      <c r="B2259" s="50" t="s">
        <v>197</v>
      </c>
      <c r="C2259" s="48"/>
      <c r="D2259" s="104"/>
      <c r="E2259" s="104"/>
      <c r="F2259" s="104"/>
      <c r="G2259" s="104"/>
      <c r="H2259" s="104"/>
      <c r="I2259" s="104"/>
      <c r="J2259" s="104"/>
      <c r="K2259" s="104"/>
      <c r="L2259" s="104"/>
      <c r="M2259" s="104"/>
      <c r="N2259" s="104"/>
      <c r="O2259" s="104"/>
      <c r="P2259" s="104">
        <v>0</v>
      </c>
      <c r="Q2259" s="104">
        <v>0</v>
      </c>
      <c r="R2259" s="104">
        <v>0</v>
      </c>
      <c r="S2259" s="104">
        <v>0</v>
      </c>
      <c r="T2259" s="104">
        <v>0</v>
      </c>
      <c r="U2259" s="104">
        <v>0</v>
      </c>
      <c r="V2259" s="104">
        <v>0</v>
      </c>
      <c r="W2259" s="104">
        <v>0</v>
      </c>
      <c r="X2259" s="104">
        <v>0</v>
      </c>
      <c r="Y2259" s="104">
        <v>0</v>
      </c>
      <c r="Z2259" s="104">
        <v>0</v>
      </c>
      <c r="AA2259" s="104">
        <v>0</v>
      </c>
      <c r="AB2259" s="104">
        <f t="shared" si="1246"/>
        <v>0</v>
      </c>
      <c r="AC2259" s="104">
        <f t="shared" si="1248"/>
        <v>0</v>
      </c>
      <c r="AD2259" s="104">
        <f t="shared" si="1247"/>
        <v>0</v>
      </c>
      <c r="AE2259" s="5" t="e">
        <v>#N/A</v>
      </c>
    </row>
    <row r="2260" spans="1:31" x14ac:dyDescent="0.25">
      <c r="A2260" s="1" t="e">
        <v>#N/A</v>
      </c>
      <c r="B2260" s="101" t="s">
        <v>198</v>
      </c>
      <c r="C2260" s="102"/>
      <c r="D2260" s="103">
        <f>SUM(D2261:D2264)</f>
        <v>0</v>
      </c>
      <c r="E2260" s="103">
        <f t="shared" ref="E2260" si="1252">SUM(E2261:E2264)</f>
        <v>0</v>
      </c>
      <c r="F2260" s="103">
        <f>SUM(F2261:F2264)</f>
        <v>0</v>
      </c>
      <c r="G2260" s="103">
        <f t="shared" ref="G2260:O2260" si="1253">SUM(G2261:G2264)</f>
        <v>0</v>
      </c>
      <c r="H2260" s="103">
        <f t="shared" si="1253"/>
        <v>0</v>
      </c>
      <c r="I2260" s="103">
        <f t="shared" si="1253"/>
        <v>0</v>
      </c>
      <c r="J2260" s="103">
        <f t="shared" si="1253"/>
        <v>0</v>
      </c>
      <c r="K2260" s="103">
        <f t="shared" si="1253"/>
        <v>0</v>
      </c>
      <c r="L2260" s="103">
        <f t="shared" si="1253"/>
        <v>0</v>
      </c>
      <c r="M2260" s="103">
        <f t="shared" si="1253"/>
        <v>0</v>
      </c>
      <c r="N2260" s="103">
        <f t="shared" si="1253"/>
        <v>0</v>
      </c>
      <c r="O2260" s="103">
        <f t="shared" si="1253"/>
        <v>0</v>
      </c>
      <c r="P2260" s="103">
        <v>0</v>
      </c>
      <c r="Q2260" s="103">
        <v>0</v>
      </c>
      <c r="R2260" s="103">
        <v>0</v>
      </c>
      <c r="S2260" s="103">
        <v>0</v>
      </c>
      <c r="T2260" s="103">
        <v>0</v>
      </c>
      <c r="U2260" s="103">
        <v>0</v>
      </c>
      <c r="V2260" s="103">
        <v>0</v>
      </c>
      <c r="W2260" s="103">
        <v>0</v>
      </c>
      <c r="X2260" s="103">
        <v>0</v>
      </c>
      <c r="Y2260" s="103">
        <v>0</v>
      </c>
      <c r="Z2260" s="103">
        <v>0</v>
      </c>
      <c r="AA2260" s="103">
        <v>0</v>
      </c>
      <c r="AB2260" s="103">
        <f t="shared" si="1246"/>
        <v>0</v>
      </c>
      <c r="AC2260" s="103">
        <f t="shared" si="1248"/>
        <v>0</v>
      </c>
      <c r="AD2260" s="103">
        <f t="shared" si="1247"/>
        <v>0</v>
      </c>
      <c r="AE2260" s="5" t="e">
        <v>#N/A</v>
      </c>
    </row>
    <row r="2261" spans="1:31" ht="30" x14ac:dyDescent="0.25">
      <c r="A2261" s="1" t="e">
        <v>#N/A</v>
      </c>
      <c r="B2261" s="50" t="s">
        <v>199</v>
      </c>
      <c r="C2261" s="48"/>
      <c r="D2261" s="104"/>
      <c r="E2261" s="104"/>
      <c r="F2261" s="104"/>
      <c r="G2261" s="104"/>
      <c r="H2261" s="104"/>
      <c r="I2261" s="104"/>
      <c r="J2261" s="104"/>
      <c r="K2261" s="104"/>
      <c r="L2261" s="104"/>
      <c r="M2261" s="104"/>
      <c r="N2261" s="104"/>
      <c r="O2261" s="104"/>
      <c r="P2261" s="104">
        <v>0</v>
      </c>
      <c r="Q2261" s="104">
        <v>0</v>
      </c>
      <c r="R2261" s="104">
        <v>0</v>
      </c>
      <c r="S2261" s="104">
        <v>0</v>
      </c>
      <c r="T2261" s="104">
        <v>0</v>
      </c>
      <c r="U2261" s="104">
        <v>0</v>
      </c>
      <c r="V2261" s="104">
        <v>0</v>
      </c>
      <c r="W2261" s="104">
        <v>0</v>
      </c>
      <c r="X2261" s="104">
        <v>0</v>
      </c>
      <c r="Y2261" s="104">
        <v>0</v>
      </c>
      <c r="Z2261" s="104">
        <v>0</v>
      </c>
      <c r="AA2261" s="104">
        <v>0</v>
      </c>
      <c r="AB2261" s="104">
        <f t="shared" si="1246"/>
        <v>0</v>
      </c>
      <c r="AC2261" s="104">
        <f t="shared" si="1248"/>
        <v>0</v>
      </c>
      <c r="AD2261" s="104">
        <f t="shared" si="1247"/>
        <v>0</v>
      </c>
      <c r="AE2261" s="5" t="e">
        <v>#N/A</v>
      </c>
    </row>
    <row r="2262" spans="1:31" ht="30" x14ac:dyDescent="0.25">
      <c r="A2262" s="1" t="e">
        <v>#N/A</v>
      </c>
      <c r="B2262" s="50" t="s">
        <v>200</v>
      </c>
      <c r="C2262" s="48"/>
      <c r="D2262" s="104"/>
      <c r="E2262" s="104"/>
      <c r="F2262" s="104"/>
      <c r="G2262" s="104"/>
      <c r="H2262" s="104"/>
      <c r="I2262" s="104"/>
      <c r="J2262" s="104"/>
      <c r="K2262" s="104"/>
      <c r="L2262" s="104"/>
      <c r="M2262" s="104"/>
      <c r="N2262" s="104"/>
      <c r="O2262" s="104"/>
      <c r="P2262" s="104">
        <v>0</v>
      </c>
      <c r="Q2262" s="104">
        <v>0</v>
      </c>
      <c r="R2262" s="104">
        <v>0</v>
      </c>
      <c r="S2262" s="104">
        <v>0</v>
      </c>
      <c r="T2262" s="104">
        <v>0</v>
      </c>
      <c r="U2262" s="104">
        <v>0</v>
      </c>
      <c r="V2262" s="104">
        <v>0</v>
      </c>
      <c r="W2262" s="104">
        <v>0</v>
      </c>
      <c r="X2262" s="104">
        <v>0</v>
      </c>
      <c r="Y2262" s="104">
        <v>0</v>
      </c>
      <c r="Z2262" s="104">
        <v>0</v>
      </c>
      <c r="AA2262" s="104">
        <v>0</v>
      </c>
      <c r="AB2262" s="104">
        <f t="shared" si="1246"/>
        <v>0</v>
      </c>
      <c r="AC2262" s="104">
        <f t="shared" si="1248"/>
        <v>0</v>
      </c>
      <c r="AD2262" s="104">
        <f t="shared" si="1247"/>
        <v>0</v>
      </c>
      <c r="AE2262" s="5" t="e">
        <v>#N/A</v>
      </c>
    </row>
    <row r="2263" spans="1:31" ht="30" x14ac:dyDescent="0.25">
      <c r="A2263" s="1" t="e">
        <v>#N/A</v>
      </c>
      <c r="B2263" s="50" t="s">
        <v>201</v>
      </c>
      <c r="C2263" s="48"/>
      <c r="D2263" s="104"/>
      <c r="E2263" s="104"/>
      <c r="F2263" s="104"/>
      <c r="G2263" s="104"/>
      <c r="H2263" s="104"/>
      <c r="I2263" s="104"/>
      <c r="J2263" s="104"/>
      <c r="K2263" s="104"/>
      <c r="L2263" s="104"/>
      <c r="M2263" s="104"/>
      <c r="N2263" s="104"/>
      <c r="O2263" s="104"/>
      <c r="P2263" s="104">
        <v>0</v>
      </c>
      <c r="Q2263" s="104">
        <v>0</v>
      </c>
      <c r="R2263" s="104">
        <v>0</v>
      </c>
      <c r="S2263" s="104">
        <v>0</v>
      </c>
      <c r="T2263" s="104">
        <v>0</v>
      </c>
      <c r="U2263" s="104">
        <v>0</v>
      </c>
      <c r="V2263" s="104">
        <v>0</v>
      </c>
      <c r="W2263" s="104">
        <v>0</v>
      </c>
      <c r="X2263" s="104">
        <v>0</v>
      </c>
      <c r="Y2263" s="104">
        <v>0</v>
      </c>
      <c r="Z2263" s="104">
        <v>0</v>
      </c>
      <c r="AA2263" s="104">
        <v>0</v>
      </c>
      <c r="AB2263" s="104">
        <f t="shared" si="1246"/>
        <v>0</v>
      </c>
      <c r="AC2263" s="104">
        <f t="shared" si="1248"/>
        <v>0</v>
      </c>
      <c r="AD2263" s="104">
        <f t="shared" si="1247"/>
        <v>0</v>
      </c>
      <c r="AE2263" s="5" t="e">
        <v>#N/A</v>
      </c>
    </row>
    <row r="2264" spans="1:31" ht="30" x14ac:dyDescent="0.25">
      <c r="A2264" s="1" t="e">
        <v>#N/A</v>
      </c>
      <c r="B2264" s="50" t="s">
        <v>202</v>
      </c>
      <c r="C2264" s="48"/>
      <c r="D2264" s="104"/>
      <c r="E2264" s="104"/>
      <c r="F2264" s="104"/>
      <c r="G2264" s="104"/>
      <c r="H2264" s="104"/>
      <c r="I2264" s="104"/>
      <c r="J2264" s="104"/>
      <c r="K2264" s="104"/>
      <c r="L2264" s="104"/>
      <c r="M2264" s="104"/>
      <c r="N2264" s="104"/>
      <c r="O2264" s="104"/>
      <c r="P2264" s="104">
        <v>0</v>
      </c>
      <c r="Q2264" s="104">
        <v>0</v>
      </c>
      <c r="R2264" s="104">
        <v>0</v>
      </c>
      <c r="S2264" s="104">
        <v>0</v>
      </c>
      <c r="T2264" s="104">
        <v>0</v>
      </c>
      <c r="U2264" s="104">
        <v>0</v>
      </c>
      <c r="V2264" s="104">
        <v>0</v>
      </c>
      <c r="W2264" s="104">
        <v>0</v>
      </c>
      <c r="X2264" s="104">
        <v>0</v>
      </c>
      <c r="Y2264" s="104">
        <v>0</v>
      </c>
      <c r="Z2264" s="104">
        <v>0</v>
      </c>
      <c r="AA2264" s="104">
        <v>0</v>
      </c>
      <c r="AB2264" s="104">
        <f t="shared" si="1246"/>
        <v>0</v>
      </c>
      <c r="AC2264" s="104">
        <f t="shared" si="1248"/>
        <v>0</v>
      </c>
      <c r="AD2264" s="104">
        <f t="shared" si="1247"/>
        <v>0</v>
      </c>
      <c r="AE2264" s="5" t="e">
        <v>#N/A</v>
      </c>
    </row>
    <row r="2265" spans="1:31" ht="30" x14ac:dyDescent="0.25">
      <c r="A2265" s="1" t="e">
        <v>#N/A</v>
      </c>
      <c r="B2265" s="101" t="s">
        <v>203</v>
      </c>
      <c r="C2265" s="102"/>
      <c r="D2265" s="103">
        <f>SUM(D2266:D2267)</f>
        <v>0</v>
      </c>
      <c r="E2265" s="103">
        <f t="shared" ref="E2265:O2265" si="1254">SUM(E2266:E2267)</f>
        <v>0</v>
      </c>
      <c r="F2265" s="103">
        <f t="shared" si="1254"/>
        <v>0</v>
      </c>
      <c r="G2265" s="103">
        <f t="shared" si="1254"/>
        <v>0</v>
      </c>
      <c r="H2265" s="103">
        <f t="shared" si="1254"/>
        <v>0</v>
      </c>
      <c r="I2265" s="103">
        <f t="shared" si="1254"/>
        <v>0</v>
      </c>
      <c r="J2265" s="103">
        <f t="shared" si="1254"/>
        <v>0</v>
      </c>
      <c r="K2265" s="103">
        <f t="shared" si="1254"/>
        <v>0</v>
      </c>
      <c r="L2265" s="103">
        <f t="shared" si="1254"/>
        <v>0</v>
      </c>
      <c r="M2265" s="103">
        <f t="shared" si="1254"/>
        <v>0</v>
      </c>
      <c r="N2265" s="103">
        <f t="shared" si="1254"/>
        <v>0</v>
      </c>
      <c r="O2265" s="103">
        <f t="shared" si="1254"/>
        <v>0</v>
      </c>
      <c r="P2265" s="103">
        <v>0</v>
      </c>
      <c r="Q2265" s="103">
        <v>0</v>
      </c>
      <c r="R2265" s="103">
        <v>0</v>
      </c>
      <c r="S2265" s="103">
        <v>0</v>
      </c>
      <c r="T2265" s="103">
        <v>0</v>
      </c>
      <c r="U2265" s="103">
        <v>0</v>
      </c>
      <c r="V2265" s="103">
        <v>0</v>
      </c>
      <c r="W2265" s="103">
        <v>0</v>
      </c>
      <c r="X2265" s="103">
        <v>0</v>
      </c>
      <c r="Y2265" s="103">
        <v>0</v>
      </c>
      <c r="Z2265" s="103">
        <v>0</v>
      </c>
      <c r="AA2265" s="103">
        <v>0</v>
      </c>
      <c r="AB2265" s="103">
        <f t="shared" si="1246"/>
        <v>0</v>
      </c>
      <c r="AC2265" s="103">
        <f t="shared" si="1248"/>
        <v>0</v>
      </c>
      <c r="AD2265" s="103">
        <f t="shared" si="1247"/>
        <v>0</v>
      </c>
      <c r="AE2265" s="5" t="e">
        <v>#N/A</v>
      </c>
    </row>
    <row r="2266" spans="1:31" ht="30" x14ac:dyDescent="0.25">
      <c r="A2266" s="1" t="e">
        <v>#N/A</v>
      </c>
      <c r="B2266" s="50" t="s">
        <v>204</v>
      </c>
      <c r="C2266" s="48"/>
      <c r="D2266" s="104"/>
      <c r="E2266" s="104"/>
      <c r="F2266" s="104"/>
      <c r="G2266" s="104"/>
      <c r="H2266" s="104"/>
      <c r="I2266" s="104"/>
      <c r="J2266" s="104"/>
      <c r="K2266" s="104"/>
      <c r="L2266" s="104"/>
      <c r="M2266" s="104"/>
      <c r="N2266" s="104"/>
      <c r="O2266" s="104"/>
      <c r="P2266" s="104">
        <v>0</v>
      </c>
      <c r="Q2266" s="104">
        <v>0</v>
      </c>
      <c r="R2266" s="104">
        <v>0</v>
      </c>
      <c r="S2266" s="104">
        <v>0</v>
      </c>
      <c r="T2266" s="104">
        <v>0</v>
      </c>
      <c r="U2266" s="104">
        <v>0</v>
      </c>
      <c r="V2266" s="104">
        <v>0</v>
      </c>
      <c r="W2266" s="104">
        <v>0</v>
      </c>
      <c r="X2266" s="104">
        <v>0</v>
      </c>
      <c r="Y2266" s="104">
        <v>0</v>
      </c>
      <c r="Z2266" s="104">
        <v>0</v>
      </c>
      <c r="AA2266" s="104">
        <v>0</v>
      </c>
      <c r="AB2266" s="104">
        <f t="shared" si="1246"/>
        <v>0</v>
      </c>
      <c r="AC2266" s="104">
        <f t="shared" si="1248"/>
        <v>0</v>
      </c>
      <c r="AD2266" s="104">
        <f t="shared" si="1247"/>
        <v>0</v>
      </c>
      <c r="AE2266" s="5" t="e">
        <v>#N/A</v>
      </c>
    </row>
    <row r="2267" spans="1:31" x14ac:dyDescent="0.25">
      <c r="A2267" s="1" t="e">
        <v>#N/A</v>
      </c>
      <c r="B2267" s="50" t="s">
        <v>205</v>
      </c>
      <c r="C2267" s="48"/>
      <c r="D2267" s="104"/>
      <c r="E2267" s="104"/>
      <c r="F2267" s="104"/>
      <c r="G2267" s="104"/>
      <c r="H2267" s="104"/>
      <c r="I2267" s="104"/>
      <c r="J2267" s="104"/>
      <c r="K2267" s="104"/>
      <c r="L2267" s="104"/>
      <c r="M2267" s="104"/>
      <c r="N2267" s="104"/>
      <c r="O2267" s="104"/>
      <c r="P2267" s="104">
        <v>0</v>
      </c>
      <c r="Q2267" s="104">
        <v>0</v>
      </c>
      <c r="R2267" s="104">
        <v>0</v>
      </c>
      <c r="S2267" s="104">
        <v>0</v>
      </c>
      <c r="T2267" s="104">
        <v>0</v>
      </c>
      <c r="U2267" s="104">
        <v>0</v>
      </c>
      <c r="V2267" s="104">
        <v>0</v>
      </c>
      <c r="W2267" s="104">
        <v>0</v>
      </c>
      <c r="X2267" s="104">
        <v>0</v>
      </c>
      <c r="Y2267" s="104">
        <v>0</v>
      </c>
      <c r="Z2267" s="104">
        <v>0</v>
      </c>
      <c r="AA2267" s="104">
        <v>0</v>
      </c>
      <c r="AB2267" s="104">
        <f t="shared" si="1246"/>
        <v>0</v>
      </c>
      <c r="AC2267" s="104">
        <f t="shared" si="1248"/>
        <v>0</v>
      </c>
      <c r="AD2267" s="104">
        <f t="shared" si="1247"/>
        <v>0</v>
      </c>
      <c r="AE2267" s="5" t="e">
        <v>#N/A</v>
      </c>
    </row>
    <row r="2268" spans="1:31" x14ac:dyDescent="0.25">
      <c r="A2268" s="1" t="e">
        <v>#N/A</v>
      </c>
      <c r="B2268" s="101" t="s">
        <v>206</v>
      </c>
      <c r="C2268" s="102"/>
      <c r="D2268" s="103">
        <f>SUM(D2269:D2272)</f>
        <v>0</v>
      </c>
      <c r="E2268" s="103">
        <f t="shared" ref="E2268:G2268" si="1255">SUM(E2269:E2272)</f>
        <v>0</v>
      </c>
      <c r="F2268" s="103">
        <f t="shared" si="1255"/>
        <v>0</v>
      </c>
      <c r="G2268" s="103">
        <f t="shared" si="1255"/>
        <v>0</v>
      </c>
      <c r="H2268" s="103">
        <f>SUM(H2269:H2272)</f>
        <v>0</v>
      </c>
      <c r="I2268" s="103">
        <f t="shared" ref="I2268:O2268" si="1256">SUM(I2269:I2272)</f>
        <v>0</v>
      </c>
      <c r="J2268" s="103">
        <f t="shared" si="1256"/>
        <v>0</v>
      </c>
      <c r="K2268" s="103">
        <f t="shared" si="1256"/>
        <v>0</v>
      </c>
      <c r="L2268" s="103">
        <f t="shared" si="1256"/>
        <v>0</v>
      </c>
      <c r="M2268" s="103">
        <f t="shared" si="1256"/>
        <v>0</v>
      </c>
      <c r="N2268" s="103">
        <f t="shared" si="1256"/>
        <v>0</v>
      </c>
      <c r="O2268" s="103">
        <f t="shared" si="1256"/>
        <v>0</v>
      </c>
      <c r="P2268" s="103">
        <v>0</v>
      </c>
      <c r="Q2268" s="103">
        <v>0</v>
      </c>
      <c r="R2268" s="103">
        <v>0</v>
      </c>
      <c r="S2268" s="103">
        <v>0</v>
      </c>
      <c r="T2268" s="103">
        <v>0</v>
      </c>
      <c r="U2268" s="103">
        <v>0</v>
      </c>
      <c r="V2268" s="103">
        <v>0</v>
      </c>
      <c r="W2268" s="103">
        <v>0</v>
      </c>
      <c r="X2268" s="103">
        <v>0</v>
      </c>
      <c r="Y2268" s="103">
        <v>0</v>
      </c>
      <c r="Z2268" s="103">
        <v>0</v>
      </c>
      <c r="AA2268" s="103">
        <v>0</v>
      </c>
      <c r="AB2268" s="103">
        <f t="shared" si="1246"/>
        <v>0</v>
      </c>
      <c r="AC2268" s="103">
        <f t="shared" si="1248"/>
        <v>0</v>
      </c>
      <c r="AD2268" s="103">
        <f t="shared" si="1247"/>
        <v>0</v>
      </c>
      <c r="AE2268" s="5" t="e">
        <v>#N/A</v>
      </c>
    </row>
    <row r="2269" spans="1:31" ht="30" x14ac:dyDescent="0.25">
      <c r="A2269" s="1" t="e">
        <v>#N/A</v>
      </c>
      <c r="B2269" s="50" t="s">
        <v>207</v>
      </c>
      <c r="C2269" s="48"/>
      <c r="D2269" s="104"/>
      <c r="E2269" s="104"/>
      <c r="F2269" s="104"/>
      <c r="G2269" s="104"/>
      <c r="H2269" s="104"/>
      <c r="I2269" s="104"/>
      <c r="J2269" s="104"/>
      <c r="K2269" s="104"/>
      <c r="L2269" s="104"/>
      <c r="M2269" s="104"/>
      <c r="N2269" s="104"/>
      <c r="O2269" s="104"/>
      <c r="P2269" s="104">
        <v>0</v>
      </c>
      <c r="Q2269" s="104">
        <v>0</v>
      </c>
      <c r="R2269" s="104">
        <v>0</v>
      </c>
      <c r="S2269" s="104">
        <v>0</v>
      </c>
      <c r="T2269" s="104">
        <v>0</v>
      </c>
      <c r="U2269" s="104">
        <v>0</v>
      </c>
      <c r="V2269" s="104">
        <v>0</v>
      </c>
      <c r="W2269" s="104">
        <v>0</v>
      </c>
      <c r="X2269" s="104">
        <v>0</v>
      </c>
      <c r="Y2269" s="104">
        <v>0</v>
      </c>
      <c r="Z2269" s="104">
        <v>0</v>
      </c>
      <c r="AA2269" s="104">
        <v>0</v>
      </c>
      <c r="AB2269" s="104">
        <f t="shared" si="1246"/>
        <v>0</v>
      </c>
      <c r="AC2269" s="104">
        <f t="shared" si="1248"/>
        <v>0</v>
      </c>
      <c r="AD2269" s="104">
        <f t="shared" si="1247"/>
        <v>0</v>
      </c>
      <c r="AE2269" s="5" t="e">
        <v>#N/A</v>
      </c>
    </row>
    <row r="2270" spans="1:31" x14ac:dyDescent="0.25">
      <c r="A2270" s="1" t="e">
        <v>#N/A</v>
      </c>
      <c r="B2270" s="50" t="s">
        <v>189</v>
      </c>
      <c r="C2270" s="48"/>
      <c r="D2270" s="104"/>
      <c r="E2270" s="104"/>
      <c r="F2270" s="104"/>
      <c r="G2270" s="104"/>
      <c r="H2270" s="104"/>
      <c r="I2270" s="104"/>
      <c r="J2270" s="104"/>
      <c r="K2270" s="104"/>
      <c r="L2270" s="104"/>
      <c r="M2270" s="104"/>
      <c r="N2270" s="104"/>
      <c r="O2270" s="104"/>
      <c r="P2270" s="104">
        <v>0</v>
      </c>
      <c r="Q2270" s="104">
        <v>0</v>
      </c>
      <c r="R2270" s="104">
        <v>0</v>
      </c>
      <c r="S2270" s="104">
        <v>0</v>
      </c>
      <c r="T2270" s="104">
        <v>0</v>
      </c>
      <c r="U2270" s="104">
        <v>0</v>
      </c>
      <c r="V2270" s="104">
        <v>0</v>
      </c>
      <c r="W2270" s="104">
        <v>0</v>
      </c>
      <c r="X2270" s="104">
        <v>0</v>
      </c>
      <c r="Y2270" s="104">
        <v>0</v>
      </c>
      <c r="Z2270" s="104">
        <v>0</v>
      </c>
      <c r="AA2270" s="104">
        <v>0</v>
      </c>
      <c r="AB2270" s="104">
        <f t="shared" si="1246"/>
        <v>0</v>
      </c>
      <c r="AC2270" s="104">
        <f t="shared" si="1248"/>
        <v>0</v>
      </c>
      <c r="AD2270" s="104">
        <f t="shared" si="1247"/>
        <v>0</v>
      </c>
      <c r="AE2270" s="5" t="e">
        <v>#N/A</v>
      </c>
    </row>
    <row r="2271" spans="1:31" x14ac:dyDescent="0.25">
      <c r="A2271" s="1" t="e">
        <v>#N/A</v>
      </c>
      <c r="B2271" s="50" t="s">
        <v>208</v>
      </c>
      <c r="C2271" s="48"/>
      <c r="D2271" s="104"/>
      <c r="E2271" s="104"/>
      <c r="F2271" s="104"/>
      <c r="G2271" s="104"/>
      <c r="H2271" s="104"/>
      <c r="I2271" s="104"/>
      <c r="J2271" s="104"/>
      <c r="K2271" s="104"/>
      <c r="L2271" s="104"/>
      <c r="M2271" s="104"/>
      <c r="N2271" s="104"/>
      <c r="O2271" s="104"/>
      <c r="P2271" s="104">
        <v>0</v>
      </c>
      <c r="Q2271" s="104">
        <v>0</v>
      </c>
      <c r="R2271" s="104">
        <v>0</v>
      </c>
      <c r="S2271" s="104">
        <v>0</v>
      </c>
      <c r="T2271" s="104">
        <v>0</v>
      </c>
      <c r="U2271" s="104">
        <v>0</v>
      </c>
      <c r="V2271" s="104">
        <v>0</v>
      </c>
      <c r="W2271" s="104">
        <v>0</v>
      </c>
      <c r="X2271" s="104">
        <v>0</v>
      </c>
      <c r="Y2271" s="104">
        <v>0</v>
      </c>
      <c r="Z2271" s="104">
        <v>0</v>
      </c>
      <c r="AA2271" s="104">
        <v>0</v>
      </c>
      <c r="AB2271" s="104">
        <f t="shared" si="1246"/>
        <v>0</v>
      </c>
      <c r="AC2271" s="104">
        <f t="shared" si="1248"/>
        <v>0</v>
      </c>
      <c r="AD2271" s="104">
        <f t="shared" si="1247"/>
        <v>0</v>
      </c>
      <c r="AE2271" s="5" t="e">
        <v>#N/A</v>
      </c>
    </row>
    <row r="2272" spans="1:31" x14ac:dyDescent="0.25">
      <c r="A2272" s="1" t="e">
        <v>#N/A</v>
      </c>
      <c r="B2272" s="50" t="s">
        <v>209</v>
      </c>
      <c r="C2272" s="48"/>
      <c r="D2272" s="104"/>
      <c r="E2272" s="104"/>
      <c r="F2272" s="104"/>
      <c r="G2272" s="104"/>
      <c r="H2272" s="104"/>
      <c r="I2272" s="104"/>
      <c r="J2272" s="104"/>
      <c r="K2272" s="104"/>
      <c r="L2272" s="104"/>
      <c r="M2272" s="104"/>
      <c r="N2272" s="104"/>
      <c r="O2272" s="104"/>
      <c r="P2272" s="104">
        <v>0</v>
      </c>
      <c r="Q2272" s="104">
        <v>0</v>
      </c>
      <c r="R2272" s="104">
        <v>0</v>
      </c>
      <c r="S2272" s="104">
        <v>0</v>
      </c>
      <c r="T2272" s="104">
        <v>0</v>
      </c>
      <c r="U2272" s="104">
        <v>0</v>
      </c>
      <c r="V2272" s="104">
        <v>0</v>
      </c>
      <c r="W2272" s="104">
        <v>0</v>
      </c>
      <c r="X2272" s="104">
        <v>0</v>
      </c>
      <c r="Y2272" s="104">
        <v>0</v>
      </c>
      <c r="Z2272" s="104">
        <v>0</v>
      </c>
      <c r="AA2272" s="104">
        <v>0</v>
      </c>
      <c r="AB2272" s="104">
        <f t="shared" si="1246"/>
        <v>0</v>
      </c>
      <c r="AC2272" s="104">
        <f t="shared" si="1248"/>
        <v>0</v>
      </c>
      <c r="AD2272" s="104">
        <f t="shared" si="1247"/>
        <v>0</v>
      </c>
      <c r="AE2272" s="5" t="e">
        <v>#N/A</v>
      </c>
    </row>
    <row r="2273" spans="1:31" ht="30" x14ac:dyDescent="0.25">
      <c r="A2273" s="1" t="e">
        <v>#N/A</v>
      </c>
      <c r="B2273" s="101" t="s">
        <v>210</v>
      </c>
      <c r="C2273" s="102"/>
      <c r="D2273" s="103">
        <f>SUM(D2274:D2275)</f>
        <v>0</v>
      </c>
      <c r="E2273" s="103">
        <f t="shared" ref="E2273:O2273" si="1257">SUM(E2274:E2275)</f>
        <v>0</v>
      </c>
      <c r="F2273" s="103">
        <f t="shared" si="1257"/>
        <v>0</v>
      </c>
      <c r="G2273" s="103">
        <f t="shared" si="1257"/>
        <v>0</v>
      </c>
      <c r="H2273" s="103">
        <f t="shared" si="1257"/>
        <v>0</v>
      </c>
      <c r="I2273" s="103">
        <f t="shared" si="1257"/>
        <v>0</v>
      </c>
      <c r="J2273" s="103">
        <f t="shared" si="1257"/>
        <v>0</v>
      </c>
      <c r="K2273" s="103">
        <f t="shared" si="1257"/>
        <v>0</v>
      </c>
      <c r="L2273" s="103">
        <f t="shared" si="1257"/>
        <v>0</v>
      </c>
      <c r="M2273" s="103">
        <f t="shared" si="1257"/>
        <v>0</v>
      </c>
      <c r="N2273" s="103">
        <f t="shared" si="1257"/>
        <v>0</v>
      </c>
      <c r="O2273" s="103">
        <f t="shared" si="1257"/>
        <v>0</v>
      </c>
      <c r="P2273" s="103">
        <v>0</v>
      </c>
      <c r="Q2273" s="103">
        <v>0</v>
      </c>
      <c r="R2273" s="103">
        <v>0</v>
      </c>
      <c r="S2273" s="103">
        <v>0</v>
      </c>
      <c r="T2273" s="103">
        <v>0</v>
      </c>
      <c r="U2273" s="103">
        <v>0</v>
      </c>
      <c r="V2273" s="103">
        <v>0</v>
      </c>
      <c r="W2273" s="103">
        <v>0</v>
      </c>
      <c r="X2273" s="103">
        <v>0</v>
      </c>
      <c r="Y2273" s="103">
        <v>0</v>
      </c>
      <c r="Z2273" s="103">
        <v>0</v>
      </c>
      <c r="AA2273" s="103">
        <v>0</v>
      </c>
      <c r="AB2273" s="103">
        <f t="shared" si="1246"/>
        <v>0</v>
      </c>
      <c r="AC2273" s="103">
        <f t="shared" si="1248"/>
        <v>0</v>
      </c>
      <c r="AD2273" s="103">
        <f t="shared" si="1247"/>
        <v>0</v>
      </c>
      <c r="AE2273" s="5" t="e">
        <v>#N/A</v>
      </c>
    </row>
    <row r="2274" spans="1:31" x14ac:dyDescent="0.25">
      <c r="A2274" s="1" t="e">
        <v>#N/A</v>
      </c>
      <c r="B2274" s="50" t="s">
        <v>211</v>
      </c>
      <c r="C2274" s="48"/>
      <c r="D2274" s="104"/>
      <c r="E2274" s="104"/>
      <c r="F2274" s="104"/>
      <c r="G2274" s="104"/>
      <c r="H2274" s="104"/>
      <c r="I2274" s="104"/>
      <c r="J2274" s="104"/>
      <c r="K2274" s="104"/>
      <c r="L2274" s="104"/>
      <c r="M2274" s="104"/>
      <c r="N2274" s="104"/>
      <c r="O2274" s="104"/>
      <c r="P2274" s="104">
        <v>0</v>
      </c>
      <c r="Q2274" s="104">
        <v>0</v>
      </c>
      <c r="R2274" s="104">
        <v>0</v>
      </c>
      <c r="S2274" s="104">
        <v>0</v>
      </c>
      <c r="T2274" s="104">
        <v>0</v>
      </c>
      <c r="U2274" s="104">
        <v>0</v>
      </c>
      <c r="V2274" s="104">
        <v>0</v>
      </c>
      <c r="W2274" s="104">
        <v>0</v>
      </c>
      <c r="X2274" s="104">
        <v>0</v>
      </c>
      <c r="Y2274" s="104">
        <v>0</v>
      </c>
      <c r="Z2274" s="104">
        <v>0</v>
      </c>
      <c r="AA2274" s="104">
        <v>0</v>
      </c>
      <c r="AB2274" s="104">
        <f t="shared" si="1246"/>
        <v>0</v>
      </c>
      <c r="AC2274" s="104">
        <f t="shared" si="1248"/>
        <v>0</v>
      </c>
      <c r="AD2274" s="104">
        <f t="shared" si="1247"/>
        <v>0</v>
      </c>
      <c r="AE2274" s="5" t="e">
        <v>#N/A</v>
      </c>
    </row>
    <row r="2275" spans="1:31" x14ac:dyDescent="0.25">
      <c r="A2275" s="1" t="e">
        <v>#N/A</v>
      </c>
      <c r="B2275" s="50" t="s">
        <v>212</v>
      </c>
      <c r="C2275" s="48"/>
      <c r="D2275" s="104"/>
      <c r="E2275" s="104"/>
      <c r="F2275" s="104"/>
      <c r="G2275" s="104"/>
      <c r="H2275" s="104"/>
      <c r="I2275" s="104"/>
      <c r="J2275" s="104"/>
      <c r="K2275" s="104"/>
      <c r="L2275" s="104"/>
      <c r="M2275" s="104"/>
      <c r="N2275" s="104"/>
      <c r="O2275" s="104"/>
      <c r="P2275" s="104">
        <v>0</v>
      </c>
      <c r="Q2275" s="104">
        <v>0</v>
      </c>
      <c r="R2275" s="104">
        <v>0</v>
      </c>
      <c r="S2275" s="104">
        <v>0</v>
      </c>
      <c r="T2275" s="104">
        <v>0</v>
      </c>
      <c r="U2275" s="104">
        <v>0</v>
      </c>
      <c r="V2275" s="104">
        <v>0</v>
      </c>
      <c r="W2275" s="104">
        <v>0</v>
      </c>
      <c r="X2275" s="104">
        <v>0</v>
      </c>
      <c r="Y2275" s="104">
        <v>0</v>
      </c>
      <c r="Z2275" s="104">
        <v>0</v>
      </c>
      <c r="AA2275" s="104">
        <v>0</v>
      </c>
      <c r="AB2275" s="104">
        <f t="shared" si="1246"/>
        <v>0</v>
      </c>
      <c r="AC2275" s="104">
        <f t="shared" si="1248"/>
        <v>0</v>
      </c>
      <c r="AD2275" s="104">
        <f t="shared" si="1247"/>
        <v>0</v>
      </c>
      <c r="AE2275" s="5" t="e">
        <v>#N/A</v>
      </c>
    </row>
    <row r="2276" spans="1:31" ht="31.5" x14ac:dyDescent="0.25">
      <c r="A2276" s="1" t="e">
        <v>#N/A</v>
      </c>
      <c r="B2276" s="99" t="s">
        <v>71</v>
      </c>
      <c r="C2276" s="57"/>
      <c r="D2276" s="100">
        <f t="shared" ref="D2276:O2276" si="1258">SUM(D2277,D2279,D2281,D2286,D2293,D2298,D2306,D2307,D2302)</f>
        <v>0</v>
      </c>
      <c r="E2276" s="100">
        <f t="shared" si="1258"/>
        <v>0</v>
      </c>
      <c r="F2276" s="100">
        <f t="shared" si="1258"/>
        <v>0</v>
      </c>
      <c r="G2276" s="100">
        <f t="shared" si="1258"/>
        <v>0</v>
      </c>
      <c r="H2276" s="100">
        <f t="shared" si="1258"/>
        <v>0</v>
      </c>
      <c r="I2276" s="100">
        <f t="shared" si="1258"/>
        <v>0</v>
      </c>
      <c r="J2276" s="100">
        <f t="shared" si="1258"/>
        <v>0</v>
      </c>
      <c r="K2276" s="100">
        <f t="shared" si="1258"/>
        <v>0</v>
      </c>
      <c r="L2276" s="100">
        <f t="shared" si="1258"/>
        <v>0</v>
      </c>
      <c r="M2276" s="100">
        <f t="shared" si="1258"/>
        <v>0</v>
      </c>
      <c r="N2276" s="100">
        <f t="shared" si="1258"/>
        <v>0</v>
      </c>
      <c r="O2276" s="100">
        <f t="shared" si="1258"/>
        <v>0</v>
      </c>
      <c r="P2276" s="100">
        <v>0</v>
      </c>
      <c r="Q2276" s="100">
        <v>0</v>
      </c>
      <c r="R2276" s="100">
        <v>0</v>
      </c>
      <c r="S2276" s="100">
        <v>0</v>
      </c>
      <c r="T2276" s="100">
        <v>0</v>
      </c>
      <c r="U2276" s="100">
        <v>0</v>
      </c>
      <c r="V2276" s="100">
        <v>0</v>
      </c>
      <c r="W2276" s="100">
        <v>0</v>
      </c>
      <c r="X2276" s="100">
        <v>0</v>
      </c>
      <c r="Y2276" s="100">
        <v>0</v>
      </c>
      <c r="Z2276" s="100">
        <v>0</v>
      </c>
      <c r="AA2276" s="100">
        <v>0</v>
      </c>
      <c r="AB2276" s="100">
        <f t="shared" si="1246"/>
        <v>0</v>
      </c>
      <c r="AC2276" s="100">
        <f t="shared" si="1248"/>
        <v>0</v>
      </c>
      <c r="AD2276" s="100">
        <f t="shared" si="1247"/>
        <v>0</v>
      </c>
      <c r="AE2276" s="5" t="e">
        <v>#N/A</v>
      </c>
    </row>
    <row r="2277" spans="1:31" ht="30" x14ac:dyDescent="0.25">
      <c r="A2277" s="1" t="e">
        <v>#N/A</v>
      </c>
      <c r="B2277" s="101" t="s">
        <v>72</v>
      </c>
      <c r="C2277" s="102"/>
      <c r="D2277" s="103">
        <f>SUM(D2278:D2280)</f>
        <v>0</v>
      </c>
      <c r="E2277" s="103">
        <f t="shared" ref="E2277:O2277" si="1259">SUM(E2278:E2280)</f>
        <v>0</v>
      </c>
      <c r="F2277" s="103">
        <f t="shared" si="1259"/>
        <v>0</v>
      </c>
      <c r="G2277" s="103">
        <f t="shared" si="1259"/>
        <v>0</v>
      </c>
      <c r="H2277" s="103">
        <f t="shared" si="1259"/>
        <v>0</v>
      </c>
      <c r="I2277" s="103">
        <f t="shared" si="1259"/>
        <v>0</v>
      </c>
      <c r="J2277" s="103">
        <f t="shared" si="1259"/>
        <v>0</v>
      </c>
      <c r="K2277" s="103">
        <f t="shared" si="1259"/>
        <v>0</v>
      </c>
      <c r="L2277" s="103">
        <f t="shared" si="1259"/>
        <v>0</v>
      </c>
      <c r="M2277" s="103">
        <f t="shared" si="1259"/>
        <v>0</v>
      </c>
      <c r="N2277" s="103">
        <f t="shared" si="1259"/>
        <v>0</v>
      </c>
      <c r="O2277" s="103">
        <f t="shared" si="1259"/>
        <v>0</v>
      </c>
      <c r="P2277" s="103">
        <v>0</v>
      </c>
      <c r="Q2277" s="103">
        <v>0</v>
      </c>
      <c r="R2277" s="103">
        <v>0</v>
      </c>
      <c r="S2277" s="103">
        <v>0</v>
      </c>
      <c r="T2277" s="103">
        <v>0</v>
      </c>
      <c r="U2277" s="103">
        <v>0</v>
      </c>
      <c r="V2277" s="103">
        <v>0</v>
      </c>
      <c r="W2277" s="103">
        <v>0</v>
      </c>
      <c r="X2277" s="103">
        <v>0</v>
      </c>
      <c r="Y2277" s="103">
        <v>0</v>
      </c>
      <c r="Z2277" s="103">
        <v>0</v>
      </c>
      <c r="AA2277" s="103">
        <v>0</v>
      </c>
      <c r="AB2277" s="103">
        <f t="shared" si="1246"/>
        <v>0</v>
      </c>
      <c r="AC2277" s="103">
        <f t="shared" si="1248"/>
        <v>0</v>
      </c>
      <c r="AD2277" s="103">
        <f t="shared" si="1247"/>
        <v>0</v>
      </c>
      <c r="AE2277" s="5" t="e">
        <v>#N/A</v>
      </c>
    </row>
    <row r="2278" spans="1:31" x14ac:dyDescent="0.25">
      <c r="A2278" s="1" t="e">
        <v>#N/A</v>
      </c>
      <c r="B2278" s="50" t="s">
        <v>73</v>
      </c>
      <c r="C2278" s="48"/>
      <c r="D2278" s="104"/>
      <c r="E2278" s="104"/>
      <c r="F2278" s="104"/>
      <c r="G2278" s="104"/>
      <c r="H2278" s="104"/>
      <c r="I2278" s="104"/>
      <c r="J2278" s="104"/>
      <c r="K2278" s="104"/>
      <c r="L2278" s="104"/>
      <c r="M2278" s="104"/>
      <c r="N2278" s="104"/>
      <c r="O2278" s="104"/>
      <c r="P2278" s="104">
        <v>0</v>
      </c>
      <c r="Q2278" s="104">
        <v>0</v>
      </c>
      <c r="R2278" s="104">
        <v>0</v>
      </c>
      <c r="S2278" s="104">
        <v>0</v>
      </c>
      <c r="T2278" s="104">
        <v>0</v>
      </c>
      <c r="U2278" s="104">
        <v>0</v>
      </c>
      <c r="V2278" s="104">
        <v>0</v>
      </c>
      <c r="W2278" s="104">
        <v>0</v>
      </c>
      <c r="X2278" s="104">
        <v>0</v>
      </c>
      <c r="Y2278" s="104">
        <v>0</v>
      </c>
      <c r="Z2278" s="104">
        <v>0</v>
      </c>
      <c r="AA2278" s="104">
        <v>0</v>
      </c>
      <c r="AB2278" s="104">
        <f t="shared" si="1246"/>
        <v>0</v>
      </c>
      <c r="AC2278" s="104">
        <f t="shared" si="1248"/>
        <v>0</v>
      </c>
      <c r="AD2278" s="104">
        <f t="shared" si="1247"/>
        <v>0</v>
      </c>
      <c r="AE2278" s="5" t="e">
        <v>#N/A</v>
      </c>
    </row>
    <row r="2279" spans="1:31" x14ac:dyDescent="0.25">
      <c r="A2279" s="1" t="e">
        <v>#N/A</v>
      </c>
      <c r="B2279" s="101" t="s">
        <v>74</v>
      </c>
      <c r="C2279" s="102"/>
      <c r="D2279" s="103">
        <f>SUM(D2280)</f>
        <v>0</v>
      </c>
      <c r="E2279" s="103">
        <f t="shared" ref="E2279:O2279" si="1260">SUM(E2280)</f>
        <v>0</v>
      </c>
      <c r="F2279" s="103">
        <f t="shared" si="1260"/>
        <v>0</v>
      </c>
      <c r="G2279" s="103">
        <f t="shared" si="1260"/>
        <v>0</v>
      </c>
      <c r="H2279" s="103">
        <f t="shared" si="1260"/>
        <v>0</v>
      </c>
      <c r="I2279" s="103">
        <f t="shared" si="1260"/>
        <v>0</v>
      </c>
      <c r="J2279" s="103">
        <f t="shared" si="1260"/>
        <v>0</v>
      </c>
      <c r="K2279" s="103">
        <f t="shared" si="1260"/>
        <v>0</v>
      </c>
      <c r="L2279" s="103">
        <f t="shared" si="1260"/>
        <v>0</v>
      </c>
      <c r="M2279" s="103">
        <f t="shared" si="1260"/>
        <v>0</v>
      </c>
      <c r="N2279" s="103">
        <f t="shared" si="1260"/>
        <v>0</v>
      </c>
      <c r="O2279" s="103">
        <f t="shared" si="1260"/>
        <v>0</v>
      </c>
      <c r="P2279" s="103">
        <v>0</v>
      </c>
      <c r="Q2279" s="103">
        <v>0</v>
      </c>
      <c r="R2279" s="103">
        <v>0</v>
      </c>
      <c r="S2279" s="103">
        <v>0</v>
      </c>
      <c r="T2279" s="103">
        <v>0</v>
      </c>
      <c r="U2279" s="103">
        <v>0</v>
      </c>
      <c r="V2279" s="103">
        <v>0</v>
      </c>
      <c r="W2279" s="103">
        <v>0</v>
      </c>
      <c r="X2279" s="103">
        <v>0</v>
      </c>
      <c r="Y2279" s="103">
        <v>0</v>
      </c>
      <c r="Z2279" s="103">
        <v>0</v>
      </c>
      <c r="AA2279" s="103">
        <v>0</v>
      </c>
      <c r="AB2279" s="103">
        <f t="shared" si="1246"/>
        <v>0</v>
      </c>
      <c r="AC2279" s="103">
        <f t="shared" si="1248"/>
        <v>0</v>
      </c>
      <c r="AD2279" s="103">
        <f t="shared" si="1247"/>
        <v>0</v>
      </c>
      <c r="AE2279" s="5" t="e">
        <v>#N/A</v>
      </c>
    </row>
    <row r="2280" spans="1:31" x14ac:dyDescent="0.25">
      <c r="A2280" s="1" t="e">
        <v>#N/A</v>
      </c>
      <c r="B2280" s="50" t="s">
        <v>75</v>
      </c>
      <c r="C2280" s="48"/>
      <c r="D2280" s="104"/>
      <c r="E2280" s="104"/>
      <c r="F2280" s="104"/>
      <c r="G2280" s="104"/>
      <c r="H2280" s="104"/>
      <c r="I2280" s="104"/>
      <c r="J2280" s="104"/>
      <c r="K2280" s="104"/>
      <c r="L2280" s="104"/>
      <c r="M2280" s="104"/>
      <c r="N2280" s="104"/>
      <c r="O2280" s="104"/>
      <c r="P2280" s="104">
        <v>0</v>
      </c>
      <c r="Q2280" s="104">
        <v>0</v>
      </c>
      <c r="R2280" s="104">
        <v>0</v>
      </c>
      <c r="S2280" s="104">
        <v>0</v>
      </c>
      <c r="T2280" s="104">
        <v>0</v>
      </c>
      <c r="U2280" s="104">
        <v>0</v>
      </c>
      <c r="V2280" s="104">
        <v>0</v>
      </c>
      <c r="W2280" s="104">
        <v>0</v>
      </c>
      <c r="X2280" s="104">
        <v>0</v>
      </c>
      <c r="Y2280" s="104">
        <v>0</v>
      </c>
      <c r="Z2280" s="104">
        <v>0</v>
      </c>
      <c r="AA2280" s="104">
        <v>0</v>
      </c>
      <c r="AB2280" s="104">
        <f t="shared" si="1246"/>
        <v>0</v>
      </c>
      <c r="AC2280" s="104">
        <f t="shared" si="1248"/>
        <v>0</v>
      </c>
      <c r="AD2280" s="104">
        <f t="shared" si="1247"/>
        <v>0</v>
      </c>
      <c r="AE2280" s="5" t="e">
        <v>#N/A</v>
      </c>
    </row>
    <row r="2281" spans="1:31" ht="45" x14ac:dyDescent="0.25">
      <c r="A2281" s="1" t="e">
        <v>#N/A</v>
      </c>
      <c r="B2281" s="101" t="s">
        <v>76</v>
      </c>
      <c r="C2281" s="102"/>
      <c r="D2281" s="103">
        <f>SUM(D2282:D2285)</f>
        <v>0</v>
      </c>
      <c r="E2281" s="103">
        <f t="shared" ref="E2281:O2281" si="1261">SUM(E2282:E2285)</f>
        <v>0</v>
      </c>
      <c r="F2281" s="103">
        <f t="shared" si="1261"/>
        <v>0</v>
      </c>
      <c r="G2281" s="103">
        <f t="shared" si="1261"/>
        <v>0</v>
      </c>
      <c r="H2281" s="103">
        <f t="shared" si="1261"/>
        <v>0</v>
      </c>
      <c r="I2281" s="103">
        <f t="shared" si="1261"/>
        <v>0</v>
      </c>
      <c r="J2281" s="103">
        <f t="shared" si="1261"/>
        <v>0</v>
      </c>
      <c r="K2281" s="103">
        <f t="shared" si="1261"/>
        <v>0</v>
      </c>
      <c r="L2281" s="103">
        <f t="shared" si="1261"/>
        <v>0</v>
      </c>
      <c r="M2281" s="103">
        <f t="shared" si="1261"/>
        <v>0</v>
      </c>
      <c r="N2281" s="103">
        <f t="shared" si="1261"/>
        <v>0</v>
      </c>
      <c r="O2281" s="103">
        <f t="shared" si="1261"/>
        <v>0</v>
      </c>
      <c r="P2281" s="103">
        <v>0</v>
      </c>
      <c r="Q2281" s="103">
        <v>0</v>
      </c>
      <c r="R2281" s="103">
        <v>0</v>
      </c>
      <c r="S2281" s="103">
        <v>0</v>
      </c>
      <c r="T2281" s="103">
        <v>0</v>
      </c>
      <c r="U2281" s="103">
        <v>0</v>
      </c>
      <c r="V2281" s="103">
        <v>0</v>
      </c>
      <c r="W2281" s="103">
        <v>0</v>
      </c>
      <c r="X2281" s="103">
        <v>0</v>
      </c>
      <c r="Y2281" s="103">
        <v>0</v>
      </c>
      <c r="Z2281" s="103">
        <v>0</v>
      </c>
      <c r="AA2281" s="103">
        <v>0</v>
      </c>
      <c r="AB2281" s="103">
        <f t="shared" si="1246"/>
        <v>0</v>
      </c>
      <c r="AC2281" s="103">
        <f t="shared" si="1248"/>
        <v>0</v>
      </c>
      <c r="AD2281" s="103">
        <f t="shared" si="1247"/>
        <v>0</v>
      </c>
      <c r="AE2281" s="5" t="e">
        <v>#N/A</v>
      </c>
    </row>
    <row r="2282" spans="1:31" ht="60" x14ac:dyDescent="0.25">
      <c r="A2282" s="1" t="e">
        <v>#N/A</v>
      </c>
      <c r="B2282" s="50" t="s">
        <v>77</v>
      </c>
      <c r="C2282" s="48"/>
      <c r="D2282" s="104"/>
      <c r="E2282" s="104"/>
      <c r="F2282" s="104"/>
      <c r="G2282" s="104"/>
      <c r="H2282" s="104"/>
      <c r="I2282" s="104"/>
      <c r="J2282" s="104"/>
      <c r="K2282" s="104"/>
      <c r="L2282" s="104"/>
      <c r="M2282" s="104"/>
      <c r="N2282" s="104"/>
      <c r="O2282" s="104"/>
      <c r="P2282" s="104">
        <v>0</v>
      </c>
      <c r="Q2282" s="104">
        <v>0</v>
      </c>
      <c r="R2282" s="104">
        <v>0</v>
      </c>
      <c r="S2282" s="104">
        <v>0</v>
      </c>
      <c r="T2282" s="104">
        <v>0</v>
      </c>
      <c r="U2282" s="104">
        <v>0</v>
      </c>
      <c r="V2282" s="104">
        <v>0</v>
      </c>
      <c r="W2282" s="104">
        <v>0</v>
      </c>
      <c r="X2282" s="104">
        <v>0</v>
      </c>
      <c r="Y2282" s="104">
        <v>0</v>
      </c>
      <c r="Z2282" s="104">
        <v>0</v>
      </c>
      <c r="AA2282" s="104">
        <v>0</v>
      </c>
      <c r="AB2282" s="104">
        <f t="shared" si="1246"/>
        <v>0</v>
      </c>
      <c r="AC2282" s="104">
        <f t="shared" si="1248"/>
        <v>0</v>
      </c>
      <c r="AD2282" s="104">
        <f t="shared" si="1247"/>
        <v>0</v>
      </c>
      <c r="AE2282" s="5" t="e">
        <v>#N/A</v>
      </c>
    </row>
    <row r="2283" spans="1:31" ht="30" x14ac:dyDescent="0.25">
      <c r="A2283" s="1" t="e">
        <v>#N/A</v>
      </c>
      <c r="B2283" s="50" t="s">
        <v>78</v>
      </c>
      <c r="C2283" s="48"/>
      <c r="D2283" s="104"/>
      <c r="E2283" s="104"/>
      <c r="F2283" s="104"/>
      <c r="G2283" s="104"/>
      <c r="H2283" s="104"/>
      <c r="I2283" s="104"/>
      <c r="J2283" s="104"/>
      <c r="K2283" s="104"/>
      <c r="L2283" s="104"/>
      <c r="M2283" s="104"/>
      <c r="N2283" s="104"/>
      <c r="O2283" s="104"/>
      <c r="P2283" s="104">
        <v>0</v>
      </c>
      <c r="Q2283" s="104">
        <v>0</v>
      </c>
      <c r="R2283" s="104">
        <v>0</v>
      </c>
      <c r="S2283" s="104">
        <v>0</v>
      </c>
      <c r="T2283" s="104">
        <v>0</v>
      </c>
      <c r="U2283" s="104">
        <v>0</v>
      </c>
      <c r="V2283" s="104">
        <v>0</v>
      </c>
      <c r="W2283" s="104">
        <v>0</v>
      </c>
      <c r="X2283" s="104">
        <v>0</v>
      </c>
      <c r="Y2283" s="104">
        <v>0</v>
      </c>
      <c r="Z2283" s="104">
        <v>0</v>
      </c>
      <c r="AA2283" s="104">
        <v>0</v>
      </c>
      <c r="AB2283" s="104">
        <f t="shared" si="1246"/>
        <v>0</v>
      </c>
      <c r="AC2283" s="104">
        <f t="shared" si="1248"/>
        <v>0</v>
      </c>
      <c r="AD2283" s="104">
        <f t="shared" si="1247"/>
        <v>0</v>
      </c>
      <c r="AE2283" s="5" t="e">
        <v>#N/A</v>
      </c>
    </row>
    <row r="2284" spans="1:31" x14ac:dyDescent="0.25">
      <c r="A2284" s="1" t="e">
        <v>#N/A</v>
      </c>
      <c r="B2284" s="50" t="s">
        <v>79</v>
      </c>
      <c r="C2284" s="48"/>
      <c r="D2284" s="104"/>
      <c r="E2284" s="104"/>
      <c r="F2284" s="104"/>
      <c r="G2284" s="104"/>
      <c r="H2284" s="104"/>
      <c r="I2284" s="104"/>
      <c r="J2284" s="104"/>
      <c r="K2284" s="104"/>
      <c r="L2284" s="104"/>
      <c r="M2284" s="104"/>
      <c r="N2284" s="104"/>
      <c r="O2284" s="104"/>
      <c r="P2284" s="104">
        <v>0</v>
      </c>
      <c r="Q2284" s="104">
        <v>0</v>
      </c>
      <c r="R2284" s="104">
        <v>0</v>
      </c>
      <c r="S2284" s="104">
        <v>0</v>
      </c>
      <c r="T2284" s="104">
        <v>0</v>
      </c>
      <c r="U2284" s="104">
        <v>0</v>
      </c>
      <c r="V2284" s="104">
        <v>0</v>
      </c>
      <c r="W2284" s="104">
        <v>0</v>
      </c>
      <c r="X2284" s="104">
        <v>0</v>
      </c>
      <c r="Y2284" s="104">
        <v>0</v>
      </c>
      <c r="Z2284" s="104">
        <v>0</v>
      </c>
      <c r="AA2284" s="104">
        <v>0</v>
      </c>
      <c r="AB2284" s="104">
        <f t="shared" si="1246"/>
        <v>0</v>
      </c>
      <c r="AC2284" s="104">
        <f t="shared" si="1248"/>
        <v>0</v>
      </c>
      <c r="AD2284" s="104">
        <f t="shared" si="1247"/>
        <v>0</v>
      </c>
      <c r="AE2284" s="5" t="e">
        <v>#N/A</v>
      </c>
    </row>
    <row r="2285" spans="1:31" x14ac:dyDescent="0.25">
      <c r="A2285" s="1" t="e">
        <v>#N/A</v>
      </c>
      <c r="B2285" s="50" t="s">
        <v>80</v>
      </c>
      <c r="C2285" s="48"/>
      <c r="D2285" s="104"/>
      <c r="E2285" s="104"/>
      <c r="F2285" s="104"/>
      <c r="G2285" s="104"/>
      <c r="H2285" s="104"/>
      <c r="I2285" s="104"/>
      <c r="J2285" s="104"/>
      <c r="K2285" s="104"/>
      <c r="L2285" s="104"/>
      <c r="M2285" s="104"/>
      <c r="N2285" s="104"/>
      <c r="O2285" s="104"/>
      <c r="P2285" s="104">
        <v>0</v>
      </c>
      <c r="Q2285" s="104">
        <v>0</v>
      </c>
      <c r="R2285" s="104">
        <v>0</v>
      </c>
      <c r="S2285" s="104">
        <v>0</v>
      </c>
      <c r="T2285" s="104">
        <v>0</v>
      </c>
      <c r="U2285" s="104">
        <v>0</v>
      </c>
      <c r="V2285" s="104">
        <v>0</v>
      </c>
      <c r="W2285" s="104">
        <v>0</v>
      </c>
      <c r="X2285" s="104">
        <v>0</v>
      </c>
      <c r="Y2285" s="104">
        <v>0</v>
      </c>
      <c r="Z2285" s="104">
        <v>0</v>
      </c>
      <c r="AA2285" s="104">
        <v>0</v>
      </c>
      <c r="AB2285" s="104">
        <f t="shared" si="1246"/>
        <v>0</v>
      </c>
      <c r="AC2285" s="104">
        <f t="shared" si="1248"/>
        <v>0</v>
      </c>
      <c r="AD2285" s="104">
        <f t="shared" si="1247"/>
        <v>0</v>
      </c>
      <c r="AE2285" s="5" t="e">
        <v>#N/A</v>
      </c>
    </row>
    <row r="2286" spans="1:31" ht="30" x14ac:dyDescent="0.25">
      <c r="A2286" s="1" t="e">
        <v>#N/A</v>
      </c>
      <c r="B2286" s="101" t="s">
        <v>81</v>
      </c>
      <c r="C2286" s="102"/>
      <c r="D2286" s="103">
        <f>SUM(D2287:D2292)</f>
        <v>0</v>
      </c>
      <c r="E2286" s="103">
        <f t="shared" ref="E2286:O2286" si="1262">SUM(E2287:E2292)</f>
        <v>0</v>
      </c>
      <c r="F2286" s="103">
        <f t="shared" si="1262"/>
        <v>0</v>
      </c>
      <c r="G2286" s="103">
        <f t="shared" si="1262"/>
        <v>0</v>
      </c>
      <c r="H2286" s="103">
        <f t="shared" si="1262"/>
        <v>0</v>
      </c>
      <c r="I2286" s="103">
        <f t="shared" si="1262"/>
        <v>0</v>
      </c>
      <c r="J2286" s="103">
        <f t="shared" si="1262"/>
        <v>0</v>
      </c>
      <c r="K2286" s="103">
        <f t="shared" si="1262"/>
        <v>0</v>
      </c>
      <c r="L2286" s="103">
        <f t="shared" si="1262"/>
        <v>0</v>
      </c>
      <c r="M2286" s="103">
        <f t="shared" si="1262"/>
        <v>0</v>
      </c>
      <c r="N2286" s="103">
        <f t="shared" si="1262"/>
        <v>0</v>
      </c>
      <c r="O2286" s="103">
        <f t="shared" si="1262"/>
        <v>0</v>
      </c>
      <c r="P2286" s="103">
        <v>0</v>
      </c>
      <c r="Q2286" s="103">
        <v>0</v>
      </c>
      <c r="R2286" s="103">
        <v>0</v>
      </c>
      <c r="S2286" s="103">
        <v>0</v>
      </c>
      <c r="T2286" s="103">
        <v>0</v>
      </c>
      <c r="U2286" s="103">
        <v>0</v>
      </c>
      <c r="V2286" s="103">
        <v>0</v>
      </c>
      <c r="W2286" s="103">
        <v>0</v>
      </c>
      <c r="X2286" s="103">
        <v>0</v>
      </c>
      <c r="Y2286" s="103">
        <v>0</v>
      </c>
      <c r="Z2286" s="103">
        <v>0</v>
      </c>
      <c r="AA2286" s="103">
        <v>0</v>
      </c>
      <c r="AB2286" s="103">
        <f t="shared" si="1246"/>
        <v>0</v>
      </c>
      <c r="AC2286" s="103">
        <f t="shared" si="1248"/>
        <v>0</v>
      </c>
      <c r="AD2286" s="103">
        <f t="shared" si="1247"/>
        <v>0</v>
      </c>
      <c r="AE2286" s="5" t="e">
        <v>#N/A</v>
      </c>
    </row>
    <row r="2287" spans="1:31" ht="30" x14ac:dyDescent="0.25">
      <c r="A2287" s="1" t="e">
        <v>#N/A</v>
      </c>
      <c r="B2287" s="50" t="s">
        <v>82</v>
      </c>
      <c r="C2287" s="48"/>
      <c r="D2287" s="104"/>
      <c r="E2287" s="104"/>
      <c r="F2287" s="104"/>
      <c r="G2287" s="104"/>
      <c r="H2287" s="104"/>
      <c r="I2287" s="104"/>
      <c r="J2287" s="104"/>
      <c r="K2287" s="104"/>
      <c r="L2287" s="104"/>
      <c r="M2287" s="104"/>
      <c r="N2287" s="104"/>
      <c r="O2287" s="104"/>
      <c r="P2287" s="104">
        <v>0</v>
      </c>
      <c r="Q2287" s="104">
        <v>0</v>
      </c>
      <c r="R2287" s="104">
        <v>0</v>
      </c>
      <c r="S2287" s="104">
        <v>0</v>
      </c>
      <c r="T2287" s="104">
        <v>0</v>
      </c>
      <c r="U2287" s="104">
        <v>0</v>
      </c>
      <c r="V2287" s="104">
        <v>0</v>
      </c>
      <c r="W2287" s="104">
        <v>0</v>
      </c>
      <c r="X2287" s="104">
        <v>0</v>
      </c>
      <c r="Y2287" s="104">
        <v>0</v>
      </c>
      <c r="Z2287" s="104">
        <v>0</v>
      </c>
      <c r="AA2287" s="104">
        <v>0</v>
      </c>
      <c r="AB2287" s="104">
        <f t="shared" si="1246"/>
        <v>0</v>
      </c>
      <c r="AC2287" s="104">
        <f t="shared" si="1248"/>
        <v>0</v>
      </c>
      <c r="AD2287" s="104">
        <f t="shared" si="1247"/>
        <v>0</v>
      </c>
      <c r="AE2287" s="5" t="e">
        <v>#N/A</v>
      </c>
    </row>
    <row r="2288" spans="1:31" x14ac:dyDescent="0.25">
      <c r="A2288" s="1" t="e">
        <v>#N/A</v>
      </c>
      <c r="B2288" s="50" t="s">
        <v>83</v>
      </c>
      <c r="C2288" s="48"/>
      <c r="D2288" s="104"/>
      <c r="E2288" s="104"/>
      <c r="F2288" s="104"/>
      <c r="G2288" s="104"/>
      <c r="H2288" s="104"/>
      <c r="I2288" s="104"/>
      <c r="J2288" s="104"/>
      <c r="K2288" s="104"/>
      <c r="L2288" s="104"/>
      <c r="M2288" s="104"/>
      <c r="N2288" s="104"/>
      <c r="O2288" s="104"/>
      <c r="P2288" s="104">
        <v>0</v>
      </c>
      <c r="Q2288" s="104">
        <v>0</v>
      </c>
      <c r="R2288" s="104">
        <v>0</v>
      </c>
      <c r="S2288" s="104">
        <v>0</v>
      </c>
      <c r="T2288" s="104">
        <v>0</v>
      </c>
      <c r="U2288" s="104">
        <v>0</v>
      </c>
      <c r="V2288" s="104">
        <v>0</v>
      </c>
      <c r="W2288" s="104">
        <v>0</v>
      </c>
      <c r="X2288" s="104">
        <v>0</v>
      </c>
      <c r="Y2288" s="104">
        <v>0</v>
      </c>
      <c r="Z2288" s="104">
        <v>0</v>
      </c>
      <c r="AA2288" s="104">
        <v>0</v>
      </c>
      <c r="AB2288" s="104">
        <f t="shared" si="1246"/>
        <v>0</v>
      </c>
      <c r="AC2288" s="104">
        <f t="shared" si="1248"/>
        <v>0</v>
      </c>
      <c r="AD2288" s="104">
        <f t="shared" si="1247"/>
        <v>0</v>
      </c>
      <c r="AE2288" s="5" t="e">
        <v>#N/A</v>
      </c>
    </row>
    <row r="2289" spans="1:31" ht="30" x14ac:dyDescent="0.25">
      <c r="A2289" s="1" t="e">
        <v>#N/A</v>
      </c>
      <c r="B2289" s="50" t="s">
        <v>84</v>
      </c>
      <c r="C2289" s="48"/>
      <c r="D2289" s="104">
        <v>0</v>
      </c>
      <c r="E2289" s="104">
        <v>0</v>
      </c>
      <c r="F2289" s="104">
        <v>0</v>
      </c>
      <c r="G2289" s="104">
        <v>0</v>
      </c>
      <c r="H2289" s="104">
        <v>0</v>
      </c>
      <c r="I2289" s="104">
        <v>0</v>
      </c>
      <c r="J2289" s="104">
        <v>0</v>
      </c>
      <c r="K2289" s="104">
        <v>0</v>
      </c>
      <c r="L2289" s="104">
        <v>0</v>
      </c>
      <c r="M2289" s="104">
        <v>0</v>
      </c>
      <c r="N2289" s="104">
        <v>0</v>
      </c>
      <c r="O2289" s="104">
        <v>0</v>
      </c>
      <c r="P2289" s="104">
        <v>0</v>
      </c>
      <c r="Q2289" s="104">
        <v>0</v>
      </c>
      <c r="R2289" s="104">
        <v>0</v>
      </c>
      <c r="S2289" s="104">
        <v>0</v>
      </c>
      <c r="T2289" s="104">
        <v>0</v>
      </c>
      <c r="U2289" s="104">
        <v>0</v>
      </c>
      <c r="V2289" s="104">
        <v>0</v>
      </c>
      <c r="W2289" s="104">
        <v>0</v>
      </c>
      <c r="X2289" s="104">
        <v>0</v>
      </c>
      <c r="Y2289" s="104">
        <v>0</v>
      </c>
      <c r="Z2289" s="104">
        <v>0</v>
      </c>
      <c r="AA2289" s="104">
        <v>0</v>
      </c>
      <c r="AB2289" s="104">
        <f t="shared" si="1246"/>
        <v>0</v>
      </c>
      <c r="AC2289" s="104">
        <f t="shared" si="1248"/>
        <v>0</v>
      </c>
      <c r="AD2289" s="104">
        <f t="shared" si="1247"/>
        <v>0</v>
      </c>
      <c r="AE2289" s="5" t="e">
        <v>#N/A</v>
      </c>
    </row>
    <row r="2290" spans="1:31" x14ac:dyDescent="0.25">
      <c r="A2290" s="1" t="e">
        <v>#N/A</v>
      </c>
      <c r="B2290" s="50" t="s">
        <v>80</v>
      </c>
      <c r="C2290" s="48"/>
      <c r="D2290" s="104"/>
      <c r="E2290" s="104"/>
      <c r="F2290" s="104"/>
      <c r="G2290" s="104"/>
      <c r="H2290" s="104"/>
      <c r="I2290" s="104"/>
      <c r="J2290" s="104"/>
      <c r="K2290" s="104"/>
      <c r="L2290" s="104"/>
      <c r="M2290" s="104"/>
      <c r="N2290" s="104"/>
      <c r="O2290" s="104"/>
      <c r="P2290" s="104">
        <v>0</v>
      </c>
      <c r="Q2290" s="104">
        <v>0</v>
      </c>
      <c r="R2290" s="104">
        <v>0</v>
      </c>
      <c r="S2290" s="104">
        <v>0</v>
      </c>
      <c r="T2290" s="104">
        <v>0</v>
      </c>
      <c r="U2290" s="104">
        <v>0</v>
      </c>
      <c r="V2290" s="104">
        <v>0</v>
      </c>
      <c r="W2290" s="104">
        <v>0</v>
      </c>
      <c r="X2290" s="104">
        <v>0</v>
      </c>
      <c r="Y2290" s="104">
        <v>0</v>
      </c>
      <c r="Z2290" s="104">
        <v>0</v>
      </c>
      <c r="AA2290" s="104">
        <v>0</v>
      </c>
      <c r="AB2290" s="104">
        <f t="shared" si="1246"/>
        <v>0</v>
      </c>
      <c r="AC2290" s="104">
        <f t="shared" si="1248"/>
        <v>0</v>
      </c>
      <c r="AD2290" s="104">
        <f t="shared" si="1247"/>
        <v>0</v>
      </c>
      <c r="AE2290" s="5" t="e">
        <v>#N/A</v>
      </c>
    </row>
    <row r="2291" spans="1:31" x14ac:dyDescent="0.25">
      <c r="A2291" s="1" t="e">
        <v>#N/A</v>
      </c>
      <c r="B2291" s="50" t="s">
        <v>85</v>
      </c>
      <c r="C2291" s="48"/>
      <c r="D2291" s="104"/>
      <c r="E2291" s="104"/>
      <c r="F2291" s="104"/>
      <c r="G2291" s="104"/>
      <c r="H2291" s="104"/>
      <c r="I2291" s="104"/>
      <c r="J2291" s="104"/>
      <c r="K2291" s="104"/>
      <c r="L2291" s="104"/>
      <c r="M2291" s="104"/>
      <c r="N2291" s="104"/>
      <c r="O2291" s="104"/>
      <c r="P2291" s="104">
        <v>0</v>
      </c>
      <c r="Q2291" s="104">
        <v>0</v>
      </c>
      <c r="R2291" s="104">
        <v>0</v>
      </c>
      <c r="S2291" s="104">
        <v>0</v>
      </c>
      <c r="T2291" s="104">
        <v>0</v>
      </c>
      <c r="U2291" s="104">
        <v>0</v>
      </c>
      <c r="V2291" s="104">
        <v>0</v>
      </c>
      <c r="W2291" s="104">
        <v>0</v>
      </c>
      <c r="X2291" s="104">
        <v>0</v>
      </c>
      <c r="Y2291" s="104">
        <v>0</v>
      </c>
      <c r="Z2291" s="104">
        <v>0</v>
      </c>
      <c r="AA2291" s="104">
        <v>0</v>
      </c>
      <c r="AB2291" s="104">
        <f t="shared" si="1246"/>
        <v>0</v>
      </c>
      <c r="AC2291" s="104">
        <f t="shared" si="1248"/>
        <v>0</v>
      </c>
      <c r="AD2291" s="104">
        <f t="shared" si="1247"/>
        <v>0</v>
      </c>
      <c r="AE2291" s="5" t="e">
        <v>#N/A</v>
      </c>
    </row>
    <row r="2292" spans="1:31" x14ac:dyDescent="0.25">
      <c r="A2292" s="1" t="e">
        <v>#N/A</v>
      </c>
      <c r="B2292" s="50" t="s">
        <v>86</v>
      </c>
      <c r="C2292" s="48"/>
      <c r="D2292" s="104"/>
      <c r="E2292" s="104"/>
      <c r="F2292" s="104"/>
      <c r="G2292" s="104"/>
      <c r="H2292" s="104"/>
      <c r="I2292" s="104"/>
      <c r="J2292" s="104"/>
      <c r="K2292" s="104"/>
      <c r="L2292" s="104"/>
      <c r="M2292" s="104"/>
      <c r="N2292" s="104"/>
      <c r="O2292" s="104"/>
      <c r="P2292" s="104">
        <v>0</v>
      </c>
      <c r="Q2292" s="104">
        <v>0</v>
      </c>
      <c r="R2292" s="104">
        <v>0</v>
      </c>
      <c r="S2292" s="104">
        <v>0</v>
      </c>
      <c r="T2292" s="104">
        <v>0</v>
      </c>
      <c r="U2292" s="104">
        <v>0</v>
      </c>
      <c r="V2292" s="104">
        <v>0</v>
      </c>
      <c r="W2292" s="104">
        <v>0</v>
      </c>
      <c r="X2292" s="104">
        <v>0</v>
      </c>
      <c r="Y2292" s="104">
        <v>0</v>
      </c>
      <c r="Z2292" s="104">
        <v>0</v>
      </c>
      <c r="AA2292" s="104">
        <v>0</v>
      </c>
      <c r="AB2292" s="104">
        <f t="shared" si="1246"/>
        <v>0</v>
      </c>
      <c r="AC2292" s="104">
        <f t="shared" si="1248"/>
        <v>0</v>
      </c>
      <c r="AD2292" s="104">
        <f t="shared" si="1247"/>
        <v>0</v>
      </c>
      <c r="AE2292" s="5" t="e">
        <v>#N/A</v>
      </c>
    </row>
    <row r="2293" spans="1:31" x14ac:dyDescent="0.25">
      <c r="A2293" s="1" t="e">
        <v>#N/A</v>
      </c>
      <c r="B2293" s="101" t="s">
        <v>87</v>
      </c>
      <c r="C2293" s="102"/>
      <c r="D2293" s="103">
        <f>SUM(D2294:D2297)</f>
        <v>0</v>
      </c>
      <c r="E2293" s="103">
        <f t="shared" ref="E2293:O2293" si="1263">SUM(E2294:E2297)</f>
        <v>0</v>
      </c>
      <c r="F2293" s="103">
        <f t="shared" si="1263"/>
        <v>0</v>
      </c>
      <c r="G2293" s="103">
        <f t="shared" si="1263"/>
        <v>0</v>
      </c>
      <c r="H2293" s="103">
        <f t="shared" si="1263"/>
        <v>0</v>
      </c>
      <c r="I2293" s="103">
        <f t="shared" si="1263"/>
        <v>0</v>
      </c>
      <c r="J2293" s="103">
        <f t="shared" si="1263"/>
        <v>0</v>
      </c>
      <c r="K2293" s="103">
        <f t="shared" si="1263"/>
        <v>0</v>
      </c>
      <c r="L2293" s="103">
        <f t="shared" si="1263"/>
        <v>0</v>
      </c>
      <c r="M2293" s="103">
        <f t="shared" si="1263"/>
        <v>0</v>
      </c>
      <c r="N2293" s="103">
        <f t="shared" si="1263"/>
        <v>0</v>
      </c>
      <c r="O2293" s="103">
        <f t="shared" si="1263"/>
        <v>0</v>
      </c>
      <c r="P2293" s="103">
        <v>0</v>
      </c>
      <c r="Q2293" s="103">
        <v>0</v>
      </c>
      <c r="R2293" s="103">
        <v>0</v>
      </c>
      <c r="S2293" s="103">
        <v>0</v>
      </c>
      <c r="T2293" s="103">
        <v>0</v>
      </c>
      <c r="U2293" s="103">
        <v>0</v>
      </c>
      <c r="V2293" s="103">
        <v>0</v>
      </c>
      <c r="W2293" s="103">
        <v>0</v>
      </c>
      <c r="X2293" s="103">
        <v>0</v>
      </c>
      <c r="Y2293" s="103">
        <v>0</v>
      </c>
      <c r="Z2293" s="103">
        <v>0</v>
      </c>
      <c r="AA2293" s="103">
        <v>0</v>
      </c>
      <c r="AB2293" s="103">
        <f t="shared" si="1246"/>
        <v>0</v>
      </c>
      <c r="AC2293" s="103">
        <f t="shared" si="1248"/>
        <v>0</v>
      </c>
      <c r="AD2293" s="103">
        <f t="shared" si="1247"/>
        <v>0</v>
      </c>
      <c r="AE2293" s="5" t="e">
        <v>#N/A</v>
      </c>
    </row>
    <row r="2294" spans="1:31" ht="30" x14ac:dyDescent="0.25">
      <c r="A2294" s="1" t="e">
        <v>#N/A</v>
      </c>
      <c r="B2294" s="50" t="s">
        <v>88</v>
      </c>
      <c r="C2294" s="48"/>
      <c r="D2294" s="104"/>
      <c r="E2294" s="104"/>
      <c r="F2294" s="104"/>
      <c r="G2294" s="104"/>
      <c r="H2294" s="104"/>
      <c r="I2294" s="104"/>
      <c r="J2294" s="104"/>
      <c r="K2294" s="104"/>
      <c r="L2294" s="104"/>
      <c r="M2294" s="104"/>
      <c r="N2294" s="104"/>
      <c r="O2294" s="104"/>
      <c r="P2294" s="104">
        <v>0</v>
      </c>
      <c r="Q2294" s="104">
        <v>0</v>
      </c>
      <c r="R2294" s="104">
        <v>0</v>
      </c>
      <c r="S2294" s="104">
        <v>0</v>
      </c>
      <c r="T2294" s="104">
        <v>0</v>
      </c>
      <c r="U2294" s="104">
        <v>0</v>
      </c>
      <c r="V2294" s="104">
        <v>0</v>
      </c>
      <c r="W2294" s="104">
        <v>0</v>
      </c>
      <c r="X2294" s="104">
        <v>0</v>
      </c>
      <c r="Y2294" s="104">
        <v>0</v>
      </c>
      <c r="Z2294" s="104">
        <v>0</v>
      </c>
      <c r="AA2294" s="104">
        <v>0</v>
      </c>
      <c r="AB2294" s="104">
        <f t="shared" si="1246"/>
        <v>0</v>
      </c>
      <c r="AC2294" s="104">
        <f t="shared" si="1248"/>
        <v>0</v>
      </c>
      <c r="AD2294" s="104">
        <f t="shared" si="1247"/>
        <v>0</v>
      </c>
      <c r="AE2294" s="5" t="e">
        <v>#N/A</v>
      </c>
    </row>
    <row r="2295" spans="1:31" ht="45" x14ac:dyDescent="0.25">
      <c r="A2295" s="1" t="e">
        <v>#N/A</v>
      </c>
      <c r="B2295" s="50" t="s">
        <v>89</v>
      </c>
      <c r="C2295" s="48"/>
      <c r="D2295" s="104"/>
      <c r="E2295" s="104"/>
      <c r="F2295" s="104"/>
      <c r="G2295" s="104"/>
      <c r="H2295" s="104"/>
      <c r="I2295" s="104"/>
      <c r="J2295" s="104"/>
      <c r="K2295" s="104"/>
      <c r="L2295" s="104"/>
      <c r="M2295" s="104"/>
      <c r="N2295" s="104"/>
      <c r="O2295" s="104"/>
      <c r="P2295" s="104">
        <v>0</v>
      </c>
      <c r="Q2295" s="104">
        <v>0</v>
      </c>
      <c r="R2295" s="104">
        <v>0</v>
      </c>
      <c r="S2295" s="104">
        <v>0</v>
      </c>
      <c r="T2295" s="104">
        <v>0</v>
      </c>
      <c r="U2295" s="104">
        <v>0</v>
      </c>
      <c r="V2295" s="104">
        <v>0</v>
      </c>
      <c r="W2295" s="104">
        <v>0</v>
      </c>
      <c r="X2295" s="104">
        <v>0</v>
      </c>
      <c r="Y2295" s="104">
        <v>0</v>
      </c>
      <c r="Z2295" s="104">
        <v>0</v>
      </c>
      <c r="AA2295" s="104">
        <v>0</v>
      </c>
      <c r="AB2295" s="104">
        <f t="shared" si="1246"/>
        <v>0</v>
      </c>
      <c r="AC2295" s="104">
        <f t="shared" si="1248"/>
        <v>0</v>
      </c>
      <c r="AD2295" s="104">
        <f t="shared" si="1247"/>
        <v>0</v>
      </c>
      <c r="AE2295" s="5" t="e">
        <v>#N/A</v>
      </c>
    </row>
    <row r="2296" spans="1:31" ht="30" x14ac:dyDescent="0.25">
      <c r="A2296" s="1" t="e">
        <v>#N/A</v>
      </c>
      <c r="B2296" s="50" t="s">
        <v>90</v>
      </c>
      <c r="C2296" s="48"/>
      <c r="D2296" s="104"/>
      <c r="E2296" s="104"/>
      <c r="F2296" s="104"/>
      <c r="G2296" s="104"/>
      <c r="H2296" s="104"/>
      <c r="I2296" s="104"/>
      <c r="J2296" s="104"/>
      <c r="K2296" s="104"/>
      <c r="L2296" s="104"/>
      <c r="M2296" s="104"/>
      <c r="N2296" s="104"/>
      <c r="O2296" s="104"/>
      <c r="P2296" s="104">
        <v>0</v>
      </c>
      <c r="Q2296" s="104">
        <v>0</v>
      </c>
      <c r="R2296" s="104">
        <v>0</v>
      </c>
      <c r="S2296" s="104">
        <v>0</v>
      </c>
      <c r="T2296" s="104">
        <v>0</v>
      </c>
      <c r="U2296" s="104">
        <v>0</v>
      </c>
      <c r="V2296" s="104">
        <v>0</v>
      </c>
      <c r="W2296" s="104">
        <v>0</v>
      </c>
      <c r="X2296" s="104">
        <v>0</v>
      </c>
      <c r="Y2296" s="104">
        <v>0</v>
      </c>
      <c r="Z2296" s="104">
        <v>0</v>
      </c>
      <c r="AA2296" s="104">
        <v>0</v>
      </c>
      <c r="AB2296" s="104">
        <f t="shared" si="1246"/>
        <v>0</v>
      </c>
      <c r="AC2296" s="104">
        <f t="shared" si="1248"/>
        <v>0</v>
      </c>
      <c r="AD2296" s="104">
        <f t="shared" si="1247"/>
        <v>0</v>
      </c>
      <c r="AE2296" s="5" t="e">
        <v>#N/A</v>
      </c>
    </row>
    <row r="2297" spans="1:31" ht="30" x14ac:dyDescent="0.25">
      <c r="A2297" s="1" t="e">
        <v>#N/A</v>
      </c>
      <c r="B2297" s="50" t="s">
        <v>91</v>
      </c>
      <c r="C2297" s="48"/>
      <c r="D2297" s="104"/>
      <c r="E2297" s="104"/>
      <c r="F2297" s="104"/>
      <c r="G2297" s="104"/>
      <c r="H2297" s="104"/>
      <c r="I2297" s="104"/>
      <c r="J2297" s="104"/>
      <c r="K2297" s="104"/>
      <c r="L2297" s="104"/>
      <c r="M2297" s="104"/>
      <c r="N2297" s="104"/>
      <c r="O2297" s="104"/>
      <c r="P2297" s="104">
        <v>0</v>
      </c>
      <c r="Q2297" s="104">
        <v>0</v>
      </c>
      <c r="R2297" s="104">
        <v>0</v>
      </c>
      <c r="S2297" s="104">
        <v>0</v>
      </c>
      <c r="T2297" s="104">
        <v>0</v>
      </c>
      <c r="U2297" s="104">
        <v>0</v>
      </c>
      <c r="V2297" s="104">
        <v>0</v>
      </c>
      <c r="W2297" s="104">
        <v>0</v>
      </c>
      <c r="X2297" s="104">
        <v>0</v>
      </c>
      <c r="Y2297" s="104">
        <v>0</v>
      </c>
      <c r="Z2297" s="104">
        <v>0</v>
      </c>
      <c r="AA2297" s="104">
        <v>0</v>
      </c>
      <c r="AB2297" s="104">
        <f t="shared" si="1246"/>
        <v>0</v>
      </c>
      <c r="AC2297" s="104">
        <f t="shared" si="1248"/>
        <v>0</v>
      </c>
      <c r="AD2297" s="104">
        <f t="shared" si="1247"/>
        <v>0</v>
      </c>
      <c r="AE2297" s="5" t="e">
        <v>#N/A</v>
      </c>
    </row>
    <row r="2298" spans="1:31" ht="30" x14ac:dyDescent="0.25">
      <c r="A2298" s="1" t="e">
        <v>#N/A</v>
      </c>
      <c r="B2298" s="101" t="s">
        <v>92</v>
      </c>
      <c r="C2298" s="102"/>
      <c r="D2298" s="103">
        <f>SUM(D2299:D2301)</f>
        <v>0</v>
      </c>
      <c r="E2298" s="103">
        <f t="shared" ref="E2298:O2298" si="1264">SUM(E2299:E2301)</f>
        <v>0</v>
      </c>
      <c r="F2298" s="103">
        <f t="shared" si="1264"/>
        <v>0</v>
      </c>
      <c r="G2298" s="103">
        <f t="shared" si="1264"/>
        <v>0</v>
      </c>
      <c r="H2298" s="103">
        <f t="shared" si="1264"/>
        <v>0</v>
      </c>
      <c r="I2298" s="103">
        <f t="shared" si="1264"/>
        <v>0</v>
      </c>
      <c r="J2298" s="103">
        <f t="shared" si="1264"/>
        <v>0</v>
      </c>
      <c r="K2298" s="103">
        <f t="shared" si="1264"/>
        <v>0</v>
      </c>
      <c r="L2298" s="103">
        <f t="shared" si="1264"/>
        <v>0</v>
      </c>
      <c r="M2298" s="103">
        <f t="shared" si="1264"/>
        <v>0</v>
      </c>
      <c r="N2298" s="103">
        <f t="shared" si="1264"/>
        <v>0</v>
      </c>
      <c r="O2298" s="103">
        <f t="shared" si="1264"/>
        <v>0</v>
      </c>
      <c r="P2298" s="103">
        <v>0</v>
      </c>
      <c r="Q2298" s="103">
        <v>0</v>
      </c>
      <c r="R2298" s="103">
        <v>0</v>
      </c>
      <c r="S2298" s="103">
        <v>0</v>
      </c>
      <c r="T2298" s="103">
        <v>0</v>
      </c>
      <c r="U2298" s="103">
        <v>0</v>
      </c>
      <c r="V2298" s="103">
        <v>0</v>
      </c>
      <c r="W2298" s="103">
        <v>0</v>
      </c>
      <c r="X2298" s="103">
        <v>0</v>
      </c>
      <c r="Y2298" s="103">
        <v>0</v>
      </c>
      <c r="Z2298" s="103">
        <v>0</v>
      </c>
      <c r="AA2298" s="103">
        <v>0</v>
      </c>
      <c r="AB2298" s="103">
        <f t="shared" si="1246"/>
        <v>0</v>
      </c>
      <c r="AC2298" s="103">
        <f t="shared" si="1248"/>
        <v>0</v>
      </c>
      <c r="AD2298" s="103">
        <f t="shared" si="1247"/>
        <v>0</v>
      </c>
      <c r="AE2298" s="5" t="e">
        <v>#N/A</v>
      </c>
    </row>
    <row r="2299" spans="1:31" x14ac:dyDescent="0.25">
      <c r="A2299" s="1" t="e">
        <v>#N/A</v>
      </c>
      <c r="B2299" s="50" t="s">
        <v>93</v>
      </c>
      <c r="C2299" s="48"/>
      <c r="D2299" s="104">
        <v>0</v>
      </c>
      <c r="E2299" s="104">
        <v>0</v>
      </c>
      <c r="F2299" s="104">
        <v>0</v>
      </c>
      <c r="G2299" s="104">
        <v>0</v>
      </c>
      <c r="H2299" s="104">
        <v>0</v>
      </c>
      <c r="I2299" s="104">
        <v>0</v>
      </c>
      <c r="J2299" s="104">
        <v>0</v>
      </c>
      <c r="K2299" s="104">
        <v>0</v>
      </c>
      <c r="L2299" s="104">
        <v>0</v>
      </c>
      <c r="M2299" s="104">
        <v>0</v>
      </c>
      <c r="N2299" s="104">
        <v>0</v>
      </c>
      <c r="O2299" s="104">
        <v>0</v>
      </c>
      <c r="P2299" s="104">
        <v>0</v>
      </c>
      <c r="Q2299" s="104">
        <v>0</v>
      </c>
      <c r="R2299" s="104">
        <v>0</v>
      </c>
      <c r="S2299" s="104">
        <v>0</v>
      </c>
      <c r="T2299" s="104">
        <v>0</v>
      </c>
      <c r="U2299" s="104">
        <v>0</v>
      </c>
      <c r="V2299" s="104">
        <v>0</v>
      </c>
      <c r="W2299" s="104">
        <v>0</v>
      </c>
      <c r="X2299" s="104">
        <v>0</v>
      </c>
      <c r="Y2299" s="104">
        <v>0</v>
      </c>
      <c r="Z2299" s="104">
        <v>0</v>
      </c>
      <c r="AA2299" s="104">
        <v>0</v>
      </c>
      <c r="AB2299" s="104">
        <f t="shared" si="1246"/>
        <v>0</v>
      </c>
      <c r="AC2299" s="104">
        <f t="shared" si="1248"/>
        <v>0</v>
      </c>
      <c r="AD2299" s="104">
        <f t="shared" si="1247"/>
        <v>0</v>
      </c>
      <c r="AE2299" s="5" t="e">
        <v>#N/A</v>
      </c>
    </row>
    <row r="2300" spans="1:31" x14ac:dyDescent="0.25">
      <c r="A2300" s="1" t="e">
        <v>#N/A</v>
      </c>
      <c r="B2300" s="50" t="s">
        <v>94</v>
      </c>
      <c r="C2300" s="48"/>
      <c r="D2300" s="104">
        <v>0</v>
      </c>
      <c r="E2300" s="104">
        <v>0</v>
      </c>
      <c r="F2300" s="104">
        <v>0</v>
      </c>
      <c r="G2300" s="104">
        <v>0</v>
      </c>
      <c r="H2300" s="104">
        <v>0</v>
      </c>
      <c r="I2300" s="104">
        <v>0</v>
      </c>
      <c r="J2300" s="104">
        <v>0</v>
      </c>
      <c r="K2300" s="104">
        <v>0</v>
      </c>
      <c r="L2300" s="104">
        <v>0</v>
      </c>
      <c r="M2300" s="104">
        <v>0</v>
      </c>
      <c r="N2300" s="104">
        <v>0</v>
      </c>
      <c r="O2300" s="104">
        <v>0</v>
      </c>
      <c r="P2300" s="104">
        <v>0</v>
      </c>
      <c r="Q2300" s="104">
        <v>0</v>
      </c>
      <c r="R2300" s="104">
        <v>0</v>
      </c>
      <c r="S2300" s="104">
        <v>0</v>
      </c>
      <c r="T2300" s="104">
        <v>0</v>
      </c>
      <c r="U2300" s="104">
        <v>0</v>
      </c>
      <c r="V2300" s="104">
        <v>0</v>
      </c>
      <c r="W2300" s="104">
        <v>0</v>
      </c>
      <c r="X2300" s="104">
        <v>0</v>
      </c>
      <c r="Y2300" s="104">
        <v>0</v>
      </c>
      <c r="Z2300" s="104">
        <v>0</v>
      </c>
      <c r="AA2300" s="104">
        <v>0</v>
      </c>
      <c r="AB2300" s="104">
        <f t="shared" si="1246"/>
        <v>0</v>
      </c>
      <c r="AC2300" s="104">
        <f t="shared" si="1248"/>
        <v>0</v>
      </c>
      <c r="AD2300" s="104">
        <f t="shared" si="1247"/>
        <v>0</v>
      </c>
      <c r="AE2300" s="5" t="e">
        <v>#N/A</v>
      </c>
    </row>
    <row r="2301" spans="1:31" x14ac:dyDescent="0.25">
      <c r="A2301" s="1" t="e">
        <v>#N/A</v>
      </c>
      <c r="B2301" s="50" t="s">
        <v>95</v>
      </c>
      <c r="C2301" s="48"/>
      <c r="D2301" s="104"/>
      <c r="E2301" s="104"/>
      <c r="F2301" s="104"/>
      <c r="G2301" s="104"/>
      <c r="H2301" s="104"/>
      <c r="I2301" s="104"/>
      <c r="J2301" s="104"/>
      <c r="K2301" s="104"/>
      <c r="L2301" s="104"/>
      <c r="M2301" s="104"/>
      <c r="N2301" s="104"/>
      <c r="O2301" s="104"/>
      <c r="P2301" s="104">
        <v>0</v>
      </c>
      <c r="Q2301" s="104">
        <v>0</v>
      </c>
      <c r="R2301" s="104">
        <v>0</v>
      </c>
      <c r="S2301" s="104">
        <v>0</v>
      </c>
      <c r="T2301" s="104">
        <v>0</v>
      </c>
      <c r="U2301" s="104">
        <v>0</v>
      </c>
      <c r="V2301" s="104">
        <v>0</v>
      </c>
      <c r="W2301" s="104">
        <v>0</v>
      </c>
      <c r="X2301" s="104">
        <v>0</v>
      </c>
      <c r="Y2301" s="104">
        <v>0</v>
      </c>
      <c r="Z2301" s="104">
        <v>0</v>
      </c>
      <c r="AA2301" s="104">
        <v>0</v>
      </c>
      <c r="AB2301" s="104">
        <f t="shared" si="1246"/>
        <v>0</v>
      </c>
      <c r="AC2301" s="104">
        <f t="shared" si="1248"/>
        <v>0</v>
      </c>
      <c r="AD2301" s="104">
        <f t="shared" si="1247"/>
        <v>0</v>
      </c>
      <c r="AE2301" s="5" t="e">
        <v>#N/A</v>
      </c>
    </row>
    <row r="2302" spans="1:31" ht="30" x14ac:dyDescent="0.25">
      <c r="A2302" s="1" t="e">
        <v>#N/A</v>
      </c>
      <c r="B2302" s="101" t="s">
        <v>96</v>
      </c>
      <c r="C2302" s="102"/>
      <c r="D2302" s="103">
        <f>SUM(D2303:D2305)</f>
        <v>0</v>
      </c>
      <c r="E2302" s="103">
        <f>SUM(E2303:E2305)</f>
        <v>0</v>
      </c>
      <c r="F2302" s="103">
        <f t="shared" ref="F2302:O2302" si="1265">SUM(F2303:F2305)</f>
        <v>0</v>
      </c>
      <c r="G2302" s="103">
        <f t="shared" si="1265"/>
        <v>0</v>
      </c>
      <c r="H2302" s="103">
        <f t="shared" si="1265"/>
        <v>0</v>
      </c>
      <c r="I2302" s="103">
        <f t="shared" si="1265"/>
        <v>0</v>
      </c>
      <c r="J2302" s="103">
        <f t="shared" si="1265"/>
        <v>0</v>
      </c>
      <c r="K2302" s="103">
        <f t="shared" si="1265"/>
        <v>0</v>
      </c>
      <c r="L2302" s="103">
        <f t="shared" si="1265"/>
        <v>0</v>
      </c>
      <c r="M2302" s="103">
        <f t="shared" si="1265"/>
        <v>0</v>
      </c>
      <c r="N2302" s="103">
        <f t="shared" si="1265"/>
        <v>0</v>
      </c>
      <c r="O2302" s="103">
        <f t="shared" si="1265"/>
        <v>0</v>
      </c>
      <c r="P2302" s="103">
        <v>0</v>
      </c>
      <c r="Q2302" s="103">
        <v>0</v>
      </c>
      <c r="R2302" s="103">
        <v>0</v>
      </c>
      <c r="S2302" s="103">
        <v>0</v>
      </c>
      <c r="T2302" s="103">
        <v>0</v>
      </c>
      <c r="U2302" s="103">
        <v>0</v>
      </c>
      <c r="V2302" s="103">
        <v>0</v>
      </c>
      <c r="W2302" s="103">
        <v>0</v>
      </c>
      <c r="X2302" s="103">
        <v>0</v>
      </c>
      <c r="Y2302" s="103">
        <v>0</v>
      </c>
      <c r="Z2302" s="103">
        <v>0</v>
      </c>
      <c r="AA2302" s="103">
        <v>0</v>
      </c>
      <c r="AB2302" s="103">
        <f t="shared" si="1246"/>
        <v>0</v>
      </c>
      <c r="AC2302" s="103">
        <f t="shared" si="1248"/>
        <v>0</v>
      </c>
      <c r="AD2302" s="103">
        <f t="shared" si="1247"/>
        <v>0</v>
      </c>
      <c r="AE2302" s="5" t="e">
        <v>#N/A</v>
      </c>
    </row>
    <row r="2303" spans="1:31" ht="60" x14ac:dyDescent="0.25">
      <c r="A2303" s="1" t="e">
        <v>#N/A</v>
      </c>
      <c r="B2303" s="50" t="s">
        <v>97</v>
      </c>
      <c r="C2303" s="48"/>
      <c r="D2303" s="104"/>
      <c r="E2303" s="104"/>
      <c r="F2303" s="104"/>
      <c r="G2303" s="104"/>
      <c r="H2303" s="104"/>
      <c r="I2303" s="104"/>
      <c r="J2303" s="104"/>
      <c r="K2303" s="104"/>
      <c r="L2303" s="104"/>
      <c r="M2303" s="104"/>
      <c r="N2303" s="104"/>
      <c r="O2303" s="104"/>
      <c r="P2303" s="104">
        <v>0</v>
      </c>
      <c r="Q2303" s="104">
        <v>0</v>
      </c>
      <c r="R2303" s="104">
        <v>0</v>
      </c>
      <c r="S2303" s="104">
        <v>0</v>
      </c>
      <c r="T2303" s="104">
        <v>0</v>
      </c>
      <c r="U2303" s="104">
        <v>0</v>
      </c>
      <c r="V2303" s="104">
        <v>0</v>
      </c>
      <c r="W2303" s="104">
        <v>0</v>
      </c>
      <c r="X2303" s="104">
        <v>0</v>
      </c>
      <c r="Y2303" s="104">
        <v>0</v>
      </c>
      <c r="Z2303" s="104">
        <v>0</v>
      </c>
      <c r="AA2303" s="104">
        <v>0</v>
      </c>
      <c r="AB2303" s="104">
        <f t="shared" si="1246"/>
        <v>0</v>
      </c>
      <c r="AC2303" s="104">
        <f t="shared" si="1248"/>
        <v>0</v>
      </c>
      <c r="AD2303" s="104">
        <f t="shared" si="1247"/>
        <v>0</v>
      </c>
      <c r="AE2303" s="5" t="e">
        <v>#N/A</v>
      </c>
    </row>
    <row r="2304" spans="1:31" ht="60" x14ac:dyDescent="0.25">
      <c r="A2304" s="1" t="e">
        <v>#N/A</v>
      </c>
      <c r="B2304" s="50" t="s">
        <v>98</v>
      </c>
      <c r="C2304" s="48"/>
      <c r="D2304" s="104"/>
      <c r="E2304" s="104"/>
      <c r="F2304" s="104"/>
      <c r="G2304" s="104"/>
      <c r="H2304" s="104"/>
      <c r="I2304" s="104"/>
      <c r="J2304" s="104"/>
      <c r="K2304" s="104"/>
      <c r="L2304" s="104"/>
      <c r="M2304" s="104"/>
      <c r="N2304" s="104"/>
      <c r="O2304" s="104"/>
      <c r="P2304" s="104">
        <v>0</v>
      </c>
      <c r="Q2304" s="104">
        <v>0</v>
      </c>
      <c r="R2304" s="104">
        <v>0</v>
      </c>
      <c r="S2304" s="104">
        <v>0</v>
      </c>
      <c r="T2304" s="104">
        <v>0</v>
      </c>
      <c r="U2304" s="104">
        <v>0</v>
      </c>
      <c r="V2304" s="104">
        <v>0</v>
      </c>
      <c r="W2304" s="104">
        <v>0</v>
      </c>
      <c r="X2304" s="104">
        <v>0</v>
      </c>
      <c r="Y2304" s="104">
        <v>0</v>
      </c>
      <c r="Z2304" s="104">
        <v>0</v>
      </c>
      <c r="AA2304" s="104">
        <v>0</v>
      </c>
      <c r="AB2304" s="104">
        <f t="shared" si="1246"/>
        <v>0</v>
      </c>
      <c r="AC2304" s="104">
        <f t="shared" si="1248"/>
        <v>0</v>
      </c>
      <c r="AD2304" s="104">
        <f t="shared" si="1247"/>
        <v>0</v>
      </c>
      <c r="AE2304" s="5" t="e">
        <v>#N/A</v>
      </c>
    </row>
    <row r="2305" spans="1:31" ht="30" x14ac:dyDescent="0.25">
      <c r="A2305" s="1" t="e">
        <v>#N/A</v>
      </c>
      <c r="B2305" s="50" t="s">
        <v>99</v>
      </c>
      <c r="C2305" s="48"/>
      <c r="D2305" s="104"/>
      <c r="E2305" s="104"/>
      <c r="F2305" s="104"/>
      <c r="G2305" s="104"/>
      <c r="H2305" s="104"/>
      <c r="I2305" s="104"/>
      <c r="J2305" s="104"/>
      <c r="K2305" s="104"/>
      <c r="L2305" s="104"/>
      <c r="M2305" s="104"/>
      <c r="N2305" s="104"/>
      <c r="O2305" s="104"/>
      <c r="P2305" s="104">
        <v>0</v>
      </c>
      <c r="Q2305" s="104">
        <v>0</v>
      </c>
      <c r="R2305" s="104">
        <v>0</v>
      </c>
      <c r="S2305" s="104">
        <v>0</v>
      </c>
      <c r="T2305" s="104">
        <v>0</v>
      </c>
      <c r="U2305" s="104">
        <v>0</v>
      </c>
      <c r="V2305" s="104">
        <v>0</v>
      </c>
      <c r="W2305" s="104">
        <v>0</v>
      </c>
      <c r="X2305" s="104">
        <v>0</v>
      </c>
      <c r="Y2305" s="104">
        <v>0</v>
      </c>
      <c r="Z2305" s="104">
        <v>0</v>
      </c>
      <c r="AA2305" s="104">
        <v>0</v>
      </c>
      <c r="AB2305" s="104">
        <f t="shared" si="1246"/>
        <v>0</v>
      </c>
      <c r="AC2305" s="104">
        <f t="shared" si="1248"/>
        <v>0</v>
      </c>
      <c r="AD2305" s="104">
        <f t="shared" si="1247"/>
        <v>0</v>
      </c>
      <c r="AE2305" s="5" t="e">
        <v>#N/A</v>
      </c>
    </row>
    <row r="2306" spans="1:31" x14ac:dyDescent="0.25">
      <c r="A2306" s="1" t="e">
        <v>#N/A</v>
      </c>
      <c r="B2306" s="105" t="s">
        <v>100</v>
      </c>
      <c r="C2306" s="106"/>
      <c r="D2306" s="107"/>
      <c r="E2306" s="107"/>
      <c r="F2306" s="107"/>
      <c r="G2306" s="107"/>
      <c r="H2306" s="107"/>
      <c r="I2306" s="107"/>
      <c r="J2306" s="107"/>
      <c r="K2306" s="107"/>
      <c r="L2306" s="107"/>
      <c r="M2306" s="107"/>
      <c r="N2306" s="107"/>
      <c r="O2306" s="107"/>
      <c r="P2306" s="107">
        <v>0</v>
      </c>
      <c r="Q2306" s="107">
        <v>0</v>
      </c>
      <c r="R2306" s="107">
        <v>0</v>
      </c>
      <c r="S2306" s="107">
        <v>0</v>
      </c>
      <c r="T2306" s="107">
        <v>0</v>
      </c>
      <c r="U2306" s="107">
        <v>0</v>
      </c>
      <c r="V2306" s="107">
        <v>0</v>
      </c>
      <c r="W2306" s="107">
        <v>0</v>
      </c>
      <c r="X2306" s="107">
        <v>0</v>
      </c>
      <c r="Y2306" s="107">
        <v>0</v>
      </c>
      <c r="Z2306" s="107">
        <v>0</v>
      </c>
      <c r="AA2306" s="107">
        <v>0</v>
      </c>
      <c r="AB2306" s="107">
        <f t="shared" si="1246"/>
        <v>0</v>
      </c>
      <c r="AC2306" s="107">
        <f t="shared" si="1248"/>
        <v>0</v>
      </c>
      <c r="AD2306" s="107">
        <f t="shared" si="1247"/>
        <v>0</v>
      </c>
      <c r="AE2306" s="5" t="e">
        <v>#N/A</v>
      </c>
    </row>
    <row r="2307" spans="1:31" x14ac:dyDescent="0.25">
      <c r="A2307" s="1" t="e">
        <v>#N/A</v>
      </c>
      <c r="B2307" s="101" t="s">
        <v>101</v>
      </c>
      <c r="C2307" s="102"/>
      <c r="D2307" s="103">
        <f>SUM(D2308:D2311)</f>
        <v>0</v>
      </c>
      <c r="E2307" s="103">
        <f t="shared" ref="E2307:O2307" si="1266">SUM(E2308:E2311)</f>
        <v>0</v>
      </c>
      <c r="F2307" s="103">
        <f t="shared" si="1266"/>
        <v>0</v>
      </c>
      <c r="G2307" s="103">
        <f t="shared" si="1266"/>
        <v>0</v>
      </c>
      <c r="H2307" s="103">
        <f t="shared" si="1266"/>
        <v>0</v>
      </c>
      <c r="I2307" s="103">
        <f t="shared" si="1266"/>
        <v>0</v>
      </c>
      <c r="J2307" s="103">
        <f t="shared" si="1266"/>
        <v>0</v>
      </c>
      <c r="K2307" s="103">
        <f t="shared" si="1266"/>
        <v>0</v>
      </c>
      <c r="L2307" s="103">
        <f t="shared" si="1266"/>
        <v>0</v>
      </c>
      <c r="M2307" s="103">
        <f t="shared" si="1266"/>
        <v>0</v>
      </c>
      <c r="N2307" s="103">
        <f t="shared" si="1266"/>
        <v>0</v>
      </c>
      <c r="O2307" s="103">
        <f t="shared" si="1266"/>
        <v>0</v>
      </c>
      <c r="P2307" s="103">
        <v>0</v>
      </c>
      <c r="Q2307" s="103">
        <v>0</v>
      </c>
      <c r="R2307" s="103">
        <v>0</v>
      </c>
      <c r="S2307" s="103">
        <v>0</v>
      </c>
      <c r="T2307" s="103">
        <v>0</v>
      </c>
      <c r="U2307" s="103">
        <v>0</v>
      </c>
      <c r="V2307" s="103">
        <v>0</v>
      </c>
      <c r="W2307" s="103">
        <v>0</v>
      </c>
      <c r="X2307" s="103">
        <v>0</v>
      </c>
      <c r="Y2307" s="103">
        <v>0</v>
      </c>
      <c r="Z2307" s="103">
        <v>0</v>
      </c>
      <c r="AA2307" s="103">
        <v>0</v>
      </c>
      <c r="AB2307" s="103">
        <f t="shared" si="1246"/>
        <v>0</v>
      </c>
      <c r="AC2307" s="103">
        <f t="shared" si="1248"/>
        <v>0</v>
      </c>
      <c r="AD2307" s="103">
        <f t="shared" si="1247"/>
        <v>0</v>
      </c>
      <c r="AE2307" s="5" t="e">
        <v>#N/A</v>
      </c>
    </row>
    <row r="2308" spans="1:31" x14ac:dyDescent="0.25">
      <c r="A2308" s="1" t="e">
        <v>#N/A</v>
      </c>
      <c r="B2308" s="50" t="s">
        <v>102</v>
      </c>
      <c r="C2308" s="48"/>
      <c r="D2308" s="104"/>
      <c r="E2308" s="104"/>
      <c r="F2308" s="104"/>
      <c r="G2308" s="104"/>
      <c r="H2308" s="104"/>
      <c r="I2308" s="104"/>
      <c r="J2308" s="104"/>
      <c r="K2308" s="104"/>
      <c r="L2308" s="104"/>
      <c r="M2308" s="104"/>
      <c r="N2308" s="104"/>
      <c r="O2308" s="104"/>
      <c r="P2308" s="104">
        <v>0</v>
      </c>
      <c r="Q2308" s="104">
        <v>0</v>
      </c>
      <c r="R2308" s="104">
        <v>0</v>
      </c>
      <c r="S2308" s="104">
        <v>0</v>
      </c>
      <c r="T2308" s="104">
        <v>0</v>
      </c>
      <c r="U2308" s="104">
        <v>0</v>
      </c>
      <c r="V2308" s="104">
        <v>0</v>
      </c>
      <c r="W2308" s="104">
        <v>0</v>
      </c>
      <c r="X2308" s="104">
        <v>0</v>
      </c>
      <c r="Y2308" s="104">
        <v>0</v>
      </c>
      <c r="Z2308" s="104">
        <v>0</v>
      </c>
      <c r="AA2308" s="104">
        <v>0</v>
      </c>
      <c r="AB2308" s="104">
        <f t="shared" si="1246"/>
        <v>0</v>
      </c>
      <c r="AC2308" s="104">
        <f t="shared" si="1248"/>
        <v>0</v>
      </c>
      <c r="AD2308" s="104">
        <f t="shared" si="1247"/>
        <v>0</v>
      </c>
      <c r="AE2308" s="5" t="e">
        <v>#N/A</v>
      </c>
    </row>
    <row r="2309" spans="1:31" ht="30" x14ac:dyDescent="0.25">
      <c r="A2309" s="1" t="e">
        <v>#N/A</v>
      </c>
      <c r="B2309" s="50" t="s">
        <v>103</v>
      </c>
      <c r="C2309" s="48"/>
      <c r="D2309" s="104"/>
      <c r="E2309" s="104"/>
      <c r="F2309" s="104"/>
      <c r="G2309" s="104"/>
      <c r="H2309" s="104"/>
      <c r="I2309" s="104"/>
      <c r="J2309" s="104"/>
      <c r="K2309" s="104"/>
      <c r="L2309" s="104"/>
      <c r="M2309" s="104"/>
      <c r="N2309" s="104"/>
      <c r="O2309" s="104"/>
      <c r="P2309" s="104">
        <v>0</v>
      </c>
      <c r="Q2309" s="104">
        <v>0</v>
      </c>
      <c r="R2309" s="104">
        <v>0</v>
      </c>
      <c r="S2309" s="104">
        <v>0</v>
      </c>
      <c r="T2309" s="104">
        <v>0</v>
      </c>
      <c r="U2309" s="104">
        <v>0</v>
      </c>
      <c r="V2309" s="104">
        <v>0</v>
      </c>
      <c r="W2309" s="104">
        <v>0</v>
      </c>
      <c r="X2309" s="104">
        <v>0</v>
      </c>
      <c r="Y2309" s="104">
        <v>0</v>
      </c>
      <c r="Z2309" s="104">
        <v>0</v>
      </c>
      <c r="AA2309" s="104">
        <v>0</v>
      </c>
      <c r="AB2309" s="104">
        <f t="shared" si="1246"/>
        <v>0</v>
      </c>
      <c r="AC2309" s="104">
        <f t="shared" si="1248"/>
        <v>0</v>
      </c>
      <c r="AD2309" s="104">
        <f t="shared" si="1247"/>
        <v>0</v>
      </c>
      <c r="AE2309" s="5" t="e">
        <v>#N/A</v>
      </c>
    </row>
    <row r="2310" spans="1:31" ht="75" x14ac:dyDescent="0.25">
      <c r="A2310" s="1" t="e">
        <v>#N/A</v>
      </c>
      <c r="B2310" s="50" t="s">
        <v>104</v>
      </c>
      <c r="C2310" s="48"/>
      <c r="D2310" s="104"/>
      <c r="E2310" s="104"/>
      <c r="F2310" s="104"/>
      <c r="G2310" s="104"/>
      <c r="H2310" s="104"/>
      <c r="I2310" s="104"/>
      <c r="J2310" s="104"/>
      <c r="K2310" s="104"/>
      <c r="L2310" s="104"/>
      <c r="M2310" s="104"/>
      <c r="N2310" s="104"/>
      <c r="O2310" s="104"/>
      <c r="P2310" s="104">
        <v>0</v>
      </c>
      <c r="Q2310" s="104">
        <v>0</v>
      </c>
      <c r="R2310" s="104">
        <v>0</v>
      </c>
      <c r="S2310" s="104">
        <v>0</v>
      </c>
      <c r="T2310" s="104">
        <v>0</v>
      </c>
      <c r="U2310" s="104">
        <v>0</v>
      </c>
      <c r="V2310" s="104">
        <v>0</v>
      </c>
      <c r="W2310" s="104">
        <v>0</v>
      </c>
      <c r="X2310" s="104">
        <v>0</v>
      </c>
      <c r="Y2310" s="104">
        <v>0</v>
      </c>
      <c r="Z2310" s="104">
        <v>0</v>
      </c>
      <c r="AA2310" s="104">
        <v>0</v>
      </c>
      <c r="AB2310" s="104">
        <f t="shared" ref="AB2310:AB2373" si="1267">SUM(D2310:AA2310)</f>
        <v>0</v>
      </c>
      <c r="AC2310" s="104">
        <f t="shared" si="1248"/>
        <v>0</v>
      </c>
      <c r="AD2310" s="104">
        <f t="shared" ref="AD2310:AD2373" si="1268">SUM(P2310:AA2310)</f>
        <v>0</v>
      </c>
      <c r="AE2310" s="5" t="e">
        <v>#N/A</v>
      </c>
    </row>
    <row r="2311" spans="1:31" ht="60" x14ac:dyDescent="0.25">
      <c r="A2311" s="1" t="e">
        <v>#N/A</v>
      </c>
      <c r="B2311" s="50" t="s">
        <v>105</v>
      </c>
      <c r="C2311" s="48"/>
      <c r="D2311" s="104"/>
      <c r="E2311" s="104"/>
      <c r="F2311" s="104"/>
      <c r="G2311" s="104"/>
      <c r="H2311" s="104"/>
      <c r="I2311" s="104"/>
      <c r="J2311" s="104"/>
      <c r="K2311" s="104"/>
      <c r="L2311" s="104"/>
      <c r="M2311" s="104"/>
      <c r="N2311" s="104"/>
      <c r="O2311" s="104"/>
      <c r="P2311" s="104">
        <v>0</v>
      </c>
      <c r="Q2311" s="104">
        <v>0</v>
      </c>
      <c r="R2311" s="104">
        <v>0</v>
      </c>
      <c r="S2311" s="104">
        <v>0</v>
      </c>
      <c r="T2311" s="104">
        <v>0</v>
      </c>
      <c r="U2311" s="104">
        <v>0</v>
      </c>
      <c r="V2311" s="104">
        <v>0</v>
      </c>
      <c r="W2311" s="104">
        <v>0</v>
      </c>
      <c r="X2311" s="104">
        <v>0</v>
      </c>
      <c r="Y2311" s="104">
        <v>0</v>
      </c>
      <c r="Z2311" s="104">
        <v>0</v>
      </c>
      <c r="AA2311" s="104">
        <v>0</v>
      </c>
      <c r="AB2311" s="104">
        <f t="shared" si="1267"/>
        <v>0</v>
      </c>
      <c r="AC2311" s="104">
        <f t="shared" ref="AC2311:AC2374" si="1269">SUM(E2311:O2311)</f>
        <v>0</v>
      </c>
      <c r="AD2311" s="104">
        <f t="shared" si="1268"/>
        <v>0</v>
      </c>
      <c r="AE2311" s="5" t="e">
        <v>#N/A</v>
      </c>
    </row>
    <row r="2312" spans="1:31" ht="15.75" x14ac:dyDescent="0.25">
      <c r="A2312" s="1" t="e">
        <v>#N/A</v>
      </c>
      <c r="B2312" s="99" t="s">
        <v>106</v>
      </c>
      <c r="C2312" s="57"/>
      <c r="D2312" s="100">
        <f>SUM(D2331,D2328,D2326,D2323,D2321,D2319,D2315,D2313)</f>
        <v>0</v>
      </c>
      <c r="E2312" s="100">
        <f t="shared" ref="E2312:O2312" si="1270">SUM(E2331,E2328,E2326,E2323,E2321,E2319,E2315,E2313)</f>
        <v>0</v>
      </c>
      <c r="F2312" s="100">
        <f t="shared" si="1270"/>
        <v>0</v>
      </c>
      <c r="G2312" s="100">
        <f t="shared" si="1270"/>
        <v>0</v>
      </c>
      <c r="H2312" s="100">
        <f t="shared" si="1270"/>
        <v>0</v>
      </c>
      <c r="I2312" s="100">
        <f t="shared" si="1270"/>
        <v>0</v>
      </c>
      <c r="J2312" s="100">
        <f t="shared" si="1270"/>
        <v>0</v>
      </c>
      <c r="K2312" s="100">
        <f t="shared" si="1270"/>
        <v>0</v>
      </c>
      <c r="L2312" s="100">
        <f t="shared" si="1270"/>
        <v>0</v>
      </c>
      <c r="M2312" s="100">
        <f t="shared" si="1270"/>
        <v>0</v>
      </c>
      <c r="N2312" s="100">
        <f t="shared" si="1270"/>
        <v>0</v>
      </c>
      <c r="O2312" s="100">
        <f t="shared" si="1270"/>
        <v>0</v>
      </c>
      <c r="P2312" s="100">
        <v>0</v>
      </c>
      <c r="Q2312" s="100">
        <v>0</v>
      </c>
      <c r="R2312" s="100">
        <v>0</v>
      </c>
      <c r="S2312" s="100">
        <v>0</v>
      </c>
      <c r="T2312" s="100">
        <v>0</v>
      </c>
      <c r="U2312" s="100">
        <v>0</v>
      </c>
      <c r="V2312" s="100">
        <v>0</v>
      </c>
      <c r="W2312" s="100">
        <v>0</v>
      </c>
      <c r="X2312" s="100">
        <v>0</v>
      </c>
      <c r="Y2312" s="100">
        <v>0</v>
      </c>
      <c r="Z2312" s="100">
        <v>0</v>
      </c>
      <c r="AA2312" s="100">
        <v>0</v>
      </c>
      <c r="AB2312" s="100">
        <f t="shared" si="1267"/>
        <v>0</v>
      </c>
      <c r="AC2312" s="100">
        <f t="shared" si="1269"/>
        <v>0</v>
      </c>
      <c r="AD2312" s="100">
        <f t="shared" si="1268"/>
        <v>0</v>
      </c>
      <c r="AE2312" s="5" t="e">
        <v>#N/A</v>
      </c>
    </row>
    <row r="2313" spans="1:31" ht="30" x14ac:dyDescent="0.25">
      <c r="A2313" s="1" t="e">
        <v>#N/A</v>
      </c>
      <c r="B2313" s="101" t="s">
        <v>107</v>
      </c>
      <c r="C2313" s="102"/>
      <c r="D2313" s="103">
        <f>SUM(D2314)</f>
        <v>0</v>
      </c>
      <c r="E2313" s="103">
        <f t="shared" ref="E2313:O2313" si="1271">SUM(E2314)</f>
        <v>0</v>
      </c>
      <c r="F2313" s="103">
        <f t="shared" si="1271"/>
        <v>0</v>
      </c>
      <c r="G2313" s="103">
        <f t="shared" si="1271"/>
        <v>0</v>
      </c>
      <c r="H2313" s="103">
        <f t="shared" si="1271"/>
        <v>0</v>
      </c>
      <c r="I2313" s="103">
        <f t="shared" si="1271"/>
        <v>0</v>
      </c>
      <c r="J2313" s="103">
        <f t="shared" si="1271"/>
        <v>0</v>
      </c>
      <c r="K2313" s="103">
        <f t="shared" si="1271"/>
        <v>0</v>
      </c>
      <c r="L2313" s="103">
        <f t="shared" si="1271"/>
        <v>0</v>
      </c>
      <c r="M2313" s="103">
        <f t="shared" si="1271"/>
        <v>0</v>
      </c>
      <c r="N2313" s="103">
        <f t="shared" si="1271"/>
        <v>0</v>
      </c>
      <c r="O2313" s="103">
        <f t="shared" si="1271"/>
        <v>0</v>
      </c>
      <c r="P2313" s="103">
        <v>0</v>
      </c>
      <c r="Q2313" s="103">
        <v>0</v>
      </c>
      <c r="R2313" s="103">
        <v>0</v>
      </c>
      <c r="S2313" s="103">
        <v>0</v>
      </c>
      <c r="T2313" s="103">
        <v>0</v>
      </c>
      <c r="U2313" s="103">
        <v>0</v>
      </c>
      <c r="V2313" s="103">
        <v>0</v>
      </c>
      <c r="W2313" s="103">
        <v>0</v>
      </c>
      <c r="X2313" s="103">
        <v>0</v>
      </c>
      <c r="Y2313" s="103">
        <v>0</v>
      </c>
      <c r="Z2313" s="103">
        <v>0</v>
      </c>
      <c r="AA2313" s="103">
        <v>0</v>
      </c>
      <c r="AB2313" s="103">
        <f t="shared" si="1267"/>
        <v>0</v>
      </c>
      <c r="AC2313" s="103">
        <f t="shared" si="1269"/>
        <v>0</v>
      </c>
      <c r="AD2313" s="103">
        <f t="shared" si="1268"/>
        <v>0</v>
      </c>
      <c r="AE2313" s="5" t="e">
        <v>#N/A</v>
      </c>
    </row>
    <row r="2314" spans="1:31" x14ac:dyDescent="0.25">
      <c r="A2314" s="1" t="e">
        <v>#N/A</v>
      </c>
      <c r="B2314" s="50" t="s">
        <v>108</v>
      </c>
      <c r="C2314" s="48"/>
      <c r="D2314" s="104"/>
      <c r="E2314" s="104"/>
      <c r="F2314" s="104"/>
      <c r="G2314" s="104"/>
      <c r="H2314" s="104"/>
      <c r="I2314" s="104"/>
      <c r="J2314" s="104"/>
      <c r="K2314" s="104"/>
      <c r="L2314" s="104"/>
      <c r="M2314" s="104"/>
      <c r="N2314" s="104"/>
      <c r="O2314" s="104"/>
      <c r="P2314" s="104">
        <v>0</v>
      </c>
      <c r="Q2314" s="104">
        <v>0</v>
      </c>
      <c r="R2314" s="104">
        <v>0</v>
      </c>
      <c r="S2314" s="104">
        <v>0</v>
      </c>
      <c r="T2314" s="104">
        <v>0</v>
      </c>
      <c r="U2314" s="104">
        <v>0</v>
      </c>
      <c r="V2314" s="104">
        <v>0</v>
      </c>
      <c r="W2314" s="104">
        <v>0</v>
      </c>
      <c r="X2314" s="104">
        <v>0</v>
      </c>
      <c r="Y2314" s="104">
        <v>0</v>
      </c>
      <c r="Z2314" s="104">
        <v>0</v>
      </c>
      <c r="AA2314" s="104">
        <v>0</v>
      </c>
      <c r="AB2314" s="104">
        <f t="shared" si="1267"/>
        <v>0</v>
      </c>
      <c r="AC2314" s="104">
        <f t="shared" si="1269"/>
        <v>0</v>
      </c>
      <c r="AD2314" s="104">
        <f t="shared" si="1268"/>
        <v>0</v>
      </c>
      <c r="AE2314" s="5" t="e">
        <v>#N/A</v>
      </c>
    </row>
    <row r="2315" spans="1:31" x14ac:dyDescent="0.25">
      <c r="A2315" s="1" t="e">
        <v>#N/A</v>
      </c>
      <c r="B2315" s="101" t="s">
        <v>109</v>
      </c>
      <c r="C2315" s="102"/>
      <c r="D2315" s="103">
        <f>SUM(D2316:D2318)</f>
        <v>0</v>
      </c>
      <c r="E2315" s="103">
        <f t="shared" ref="E2315:O2315" si="1272">SUM(E2316:E2318)</f>
        <v>0</v>
      </c>
      <c r="F2315" s="103">
        <f t="shared" si="1272"/>
        <v>0</v>
      </c>
      <c r="G2315" s="103">
        <f t="shared" si="1272"/>
        <v>0</v>
      </c>
      <c r="H2315" s="103">
        <f t="shared" si="1272"/>
        <v>0</v>
      </c>
      <c r="I2315" s="103">
        <f t="shared" si="1272"/>
        <v>0</v>
      </c>
      <c r="J2315" s="103">
        <f t="shared" si="1272"/>
        <v>0</v>
      </c>
      <c r="K2315" s="103">
        <f t="shared" si="1272"/>
        <v>0</v>
      </c>
      <c r="L2315" s="103">
        <f t="shared" si="1272"/>
        <v>0</v>
      </c>
      <c r="M2315" s="103">
        <f t="shared" si="1272"/>
        <v>0</v>
      </c>
      <c r="N2315" s="103">
        <f t="shared" si="1272"/>
        <v>0</v>
      </c>
      <c r="O2315" s="103">
        <f t="shared" si="1272"/>
        <v>0</v>
      </c>
      <c r="P2315" s="103">
        <v>0</v>
      </c>
      <c r="Q2315" s="103">
        <v>0</v>
      </c>
      <c r="R2315" s="103">
        <v>0</v>
      </c>
      <c r="S2315" s="103">
        <v>0</v>
      </c>
      <c r="T2315" s="103">
        <v>0</v>
      </c>
      <c r="U2315" s="103">
        <v>0</v>
      </c>
      <c r="V2315" s="103">
        <v>0</v>
      </c>
      <c r="W2315" s="103">
        <v>0</v>
      </c>
      <c r="X2315" s="103">
        <v>0</v>
      </c>
      <c r="Y2315" s="103">
        <v>0</v>
      </c>
      <c r="Z2315" s="103">
        <v>0</v>
      </c>
      <c r="AA2315" s="103">
        <v>0</v>
      </c>
      <c r="AB2315" s="103">
        <f t="shared" si="1267"/>
        <v>0</v>
      </c>
      <c r="AC2315" s="103">
        <f t="shared" si="1269"/>
        <v>0</v>
      </c>
      <c r="AD2315" s="103">
        <f t="shared" si="1268"/>
        <v>0</v>
      </c>
      <c r="AE2315" s="5" t="e">
        <v>#N/A</v>
      </c>
    </row>
    <row r="2316" spans="1:31" x14ac:dyDescent="0.25">
      <c r="A2316" s="1" t="e">
        <v>#N/A</v>
      </c>
      <c r="B2316" s="50" t="s">
        <v>110</v>
      </c>
      <c r="C2316" s="48"/>
      <c r="D2316" s="104"/>
      <c r="E2316" s="104"/>
      <c r="F2316" s="104"/>
      <c r="G2316" s="104"/>
      <c r="H2316" s="104"/>
      <c r="I2316" s="104"/>
      <c r="J2316" s="104"/>
      <c r="K2316" s="104"/>
      <c r="L2316" s="104"/>
      <c r="M2316" s="104"/>
      <c r="N2316" s="104"/>
      <c r="O2316" s="104"/>
      <c r="P2316" s="104">
        <v>0</v>
      </c>
      <c r="Q2316" s="104">
        <v>0</v>
      </c>
      <c r="R2316" s="104">
        <v>0</v>
      </c>
      <c r="S2316" s="104">
        <v>0</v>
      </c>
      <c r="T2316" s="104">
        <v>0</v>
      </c>
      <c r="U2316" s="104">
        <v>0</v>
      </c>
      <c r="V2316" s="104">
        <v>0</v>
      </c>
      <c r="W2316" s="104">
        <v>0</v>
      </c>
      <c r="X2316" s="104">
        <v>0</v>
      </c>
      <c r="Y2316" s="104">
        <v>0</v>
      </c>
      <c r="Z2316" s="104">
        <v>0</v>
      </c>
      <c r="AA2316" s="104">
        <v>0</v>
      </c>
      <c r="AB2316" s="104">
        <f t="shared" si="1267"/>
        <v>0</v>
      </c>
      <c r="AC2316" s="104">
        <f t="shared" si="1269"/>
        <v>0</v>
      </c>
      <c r="AD2316" s="104">
        <f t="shared" si="1268"/>
        <v>0</v>
      </c>
      <c r="AE2316" s="5" t="e">
        <v>#N/A</v>
      </c>
    </row>
    <row r="2317" spans="1:31" x14ac:dyDescent="0.25">
      <c r="A2317" s="1" t="e">
        <v>#N/A</v>
      </c>
      <c r="B2317" s="50" t="s">
        <v>111</v>
      </c>
      <c r="C2317" s="48"/>
      <c r="D2317" s="104"/>
      <c r="E2317" s="104"/>
      <c r="F2317" s="104"/>
      <c r="G2317" s="104"/>
      <c r="H2317" s="104"/>
      <c r="I2317" s="104"/>
      <c r="J2317" s="104"/>
      <c r="K2317" s="104"/>
      <c r="L2317" s="104"/>
      <c r="M2317" s="104"/>
      <c r="N2317" s="104"/>
      <c r="O2317" s="104"/>
      <c r="P2317" s="104">
        <v>0</v>
      </c>
      <c r="Q2317" s="104">
        <v>0</v>
      </c>
      <c r="R2317" s="104">
        <v>0</v>
      </c>
      <c r="S2317" s="104">
        <v>0</v>
      </c>
      <c r="T2317" s="104">
        <v>0</v>
      </c>
      <c r="U2317" s="104">
        <v>0</v>
      </c>
      <c r="V2317" s="104">
        <v>0</v>
      </c>
      <c r="W2317" s="104">
        <v>0</v>
      </c>
      <c r="X2317" s="104">
        <v>0</v>
      </c>
      <c r="Y2317" s="104">
        <v>0</v>
      </c>
      <c r="Z2317" s="104">
        <v>0</v>
      </c>
      <c r="AA2317" s="104">
        <v>0</v>
      </c>
      <c r="AB2317" s="104">
        <f t="shared" si="1267"/>
        <v>0</v>
      </c>
      <c r="AC2317" s="104">
        <f t="shared" si="1269"/>
        <v>0</v>
      </c>
      <c r="AD2317" s="104">
        <f t="shared" si="1268"/>
        <v>0</v>
      </c>
      <c r="AE2317" s="5" t="e">
        <v>#N/A</v>
      </c>
    </row>
    <row r="2318" spans="1:31" ht="30" x14ac:dyDescent="0.25">
      <c r="A2318" s="1" t="e">
        <v>#N/A</v>
      </c>
      <c r="B2318" s="50" t="s">
        <v>112</v>
      </c>
      <c r="C2318" s="48"/>
      <c r="D2318" s="104"/>
      <c r="E2318" s="104"/>
      <c r="F2318" s="104"/>
      <c r="G2318" s="104"/>
      <c r="H2318" s="104"/>
      <c r="I2318" s="104"/>
      <c r="J2318" s="104"/>
      <c r="K2318" s="104"/>
      <c r="L2318" s="104"/>
      <c r="M2318" s="104"/>
      <c r="N2318" s="104"/>
      <c r="O2318" s="104"/>
      <c r="P2318" s="104">
        <v>0</v>
      </c>
      <c r="Q2318" s="104">
        <v>0</v>
      </c>
      <c r="R2318" s="104">
        <v>0</v>
      </c>
      <c r="S2318" s="104">
        <v>0</v>
      </c>
      <c r="T2318" s="104">
        <v>0</v>
      </c>
      <c r="U2318" s="104">
        <v>0</v>
      </c>
      <c r="V2318" s="104">
        <v>0</v>
      </c>
      <c r="W2318" s="104">
        <v>0</v>
      </c>
      <c r="X2318" s="104">
        <v>0</v>
      </c>
      <c r="Y2318" s="104">
        <v>0</v>
      </c>
      <c r="Z2318" s="104">
        <v>0</v>
      </c>
      <c r="AA2318" s="104">
        <v>0</v>
      </c>
      <c r="AB2318" s="104">
        <f t="shared" si="1267"/>
        <v>0</v>
      </c>
      <c r="AC2318" s="104">
        <f t="shared" si="1269"/>
        <v>0</v>
      </c>
      <c r="AD2318" s="104">
        <f t="shared" si="1268"/>
        <v>0</v>
      </c>
      <c r="AE2318" s="5" t="e">
        <v>#N/A</v>
      </c>
    </row>
    <row r="2319" spans="1:31" ht="30" x14ac:dyDescent="0.25">
      <c r="A2319" s="1" t="e">
        <v>#N/A</v>
      </c>
      <c r="B2319" s="101" t="s">
        <v>113</v>
      </c>
      <c r="C2319" s="102"/>
      <c r="D2319" s="103">
        <f>SUM(D2320)</f>
        <v>0</v>
      </c>
      <c r="E2319" s="103">
        <f t="shared" ref="E2319:O2319" si="1273">SUM(E2320)</f>
        <v>0</v>
      </c>
      <c r="F2319" s="103">
        <f t="shared" si="1273"/>
        <v>0</v>
      </c>
      <c r="G2319" s="103">
        <f t="shared" si="1273"/>
        <v>0</v>
      </c>
      <c r="H2319" s="103">
        <f t="shared" si="1273"/>
        <v>0</v>
      </c>
      <c r="I2319" s="103">
        <f t="shared" si="1273"/>
        <v>0</v>
      </c>
      <c r="J2319" s="103">
        <f t="shared" si="1273"/>
        <v>0</v>
      </c>
      <c r="K2319" s="103">
        <f t="shared" si="1273"/>
        <v>0</v>
      </c>
      <c r="L2319" s="103">
        <f t="shared" si="1273"/>
        <v>0</v>
      </c>
      <c r="M2319" s="103">
        <f t="shared" si="1273"/>
        <v>0</v>
      </c>
      <c r="N2319" s="103">
        <f t="shared" si="1273"/>
        <v>0</v>
      </c>
      <c r="O2319" s="103">
        <f t="shared" si="1273"/>
        <v>0</v>
      </c>
      <c r="P2319" s="103">
        <v>0</v>
      </c>
      <c r="Q2319" s="103">
        <v>0</v>
      </c>
      <c r="R2319" s="103">
        <v>0</v>
      </c>
      <c r="S2319" s="103">
        <v>0</v>
      </c>
      <c r="T2319" s="103">
        <v>0</v>
      </c>
      <c r="U2319" s="103">
        <v>0</v>
      </c>
      <c r="V2319" s="103">
        <v>0</v>
      </c>
      <c r="W2319" s="103">
        <v>0</v>
      </c>
      <c r="X2319" s="103">
        <v>0</v>
      </c>
      <c r="Y2319" s="103">
        <v>0</v>
      </c>
      <c r="Z2319" s="103">
        <v>0</v>
      </c>
      <c r="AA2319" s="103">
        <v>0</v>
      </c>
      <c r="AB2319" s="103">
        <f t="shared" si="1267"/>
        <v>0</v>
      </c>
      <c r="AC2319" s="103">
        <f t="shared" si="1269"/>
        <v>0</v>
      </c>
      <c r="AD2319" s="103">
        <f t="shared" si="1268"/>
        <v>0</v>
      </c>
      <c r="AE2319" s="5" t="e">
        <v>#N/A</v>
      </c>
    </row>
    <row r="2320" spans="1:31" x14ac:dyDescent="0.25">
      <c r="A2320" s="1" t="e">
        <v>#N/A</v>
      </c>
      <c r="B2320" s="50" t="s">
        <v>114</v>
      </c>
      <c r="C2320" s="48"/>
      <c r="D2320" s="104"/>
      <c r="E2320" s="104"/>
      <c r="F2320" s="104"/>
      <c r="G2320" s="104"/>
      <c r="H2320" s="104"/>
      <c r="I2320" s="104"/>
      <c r="J2320" s="104"/>
      <c r="K2320" s="104"/>
      <c r="L2320" s="104"/>
      <c r="M2320" s="104"/>
      <c r="N2320" s="104"/>
      <c r="O2320" s="104"/>
      <c r="P2320" s="104">
        <v>0</v>
      </c>
      <c r="Q2320" s="104">
        <v>0</v>
      </c>
      <c r="R2320" s="104">
        <v>0</v>
      </c>
      <c r="S2320" s="104">
        <v>0</v>
      </c>
      <c r="T2320" s="104">
        <v>0</v>
      </c>
      <c r="U2320" s="104">
        <v>0</v>
      </c>
      <c r="V2320" s="104">
        <v>0</v>
      </c>
      <c r="W2320" s="104">
        <v>0</v>
      </c>
      <c r="X2320" s="104">
        <v>0</v>
      </c>
      <c r="Y2320" s="104">
        <v>0</v>
      </c>
      <c r="Z2320" s="104">
        <v>0</v>
      </c>
      <c r="AA2320" s="104">
        <v>0</v>
      </c>
      <c r="AB2320" s="104">
        <f t="shared" si="1267"/>
        <v>0</v>
      </c>
      <c r="AC2320" s="104">
        <f t="shared" si="1269"/>
        <v>0</v>
      </c>
      <c r="AD2320" s="104">
        <f t="shared" si="1268"/>
        <v>0</v>
      </c>
      <c r="AE2320" s="5" t="e">
        <v>#N/A</v>
      </c>
    </row>
    <row r="2321" spans="1:31" ht="30" x14ac:dyDescent="0.25">
      <c r="A2321" s="1" t="e">
        <v>#N/A</v>
      </c>
      <c r="B2321" s="101" t="s">
        <v>115</v>
      </c>
      <c r="C2321" s="102"/>
      <c r="D2321" s="103">
        <f>SUM(D2322)</f>
        <v>0</v>
      </c>
      <c r="E2321" s="103">
        <f t="shared" ref="E2321:O2321" si="1274">SUM(E2322)</f>
        <v>0</v>
      </c>
      <c r="F2321" s="103">
        <f t="shared" si="1274"/>
        <v>0</v>
      </c>
      <c r="G2321" s="103">
        <f t="shared" si="1274"/>
        <v>0</v>
      </c>
      <c r="H2321" s="103">
        <f t="shared" si="1274"/>
        <v>0</v>
      </c>
      <c r="I2321" s="103">
        <f t="shared" si="1274"/>
        <v>0</v>
      </c>
      <c r="J2321" s="103">
        <f t="shared" si="1274"/>
        <v>0</v>
      </c>
      <c r="K2321" s="103">
        <f t="shared" si="1274"/>
        <v>0</v>
      </c>
      <c r="L2321" s="103">
        <f t="shared" si="1274"/>
        <v>0</v>
      </c>
      <c r="M2321" s="103">
        <f t="shared" si="1274"/>
        <v>0</v>
      </c>
      <c r="N2321" s="103">
        <f t="shared" si="1274"/>
        <v>0</v>
      </c>
      <c r="O2321" s="103">
        <f t="shared" si="1274"/>
        <v>0</v>
      </c>
      <c r="P2321" s="103">
        <v>0</v>
      </c>
      <c r="Q2321" s="103">
        <v>0</v>
      </c>
      <c r="R2321" s="103">
        <v>0</v>
      </c>
      <c r="S2321" s="103">
        <v>0</v>
      </c>
      <c r="T2321" s="103">
        <v>0</v>
      </c>
      <c r="U2321" s="103">
        <v>0</v>
      </c>
      <c r="V2321" s="103">
        <v>0</v>
      </c>
      <c r="W2321" s="103">
        <v>0</v>
      </c>
      <c r="X2321" s="103">
        <v>0</v>
      </c>
      <c r="Y2321" s="103">
        <v>0</v>
      </c>
      <c r="Z2321" s="103">
        <v>0</v>
      </c>
      <c r="AA2321" s="103">
        <v>0</v>
      </c>
      <c r="AB2321" s="103">
        <f t="shared" si="1267"/>
        <v>0</v>
      </c>
      <c r="AC2321" s="103">
        <f t="shared" si="1269"/>
        <v>0</v>
      </c>
      <c r="AD2321" s="103">
        <f t="shared" si="1268"/>
        <v>0</v>
      </c>
      <c r="AE2321" s="5" t="e">
        <v>#N/A</v>
      </c>
    </row>
    <row r="2322" spans="1:31" x14ac:dyDescent="0.25">
      <c r="A2322" s="1" t="e">
        <v>#N/A</v>
      </c>
      <c r="B2322" s="50" t="s">
        <v>116</v>
      </c>
      <c r="C2322" s="48"/>
      <c r="D2322" s="104">
        <v>0</v>
      </c>
      <c r="E2322" s="104">
        <v>0</v>
      </c>
      <c r="F2322" s="104">
        <v>0</v>
      </c>
      <c r="G2322" s="104">
        <v>0</v>
      </c>
      <c r="H2322" s="104">
        <v>0</v>
      </c>
      <c r="I2322" s="104">
        <v>0</v>
      </c>
      <c r="J2322" s="104">
        <v>0</v>
      </c>
      <c r="K2322" s="104">
        <v>0</v>
      </c>
      <c r="L2322" s="104">
        <v>0</v>
      </c>
      <c r="M2322" s="104">
        <v>0</v>
      </c>
      <c r="N2322" s="104">
        <v>0</v>
      </c>
      <c r="O2322" s="104">
        <v>0</v>
      </c>
      <c r="P2322" s="104">
        <v>0</v>
      </c>
      <c r="Q2322" s="104">
        <v>0</v>
      </c>
      <c r="R2322" s="104">
        <v>0</v>
      </c>
      <c r="S2322" s="104">
        <v>0</v>
      </c>
      <c r="T2322" s="104">
        <v>0</v>
      </c>
      <c r="U2322" s="104">
        <v>0</v>
      </c>
      <c r="V2322" s="104">
        <v>0</v>
      </c>
      <c r="W2322" s="104">
        <v>0</v>
      </c>
      <c r="X2322" s="104">
        <v>0</v>
      </c>
      <c r="Y2322" s="104">
        <v>0</v>
      </c>
      <c r="Z2322" s="104">
        <v>0</v>
      </c>
      <c r="AA2322" s="104">
        <v>0</v>
      </c>
      <c r="AB2322" s="104">
        <f t="shared" si="1267"/>
        <v>0</v>
      </c>
      <c r="AC2322" s="104">
        <f t="shared" si="1269"/>
        <v>0</v>
      </c>
      <c r="AD2322" s="104">
        <f t="shared" si="1268"/>
        <v>0</v>
      </c>
      <c r="AE2322" s="5" t="e">
        <v>#N/A</v>
      </c>
    </row>
    <row r="2323" spans="1:31" ht="30" x14ac:dyDescent="0.25">
      <c r="A2323" s="1" t="e">
        <v>#N/A</v>
      </c>
      <c r="B2323" s="101" t="s">
        <v>117</v>
      </c>
      <c r="C2323" s="102"/>
      <c r="D2323" s="103">
        <f>SUM(D2324:D2325)</f>
        <v>0</v>
      </c>
      <c r="E2323" s="103">
        <f t="shared" ref="E2323:O2323" si="1275">SUM(E2324:E2325)</f>
        <v>0</v>
      </c>
      <c r="F2323" s="103">
        <f t="shared" si="1275"/>
        <v>0</v>
      </c>
      <c r="G2323" s="103">
        <f t="shared" si="1275"/>
        <v>0</v>
      </c>
      <c r="H2323" s="103">
        <f t="shared" si="1275"/>
        <v>0</v>
      </c>
      <c r="I2323" s="103">
        <f t="shared" si="1275"/>
        <v>0</v>
      </c>
      <c r="J2323" s="103">
        <f t="shared" si="1275"/>
        <v>0</v>
      </c>
      <c r="K2323" s="103">
        <f t="shared" si="1275"/>
        <v>0</v>
      </c>
      <c r="L2323" s="103">
        <f t="shared" si="1275"/>
        <v>0</v>
      </c>
      <c r="M2323" s="103">
        <f t="shared" si="1275"/>
        <v>0</v>
      </c>
      <c r="N2323" s="103">
        <f t="shared" si="1275"/>
        <v>0</v>
      </c>
      <c r="O2323" s="103">
        <f t="shared" si="1275"/>
        <v>0</v>
      </c>
      <c r="P2323" s="103">
        <v>0</v>
      </c>
      <c r="Q2323" s="103">
        <v>0</v>
      </c>
      <c r="R2323" s="103">
        <v>0</v>
      </c>
      <c r="S2323" s="103">
        <v>0</v>
      </c>
      <c r="T2323" s="103">
        <v>0</v>
      </c>
      <c r="U2323" s="103">
        <v>0</v>
      </c>
      <c r="V2323" s="103">
        <v>0</v>
      </c>
      <c r="W2323" s="103">
        <v>0</v>
      </c>
      <c r="X2323" s="103">
        <v>0</v>
      </c>
      <c r="Y2323" s="103">
        <v>0</v>
      </c>
      <c r="Z2323" s="103">
        <v>0</v>
      </c>
      <c r="AA2323" s="103">
        <v>0</v>
      </c>
      <c r="AB2323" s="103">
        <f t="shared" si="1267"/>
        <v>0</v>
      </c>
      <c r="AC2323" s="103">
        <f t="shared" si="1269"/>
        <v>0</v>
      </c>
      <c r="AD2323" s="103">
        <f t="shared" si="1268"/>
        <v>0</v>
      </c>
      <c r="AE2323" s="5" t="e">
        <v>#N/A</v>
      </c>
    </row>
    <row r="2324" spans="1:31" x14ac:dyDescent="0.25">
      <c r="A2324" s="1" t="e">
        <v>#N/A</v>
      </c>
      <c r="B2324" s="50" t="s">
        <v>118</v>
      </c>
      <c r="C2324" s="48"/>
      <c r="D2324" s="104"/>
      <c r="E2324" s="104"/>
      <c r="F2324" s="104"/>
      <c r="G2324" s="104"/>
      <c r="H2324" s="104"/>
      <c r="I2324" s="104"/>
      <c r="J2324" s="104"/>
      <c r="K2324" s="104"/>
      <c r="L2324" s="104"/>
      <c r="M2324" s="104"/>
      <c r="N2324" s="104"/>
      <c r="O2324" s="104"/>
      <c r="P2324" s="104">
        <v>0</v>
      </c>
      <c r="Q2324" s="104">
        <v>0</v>
      </c>
      <c r="R2324" s="104">
        <v>0</v>
      </c>
      <c r="S2324" s="104">
        <v>0</v>
      </c>
      <c r="T2324" s="104">
        <v>0</v>
      </c>
      <c r="U2324" s="104">
        <v>0</v>
      </c>
      <c r="V2324" s="104">
        <v>0</v>
      </c>
      <c r="W2324" s="104">
        <v>0</v>
      </c>
      <c r="X2324" s="104">
        <v>0</v>
      </c>
      <c r="Y2324" s="104">
        <v>0</v>
      </c>
      <c r="Z2324" s="104">
        <v>0</v>
      </c>
      <c r="AA2324" s="104">
        <v>0</v>
      </c>
      <c r="AB2324" s="104">
        <f t="shared" si="1267"/>
        <v>0</v>
      </c>
      <c r="AC2324" s="104">
        <f t="shared" si="1269"/>
        <v>0</v>
      </c>
      <c r="AD2324" s="104">
        <f t="shared" si="1268"/>
        <v>0</v>
      </c>
      <c r="AE2324" s="5" t="e">
        <v>#N/A</v>
      </c>
    </row>
    <row r="2325" spans="1:31" ht="60" x14ac:dyDescent="0.25">
      <c r="A2325" s="1" t="e">
        <v>#N/A</v>
      </c>
      <c r="B2325" s="50" t="s">
        <v>119</v>
      </c>
      <c r="C2325" s="48"/>
      <c r="D2325" s="104"/>
      <c r="E2325" s="104"/>
      <c r="F2325" s="104"/>
      <c r="G2325" s="104"/>
      <c r="H2325" s="104"/>
      <c r="I2325" s="104"/>
      <c r="J2325" s="104"/>
      <c r="K2325" s="104"/>
      <c r="L2325" s="104"/>
      <c r="M2325" s="104"/>
      <c r="N2325" s="104"/>
      <c r="O2325" s="104"/>
      <c r="P2325" s="104">
        <v>0</v>
      </c>
      <c r="Q2325" s="104">
        <v>0</v>
      </c>
      <c r="R2325" s="104">
        <v>0</v>
      </c>
      <c r="S2325" s="104">
        <v>0</v>
      </c>
      <c r="T2325" s="104">
        <v>0</v>
      </c>
      <c r="U2325" s="104">
        <v>0</v>
      </c>
      <c r="V2325" s="104">
        <v>0</v>
      </c>
      <c r="W2325" s="104">
        <v>0</v>
      </c>
      <c r="X2325" s="104">
        <v>0</v>
      </c>
      <c r="Y2325" s="104">
        <v>0</v>
      </c>
      <c r="Z2325" s="104">
        <v>0</v>
      </c>
      <c r="AA2325" s="104">
        <v>0</v>
      </c>
      <c r="AB2325" s="104">
        <f t="shared" si="1267"/>
        <v>0</v>
      </c>
      <c r="AC2325" s="104">
        <f t="shared" si="1269"/>
        <v>0</v>
      </c>
      <c r="AD2325" s="104">
        <f t="shared" si="1268"/>
        <v>0</v>
      </c>
      <c r="AE2325" s="5" t="e">
        <v>#N/A</v>
      </c>
    </row>
    <row r="2326" spans="1:31" x14ac:dyDescent="0.25">
      <c r="A2326" s="1" t="e">
        <v>#N/A</v>
      </c>
      <c r="B2326" s="101" t="s">
        <v>120</v>
      </c>
      <c r="C2326" s="102"/>
      <c r="D2326" s="103">
        <f>SUM(D2327)</f>
        <v>0</v>
      </c>
      <c r="E2326" s="103">
        <f t="shared" ref="E2326:O2326" si="1276">SUM(E2327)</f>
        <v>0</v>
      </c>
      <c r="F2326" s="103">
        <f t="shared" si="1276"/>
        <v>0</v>
      </c>
      <c r="G2326" s="103">
        <f t="shared" si="1276"/>
        <v>0</v>
      </c>
      <c r="H2326" s="103">
        <f t="shared" si="1276"/>
        <v>0</v>
      </c>
      <c r="I2326" s="103">
        <f t="shared" si="1276"/>
        <v>0</v>
      </c>
      <c r="J2326" s="103">
        <f t="shared" si="1276"/>
        <v>0</v>
      </c>
      <c r="K2326" s="103">
        <f t="shared" si="1276"/>
        <v>0</v>
      </c>
      <c r="L2326" s="103">
        <f t="shared" si="1276"/>
        <v>0</v>
      </c>
      <c r="M2326" s="103">
        <f t="shared" si="1276"/>
        <v>0</v>
      </c>
      <c r="N2326" s="103">
        <f t="shared" si="1276"/>
        <v>0</v>
      </c>
      <c r="O2326" s="103">
        <f t="shared" si="1276"/>
        <v>0</v>
      </c>
      <c r="P2326" s="103">
        <v>0</v>
      </c>
      <c r="Q2326" s="103">
        <v>0</v>
      </c>
      <c r="R2326" s="103">
        <v>0</v>
      </c>
      <c r="S2326" s="103">
        <v>0</v>
      </c>
      <c r="T2326" s="103">
        <v>0</v>
      </c>
      <c r="U2326" s="103">
        <v>0</v>
      </c>
      <c r="V2326" s="103">
        <v>0</v>
      </c>
      <c r="W2326" s="103">
        <v>0</v>
      </c>
      <c r="X2326" s="103">
        <v>0</v>
      </c>
      <c r="Y2326" s="103">
        <v>0</v>
      </c>
      <c r="Z2326" s="103">
        <v>0</v>
      </c>
      <c r="AA2326" s="103">
        <v>0</v>
      </c>
      <c r="AB2326" s="103">
        <f t="shared" si="1267"/>
        <v>0</v>
      </c>
      <c r="AC2326" s="103">
        <f t="shared" si="1269"/>
        <v>0</v>
      </c>
      <c r="AD2326" s="103">
        <f t="shared" si="1268"/>
        <v>0</v>
      </c>
      <c r="AE2326" s="5" t="e">
        <v>#N/A</v>
      </c>
    </row>
    <row r="2327" spans="1:31" x14ac:dyDescent="0.25">
      <c r="A2327" s="1" t="e">
        <v>#N/A</v>
      </c>
      <c r="B2327" s="50" t="s">
        <v>121</v>
      </c>
      <c r="C2327" s="48"/>
      <c r="D2327" s="104"/>
      <c r="E2327" s="104"/>
      <c r="F2327" s="104"/>
      <c r="G2327" s="104"/>
      <c r="H2327" s="104"/>
      <c r="I2327" s="104"/>
      <c r="J2327" s="104"/>
      <c r="K2327" s="104"/>
      <c r="L2327" s="104"/>
      <c r="M2327" s="104"/>
      <c r="N2327" s="104"/>
      <c r="O2327" s="104"/>
      <c r="P2327" s="104">
        <v>0</v>
      </c>
      <c r="Q2327" s="104">
        <v>0</v>
      </c>
      <c r="R2327" s="104">
        <v>0</v>
      </c>
      <c r="S2327" s="104">
        <v>0</v>
      </c>
      <c r="T2327" s="104">
        <v>0</v>
      </c>
      <c r="U2327" s="104">
        <v>0</v>
      </c>
      <c r="V2327" s="104">
        <v>0</v>
      </c>
      <c r="W2327" s="104">
        <v>0</v>
      </c>
      <c r="X2327" s="104">
        <v>0</v>
      </c>
      <c r="Y2327" s="104">
        <v>0</v>
      </c>
      <c r="Z2327" s="104">
        <v>0</v>
      </c>
      <c r="AA2327" s="104">
        <v>0</v>
      </c>
      <c r="AB2327" s="104">
        <f t="shared" si="1267"/>
        <v>0</v>
      </c>
      <c r="AC2327" s="104">
        <f t="shared" si="1269"/>
        <v>0</v>
      </c>
      <c r="AD2327" s="104">
        <f t="shared" si="1268"/>
        <v>0</v>
      </c>
      <c r="AE2327" s="5" t="e">
        <v>#N/A</v>
      </c>
    </row>
    <row r="2328" spans="1:31" x14ac:dyDescent="0.25">
      <c r="A2328" s="1" t="e">
        <v>#N/A</v>
      </c>
      <c r="B2328" s="101" t="s">
        <v>122</v>
      </c>
      <c r="C2328" s="102"/>
      <c r="D2328" s="103">
        <f>SUM(D2329:D2330)</f>
        <v>0</v>
      </c>
      <c r="E2328" s="103">
        <f t="shared" ref="E2328:H2328" si="1277">SUM(E2329:E2330)</f>
        <v>0</v>
      </c>
      <c r="F2328" s="103">
        <f t="shared" si="1277"/>
        <v>0</v>
      </c>
      <c r="G2328" s="103">
        <f t="shared" si="1277"/>
        <v>0</v>
      </c>
      <c r="H2328" s="103">
        <f t="shared" si="1277"/>
        <v>0</v>
      </c>
      <c r="I2328" s="103">
        <f>SUM(I2329:I2330)</f>
        <v>0</v>
      </c>
      <c r="J2328" s="103">
        <f t="shared" ref="J2328:O2328" si="1278">SUM(J2329:J2330)</f>
        <v>0</v>
      </c>
      <c r="K2328" s="103">
        <f t="shared" si="1278"/>
        <v>0</v>
      </c>
      <c r="L2328" s="103">
        <f t="shared" si="1278"/>
        <v>0</v>
      </c>
      <c r="M2328" s="103">
        <f t="shared" si="1278"/>
        <v>0</v>
      </c>
      <c r="N2328" s="103">
        <f t="shared" si="1278"/>
        <v>0</v>
      </c>
      <c r="O2328" s="103">
        <f t="shared" si="1278"/>
        <v>0</v>
      </c>
      <c r="P2328" s="103">
        <v>0</v>
      </c>
      <c r="Q2328" s="103">
        <v>0</v>
      </c>
      <c r="R2328" s="103">
        <v>0</v>
      </c>
      <c r="S2328" s="103">
        <v>0</v>
      </c>
      <c r="T2328" s="103">
        <v>0</v>
      </c>
      <c r="U2328" s="103">
        <v>0</v>
      </c>
      <c r="V2328" s="103">
        <v>0</v>
      </c>
      <c r="W2328" s="103">
        <v>0</v>
      </c>
      <c r="X2328" s="103">
        <v>0</v>
      </c>
      <c r="Y2328" s="103">
        <v>0</v>
      </c>
      <c r="Z2328" s="103">
        <v>0</v>
      </c>
      <c r="AA2328" s="103">
        <v>0</v>
      </c>
      <c r="AB2328" s="103">
        <f t="shared" si="1267"/>
        <v>0</v>
      </c>
      <c r="AC2328" s="103">
        <f t="shared" si="1269"/>
        <v>0</v>
      </c>
      <c r="AD2328" s="103">
        <f t="shared" si="1268"/>
        <v>0</v>
      </c>
      <c r="AE2328" s="5" t="e">
        <v>#N/A</v>
      </c>
    </row>
    <row r="2329" spans="1:31" ht="30" x14ac:dyDescent="0.25">
      <c r="A2329" s="1" t="e">
        <v>#N/A</v>
      </c>
      <c r="B2329" s="50" t="s">
        <v>123</v>
      </c>
      <c r="C2329" s="48"/>
      <c r="D2329" s="104"/>
      <c r="E2329" s="104"/>
      <c r="F2329" s="104"/>
      <c r="G2329" s="104"/>
      <c r="H2329" s="104"/>
      <c r="I2329" s="104"/>
      <c r="J2329" s="104"/>
      <c r="K2329" s="104"/>
      <c r="L2329" s="104"/>
      <c r="M2329" s="104"/>
      <c r="N2329" s="104"/>
      <c r="O2329" s="104"/>
      <c r="P2329" s="104">
        <v>0</v>
      </c>
      <c r="Q2329" s="104">
        <v>0</v>
      </c>
      <c r="R2329" s="104">
        <v>0</v>
      </c>
      <c r="S2329" s="104">
        <v>0</v>
      </c>
      <c r="T2329" s="104">
        <v>0</v>
      </c>
      <c r="U2329" s="104">
        <v>0</v>
      </c>
      <c r="V2329" s="104">
        <v>0</v>
      </c>
      <c r="W2329" s="104">
        <v>0</v>
      </c>
      <c r="X2329" s="104">
        <v>0</v>
      </c>
      <c r="Y2329" s="104">
        <v>0</v>
      </c>
      <c r="Z2329" s="104">
        <v>0</v>
      </c>
      <c r="AA2329" s="104">
        <v>0</v>
      </c>
      <c r="AB2329" s="104">
        <f t="shared" si="1267"/>
        <v>0</v>
      </c>
      <c r="AC2329" s="104">
        <f t="shared" si="1269"/>
        <v>0</v>
      </c>
      <c r="AD2329" s="104">
        <f t="shared" si="1268"/>
        <v>0</v>
      </c>
      <c r="AE2329" s="5" t="e">
        <v>#N/A</v>
      </c>
    </row>
    <row r="2330" spans="1:31" x14ac:dyDescent="0.25">
      <c r="A2330" s="1" t="e">
        <v>#N/A</v>
      </c>
      <c r="B2330" s="50" t="s">
        <v>124</v>
      </c>
      <c r="C2330" s="48"/>
      <c r="D2330" s="104"/>
      <c r="E2330" s="104"/>
      <c r="F2330" s="104"/>
      <c r="G2330" s="104"/>
      <c r="H2330" s="104"/>
      <c r="I2330" s="104"/>
      <c r="J2330" s="104"/>
      <c r="K2330" s="104"/>
      <c r="L2330" s="104"/>
      <c r="M2330" s="104"/>
      <c r="N2330" s="104"/>
      <c r="O2330" s="104"/>
      <c r="P2330" s="104">
        <v>0</v>
      </c>
      <c r="Q2330" s="104">
        <v>0</v>
      </c>
      <c r="R2330" s="104">
        <v>0</v>
      </c>
      <c r="S2330" s="104">
        <v>0</v>
      </c>
      <c r="T2330" s="104">
        <v>0</v>
      </c>
      <c r="U2330" s="104">
        <v>0</v>
      </c>
      <c r="V2330" s="104">
        <v>0</v>
      </c>
      <c r="W2330" s="104">
        <v>0</v>
      </c>
      <c r="X2330" s="104">
        <v>0</v>
      </c>
      <c r="Y2330" s="104">
        <v>0</v>
      </c>
      <c r="Z2330" s="104">
        <v>0</v>
      </c>
      <c r="AA2330" s="104">
        <v>0</v>
      </c>
      <c r="AB2330" s="104">
        <f t="shared" si="1267"/>
        <v>0</v>
      </c>
      <c r="AC2330" s="104">
        <f t="shared" si="1269"/>
        <v>0</v>
      </c>
      <c r="AD2330" s="104">
        <f t="shared" si="1268"/>
        <v>0</v>
      </c>
      <c r="AE2330" s="5" t="e">
        <v>#N/A</v>
      </c>
    </row>
    <row r="2331" spans="1:31" ht="30" x14ac:dyDescent="0.25">
      <c r="A2331" s="1" t="e">
        <v>#N/A</v>
      </c>
      <c r="B2331" s="101" t="s">
        <v>125</v>
      </c>
      <c r="C2331" s="102"/>
      <c r="D2331" s="103"/>
      <c r="E2331" s="103"/>
      <c r="F2331" s="103"/>
      <c r="G2331" s="103"/>
      <c r="H2331" s="103"/>
      <c r="I2331" s="103"/>
      <c r="J2331" s="103"/>
      <c r="K2331" s="103"/>
      <c r="L2331" s="103"/>
      <c r="M2331" s="103"/>
      <c r="N2331" s="103"/>
      <c r="O2331" s="103"/>
      <c r="P2331" s="103">
        <v>0</v>
      </c>
      <c r="Q2331" s="103">
        <v>0</v>
      </c>
      <c r="R2331" s="103">
        <v>0</v>
      </c>
      <c r="S2331" s="103">
        <v>0</v>
      </c>
      <c r="T2331" s="103">
        <v>0</v>
      </c>
      <c r="U2331" s="103">
        <v>0</v>
      </c>
      <c r="V2331" s="103">
        <v>0</v>
      </c>
      <c r="W2331" s="103">
        <v>0</v>
      </c>
      <c r="X2331" s="103">
        <v>0</v>
      </c>
      <c r="Y2331" s="103">
        <v>0</v>
      </c>
      <c r="Z2331" s="103">
        <v>0</v>
      </c>
      <c r="AA2331" s="103">
        <v>0</v>
      </c>
      <c r="AB2331" s="103">
        <f t="shared" si="1267"/>
        <v>0</v>
      </c>
      <c r="AC2331" s="103">
        <f t="shared" si="1269"/>
        <v>0</v>
      </c>
      <c r="AD2331" s="103">
        <f t="shared" si="1268"/>
        <v>0</v>
      </c>
      <c r="AE2331" s="5" t="e">
        <v>#N/A</v>
      </c>
    </row>
    <row r="2332" spans="1:31" ht="31.5" x14ac:dyDescent="0.25">
      <c r="A2332" s="1" t="e">
        <v>#N/A</v>
      </c>
      <c r="B2332" s="108" t="s">
        <v>126</v>
      </c>
      <c r="C2332" s="56"/>
      <c r="D2332" s="109"/>
      <c r="E2332" s="109"/>
      <c r="F2332" s="109"/>
      <c r="G2332" s="109"/>
      <c r="H2332" s="109"/>
      <c r="I2332" s="109"/>
      <c r="J2332" s="109"/>
      <c r="K2332" s="109"/>
      <c r="L2332" s="109"/>
      <c r="M2332" s="109"/>
      <c r="N2332" s="109"/>
      <c r="O2332" s="109"/>
      <c r="P2332" s="109">
        <v>0</v>
      </c>
      <c r="Q2332" s="109">
        <v>0</v>
      </c>
      <c r="R2332" s="109">
        <v>0</v>
      </c>
      <c r="S2332" s="109">
        <v>0</v>
      </c>
      <c r="T2332" s="109">
        <v>0</v>
      </c>
      <c r="U2332" s="109">
        <v>0</v>
      </c>
      <c r="V2332" s="109">
        <v>0</v>
      </c>
      <c r="W2332" s="109">
        <v>0</v>
      </c>
      <c r="X2332" s="109">
        <v>0</v>
      </c>
      <c r="Y2332" s="109">
        <v>0</v>
      </c>
      <c r="Z2332" s="109">
        <v>0</v>
      </c>
      <c r="AA2332" s="109">
        <v>0</v>
      </c>
      <c r="AB2332" s="109">
        <f t="shared" si="1267"/>
        <v>0</v>
      </c>
      <c r="AC2332" s="109">
        <f t="shared" si="1269"/>
        <v>0</v>
      </c>
      <c r="AD2332" s="109">
        <f t="shared" si="1268"/>
        <v>0</v>
      </c>
      <c r="AE2332" s="5" t="e">
        <v>#N/A</v>
      </c>
    </row>
    <row r="2333" spans="1:31" ht="47.25" x14ac:dyDescent="0.25">
      <c r="A2333" s="1">
        <v>19</v>
      </c>
      <c r="B2333" s="54" t="s">
        <v>44</v>
      </c>
      <c r="C2333" s="58"/>
      <c r="D2333" s="111">
        <f>SUM(D2477,D2457,D2421,D2375,D2334,D2341)</f>
        <v>0</v>
      </c>
      <c r="E2333" s="111">
        <f t="shared" ref="E2333:O2333" si="1279">SUM(E2477,E2457,E2421,E2375,E2334,E2341)</f>
        <v>7378.7</v>
      </c>
      <c r="F2333" s="111">
        <f t="shared" si="1279"/>
        <v>0</v>
      </c>
      <c r="G2333" s="111">
        <f t="shared" si="1279"/>
        <v>0</v>
      </c>
      <c r="H2333" s="111">
        <f t="shared" si="1279"/>
        <v>0</v>
      </c>
      <c r="I2333" s="111">
        <f t="shared" si="1279"/>
        <v>0</v>
      </c>
      <c r="J2333" s="111">
        <f t="shared" si="1279"/>
        <v>0</v>
      </c>
      <c r="K2333" s="111">
        <f t="shared" si="1279"/>
        <v>0</v>
      </c>
      <c r="L2333" s="111">
        <f t="shared" si="1279"/>
        <v>0</v>
      </c>
      <c r="M2333" s="111">
        <f t="shared" si="1279"/>
        <v>0</v>
      </c>
      <c r="N2333" s="111">
        <f t="shared" si="1279"/>
        <v>0</v>
      </c>
      <c r="O2333" s="111">
        <f t="shared" si="1279"/>
        <v>0</v>
      </c>
      <c r="P2333" s="111">
        <v>0</v>
      </c>
      <c r="Q2333" s="111">
        <v>0</v>
      </c>
      <c r="R2333" s="111">
        <v>0</v>
      </c>
      <c r="S2333" s="111">
        <v>0</v>
      </c>
      <c r="T2333" s="111">
        <v>0</v>
      </c>
      <c r="U2333" s="111">
        <v>0</v>
      </c>
      <c r="V2333" s="111">
        <v>0</v>
      </c>
      <c r="W2333" s="111">
        <v>0</v>
      </c>
      <c r="X2333" s="111">
        <v>0</v>
      </c>
      <c r="Y2333" s="111">
        <v>0</v>
      </c>
      <c r="Z2333" s="111">
        <v>0</v>
      </c>
      <c r="AA2333" s="111">
        <v>0</v>
      </c>
      <c r="AB2333" s="111">
        <f t="shared" si="1267"/>
        <v>7378.7</v>
      </c>
      <c r="AC2333" s="111">
        <f t="shared" si="1269"/>
        <v>7378.7</v>
      </c>
      <c r="AD2333" s="111">
        <f t="shared" si="1268"/>
        <v>0</v>
      </c>
      <c r="AE2333" s="5">
        <v>19</v>
      </c>
    </row>
    <row r="2334" spans="1:31" ht="31.5" x14ac:dyDescent="0.25">
      <c r="A2334" s="1" t="e">
        <v>#N/A</v>
      </c>
      <c r="B2334" s="99" t="s">
        <v>128</v>
      </c>
      <c r="C2334" s="112"/>
      <c r="D2334" s="100">
        <f>SUM(D2335:D2340)</f>
        <v>0</v>
      </c>
      <c r="E2334" s="100">
        <f t="shared" ref="E2334:O2334" si="1280">SUM(E2335:E2340)</f>
        <v>0</v>
      </c>
      <c r="F2334" s="100">
        <f t="shared" si="1280"/>
        <v>0</v>
      </c>
      <c r="G2334" s="100">
        <f t="shared" si="1280"/>
        <v>0</v>
      </c>
      <c r="H2334" s="100">
        <f t="shared" si="1280"/>
        <v>0</v>
      </c>
      <c r="I2334" s="100">
        <f t="shared" si="1280"/>
        <v>0</v>
      </c>
      <c r="J2334" s="100">
        <f t="shared" si="1280"/>
        <v>0</v>
      </c>
      <c r="K2334" s="100">
        <f t="shared" si="1280"/>
        <v>0</v>
      </c>
      <c r="L2334" s="100">
        <f t="shared" si="1280"/>
        <v>0</v>
      </c>
      <c r="M2334" s="100">
        <f t="shared" si="1280"/>
        <v>0</v>
      </c>
      <c r="N2334" s="100">
        <f t="shared" si="1280"/>
        <v>0</v>
      </c>
      <c r="O2334" s="100">
        <f t="shared" si="1280"/>
        <v>0</v>
      </c>
      <c r="P2334" s="100">
        <v>0</v>
      </c>
      <c r="Q2334" s="100">
        <v>0</v>
      </c>
      <c r="R2334" s="100">
        <v>0</v>
      </c>
      <c r="S2334" s="100">
        <v>0</v>
      </c>
      <c r="T2334" s="100">
        <v>0</v>
      </c>
      <c r="U2334" s="100">
        <v>0</v>
      </c>
      <c r="V2334" s="100">
        <v>0</v>
      </c>
      <c r="W2334" s="100">
        <v>0</v>
      </c>
      <c r="X2334" s="100">
        <v>0</v>
      </c>
      <c r="Y2334" s="100">
        <v>0</v>
      </c>
      <c r="Z2334" s="100">
        <v>0</v>
      </c>
      <c r="AA2334" s="100">
        <v>0</v>
      </c>
      <c r="AB2334" s="100">
        <f t="shared" si="1267"/>
        <v>0</v>
      </c>
      <c r="AC2334" s="100">
        <f t="shared" si="1269"/>
        <v>0</v>
      </c>
      <c r="AD2334" s="100">
        <f t="shared" si="1268"/>
        <v>0</v>
      </c>
      <c r="AE2334" s="5" t="e">
        <v>#N/A</v>
      </c>
    </row>
    <row r="2335" spans="1:31" x14ac:dyDescent="0.25">
      <c r="A2335" s="1" t="e">
        <v>#N/A</v>
      </c>
      <c r="B2335" s="50" t="s">
        <v>129</v>
      </c>
      <c r="C2335" s="48"/>
      <c r="D2335" s="104"/>
      <c r="E2335" s="104"/>
      <c r="F2335" s="104"/>
      <c r="G2335" s="104"/>
      <c r="H2335" s="104"/>
      <c r="I2335" s="104"/>
      <c r="J2335" s="104"/>
      <c r="K2335" s="104"/>
      <c r="L2335" s="104"/>
      <c r="M2335" s="104"/>
      <c r="N2335" s="104"/>
      <c r="O2335" s="104"/>
      <c r="P2335" s="104">
        <v>0</v>
      </c>
      <c r="Q2335" s="104">
        <v>0</v>
      </c>
      <c r="R2335" s="104">
        <v>0</v>
      </c>
      <c r="S2335" s="104">
        <v>0</v>
      </c>
      <c r="T2335" s="104">
        <v>0</v>
      </c>
      <c r="U2335" s="104">
        <v>0</v>
      </c>
      <c r="V2335" s="104">
        <v>0</v>
      </c>
      <c r="W2335" s="104">
        <v>0</v>
      </c>
      <c r="X2335" s="104">
        <v>0</v>
      </c>
      <c r="Y2335" s="104">
        <v>0</v>
      </c>
      <c r="Z2335" s="104">
        <v>0</v>
      </c>
      <c r="AA2335" s="104">
        <v>0</v>
      </c>
      <c r="AB2335" s="104">
        <f t="shared" si="1267"/>
        <v>0</v>
      </c>
      <c r="AC2335" s="104">
        <f t="shared" si="1269"/>
        <v>0</v>
      </c>
      <c r="AD2335" s="104">
        <f t="shared" si="1268"/>
        <v>0</v>
      </c>
      <c r="AE2335" s="5" t="e">
        <v>#N/A</v>
      </c>
    </row>
    <row r="2336" spans="1:31" ht="30" x14ac:dyDescent="0.25">
      <c r="A2336" s="1" t="e">
        <v>#N/A</v>
      </c>
      <c r="B2336" s="50" t="s">
        <v>130</v>
      </c>
      <c r="C2336" s="48"/>
      <c r="D2336" s="104"/>
      <c r="E2336" s="104"/>
      <c r="F2336" s="104"/>
      <c r="G2336" s="104"/>
      <c r="H2336" s="104"/>
      <c r="I2336" s="104"/>
      <c r="J2336" s="104"/>
      <c r="K2336" s="104"/>
      <c r="L2336" s="104"/>
      <c r="M2336" s="104"/>
      <c r="N2336" s="104"/>
      <c r="O2336" s="104"/>
      <c r="P2336" s="104">
        <v>0</v>
      </c>
      <c r="Q2336" s="104">
        <v>0</v>
      </c>
      <c r="R2336" s="104">
        <v>0</v>
      </c>
      <c r="S2336" s="104">
        <v>0</v>
      </c>
      <c r="T2336" s="104">
        <v>0</v>
      </c>
      <c r="U2336" s="104">
        <v>0</v>
      </c>
      <c r="V2336" s="104">
        <v>0</v>
      </c>
      <c r="W2336" s="104">
        <v>0</v>
      </c>
      <c r="X2336" s="104">
        <v>0</v>
      </c>
      <c r="Y2336" s="104">
        <v>0</v>
      </c>
      <c r="Z2336" s="104">
        <v>0</v>
      </c>
      <c r="AA2336" s="104">
        <v>0</v>
      </c>
      <c r="AB2336" s="104">
        <f t="shared" si="1267"/>
        <v>0</v>
      </c>
      <c r="AC2336" s="104">
        <f t="shared" si="1269"/>
        <v>0</v>
      </c>
      <c r="AD2336" s="104">
        <f t="shared" si="1268"/>
        <v>0</v>
      </c>
      <c r="AE2336" s="5" t="e">
        <v>#N/A</v>
      </c>
    </row>
    <row r="2337" spans="1:31" x14ac:dyDescent="0.25">
      <c r="A2337" s="1" t="e">
        <v>#N/A</v>
      </c>
      <c r="B2337" s="50" t="s">
        <v>131</v>
      </c>
      <c r="C2337" s="48"/>
      <c r="D2337" s="104"/>
      <c r="E2337" s="104"/>
      <c r="F2337" s="104"/>
      <c r="G2337" s="104"/>
      <c r="H2337" s="104"/>
      <c r="I2337" s="104"/>
      <c r="J2337" s="104"/>
      <c r="K2337" s="104"/>
      <c r="L2337" s="104"/>
      <c r="M2337" s="104"/>
      <c r="N2337" s="104"/>
      <c r="O2337" s="104"/>
      <c r="P2337" s="104">
        <v>0</v>
      </c>
      <c r="Q2337" s="104">
        <v>0</v>
      </c>
      <c r="R2337" s="104">
        <v>0</v>
      </c>
      <c r="S2337" s="104">
        <v>0</v>
      </c>
      <c r="T2337" s="104">
        <v>0</v>
      </c>
      <c r="U2337" s="104">
        <v>0</v>
      </c>
      <c r="V2337" s="104">
        <v>0</v>
      </c>
      <c r="W2337" s="104">
        <v>0</v>
      </c>
      <c r="X2337" s="104">
        <v>0</v>
      </c>
      <c r="Y2337" s="104">
        <v>0</v>
      </c>
      <c r="Z2337" s="104">
        <v>0</v>
      </c>
      <c r="AA2337" s="104">
        <v>0</v>
      </c>
      <c r="AB2337" s="104">
        <f t="shared" si="1267"/>
        <v>0</v>
      </c>
      <c r="AC2337" s="104">
        <f t="shared" si="1269"/>
        <v>0</v>
      </c>
      <c r="AD2337" s="104">
        <f t="shared" si="1268"/>
        <v>0</v>
      </c>
      <c r="AE2337" s="5" t="e">
        <v>#N/A</v>
      </c>
    </row>
    <row r="2338" spans="1:31" ht="30" x14ac:dyDescent="0.25">
      <c r="A2338" s="1" t="e">
        <v>#N/A</v>
      </c>
      <c r="B2338" s="50" t="s">
        <v>132</v>
      </c>
      <c r="C2338" s="48"/>
      <c r="D2338" s="104"/>
      <c r="E2338" s="104"/>
      <c r="F2338" s="104"/>
      <c r="G2338" s="104"/>
      <c r="H2338" s="104"/>
      <c r="I2338" s="104"/>
      <c r="J2338" s="104"/>
      <c r="K2338" s="104"/>
      <c r="L2338" s="104"/>
      <c r="M2338" s="104"/>
      <c r="N2338" s="104"/>
      <c r="O2338" s="104"/>
      <c r="P2338" s="104">
        <v>0</v>
      </c>
      <c r="Q2338" s="104">
        <v>0</v>
      </c>
      <c r="R2338" s="104">
        <v>0</v>
      </c>
      <c r="S2338" s="104">
        <v>0</v>
      </c>
      <c r="T2338" s="104">
        <v>0</v>
      </c>
      <c r="U2338" s="104">
        <v>0</v>
      </c>
      <c r="V2338" s="104">
        <v>0</v>
      </c>
      <c r="W2338" s="104">
        <v>0</v>
      </c>
      <c r="X2338" s="104">
        <v>0</v>
      </c>
      <c r="Y2338" s="104">
        <v>0</v>
      </c>
      <c r="Z2338" s="104">
        <v>0</v>
      </c>
      <c r="AA2338" s="104">
        <v>0</v>
      </c>
      <c r="AB2338" s="104">
        <f t="shared" si="1267"/>
        <v>0</v>
      </c>
      <c r="AC2338" s="104">
        <f t="shared" si="1269"/>
        <v>0</v>
      </c>
      <c r="AD2338" s="104">
        <f t="shared" si="1268"/>
        <v>0</v>
      </c>
      <c r="AE2338" s="5" t="e">
        <v>#N/A</v>
      </c>
    </row>
    <row r="2339" spans="1:31" x14ac:dyDescent="0.25">
      <c r="A2339" s="1" t="e">
        <v>#N/A</v>
      </c>
      <c r="B2339" s="50" t="s">
        <v>133</v>
      </c>
      <c r="C2339" s="48"/>
      <c r="D2339" s="104"/>
      <c r="E2339" s="104"/>
      <c r="F2339" s="104"/>
      <c r="G2339" s="104"/>
      <c r="H2339" s="104"/>
      <c r="I2339" s="104"/>
      <c r="J2339" s="104"/>
      <c r="K2339" s="104"/>
      <c r="L2339" s="104"/>
      <c r="M2339" s="104"/>
      <c r="N2339" s="104"/>
      <c r="O2339" s="104"/>
      <c r="P2339" s="104">
        <v>0</v>
      </c>
      <c r="Q2339" s="104">
        <v>0</v>
      </c>
      <c r="R2339" s="104">
        <v>0</v>
      </c>
      <c r="S2339" s="104">
        <v>0</v>
      </c>
      <c r="T2339" s="104">
        <v>0</v>
      </c>
      <c r="U2339" s="104">
        <v>0</v>
      </c>
      <c r="V2339" s="104">
        <v>0</v>
      </c>
      <c r="W2339" s="104">
        <v>0</v>
      </c>
      <c r="X2339" s="104">
        <v>0</v>
      </c>
      <c r="Y2339" s="104">
        <v>0</v>
      </c>
      <c r="Z2339" s="104">
        <v>0</v>
      </c>
      <c r="AA2339" s="104">
        <v>0</v>
      </c>
      <c r="AB2339" s="104">
        <f t="shared" si="1267"/>
        <v>0</v>
      </c>
      <c r="AC2339" s="104">
        <f t="shared" si="1269"/>
        <v>0</v>
      </c>
      <c r="AD2339" s="104">
        <f t="shared" si="1268"/>
        <v>0</v>
      </c>
      <c r="AE2339" s="5" t="e">
        <v>#N/A</v>
      </c>
    </row>
    <row r="2340" spans="1:31" ht="30" x14ac:dyDescent="0.25">
      <c r="A2340" s="1" t="e">
        <v>#N/A</v>
      </c>
      <c r="B2340" s="50" t="s">
        <v>134</v>
      </c>
      <c r="C2340" s="48"/>
      <c r="D2340" s="104"/>
      <c r="E2340" s="104"/>
      <c r="F2340" s="104"/>
      <c r="G2340" s="104"/>
      <c r="H2340" s="104"/>
      <c r="I2340" s="104"/>
      <c r="J2340" s="104"/>
      <c r="K2340" s="104"/>
      <c r="L2340" s="104"/>
      <c r="M2340" s="104"/>
      <c r="N2340" s="104"/>
      <c r="O2340" s="104"/>
      <c r="P2340" s="104">
        <v>0</v>
      </c>
      <c r="Q2340" s="104">
        <v>0</v>
      </c>
      <c r="R2340" s="104">
        <v>0</v>
      </c>
      <c r="S2340" s="104">
        <v>0</v>
      </c>
      <c r="T2340" s="104">
        <v>0</v>
      </c>
      <c r="U2340" s="104">
        <v>0</v>
      </c>
      <c r="V2340" s="104">
        <v>0</v>
      </c>
      <c r="W2340" s="104">
        <v>0</v>
      </c>
      <c r="X2340" s="104">
        <v>0</v>
      </c>
      <c r="Y2340" s="104">
        <v>0</v>
      </c>
      <c r="Z2340" s="104">
        <v>0</v>
      </c>
      <c r="AA2340" s="104">
        <v>0</v>
      </c>
      <c r="AB2340" s="104">
        <f t="shared" si="1267"/>
        <v>0</v>
      </c>
      <c r="AC2340" s="104">
        <f t="shared" si="1269"/>
        <v>0</v>
      </c>
      <c r="AD2340" s="104">
        <f t="shared" si="1268"/>
        <v>0</v>
      </c>
      <c r="AE2340" s="5" t="e">
        <v>#N/A</v>
      </c>
    </row>
    <row r="2341" spans="1:31" ht="31.5" x14ac:dyDescent="0.25">
      <c r="A2341" s="1" t="e">
        <v>#N/A</v>
      </c>
      <c r="B2341" s="99" t="s">
        <v>135</v>
      </c>
      <c r="C2341" s="112"/>
      <c r="D2341" s="100">
        <f>SUM(D2342,D2347,D2352,D2358,D2361,D2363,D2366,D2369,D2372)</f>
        <v>0</v>
      </c>
      <c r="E2341" s="100">
        <f t="shared" ref="E2341:O2341" si="1281">SUM(E2342,E2347,E2352,E2358,E2361,E2363,E2366,E2369,E2372)</f>
        <v>7378.7</v>
      </c>
      <c r="F2341" s="100">
        <f t="shared" si="1281"/>
        <v>0</v>
      </c>
      <c r="G2341" s="100">
        <f t="shared" si="1281"/>
        <v>0</v>
      </c>
      <c r="H2341" s="100">
        <f t="shared" si="1281"/>
        <v>0</v>
      </c>
      <c r="I2341" s="100">
        <f t="shared" si="1281"/>
        <v>0</v>
      </c>
      <c r="J2341" s="100">
        <f t="shared" si="1281"/>
        <v>0</v>
      </c>
      <c r="K2341" s="100">
        <f t="shared" si="1281"/>
        <v>0</v>
      </c>
      <c r="L2341" s="100">
        <f t="shared" si="1281"/>
        <v>0</v>
      </c>
      <c r="M2341" s="100">
        <f t="shared" si="1281"/>
        <v>0</v>
      </c>
      <c r="N2341" s="100">
        <f t="shared" si="1281"/>
        <v>0</v>
      </c>
      <c r="O2341" s="100">
        <f t="shared" si="1281"/>
        <v>0</v>
      </c>
      <c r="P2341" s="100">
        <v>0</v>
      </c>
      <c r="Q2341" s="100">
        <v>0</v>
      </c>
      <c r="R2341" s="100">
        <v>0</v>
      </c>
      <c r="S2341" s="100">
        <v>0</v>
      </c>
      <c r="T2341" s="100">
        <v>0</v>
      </c>
      <c r="U2341" s="100">
        <v>0</v>
      </c>
      <c r="V2341" s="100">
        <v>0</v>
      </c>
      <c r="W2341" s="100">
        <v>0</v>
      </c>
      <c r="X2341" s="100">
        <v>0</v>
      </c>
      <c r="Y2341" s="100">
        <v>0</v>
      </c>
      <c r="Z2341" s="100">
        <v>0</v>
      </c>
      <c r="AA2341" s="100">
        <v>0</v>
      </c>
      <c r="AB2341" s="100">
        <f t="shared" si="1267"/>
        <v>7378.7</v>
      </c>
      <c r="AC2341" s="100">
        <f t="shared" si="1269"/>
        <v>7378.7</v>
      </c>
      <c r="AD2341" s="100">
        <f t="shared" si="1268"/>
        <v>0</v>
      </c>
      <c r="AE2341" s="5" t="e">
        <v>#N/A</v>
      </c>
    </row>
    <row r="2342" spans="1:31" ht="75" x14ac:dyDescent="0.25">
      <c r="A2342" s="1" t="e">
        <v>#N/A</v>
      </c>
      <c r="B2342" s="101" t="s">
        <v>136</v>
      </c>
      <c r="C2342" s="102"/>
      <c r="D2342" s="103">
        <f>SUM(D2343:D2346)</f>
        <v>0</v>
      </c>
      <c r="E2342" s="103">
        <f t="shared" ref="E2342:O2342" si="1282">SUM(E2343:E2346)</f>
        <v>7378.7</v>
      </c>
      <c r="F2342" s="103">
        <f t="shared" si="1282"/>
        <v>0</v>
      </c>
      <c r="G2342" s="103">
        <f t="shared" si="1282"/>
        <v>0</v>
      </c>
      <c r="H2342" s="103">
        <f t="shared" si="1282"/>
        <v>0</v>
      </c>
      <c r="I2342" s="103">
        <f t="shared" si="1282"/>
        <v>0</v>
      </c>
      <c r="J2342" s="103">
        <f t="shared" si="1282"/>
        <v>0</v>
      </c>
      <c r="K2342" s="103">
        <f t="shared" si="1282"/>
        <v>0</v>
      </c>
      <c r="L2342" s="103">
        <f t="shared" si="1282"/>
        <v>0</v>
      </c>
      <c r="M2342" s="103">
        <f t="shared" si="1282"/>
        <v>0</v>
      </c>
      <c r="N2342" s="103">
        <f t="shared" si="1282"/>
        <v>0</v>
      </c>
      <c r="O2342" s="103">
        <f t="shared" si="1282"/>
        <v>0</v>
      </c>
      <c r="P2342" s="103">
        <v>0</v>
      </c>
      <c r="Q2342" s="103">
        <v>0</v>
      </c>
      <c r="R2342" s="103">
        <v>0</v>
      </c>
      <c r="S2342" s="103">
        <v>0</v>
      </c>
      <c r="T2342" s="103">
        <v>0</v>
      </c>
      <c r="U2342" s="103">
        <v>0</v>
      </c>
      <c r="V2342" s="103">
        <v>0</v>
      </c>
      <c r="W2342" s="103">
        <v>0</v>
      </c>
      <c r="X2342" s="103">
        <v>0</v>
      </c>
      <c r="Y2342" s="103">
        <v>0</v>
      </c>
      <c r="Z2342" s="103">
        <v>0</v>
      </c>
      <c r="AA2342" s="103">
        <v>0</v>
      </c>
      <c r="AB2342" s="103">
        <f t="shared" si="1267"/>
        <v>7378.7</v>
      </c>
      <c r="AC2342" s="103">
        <f t="shared" si="1269"/>
        <v>7378.7</v>
      </c>
      <c r="AD2342" s="103">
        <f t="shared" si="1268"/>
        <v>0</v>
      </c>
      <c r="AE2342" s="5" t="e">
        <v>#N/A</v>
      </c>
    </row>
    <row r="2343" spans="1:31" x14ac:dyDescent="0.25">
      <c r="A2343" s="1" t="e">
        <v>#N/A</v>
      </c>
      <c r="B2343" s="50" t="s">
        <v>137</v>
      </c>
      <c r="C2343" s="48"/>
      <c r="D2343" s="104"/>
      <c r="E2343" s="104"/>
      <c r="F2343" s="104"/>
      <c r="G2343" s="104"/>
      <c r="H2343" s="104"/>
      <c r="I2343" s="104"/>
      <c r="J2343" s="104"/>
      <c r="K2343" s="104"/>
      <c r="L2343" s="104"/>
      <c r="M2343" s="104"/>
      <c r="N2343" s="104"/>
      <c r="O2343" s="104"/>
      <c r="P2343" s="104">
        <v>0</v>
      </c>
      <c r="Q2343" s="104">
        <v>0</v>
      </c>
      <c r="R2343" s="104">
        <v>0</v>
      </c>
      <c r="S2343" s="104">
        <v>0</v>
      </c>
      <c r="T2343" s="104">
        <v>0</v>
      </c>
      <c r="U2343" s="104">
        <v>0</v>
      </c>
      <c r="V2343" s="104">
        <v>0</v>
      </c>
      <c r="W2343" s="104">
        <v>0</v>
      </c>
      <c r="X2343" s="104">
        <v>0</v>
      </c>
      <c r="Y2343" s="104">
        <v>0</v>
      </c>
      <c r="Z2343" s="104">
        <v>0</v>
      </c>
      <c r="AA2343" s="104">
        <v>0</v>
      </c>
      <c r="AB2343" s="104">
        <f t="shared" si="1267"/>
        <v>0</v>
      </c>
      <c r="AC2343" s="104">
        <f t="shared" si="1269"/>
        <v>0</v>
      </c>
      <c r="AD2343" s="104">
        <f t="shared" si="1268"/>
        <v>0</v>
      </c>
      <c r="AE2343" s="5" t="e">
        <v>#N/A</v>
      </c>
    </row>
    <row r="2344" spans="1:31" ht="30" x14ac:dyDescent="0.25">
      <c r="A2344" s="1" t="e">
        <v>#N/A</v>
      </c>
      <c r="B2344" s="50" t="s">
        <v>138</v>
      </c>
      <c r="C2344" s="48"/>
      <c r="D2344" s="104"/>
      <c r="E2344" s="104">
        <v>7378.7</v>
      </c>
      <c r="F2344" s="104"/>
      <c r="G2344" s="104"/>
      <c r="H2344" s="104"/>
      <c r="I2344" s="104"/>
      <c r="J2344" s="104"/>
      <c r="K2344" s="104"/>
      <c r="L2344" s="104"/>
      <c r="M2344" s="104"/>
      <c r="N2344" s="104"/>
      <c r="O2344" s="104"/>
      <c r="P2344" s="104">
        <v>0</v>
      </c>
      <c r="Q2344" s="104">
        <v>0</v>
      </c>
      <c r="R2344" s="104">
        <v>0</v>
      </c>
      <c r="S2344" s="104">
        <v>0</v>
      </c>
      <c r="T2344" s="104">
        <v>0</v>
      </c>
      <c r="U2344" s="104">
        <v>0</v>
      </c>
      <c r="V2344" s="104">
        <v>0</v>
      </c>
      <c r="W2344" s="104">
        <v>0</v>
      </c>
      <c r="X2344" s="104">
        <v>0</v>
      </c>
      <c r="Y2344" s="104">
        <v>0</v>
      </c>
      <c r="Z2344" s="104">
        <v>0</v>
      </c>
      <c r="AA2344" s="104">
        <v>0</v>
      </c>
      <c r="AB2344" s="104">
        <f t="shared" si="1267"/>
        <v>7378.7</v>
      </c>
      <c r="AC2344" s="104">
        <f t="shared" si="1269"/>
        <v>7378.7</v>
      </c>
      <c r="AD2344" s="104">
        <f t="shared" si="1268"/>
        <v>0</v>
      </c>
      <c r="AE2344" s="5" t="e">
        <v>#N/A</v>
      </c>
    </row>
    <row r="2345" spans="1:31" ht="30" x14ac:dyDescent="0.25">
      <c r="A2345" s="1" t="e">
        <v>#N/A</v>
      </c>
      <c r="B2345" s="50" t="s">
        <v>139</v>
      </c>
      <c r="C2345" s="48"/>
      <c r="D2345" s="104"/>
      <c r="E2345" s="104"/>
      <c r="F2345" s="104"/>
      <c r="G2345" s="104"/>
      <c r="H2345" s="104"/>
      <c r="I2345" s="104"/>
      <c r="J2345" s="104"/>
      <c r="K2345" s="104"/>
      <c r="L2345" s="104"/>
      <c r="M2345" s="104"/>
      <c r="N2345" s="104"/>
      <c r="O2345" s="104"/>
      <c r="P2345" s="104">
        <v>0</v>
      </c>
      <c r="Q2345" s="104">
        <v>0</v>
      </c>
      <c r="R2345" s="104">
        <v>0</v>
      </c>
      <c r="S2345" s="104">
        <v>0</v>
      </c>
      <c r="T2345" s="104">
        <v>0</v>
      </c>
      <c r="U2345" s="104">
        <v>0</v>
      </c>
      <c r="V2345" s="104">
        <v>0</v>
      </c>
      <c r="W2345" s="104">
        <v>0</v>
      </c>
      <c r="X2345" s="104">
        <v>0</v>
      </c>
      <c r="Y2345" s="104">
        <v>0</v>
      </c>
      <c r="Z2345" s="104">
        <v>0</v>
      </c>
      <c r="AA2345" s="104">
        <v>0</v>
      </c>
      <c r="AB2345" s="104">
        <f t="shared" si="1267"/>
        <v>0</v>
      </c>
      <c r="AC2345" s="104">
        <f t="shared" si="1269"/>
        <v>0</v>
      </c>
      <c r="AD2345" s="104">
        <f t="shared" si="1268"/>
        <v>0</v>
      </c>
      <c r="AE2345" s="5" t="e">
        <v>#N/A</v>
      </c>
    </row>
    <row r="2346" spans="1:31" ht="45" x14ac:dyDescent="0.25">
      <c r="A2346" s="1" t="e">
        <v>#N/A</v>
      </c>
      <c r="B2346" s="50" t="s">
        <v>140</v>
      </c>
      <c r="C2346" s="48"/>
      <c r="D2346" s="104"/>
      <c r="E2346" s="104"/>
      <c r="F2346" s="104"/>
      <c r="G2346" s="104"/>
      <c r="H2346" s="104"/>
      <c r="I2346" s="104"/>
      <c r="J2346" s="104"/>
      <c r="K2346" s="104"/>
      <c r="L2346" s="104"/>
      <c r="M2346" s="104"/>
      <c r="N2346" s="104"/>
      <c r="O2346" s="104"/>
      <c r="P2346" s="104">
        <v>0</v>
      </c>
      <c r="Q2346" s="104">
        <v>0</v>
      </c>
      <c r="R2346" s="104">
        <v>0</v>
      </c>
      <c r="S2346" s="104">
        <v>0</v>
      </c>
      <c r="T2346" s="104">
        <v>0</v>
      </c>
      <c r="U2346" s="104">
        <v>0</v>
      </c>
      <c r="V2346" s="104">
        <v>0</v>
      </c>
      <c r="W2346" s="104">
        <v>0</v>
      </c>
      <c r="X2346" s="104">
        <v>0</v>
      </c>
      <c r="Y2346" s="104">
        <v>0</v>
      </c>
      <c r="Z2346" s="104">
        <v>0</v>
      </c>
      <c r="AA2346" s="104">
        <v>0</v>
      </c>
      <c r="AB2346" s="104">
        <f t="shared" si="1267"/>
        <v>0</v>
      </c>
      <c r="AC2346" s="104">
        <f t="shared" si="1269"/>
        <v>0</v>
      </c>
      <c r="AD2346" s="104">
        <f t="shared" si="1268"/>
        <v>0</v>
      </c>
      <c r="AE2346" s="5" t="e">
        <v>#N/A</v>
      </c>
    </row>
    <row r="2347" spans="1:31" x14ac:dyDescent="0.25">
      <c r="A2347" s="1" t="e">
        <v>#N/A</v>
      </c>
      <c r="B2347" s="101" t="s">
        <v>141</v>
      </c>
      <c r="C2347" s="102"/>
      <c r="D2347" s="103">
        <f>SUM(D2348:D2351)</f>
        <v>0</v>
      </c>
      <c r="E2347" s="103">
        <f t="shared" ref="E2347:O2347" si="1283">SUM(E2348:E2351)</f>
        <v>0</v>
      </c>
      <c r="F2347" s="103">
        <f t="shared" si="1283"/>
        <v>0</v>
      </c>
      <c r="G2347" s="103">
        <f t="shared" si="1283"/>
        <v>0</v>
      </c>
      <c r="H2347" s="103">
        <f t="shared" si="1283"/>
        <v>0</v>
      </c>
      <c r="I2347" s="103">
        <f t="shared" si="1283"/>
        <v>0</v>
      </c>
      <c r="J2347" s="103">
        <f t="shared" si="1283"/>
        <v>0</v>
      </c>
      <c r="K2347" s="103">
        <f t="shared" si="1283"/>
        <v>0</v>
      </c>
      <c r="L2347" s="103">
        <f t="shared" si="1283"/>
        <v>0</v>
      </c>
      <c r="M2347" s="103">
        <f t="shared" si="1283"/>
        <v>0</v>
      </c>
      <c r="N2347" s="103">
        <f t="shared" si="1283"/>
        <v>0</v>
      </c>
      <c r="O2347" s="103">
        <f t="shared" si="1283"/>
        <v>0</v>
      </c>
      <c r="P2347" s="103">
        <v>0</v>
      </c>
      <c r="Q2347" s="103">
        <v>0</v>
      </c>
      <c r="R2347" s="103">
        <v>0</v>
      </c>
      <c r="S2347" s="103">
        <v>0</v>
      </c>
      <c r="T2347" s="103">
        <v>0</v>
      </c>
      <c r="U2347" s="103">
        <v>0</v>
      </c>
      <c r="V2347" s="103">
        <v>0</v>
      </c>
      <c r="W2347" s="103">
        <v>0</v>
      </c>
      <c r="X2347" s="103">
        <v>0</v>
      </c>
      <c r="Y2347" s="103">
        <v>0</v>
      </c>
      <c r="Z2347" s="103">
        <v>0</v>
      </c>
      <c r="AA2347" s="103">
        <v>0</v>
      </c>
      <c r="AB2347" s="103">
        <f t="shared" si="1267"/>
        <v>0</v>
      </c>
      <c r="AC2347" s="103">
        <f t="shared" si="1269"/>
        <v>0</v>
      </c>
      <c r="AD2347" s="103">
        <f t="shared" si="1268"/>
        <v>0</v>
      </c>
      <c r="AE2347" s="5" t="e">
        <v>#N/A</v>
      </c>
    </row>
    <row r="2348" spans="1:31" ht="30" x14ac:dyDescent="0.25">
      <c r="A2348" s="1" t="e">
        <v>#N/A</v>
      </c>
      <c r="B2348" s="50" t="s">
        <v>142</v>
      </c>
      <c r="C2348" s="48"/>
      <c r="D2348" s="104"/>
      <c r="E2348" s="104"/>
      <c r="F2348" s="104"/>
      <c r="G2348" s="104"/>
      <c r="H2348" s="104"/>
      <c r="I2348" s="104"/>
      <c r="J2348" s="104"/>
      <c r="K2348" s="104"/>
      <c r="L2348" s="104"/>
      <c r="M2348" s="104"/>
      <c r="N2348" s="104"/>
      <c r="O2348" s="104"/>
      <c r="P2348" s="104">
        <v>0</v>
      </c>
      <c r="Q2348" s="104">
        <v>0</v>
      </c>
      <c r="R2348" s="104">
        <v>0</v>
      </c>
      <c r="S2348" s="104">
        <v>0</v>
      </c>
      <c r="T2348" s="104">
        <v>0</v>
      </c>
      <c r="U2348" s="104">
        <v>0</v>
      </c>
      <c r="V2348" s="104">
        <v>0</v>
      </c>
      <c r="W2348" s="104">
        <v>0</v>
      </c>
      <c r="X2348" s="104">
        <v>0</v>
      </c>
      <c r="Y2348" s="104">
        <v>0</v>
      </c>
      <c r="Z2348" s="104">
        <v>0</v>
      </c>
      <c r="AA2348" s="104">
        <v>0</v>
      </c>
      <c r="AB2348" s="104">
        <f t="shared" si="1267"/>
        <v>0</v>
      </c>
      <c r="AC2348" s="104">
        <f t="shared" si="1269"/>
        <v>0</v>
      </c>
      <c r="AD2348" s="104">
        <f t="shared" si="1268"/>
        <v>0</v>
      </c>
      <c r="AE2348" s="5" t="e">
        <v>#N/A</v>
      </c>
    </row>
    <row r="2349" spans="1:31" ht="30" x14ac:dyDescent="0.25">
      <c r="A2349" s="1" t="e">
        <v>#N/A</v>
      </c>
      <c r="B2349" s="50" t="s">
        <v>143</v>
      </c>
      <c r="C2349" s="48"/>
      <c r="D2349" s="104"/>
      <c r="E2349" s="104"/>
      <c r="F2349" s="104"/>
      <c r="G2349" s="104"/>
      <c r="H2349" s="104"/>
      <c r="I2349" s="104"/>
      <c r="J2349" s="104"/>
      <c r="K2349" s="104"/>
      <c r="L2349" s="104"/>
      <c r="M2349" s="104"/>
      <c r="N2349" s="104"/>
      <c r="O2349" s="104"/>
      <c r="P2349" s="104">
        <v>0</v>
      </c>
      <c r="Q2349" s="104">
        <v>0</v>
      </c>
      <c r="R2349" s="104">
        <v>0</v>
      </c>
      <c r="S2349" s="104">
        <v>0</v>
      </c>
      <c r="T2349" s="104">
        <v>0</v>
      </c>
      <c r="U2349" s="104">
        <v>0</v>
      </c>
      <c r="V2349" s="104">
        <v>0</v>
      </c>
      <c r="W2349" s="104">
        <v>0</v>
      </c>
      <c r="X2349" s="104">
        <v>0</v>
      </c>
      <c r="Y2349" s="104">
        <v>0</v>
      </c>
      <c r="Z2349" s="104">
        <v>0</v>
      </c>
      <c r="AA2349" s="104">
        <v>0</v>
      </c>
      <c r="AB2349" s="104">
        <f t="shared" si="1267"/>
        <v>0</v>
      </c>
      <c r="AC2349" s="104">
        <f t="shared" si="1269"/>
        <v>0</v>
      </c>
      <c r="AD2349" s="104">
        <f t="shared" si="1268"/>
        <v>0</v>
      </c>
      <c r="AE2349" s="5" t="e">
        <v>#N/A</v>
      </c>
    </row>
    <row r="2350" spans="1:31" x14ac:dyDescent="0.25">
      <c r="A2350" s="1" t="e">
        <v>#N/A</v>
      </c>
      <c r="B2350" s="50" t="s">
        <v>144</v>
      </c>
      <c r="C2350" s="48"/>
      <c r="D2350" s="104"/>
      <c r="E2350" s="104"/>
      <c r="F2350" s="104"/>
      <c r="G2350" s="104"/>
      <c r="H2350" s="104"/>
      <c r="I2350" s="104"/>
      <c r="J2350" s="104"/>
      <c r="K2350" s="104"/>
      <c r="L2350" s="104"/>
      <c r="M2350" s="104"/>
      <c r="N2350" s="104"/>
      <c r="O2350" s="104"/>
      <c r="P2350" s="104">
        <v>0</v>
      </c>
      <c r="Q2350" s="104">
        <v>0</v>
      </c>
      <c r="R2350" s="104">
        <v>0</v>
      </c>
      <c r="S2350" s="104">
        <v>0</v>
      </c>
      <c r="T2350" s="104">
        <v>0</v>
      </c>
      <c r="U2350" s="104">
        <v>0</v>
      </c>
      <c r="V2350" s="104">
        <v>0</v>
      </c>
      <c r="W2350" s="104">
        <v>0</v>
      </c>
      <c r="X2350" s="104">
        <v>0</v>
      </c>
      <c r="Y2350" s="104">
        <v>0</v>
      </c>
      <c r="Z2350" s="104">
        <v>0</v>
      </c>
      <c r="AA2350" s="104">
        <v>0</v>
      </c>
      <c r="AB2350" s="104">
        <f t="shared" si="1267"/>
        <v>0</v>
      </c>
      <c r="AC2350" s="104">
        <f t="shared" si="1269"/>
        <v>0</v>
      </c>
      <c r="AD2350" s="104">
        <f t="shared" si="1268"/>
        <v>0</v>
      </c>
      <c r="AE2350" s="5" t="e">
        <v>#N/A</v>
      </c>
    </row>
    <row r="2351" spans="1:31" x14ac:dyDescent="0.25">
      <c r="A2351" s="1" t="e">
        <v>#N/A</v>
      </c>
      <c r="B2351" s="50" t="s">
        <v>145</v>
      </c>
      <c r="C2351" s="48"/>
      <c r="D2351" s="104"/>
      <c r="E2351" s="104"/>
      <c r="F2351" s="104"/>
      <c r="G2351" s="104"/>
      <c r="H2351" s="104"/>
      <c r="I2351" s="104"/>
      <c r="J2351" s="104"/>
      <c r="K2351" s="104"/>
      <c r="L2351" s="104"/>
      <c r="M2351" s="104"/>
      <c r="N2351" s="104"/>
      <c r="O2351" s="104"/>
      <c r="P2351" s="104">
        <v>0</v>
      </c>
      <c r="Q2351" s="104">
        <v>0</v>
      </c>
      <c r="R2351" s="104">
        <v>0</v>
      </c>
      <c r="S2351" s="104">
        <v>0</v>
      </c>
      <c r="T2351" s="104">
        <v>0</v>
      </c>
      <c r="U2351" s="104">
        <v>0</v>
      </c>
      <c r="V2351" s="104">
        <v>0</v>
      </c>
      <c r="W2351" s="104">
        <v>0</v>
      </c>
      <c r="X2351" s="104">
        <v>0</v>
      </c>
      <c r="Y2351" s="104">
        <v>0</v>
      </c>
      <c r="Z2351" s="104">
        <v>0</v>
      </c>
      <c r="AA2351" s="104">
        <v>0</v>
      </c>
      <c r="AB2351" s="104">
        <f t="shared" si="1267"/>
        <v>0</v>
      </c>
      <c r="AC2351" s="104">
        <f t="shared" si="1269"/>
        <v>0</v>
      </c>
      <c r="AD2351" s="104">
        <f t="shared" si="1268"/>
        <v>0</v>
      </c>
      <c r="AE2351" s="5" t="e">
        <v>#N/A</v>
      </c>
    </row>
    <row r="2352" spans="1:31" ht="45" x14ac:dyDescent="0.25">
      <c r="A2352" s="1" t="e">
        <v>#N/A</v>
      </c>
      <c r="B2352" s="101" t="s">
        <v>146</v>
      </c>
      <c r="C2352" s="102"/>
      <c r="D2352" s="103">
        <f>SUM(D2353:D2357)</f>
        <v>0</v>
      </c>
      <c r="E2352" s="103">
        <f t="shared" ref="E2352:O2352" si="1284">SUM(E2353:E2357)</f>
        <v>0</v>
      </c>
      <c r="F2352" s="103">
        <f t="shared" si="1284"/>
        <v>0</v>
      </c>
      <c r="G2352" s="103">
        <f t="shared" si="1284"/>
        <v>0</v>
      </c>
      <c r="H2352" s="103">
        <f t="shared" si="1284"/>
        <v>0</v>
      </c>
      <c r="I2352" s="103">
        <f t="shared" si="1284"/>
        <v>0</v>
      </c>
      <c r="J2352" s="103">
        <f t="shared" si="1284"/>
        <v>0</v>
      </c>
      <c r="K2352" s="103">
        <f t="shared" si="1284"/>
        <v>0</v>
      </c>
      <c r="L2352" s="103">
        <f t="shared" si="1284"/>
        <v>0</v>
      </c>
      <c r="M2352" s="103">
        <f t="shared" si="1284"/>
        <v>0</v>
      </c>
      <c r="N2352" s="103">
        <f t="shared" si="1284"/>
        <v>0</v>
      </c>
      <c r="O2352" s="103">
        <f t="shared" si="1284"/>
        <v>0</v>
      </c>
      <c r="P2352" s="103">
        <v>0</v>
      </c>
      <c r="Q2352" s="103">
        <v>0</v>
      </c>
      <c r="R2352" s="103">
        <v>0</v>
      </c>
      <c r="S2352" s="103">
        <v>0</v>
      </c>
      <c r="T2352" s="103">
        <v>0</v>
      </c>
      <c r="U2352" s="103">
        <v>0</v>
      </c>
      <c r="V2352" s="103">
        <v>0</v>
      </c>
      <c r="W2352" s="103">
        <v>0</v>
      </c>
      <c r="X2352" s="103">
        <v>0</v>
      </c>
      <c r="Y2352" s="103">
        <v>0</v>
      </c>
      <c r="Z2352" s="103">
        <v>0</v>
      </c>
      <c r="AA2352" s="103">
        <v>0</v>
      </c>
      <c r="AB2352" s="103">
        <f t="shared" si="1267"/>
        <v>0</v>
      </c>
      <c r="AC2352" s="103">
        <f t="shared" si="1269"/>
        <v>0</v>
      </c>
      <c r="AD2352" s="103">
        <f t="shared" si="1268"/>
        <v>0</v>
      </c>
      <c r="AE2352" s="5" t="e">
        <v>#N/A</v>
      </c>
    </row>
    <row r="2353" spans="1:31" x14ac:dyDescent="0.25">
      <c r="A2353" s="1" t="e">
        <v>#N/A</v>
      </c>
      <c r="B2353" s="50" t="s">
        <v>147</v>
      </c>
      <c r="C2353" s="48"/>
      <c r="D2353" s="104"/>
      <c r="E2353" s="104"/>
      <c r="F2353" s="104"/>
      <c r="G2353" s="104"/>
      <c r="H2353" s="104"/>
      <c r="I2353" s="104"/>
      <c r="J2353" s="104"/>
      <c r="K2353" s="104"/>
      <c r="L2353" s="104"/>
      <c r="M2353" s="104"/>
      <c r="N2353" s="104"/>
      <c r="O2353" s="104"/>
      <c r="P2353" s="104">
        <v>0</v>
      </c>
      <c r="Q2353" s="104">
        <v>0</v>
      </c>
      <c r="R2353" s="104">
        <v>0</v>
      </c>
      <c r="S2353" s="104">
        <v>0</v>
      </c>
      <c r="T2353" s="104">
        <v>0</v>
      </c>
      <c r="U2353" s="104">
        <v>0</v>
      </c>
      <c r="V2353" s="104">
        <v>0</v>
      </c>
      <c r="W2353" s="104">
        <v>0</v>
      </c>
      <c r="X2353" s="104">
        <v>0</v>
      </c>
      <c r="Y2353" s="104">
        <v>0</v>
      </c>
      <c r="Z2353" s="104">
        <v>0</v>
      </c>
      <c r="AA2353" s="104">
        <v>0</v>
      </c>
      <c r="AB2353" s="104">
        <f t="shared" si="1267"/>
        <v>0</v>
      </c>
      <c r="AC2353" s="104">
        <f t="shared" si="1269"/>
        <v>0</v>
      </c>
      <c r="AD2353" s="104">
        <f t="shared" si="1268"/>
        <v>0</v>
      </c>
      <c r="AE2353" s="5" t="e">
        <v>#N/A</v>
      </c>
    </row>
    <row r="2354" spans="1:31" x14ac:dyDescent="0.25">
      <c r="A2354" s="1" t="e">
        <v>#N/A</v>
      </c>
      <c r="B2354" s="50" t="s">
        <v>148</v>
      </c>
      <c r="C2354" s="48"/>
      <c r="D2354" s="104"/>
      <c r="E2354" s="104"/>
      <c r="F2354" s="104"/>
      <c r="G2354" s="104"/>
      <c r="H2354" s="104"/>
      <c r="I2354" s="104"/>
      <c r="J2354" s="104"/>
      <c r="K2354" s="104"/>
      <c r="L2354" s="104"/>
      <c r="M2354" s="104"/>
      <c r="N2354" s="104"/>
      <c r="O2354" s="104"/>
      <c r="P2354" s="104">
        <v>0</v>
      </c>
      <c r="Q2354" s="104">
        <v>0</v>
      </c>
      <c r="R2354" s="104">
        <v>0</v>
      </c>
      <c r="S2354" s="104">
        <v>0</v>
      </c>
      <c r="T2354" s="104">
        <v>0</v>
      </c>
      <c r="U2354" s="104">
        <v>0</v>
      </c>
      <c r="V2354" s="104">
        <v>0</v>
      </c>
      <c r="W2354" s="104">
        <v>0</v>
      </c>
      <c r="X2354" s="104">
        <v>0</v>
      </c>
      <c r="Y2354" s="104">
        <v>0</v>
      </c>
      <c r="Z2354" s="104">
        <v>0</v>
      </c>
      <c r="AA2354" s="104">
        <v>0</v>
      </c>
      <c r="AB2354" s="104">
        <f t="shared" si="1267"/>
        <v>0</v>
      </c>
      <c r="AC2354" s="104">
        <f t="shared" si="1269"/>
        <v>0</v>
      </c>
      <c r="AD2354" s="104">
        <f t="shared" si="1268"/>
        <v>0</v>
      </c>
      <c r="AE2354" s="5" t="e">
        <v>#N/A</v>
      </c>
    </row>
    <row r="2355" spans="1:31" ht="60" x14ac:dyDescent="0.25">
      <c r="A2355" s="1" t="e">
        <v>#N/A</v>
      </c>
      <c r="B2355" s="50" t="s">
        <v>149</v>
      </c>
      <c r="C2355" s="48"/>
      <c r="D2355" s="104"/>
      <c r="E2355" s="104"/>
      <c r="F2355" s="104"/>
      <c r="G2355" s="104"/>
      <c r="H2355" s="104"/>
      <c r="I2355" s="104"/>
      <c r="J2355" s="104"/>
      <c r="K2355" s="104"/>
      <c r="L2355" s="104"/>
      <c r="M2355" s="104"/>
      <c r="N2355" s="104"/>
      <c r="O2355" s="104"/>
      <c r="P2355" s="104">
        <v>0</v>
      </c>
      <c r="Q2355" s="104">
        <v>0</v>
      </c>
      <c r="R2355" s="104">
        <v>0</v>
      </c>
      <c r="S2355" s="104">
        <v>0</v>
      </c>
      <c r="T2355" s="104">
        <v>0</v>
      </c>
      <c r="U2355" s="104">
        <v>0</v>
      </c>
      <c r="V2355" s="104">
        <v>0</v>
      </c>
      <c r="W2355" s="104">
        <v>0</v>
      </c>
      <c r="X2355" s="104">
        <v>0</v>
      </c>
      <c r="Y2355" s="104">
        <v>0</v>
      </c>
      <c r="Z2355" s="104">
        <v>0</v>
      </c>
      <c r="AA2355" s="104">
        <v>0</v>
      </c>
      <c r="AB2355" s="104">
        <f t="shared" si="1267"/>
        <v>0</v>
      </c>
      <c r="AC2355" s="104">
        <f t="shared" si="1269"/>
        <v>0</v>
      </c>
      <c r="AD2355" s="104">
        <f t="shared" si="1268"/>
        <v>0</v>
      </c>
      <c r="AE2355" s="5" t="e">
        <v>#N/A</v>
      </c>
    </row>
    <row r="2356" spans="1:31" ht="30" x14ac:dyDescent="0.25">
      <c r="A2356" s="1" t="e">
        <v>#N/A</v>
      </c>
      <c r="B2356" s="50" t="s">
        <v>150</v>
      </c>
      <c r="C2356" s="48"/>
      <c r="D2356" s="104"/>
      <c r="E2356" s="104"/>
      <c r="F2356" s="104"/>
      <c r="G2356" s="104"/>
      <c r="H2356" s="104"/>
      <c r="I2356" s="104"/>
      <c r="J2356" s="104"/>
      <c r="K2356" s="104"/>
      <c r="L2356" s="104"/>
      <c r="M2356" s="104"/>
      <c r="N2356" s="104"/>
      <c r="O2356" s="104"/>
      <c r="P2356" s="104">
        <v>0</v>
      </c>
      <c r="Q2356" s="104">
        <v>0</v>
      </c>
      <c r="R2356" s="104">
        <v>0</v>
      </c>
      <c r="S2356" s="104">
        <v>0</v>
      </c>
      <c r="T2356" s="104">
        <v>0</v>
      </c>
      <c r="U2356" s="104">
        <v>0</v>
      </c>
      <c r="V2356" s="104">
        <v>0</v>
      </c>
      <c r="W2356" s="104">
        <v>0</v>
      </c>
      <c r="X2356" s="104">
        <v>0</v>
      </c>
      <c r="Y2356" s="104">
        <v>0</v>
      </c>
      <c r="Z2356" s="104">
        <v>0</v>
      </c>
      <c r="AA2356" s="104">
        <v>0</v>
      </c>
      <c r="AB2356" s="104">
        <f t="shared" si="1267"/>
        <v>0</v>
      </c>
      <c r="AC2356" s="104">
        <f t="shared" si="1269"/>
        <v>0</v>
      </c>
      <c r="AD2356" s="104">
        <f t="shared" si="1268"/>
        <v>0</v>
      </c>
      <c r="AE2356" s="5" t="e">
        <v>#N/A</v>
      </c>
    </row>
    <row r="2357" spans="1:31" x14ac:dyDescent="0.25">
      <c r="A2357" s="1" t="e">
        <v>#N/A</v>
      </c>
      <c r="B2357" s="50" t="s">
        <v>151</v>
      </c>
      <c r="C2357" s="48"/>
      <c r="D2357" s="104"/>
      <c r="E2357" s="104"/>
      <c r="F2357" s="104"/>
      <c r="G2357" s="104"/>
      <c r="H2357" s="104"/>
      <c r="I2357" s="104"/>
      <c r="J2357" s="104"/>
      <c r="K2357" s="104"/>
      <c r="L2357" s="104"/>
      <c r="M2357" s="104"/>
      <c r="N2357" s="104"/>
      <c r="O2357" s="104"/>
      <c r="P2357" s="104">
        <v>0</v>
      </c>
      <c r="Q2357" s="104">
        <v>0</v>
      </c>
      <c r="R2357" s="104">
        <v>0</v>
      </c>
      <c r="S2357" s="104">
        <v>0</v>
      </c>
      <c r="T2357" s="104">
        <v>0</v>
      </c>
      <c r="U2357" s="104">
        <v>0</v>
      </c>
      <c r="V2357" s="104">
        <v>0</v>
      </c>
      <c r="W2357" s="104">
        <v>0</v>
      </c>
      <c r="X2357" s="104">
        <v>0</v>
      </c>
      <c r="Y2357" s="104">
        <v>0</v>
      </c>
      <c r="Z2357" s="104">
        <v>0</v>
      </c>
      <c r="AA2357" s="104">
        <v>0</v>
      </c>
      <c r="AB2357" s="104">
        <f t="shared" si="1267"/>
        <v>0</v>
      </c>
      <c r="AC2357" s="104">
        <f t="shared" si="1269"/>
        <v>0</v>
      </c>
      <c r="AD2357" s="104">
        <f t="shared" si="1268"/>
        <v>0</v>
      </c>
      <c r="AE2357" s="5" t="e">
        <v>#N/A</v>
      </c>
    </row>
    <row r="2358" spans="1:31" x14ac:dyDescent="0.25">
      <c r="A2358" s="1" t="e">
        <v>#N/A</v>
      </c>
      <c r="B2358" s="101" t="s">
        <v>152</v>
      </c>
      <c r="C2358" s="102"/>
      <c r="D2358" s="103">
        <f>SUM(D2359:D2362)</f>
        <v>0</v>
      </c>
      <c r="E2358" s="103">
        <f t="shared" ref="E2358:O2358" si="1285">SUM(E2359:E2362)</f>
        <v>0</v>
      </c>
      <c r="F2358" s="103">
        <f t="shared" si="1285"/>
        <v>0</v>
      </c>
      <c r="G2358" s="103">
        <f t="shared" si="1285"/>
        <v>0</v>
      </c>
      <c r="H2358" s="103">
        <f t="shared" si="1285"/>
        <v>0</v>
      </c>
      <c r="I2358" s="103">
        <f t="shared" si="1285"/>
        <v>0</v>
      </c>
      <c r="J2358" s="103">
        <f t="shared" si="1285"/>
        <v>0</v>
      </c>
      <c r="K2358" s="103">
        <f t="shared" si="1285"/>
        <v>0</v>
      </c>
      <c r="L2358" s="103">
        <f t="shared" si="1285"/>
        <v>0</v>
      </c>
      <c r="M2358" s="103">
        <f t="shared" si="1285"/>
        <v>0</v>
      </c>
      <c r="N2358" s="103">
        <f t="shared" si="1285"/>
        <v>0</v>
      </c>
      <c r="O2358" s="103">
        <f t="shared" si="1285"/>
        <v>0</v>
      </c>
      <c r="P2358" s="103">
        <v>0</v>
      </c>
      <c r="Q2358" s="103">
        <v>0</v>
      </c>
      <c r="R2358" s="103">
        <v>0</v>
      </c>
      <c r="S2358" s="103">
        <v>0</v>
      </c>
      <c r="T2358" s="103">
        <v>0</v>
      </c>
      <c r="U2358" s="103">
        <v>0</v>
      </c>
      <c r="V2358" s="103">
        <v>0</v>
      </c>
      <c r="W2358" s="103">
        <v>0</v>
      </c>
      <c r="X2358" s="103">
        <v>0</v>
      </c>
      <c r="Y2358" s="103">
        <v>0</v>
      </c>
      <c r="Z2358" s="103">
        <v>0</v>
      </c>
      <c r="AA2358" s="103">
        <v>0</v>
      </c>
      <c r="AB2358" s="103">
        <f t="shared" si="1267"/>
        <v>0</v>
      </c>
      <c r="AC2358" s="103">
        <f t="shared" si="1269"/>
        <v>0</v>
      </c>
      <c r="AD2358" s="103">
        <f t="shared" si="1268"/>
        <v>0</v>
      </c>
      <c r="AE2358" s="5" t="e">
        <v>#N/A</v>
      </c>
    </row>
    <row r="2359" spans="1:31" ht="30" x14ac:dyDescent="0.25">
      <c r="A2359" s="1" t="e">
        <v>#N/A</v>
      </c>
      <c r="B2359" s="50" t="s">
        <v>153</v>
      </c>
      <c r="C2359" s="48"/>
      <c r="D2359" s="104"/>
      <c r="E2359" s="104"/>
      <c r="F2359" s="104"/>
      <c r="G2359" s="104"/>
      <c r="H2359" s="104"/>
      <c r="I2359" s="104"/>
      <c r="J2359" s="104"/>
      <c r="K2359" s="104"/>
      <c r="L2359" s="104"/>
      <c r="M2359" s="104"/>
      <c r="N2359" s="104"/>
      <c r="O2359" s="104"/>
      <c r="P2359" s="104">
        <v>0</v>
      </c>
      <c r="Q2359" s="104">
        <v>0</v>
      </c>
      <c r="R2359" s="104">
        <v>0</v>
      </c>
      <c r="S2359" s="104">
        <v>0</v>
      </c>
      <c r="T2359" s="104">
        <v>0</v>
      </c>
      <c r="U2359" s="104">
        <v>0</v>
      </c>
      <c r="V2359" s="104">
        <v>0</v>
      </c>
      <c r="W2359" s="104">
        <v>0</v>
      </c>
      <c r="X2359" s="104">
        <v>0</v>
      </c>
      <c r="Y2359" s="104">
        <v>0</v>
      </c>
      <c r="Z2359" s="104">
        <v>0</v>
      </c>
      <c r="AA2359" s="104">
        <v>0</v>
      </c>
      <c r="AB2359" s="104">
        <f t="shared" si="1267"/>
        <v>0</v>
      </c>
      <c r="AC2359" s="104">
        <f t="shared" si="1269"/>
        <v>0</v>
      </c>
      <c r="AD2359" s="104">
        <f t="shared" si="1268"/>
        <v>0</v>
      </c>
      <c r="AE2359" s="5" t="e">
        <v>#N/A</v>
      </c>
    </row>
    <row r="2360" spans="1:31" x14ac:dyDescent="0.25">
      <c r="A2360" s="1" t="e">
        <v>#N/A</v>
      </c>
      <c r="B2360" s="50" t="s">
        <v>154</v>
      </c>
      <c r="C2360" s="48"/>
      <c r="D2360" s="104"/>
      <c r="E2360" s="104"/>
      <c r="F2360" s="104"/>
      <c r="G2360" s="104"/>
      <c r="H2360" s="104"/>
      <c r="I2360" s="104"/>
      <c r="J2360" s="104"/>
      <c r="K2360" s="104"/>
      <c r="L2360" s="104"/>
      <c r="M2360" s="104"/>
      <c r="N2360" s="104"/>
      <c r="O2360" s="104"/>
      <c r="P2360" s="104">
        <v>0</v>
      </c>
      <c r="Q2360" s="104">
        <v>0</v>
      </c>
      <c r="R2360" s="104">
        <v>0</v>
      </c>
      <c r="S2360" s="104">
        <v>0</v>
      </c>
      <c r="T2360" s="104">
        <v>0</v>
      </c>
      <c r="U2360" s="104">
        <v>0</v>
      </c>
      <c r="V2360" s="104">
        <v>0</v>
      </c>
      <c r="W2360" s="104">
        <v>0</v>
      </c>
      <c r="X2360" s="104">
        <v>0</v>
      </c>
      <c r="Y2360" s="104">
        <v>0</v>
      </c>
      <c r="Z2360" s="104">
        <v>0</v>
      </c>
      <c r="AA2360" s="104">
        <v>0</v>
      </c>
      <c r="AB2360" s="104">
        <f t="shared" si="1267"/>
        <v>0</v>
      </c>
      <c r="AC2360" s="104">
        <f t="shared" si="1269"/>
        <v>0</v>
      </c>
      <c r="AD2360" s="104">
        <f t="shared" si="1268"/>
        <v>0</v>
      </c>
      <c r="AE2360" s="5" t="e">
        <v>#N/A</v>
      </c>
    </row>
    <row r="2361" spans="1:31" x14ac:dyDescent="0.25">
      <c r="A2361" s="1" t="e">
        <v>#N/A</v>
      </c>
      <c r="B2361" s="101" t="s">
        <v>155</v>
      </c>
      <c r="C2361" s="102"/>
      <c r="D2361" s="103"/>
      <c r="E2361" s="103"/>
      <c r="F2361" s="103"/>
      <c r="G2361" s="103"/>
      <c r="H2361" s="103"/>
      <c r="I2361" s="103"/>
      <c r="J2361" s="103"/>
      <c r="K2361" s="103"/>
      <c r="L2361" s="103"/>
      <c r="M2361" s="103"/>
      <c r="N2361" s="103"/>
      <c r="O2361" s="103"/>
      <c r="P2361" s="103">
        <v>0</v>
      </c>
      <c r="Q2361" s="103">
        <v>0</v>
      </c>
      <c r="R2361" s="103">
        <v>0</v>
      </c>
      <c r="S2361" s="103">
        <v>0</v>
      </c>
      <c r="T2361" s="103">
        <v>0</v>
      </c>
      <c r="U2361" s="103">
        <v>0</v>
      </c>
      <c r="V2361" s="103">
        <v>0</v>
      </c>
      <c r="W2361" s="103">
        <v>0</v>
      </c>
      <c r="X2361" s="103">
        <v>0</v>
      </c>
      <c r="Y2361" s="103">
        <v>0</v>
      </c>
      <c r="Z2361" s="103">
        <v>0</v>
      </c>
      <c r="AA2361" s="103">
        <v>0</v>
      </c>
      <c r="AB2361" s="103">
        <f t="shared" si="1267"/>
        <v>0</v>
      </c>
      <c r="AC2361" s="103">
        <f t="shared" si="1269"/>
        <v>0</v>
      </c>
      <c r="AD2361" s="103">
        <f t="shared" si="1268"/>
        <v>0</v>
      </c>
      <c r="AE2361" s="5" t="e">
        <v>#N/A</v>
      </c>
    </row>
    <row r="2362" spans="1:31" x14ac:dyDescent="0.25">
      <c r="A2362" s="1" t="e">
        <v>#N/A</v>
      </c>
      <c r="B2362" s="50" t="s">
        <v>156</v>
      </c>
      <c r="C2362" s="48"/>
      <c r="D2362" s="104"/>
      <c r="E2362" s="104"/>
      <c r="F2362" s="104"/>
      <c r="G2362" s="104"/>
      <c r="H2362" s="104"/>
      <c r="I2362" s="104"/>
      <c r="J2362" s="104"/>
      <c r="K2362" s="104"/>
      <c r="L2362" s="104"/>
      <c r="M2362" s="104"/>
      <c r="N2362" s="104"/>
      <c r="O2362" s="104"/>
      <c r="P2362" s="104">
        <v>0</v>
      </c>
      <c r="Q2362" s="104">
        <v>0</v>
      </c>
      <c r="R2362" s="104">
        <v>0</v>
      </c>
      <c r="S2362" s="104">
        <v>0</v>
      </c>
      <c r="T2362" s="104">
        <v>0</v>
      </c>
      <c r="U2362" s="104">
        <v>0</v>
      </c>
      <c r="V2362" s="104">
        <v>0</v>
      </c>
      <c r="W2362" s="104">
        <v>0</v>
      </c>
      <c r="X2362" s="104">
        <v>0</v>
      </c>
      <c r="Y2362" s="104">
        <v>0</v>
      </c>
      <c r="Z2362" s="104">
        <v>0</v>
      </c>
      <c r="AA2362" s="104">
        <v>0</v>
      </c>
      <c r="AB2362" s="104">
        <f t="shared" si="1267"/>
        <v>0</v>
      </c>
      <c r="AC2362" s="104">
        <f t="shared" si="1269"/>
        <v>0</v>
      </c>
      <c r="AD2362" s="104">
        <f t="shared" si="1268"/>
        <v>0</v>
      </c>
      <c r="AE2362" s="5" t="e">
        <v>#N/A</v>
      </c>
    </row>
    <row r="2363" spans="1:31" ht="30" x14ac:dyDescent="0.25">
      <c r="A2363" s="1" t="e">
        <v>#N/A</v>
      </c>
      <c r="B2363" s="101" t="s">
        <v>157</v>
      </c>
      <c r="C2363" s="102"/>
      <c r="D2363" s="103">
        <f>SUM(D2364:D2365)</f>
        <v>0</v>
      </c>
      <c r="E2363" s="103">
        <f t="shared" ref="E2363:O2363" si="1286">SUM(E2364:E2365)</f>
        <v>0</v>
      </c>
      <c r="F2363" s="103">
        <f t="shared" si="1286"/>
        <v>0</v>
      </c>
      <c r="G2363" s="103">
        <f t="shared" si="1286"/>
        <v>0</v>
      </c>
      <c r="H2363" s="103">
        <f t="shared" si="1286"/>
        <v>0</v>
      </c>
      <c r="I2363" s="103">
        <f t="shared" si="1286"/>
        <v>0</v>
      </c>
      <c r="J2363" s="103">
        <f t="shared" si="1286"/>
        <v>0</v>
      </c>
      <c r="K2363" s="103">
        <f t="shared" si="1286"/>
        <v>0</v>
      </c>
      <c r="L2363" s="103">
        <f t="shared" si="1286"/>
        <v>0</v>
      </c>
      <c r="M2363" s="103">
        <f t="shared" si="1286"/>
        <v>0</v>
      </c>
      <c r="N2363" s="103">
        <f t="shared" si="1286"/>
        <v>0</v>
      </c>
      <c r="O2363" s="103">
        <f t="shared" si="1286"/>
        <v>0</v>
      </c>
      <c r="P2363" s="103">
        <v>0</v>
      </c>
      <c r="Q2363" s="103">
        <v>0</v>
      </c>
      <c r="R2363" s="103">
        <v>0</v>
      </c>
      <c r="S2363" s="103">
        <v>0</v>
      </c>
      <c r="T2363" s="103">
        <v>0</v>
      </c>
      <c r="U2363" s="103">
        <v>0</v>
      </c>
      <c r="V2363" s="103">
        <v>0</v>
      </c>
      <c r="W2363" s="103">
        <v>0</v>
      </c>
      <c r="X2363" s="103">
        <v>0</v>
      </c>
      <c r="Y2363" s="103">
        <v>0</v>
      </c>
      <c r="Z2363" s="103">
        <v>0</v>
      </c>
      <c r="AA2363" s="103">
        <v>0</v>
      </c>
      <c r="AB2363" s="103">
        <f t="shared" si="1267"/>
        <v>0</v>
      </c>
      <c r="AC2363" s="103">
        <f t="shared" si="1269"/>
        <v>0</v>
      </c>
      <c r="AD2363" s="103">
        <f t="shared" si="1268"/>
        <v>0</v>
      </c>
      <c r="AE2363" s="5" t="e">
        <v>#N/A</v>
      </c>
    </row>
    <row r="2364" spans="1:31" ht="30" x14ac:dyDescent="0.25">
      <c r="A2364" s="1" t="e">
        <v>#N/A</v>
      </c>
      <c r="B2364" s="50" t="s">
        <v>158</v>
      </c>
      <c r="C2364" s="48"/>
      <c r="D2364" s="104"/>
      <c r="E2364" s="104"/>
      <c r="F2364" s="104"/>
      <c r="G2364" s="104"/>
      <c r="H2364" s="104"/>
      <c r="I2364" s="104"/>
      <c r="J2364" s="104"/>
      <c r="K2364" s="104"/>
      <c r="L2364" s="104"/>
      <c r="M2364" s="104"/>
      <c r="N2364" s="104"/>
      <c r="O2364" s="104"/>
      <c r="P2364" s="104">
        <v>0</v>
      </c>
      <c r="Q2364" s="104">
        <v>0</v>
      </c>
      <c r="R2364" s="104">
        <v>0</v>
      </c>
      <c r="S2364" s="104">
        <v>0</v>
      </c>
      <c r="T2364" s="104">
        <v>0</v>
      </c>
      <c r="U2364" s="104">
        <v>0</v>
      </c>
      <c r="V2364" s="104">
        <v>0</v>
      </c>
      <c r="W2364" s="104">
        <v>0</v>
      </c>
      <c r="X2364" s="104">
        <v>0</v>
      </c>
      <c r="Y2364" s="104">
        <v>0</v>
      </c>
      <c r="Z2364" s="104">
        <v>0</v>
      </c>
      <c r="AA2364" s="104">
        <v>0</v>
      </c>
      <c r="AB2364" s="104">
        <f t="shared" si="1267"/>
        <v>0</v>
      </c>
      <c r="AC2364" s="104">
        <f t="shared" si="1269"/>
        <v>0</v>
      </c>
      <c r="AD2364" s="104">
        <f t="shared" si="1268"/>
        <v>0</v>
      </c>
      <c r="AE2364" s="5" t="e">
        <v>#N/A</v>
      </c>
    </row>
    <row r="2365" spans="1:31" ht="30" x14ac:dyDescent="0.25">
      <c r="A2365" s="1" t="e">
        <v>#N/A</v>
      </c>
      <c r="B2365" s="50" t="s">
        <v>159</v>
      </c>
      <c r="C2365" s="48"/>
      <c r="D2365" s="104"/>
      <c r="E2365" s="104"/>
      <c r="F2365" s="104"/>
      <c r="G2365" s="104"/>
      <c r="H2365" s="104"/>
      <c r="I2365" s="104"/>
      <c r="J2365" s="104"/>
      <c r="K2365" s="104"/>
      <c r="L2365" s="104"/>
      <c r="M2365" s="104"/>
      <c r="N2365" s="104"/>
      <c r="O2365" s="104"/>
      <c r="P2365" s="104">
        <v>0</v>
      </c>
      <c r="Q2365" s="104">
        <v>0</v>
      </c>
      <c r="R2365" s="104">
        <v>0</v>
      </c>
      <c r="S2365" s="104">
        <v>0</v>
      </c>
      <c r="T2365" s="104">
        <v>0</v>
      </c>
      <c r="U2365" s="104">
        <v>0</v>
      </c>
      <c r="V2365" s="104">
        <v>0</v>
      </c>
      <c r="W2365" s="104">
        <v>0</v>
      </c>
      <c r="X2365" s="104">
        <v>0</v>
      </c>
      <c r="Y2365" s="104">
        <v>0</v>
      </c>
      <c r="Z2365" s="104">
        <v>0</v>
      </c>
      <c r="AA2365" s="104">
        <v>0</v>
      </c>
      <c r="AB2365" s="104">
        <f t="shared" si="1267"/>
        <v>0</v>
      </c>
      <c r="AC2365" s="104">
        <f t="shared" si="1269"/>
        <v>0</v>
      </c>
      <c r="AD2365" s="104">
        <f t="shared" si="1268"/>
        <v>0</v>
      </c>
      <c r="AE2365" s="5" t="e">
        <v>#N/A</v>
      </c>
    </row>
    <row r="2366" spans="1:31" ht="60" x14ac:dyDescent="0.25">
      <c r="A2366" s="1" t="e">
        <v>#N/A</v>
      </c>
      <c r="B2366" s="101" t="s">
        <v>160</v>
      </c>
      <c r="C2366" s="102"/>
      <c r="D2366" s="103">
        <f>SUM(D2367:D2368)</f>
        <v>0</v>
      </c>
      <c r="E2366" s="103">
        <f t="shared" ref="E2366:O2366" si="1287">SUM(E2367:E2368)</f>
        <v>0</v>
      </c>
      <c r="F2366" s="103">
        <f t="shared" si="1287"/>
        <v>0</v>
      </c>
      <c r="G2366" s="103">
        <f t="shared" si="1287"/>
        <v>0</v>
      </c>
      <c r="H2366" s="103">
        <f t="shared" si="1287"/>
        <v>0</v>
      </c>
      <c r="I2366" s="103">
        <f t="shared" si="1287"/>
        <v>0</v>
      </c>
      <c r="J2366" s="103">
        <f t="shared" si="1287"/>
        <v>0</v>
      </c>
      <c r="K2366" s="103">
        <f t="shared" si="1287"/>
        <v>0</v>
      </c>
      <c r="L2366" s="103">
        <f t="shared" si="1287"/>
        <v>0</v>
      </c>
      <c r="M2366" s="103">
        <f t="shared" si="1287"/>
        <v>0</v>
      </c>
      <c r="N2366" s="103">
        <f t="shared" si="1287"/>
        <v>0</v>
      </c>
      <c r="O2366" s="103">
        <f t="shared" si="1287"/>
        <v>0</v>
      </c>
      <c r="P2366" s="103">
        <v>0</v>
      </c>
      <c r="Q2366" s="103">
        <v>0</v>
      </c>
      <c r="R2366" s="103">
        <v>0</v>
      </c>
      <c r="S2366" s="103">
        <v>0</v>
      </c>
      <c r="T2366" s="103">
        <v>0</v>
      </c>
      <c r="U2366" s="103">
        <v>0</v>
      </c>
      <c r="V2366" s="103">
        <v>0</v>
      </c>
      <c r="W2366" s="103">
        <v>0</v>
      </c>
      <c r="X2366" s="103">
        <v>0</v>
      </c>
      <c r="Y2366" s="103">
        <v>0</v>
      </c>
      <c r="Z2366" s="103">
        <v>0</v>
      </c>
      <c r="AA2366" s="103">
        <v>0</v>
      </c>
      <c r="AB2366" s="103">
        <f t="shared" si="1267"/>
        <v>0</v>
      </c>
      <c r="AC2366" s="103">
        <f t="shared" si="1269"/>
        <v>0</v>
      </c>
      <c r="AD2366" s="103">
        <f t="shared" si="1268"/>
        <v>0</v>
      </c>
      <c r="AE2366" s="5" t="e">
        <v>#N/A</v>
      </c>
    </row>
    <row r="2367" spans="1:31" ht="30" x14ac:dyDescent="0.25">
      <c r="A2367" s="1" t="e">
        <v>#N/A</v>
      </c>
      <c r="B2367" s="50" t="s">
        <v>161</v>
      </c>
      <c r="C2367" s="48"/>
      <c r="D2367" s="104"/>
      <c r="E2367" s="104"/>
      <c r="F2367" s="104"/>
      <c r="G2367" s="104"/>
      <c r="H2367" s="104"/>
      <c r="I2367" s="104"/>
      <c r="J2367" s="104"/>
      <c r="K2367" s="104"/>
      <c r="L2367" s="104"/>
      <c r="M2367" s="104"/>
      <c r="N2367" s="104"/>
      <c r="O2367" s="104"/>
      <c r="P2367" s="104">
        <v>0</v>
      </c>
      <c r="Q2367" s="104">
        <v>0</v>
      </c>
      <c r="R2367" s="104">
        <v>0</v>
      </c>
      <c r="S2367" s="104">
        <v>0</v>
      </c>
      <c r="T2367" s="104">
        <v>0</v>
      </c>
      <c r="U2367" s="104">
        <v>0</v>
      </c>
      <c r="V2367" s="104">
        <v>0</v>
      </c>
      <c r="W2367" s="104">
        <v>0</v>
      </c>
      <c r="X2367" s="104">
        <v>0</v>
      </c>
      <c r="Y2367" s="104">
        <v>0</v>
      </c>
      <c r="Z2367" s="104">
        <v>0</v>
      </c>
      <c r="AA2367" s="104">
        <v>0</v>
      </c>
      <c r="AB2367" s="104">
        <f t="shared" si="1267"/>
        <v>0</v>
      </c>
      <c r="AC2367" s="104">
        <f t="shared" si="1269"/>
        <v>0</v>
      </c>
      <c r="AD2367" s="104">
        <f t="shared" si="1268"/>
        <v>0</v>
      </c>
      <c r="AE2367" s="5" t="e">
        <v>#N/A</v>
      </c>
    </row>
    <row r="2368" spans="1:31" x14ac:dyDescent="0.25">
      <c r="A2368" s="1" t="e">
        <v>#N/A</v>
      </c>
      <c r="B2368" s="50" t="s">
        <v>162</v>
      </c>
      <c r="C2368" s="48"/>
      <c r="D2368" s="104"/>
      <c r="E2368" s="104"/>
      <c r="F2368" s="104"/>
      <c r="G2368" s="104"/>
      <c r="H2368" s="104"/>
      <c r="I2368" s="104"/>
      <c r="J2368" s="104"/>
      <c r="K2368" s="104"/>
      <c r="L2368" s="104"/>
      <c r="M2368" s="104"/>
      <c r="N2368" s="104"/>
      <c r="O2368" s="104"/>
      <c r="P2368" s="104">
        <v>0</v>
      </c>
      <c r="Q2368" s="104">
        <v>0</v>
      </c>
      <c r="R2368" s="104">
        <v>0</v>
      </c>
      <c r="S2368" s="104">
        <v>0</v>
      </c>
      <c r="T2368" s="104">
        <v>0</v>
      </c>
      <c r="U2368" s="104">
        <v>0</v>
      </c>
      <c r="V2368" s="104">
        <v>0</v>
      </c>
      <c r="W2368" s="104">
        <v>0</v>
      </c>
      <c r="X2368" s="104">
        <v>0</v>
      </c>
      <c r="Y2368" s="104">
        <v>0</v>
      </c>
      <c r="Z2368" s="104">
        <v>0</v>
      </c>
      <c r="AA2368" s="104">
        <v>0</v>
      </c>
      <c r="AB2368" s="104">
        <f t="shared" si="1267"/>
        <v>0</v>
      </c>
      <c r="AC2368" s="104">
        <f t="shared" si="1269"/>
        <v>0</v>
      </c>
      <c r="AD2368" s="104">
        <f t="shared" si="1268"/>
        <v>0</v>
      </c>
      <c r="AE2368" s="5" t="e">
        <v>#N/A</v>
      </c>
    </row>
    <row r="2369" spans="1:31" ht="45" x14ac:dyDescent="0.25">
      <c r="A2369" s="1" t="e">
        <v>#N/A</v>
      </c>
      <c r="B2369" s="101" t="s">
        <v>163</v>
      </c>
      <c r="C2369" s="102"/>
      <c r="D2369" s="103">
        <f>SUM(D2370:D2371)</f>
        <v>0</v>
      </c>
      <c r="E2369" s="103">
        <f t="shared" ref="E2369:O2369" si="1288">SUM(E2370:E2371)</f>
        <v>0</v>
      </c>
      <c r="F2369" s="103">
        <f t="shared" si="1288"/>
        <v>0</v>
      </c>
      <c r="G2369" s="103">
        <f t="shared" si="1288"/>
        <v>0</v>
      </c>
      <c r="H2369" s="103">
        <f t="shared" si="1288"/>
        <v>0</v>
      </c>
      <c r="I2369" s="103">
        <f t="shared" si="1288"/>
        <v>0</v>
      </c>
      <c r="J2369" s="103">
        <f t="shared" si="1288"/>
        <v>0</v>
      </c>
      <c r="K2369" s="103">
        <f t="shared" si="1288"/>
        <v>0</v>
      </c>
      <c r="L2369" s="103">
        <f t="shared" si="1288"/>
        <v>0</v>
      </c>
      <c r="M2369" s="103">
        <f t="shared" si="1288"/>
        <v>0</v>
      </c>
      <c r="N2369" s="103">
        <f t="shared" si="1288"/>
        <v>0</v>
      </c>
      <c r="O2369" s="103">
        <f t="shared" si="1288"/>
        <v>0</v>
      </c>
      <c r="P2369" s="103">
        <v>0</v>
      </c>
      <c r="Q2369" s="103">
        <v>0</v>
      </c>
      <c r="R2369" s="103">
        <v>0</v>
      </c>
      <c r="S2369" s="103">
        <v>0</v>
      </c>
      <c r="T2369" s="103">
        <v>0</v>
      </c>
      <c r="U2369" s="103">
        <v>0</v>
      </c>
      <c r="V2369" s="103">
        <v>0</v>
      </c>
      <c r="W2369" s="103">
        <v>0</v>
      </c>
      <c r="X2369" s="103">
        <v>0</v>
      </c>
      <c r="Y2369" s="103">
        <v>0</v>
      </c>
      <c r="Z2369" s="103">
        <v>0</v>
      </c>
      <c r="AA2369" s="103">
        <v>0</v>
      </c>
      <c r="AB2369" s="103">
        <f t="shared" si="1267"/>
        <v>0</v>
      </c>
      <c r="AC2369" s="103">
        <f t="shared" si="1269"/>
        <v>0</v>
      </c>
      <c r="AD2369" s="103">
        <f t="shared" si="1268"/>
        <v>0</v>
      </c>
      <c r="AE2369" s="5" t="e">
        <v>#N/A</v>
      </c>
    </row>
    <row r="2370" spans="1:31" ht="30" x14ac:dyDescent="0.25">
      <c r="A2370" s="1" t="e">
        <v>#N/A</v>
      </c>
      <c r="B2370" s="50" t="s">
        <v>164</v>
      </c>
      <c r="C2370" s="48"/>
      <c r="D2370" s="104"/>
      <c r="E2370" s="104"/>
      <c r="F2370" s="104"/>
      <c r="G2370" s="104"/>
      <c r="H2370" s="104"/>
      <c r="I2370" s="104"/>
      <c r="J2370" s="104"/>
      <c r="K2370" s="104"/>
      <c r="L2370" s="104"/>
      <c r="M2370" s="104"/>
      <c r="N2370" s="104"/>
      <c r="O2370" s="104"/>
      <c r="P2370" s="104">
        <v>0</v>
      </c>
      <c r="Q2370" s="104">
        <v>0</v>
      </c>
      <c r="R2370" s="104">
        <v>0</v>
      </c>
      <c r="S2370" s="104">
        <v>0</v>
      </c>
      <c r="T2370" s="104">
        <v>0</v>
      </c>
      <c r="U2370" s="104">
        <v>0</v>
      </c>
      <c r="V2370" s="104">
        <v>0</v>
      </c>
      <c r="W2370" s="104">
        <v>0</v>
      </c>
      <c r="X2370" s="104">
        <v>0</v>
      </c>
      <c r="Y2370" s="104">
        <v>0</v>
      </c>
      <c r="Z2370" s="104">
        <v>0</v>
      </c>
      <c r="AA2370" s="104">
        <v>0</v>
      </c>
      <c r="AB2370" s="104">
        <f t="shared" si="1267"/>
        <v>0</v>
      </c>
      <c r="AC2370" s="104">
        <f t="shared" si="1269"/>
        <v>0</v>
      </c>
      <c r="AD2370" s="104">
        <f t="shared" si="1268"/>
        <v>0</v>
      </c>
      <c r="AE2370" s="5" t="e">
        <v>#N/A</v>
      </c>
    </row>
    <row r="2371" spans="1:31" x14ac:dyDescent="0.25">
      <c r="A2371" s="1" t="e">
        <v>#N/A</v>
      </c>
      <c r="B2371" s="50" t="s">
        <v>165</v>
      </c>
      <c r="C2371" s="48"/>
      <c r="D2371" s="104"/>
      <c r="E2371" s="104"/>
      <c r="F2371" s="104"/>
      <c r="G2371" s="104"/>
      <c r="H2371" s="104"/>
      <c r="I2371" s="104"/>
      <c r="J2371" s="104"/>
      <c r="K2371" s="104"/>
      <c r="L2371" s="104"/>
      <c r="M2371" s="104"/>
      <c r="N2371" s="104"/>
      <c r="O2371" s="104"/>
      <c r="P2371" s="104">
        <v>0</v>
      </c>
      <c r="Q2371" s="104">
        <v>0</v>
      </c>
      <c r="R2371" s="104">
        <v>0</v>
      </c>
      <c r="S2371" s="104">
        <v>0</v>
      </c>
      <c r="T2371" s="104">
        <v>0</v>
      </c>
      <c r="U2371" s="104">
        <v>0</v>
      </c>
      <c r="V2371" s="104">
        <v>0</v>
      </c>
      <c r="W2371" s="104">
        <v>0</v>
      </c>
      <c r="X2371" s="104">
        <v>0</v>
      </c>
      <c r="Y2371" s="104">
        <v>0</v>
      </c>
      <c r="Z2371" s="104">
        <v>0</v>
      </c>
      <c r="AA2371" s="104">
        <v>0</v>
      </c>
      <c r="AB2371" s="104">
        <f t="shared" si="1267"/>
        <v>0</v>
      </c>
      <c r="AC2371" s="104">
        <f t="shared" si="1269"/>
        <v>0</v>
      </c>
      <c r="AD2371" s="104">
        <f t="shared" si="1268"/>
        <v>0</v>
      </c>
      <c r="AE2371" s="5" t="e">
        <v>#N/A</v>
      </c>
    </row>
    <row r="2372" spans="1:31" ht="45" x14ac:dyDescent="0.25">
      <c r="A2372" s="1" t="e">
        <v>#N/A</v>
      </c>
      <c r="B2372" s="101" t="s">
        <v>166</v>
      </c>
      <c r="C2372" s="102"/>
      <c r="D2372" s="103">
        <f>SUM(D2373:D2374)</f>
        <v>0</v>
      </c>
      <c r="E2372" s="103">
        <f t="shared" ref="E2372:O2372" si="1289">SUM(E2373:E2374)</f>
        <v>0</v>
      </c>
      <c r="F2372" s="103">
        <f t="shared" si="1289"/>
        <v>0</v>
      </c>
      <c r="G2372" s="103">
        <f t="shared" si="1289"/>
        <v>0</v>
      </c>
      <c r="H2372" s="103">
        <f t="shared" si="1289"/>
        <v>0</v>
      </c>
      <c r="I2372" s="103">
        <f t="shared" si="1289"/>
        <v>0</v>
      </c>
      <c r="J2372" s="103">
        <f t="shared" si="1289"/>
        <v>0</v>
      </c>
      <c r="K2372" s="103">
        <f t="shared" si="1289"/>
        <v>0</v>
      </c>
      <c r="L2372" s="103">
        <f t="shared" si="1289"/>
        <v>0</v>
      </c>
      <c r="M2372" s="103">
        <f t="shared" si="1289"/>
        <v>0</v>
      </c>
      <c r="N2372" s="103">
        <f t="shared" si="1289"/>
        <v>0</v>
      </c>
      <c r="O2372" s="103">
        <f t="shared" si="1289"/>
        <v>0</v>
      </c>
      <c r="P2372" s="103">
        <v>0</v>
      </c>
      <c r="Q2372" s="103">
        <v>0</v>
      </c>
      <c r="R2372" s="103">
        <v>0</v>
      </c>
      <c r="S2372" s="103">
        <v>0</v>
      </c>
      <c r="T2372" s="103">
        <v>0</v>
      </c>
      <c r="U2372" s="103">
        <v>0</v>
      </c>
      <c r="V2372" s="103">
        <v>0</v>
      </c>
      <c r="W2372" s="103">
        <v>0</v>
      </c>
      <c r="X2372" s="103">
        <v>0</v>
      </c>
      <c r="Y2372" s="103">
        <v>0</v>
      </c>
      <c r="Z2372" s="103">
        <v>0</v>
      </c>
      <c r="AA2372" s="103">
        <v>0</v>
      </c>
      <c r="AB2372" s="103">
        <f t="shared" si="1267"/>
        <v>0</v>
      </c>
      <c r="AC2372" s="103">
        <f t="shared" si="1269"/>
        <v>0</v>
      </c>
      <c r="AD2372" s="103">
        <f t="shared" si="1268"/>
        <v>0</v>
      </c>
      <c r="AE2372" s="5" t="e">
        <v>#N/A</v>
      </c>
    </row>
    <row r="2373" spans="1:31" x14ac:dyDescent="0.25">
      <c r="A2373" s="1" t="e">
        <v>#N/A</v>
      </c>
      <c r="B2373" s="50" t="s">
        <v>167</v>
      </c>
      <c r="C2373" s="48"/>
      <c r="D2373" s="104"/>
      <c r="E2373" s="104"/>
      <c r="F2373" s="104"/>
      <c r="G2373" s="104"/>
      <c r="H2373" s="104"/>
      <c r="I2373" s="104"/>
      <c r="J2373" s="104"/>
      <c r="K2373" s="104"/>
      <c r="L2373" s="104"/>
      <c r="M2373" s="104"/>
      <c r="N2373" s="104"/>
      <c r="O2373" s="104"/>
      <c r="P2373" s="104">
        <v>0</v>
      </c>
      <c r="Q2373" s="104">
        <v>0</v>
      </c>
      <c r="R2373" s="104">
        <v>0</v>
      </c>
      <c r="S2373" s="104">
        <v>0</v>
      </c>
      <c r="T2373" s="104">
        <v>0</v>
      </c>
      <c r="U2373" s="104">
        <v>0</v>
      </c>
      <c r="V2373" s="104">
        <v>0</v>
      </c>
      <c r="W2373" s="104">
        <v>0</v>
      </c>
      <c r="X2373" s="104">
        <v>0</v>
      </c>
      <c r="Y2373" s="104">
        <v>0</v>
      </c>
      <c r="Z2373" s="104">
        <v>0</v>
      </c>
      <c r="AA2373" s="104">
        <v>0</v>
      </c>
      <c r="AB2373" s="104">
        <f t="shared" si="1267"/>
        <v>0</v>
      </c>
      <c r="AC2373" s="104">
        <f t="shared" si="1269"/>
        <v>0</v>
      </c>
      <c r="AD2373" s="104">
        <f t="shared" si="1268"/>
        <v>0</v>
      </c>
      <c r="AE2373" s="5" t="e">
        <v>#N/A</v>
      </c>
    </row>
    <row r="2374" spans="1:31" ht="30" x14ac:dyDescent="0.25">
      <c r="A2374" s="1" t="e">
        <v>#N/A</v>
      </c>
      <c r="B2374" s="50" t="s">
        <v>168</v>
      </c>
      <c r="C2374" s="48"/>
      <c r="D2374" s="104"/>
      <c r="E2374" s="104"/>
      <c r="F2374" s="104"/>
      <c r="G2374" s="104"/>
      <c r="H2374" s="104"/>
      <c r="I2374" s="104"/>
      <c r="J2374" s="104"/>
      <c r="K2374" s="104"/>
      <c r="L2374" s="104"/>
      <c r="M2374" s="104"/>
      <c r="N2374" s="104"/>
      <c r="O2374" s="104"/>
      <c r="P2374" s="104">
        <v>0</v>
      </c>
      <c r="Q2374" s="104">
        <v>0</v>
      </c>
      <c r="R2374" s="104">
        <v>0</v>
      </c>
      <c r="S2374" s="104">
        <v>0</v>
      </c>
      <c r="T2374" s="104">
        <v>0</v>
      </c>
      <c r="U2374" s="104">
        <v>0</v>
      </c>
      <c r="V2374" s="104">
        <v>0</v>
      </c>
      <c r="W2374" s="104">
        <v>0</v>
      </c>
      <c r="X2374" s="104">
        <v>0</v>
      </c>
      <c r="Y2374" s="104">
        <v>0</v>
      </c>
      <c r="Z2374" s="104">
        <v>0</v>
      </c>
      <c r="AA2374" s="104">
        <v>0</v>
      </c>
      <c r="AB2374" s="104">
        <f t="shared" ref="AB2374:AB2437" si="1290">SUM(D2374:AA2374)</f>
        <v>0</v>
      </c>
      <c r="AC2374" s="104">
        <f t="shared" si="1269"/>
        <v>0</v>
      </c>
      <c r="AD2374" s="104">
        <f t="shared" ref="AD2374:AD2437" si="1291">SUM(P2374:AA2374)</f>
        <v>0</v>
      </c>
      <c r="AE2374" s="5" t="e">
        <v>#N/A</v>
      </c>
    </row>
    <row r="2375" spans="1:31" ht="15.75" x14ac:dyDescent="0.25">
      <c r="A2375" s="1" t="e">
        <v>#N/A</v>
      </c>
      <c r="B2375" s="99" t="s">
        <v>169</v>
      </c>
      <c r="C2375" s="57"/>
      <c r="D2375" s="100">
        <f>SUM(D2376,D2381,D2385,D2388,D2397,D2400,D2405,D2410,D2413,D2418)</f>
        <v>0</v>
      </c>
      <c r="E2375" s="100">
        <f t="shared" ref="E2375:O2375" si="1292">SUM(E2376,E2381,E2385,E2388,E2397,E2400,E2405,E2410,E2413,E2418)</f>
        <v>0</v>
      </c>
      <c r="F2375" s="100">
        <f t="shared" si="1292"/>
        <v>0</v>
      </c>
      <c r="G2375" s="100">
        <f t="shared" si="1292"/>
        <v>0</v>
      </c>
      <c r="H2375" s="100">
        <f t="shared" si="1292"/>
        <v>0</v>
      </c>
      <c r="I2375" s="100">
        <f t="shared" si="1292"/>
        <v>0</v>
      </c>
      <c r="J2375" s="100">
        <f t="shared" si="1292"/>
        <v>0</v>
      </c>
      <c r="K2375" s="100">
        <f t="shared" si="1292"/>
        <v>0</v>
      </c>
      <c r="L2375" s="100">
        <f t="shared" si="1292"/>
        <v>0</v>
      </c>
      <c r="M2375" s="100">
        <f t="shared" si="1292"/>
        <v>0</v>
      </c>
      <c r="N2375" s="100">
        <f t="shared" si="1292"/>
        <v>0</v>
      </c>
      <c r="O2375" s="100">
        <f t="shared" si="1292"/>
        <v>0</v>
      </c>
      <c r="P2375" s="100">
        <v>0</v>
      </c>
      <c r="Q2375" s="100">
        <v>0</v>
      </c>
      <c r="R2375" s="100">
        <v>0</v>
      </c>
      <c r="S2375" s="100">
        <v>0</v>
      </c>
      <c r="T2375" s="100">
        <v>0</v>
      </c>
      <c r="U2375" s="100">
        <v>0</v>
      </c>
      <c r="V2375" s="100">
        <v>0</v>
      </c>
      <c r="W2375" s="100">
        <v>0</v>
      </c>
      <c r="X2375" s="100">
        <v>0</v>
      </c>
      <c r="Y2375" s="100">
        <v>0</v>
      </c>
      <c r="Z2375" s="100">
        <v>0</v>
      </c>
      <c r="AA2375" s="100">
        <v>0</v>
      </c>
      <c r="AB2375" s="100">
        <f t="shared" si="1290"/>
        <v>0</v>
      </c>
      <c r="AC2375" s="100">
        <f t="shared" ref="AC2375:AC2438" si="1293">SUM(E2375:O2375)</f>
        <v>0</v>
      </c>
      <c r="AD2375" s="100">
        <f t="shared" si="1291"/>
        <v>0</v>
      </c>
      <c r="AE2375" s="5" t="e">
        <v>#N/A</v>
      </c>
    </row>
    <row r="2376" spans="1:31" ht="30" x14ac:dyDescent="0.25">
      <c r="A2376" s="1" t="e">
        <v>#N/A</v>
      </c>
      <c r="B2376" s="101" t="s">
        <v>170</v>
      </c>
      <c r="C2376" s="102"/>
      <c r="D2376" s="103">
        <f>SUM(D2377:D2380)</f>
        <v>0</v>
      </c>
      <c r="E2376" s="103">
        <f t="shared" ref="E2376:O2376" si="1294">SUM(E2377:E2380)</f>
        <v>0</v>
      </c>
      <c r="F2376" s="103">
        <f t="shared" si="1294"/>
        <v>0</v>
      </c>
      <c r="G2376" s="103">
        <f t="shared" si="1294"/>
        <v>0</v>
      </c>
      <c r="H2376" s="103">
        <f t="shared" si="1294"/>
        <v>0</v>
      </c>
      <c r="I2376" s="103">
        <f t="shared" si="1294"/>
        <v>0</v>
      </c>
      <c r="J2376" s="103">
        <f t="shared" si="1294"/>
        <v>0</v>
      </c>
      <c r="K2376" s="103">
        <f t="shared" si="1294"/>
        <v>0</v>
      </c>
      <c r="L2376" s="103">
        <f t="shared" si="1294"/>
        <v>0</v>
      </c>
      <c r="M2376" s="103">
        <f t="shared" si="1294"/>
        <v>0</v>
      </c>
      <c r="N2376" s="103">
        <f t="shared" si="1294"/>
        <v>0</v>
      </c>
      <c r="O2376" s="103">
        <f t="shared" si="1294"/>
        <v>0</v>
      </c>
      <c r="P2376" s="103">
        <v>0</v>
      </c>
      <c r="Q2376" s="103">
        <v>0</v>
      </c>
      <c r="R2376" s="103">
        <v>0</v>
      </c>
      <c r="S2376" s="103">
        <v>0</v>
      </c>
      <c r="T2376" s="103">
        <v>0</v>
      </c>
      <c r="U2376" s="103">
        <v>0</v>
      </c>
      <c r="V2376" s="103">
        <v>0</v>
      </c>
      <c r="W2376" s="103">
        <v>0</v>
      </c>
      <c r="X2376" s="103">
        <v>0</v>
      </c>
      <c r="Y2376" s="103">
        <v>0</v>
      </c>
      <c r="Z2376" s="103">
        <v>0</v>
      </c>
      <c r="AA2376" s="103">
        <v>0</v>
      </c>
      <c r="AB2376" s="103">
        <f t="shared" si="1290"/>
        <v>0</v>
      </c>
      <c r="AC2376" s="103">
        <f t="shared" si="1293"/>
        <v>0</v>
      </c>
      <c r="AD2376" s="103">
        <f t="shared" si="1291"/>
        <v>0</v>
      </c>
      <c r="AE2376" s="5" t="e">
        <v>#N/A</v>
      </c>
    </row>
    <row r="2377" spans="1:31" ht="30" x14ac:dyDescent="0.25">
      <c r="A2377" s="1" t="e">
        <v>#N/A</v>
      </c>
      <c r="B2377" s="50" t="s">
        <v>171</v>
      </c>
      <c r="C2377" s="48"/>
      <c r="D2377" s="104"/>
      <c r="E2377" s="104"/>
      <c r="F2377" s="104"/>
      <c r="G2377" s="104"/>
      <c r="H2377" s="104"/>
      <c r="I2377" s="104"/>
      <c r="J2377" s="104"/>
      <c r="K2377" s="104"/>
      <c r="L2377" s="104"/>
      <c r="M2377" s="104"/>
      <c r="N2377" s="104"/>
      <c r="O2377" s="104"/>
      <c r="P2377" s="104">
        <v>0</v>
      </c>
      <c r="Q2377" s="104">
        <v>0</v>
      </c>
      <c r="R2377" s="104">
        <v>0</v>
      </c>
      <c r="S2377" s="104">
        <v>0</v>
      </c>
      <c r="T2377" s="104">
        <v>0</v>
      </c>
      <c r="U2377" s="104">
        <v>0</v>
      </c>
      <c r="V2377" s="104">
        <v>0</v>
      </c>
      <c r="W2377" s="104">
        <v>0</v>
      </c>
      <c r="X2377" s="104">
        <v>0</v>
      </c>
      <c r="Y2377" s="104">
        <v>0</v>
      </c>
      <c r="Z2377" s="104">
        <v>0</v>
      </c>
      <c r="AA2377" s="104">
        <v>0</v>
      </c>
      <c r="AB2377" s="104">
        <f t="shared" si="1290"/>
        <v>0</v>
      </c>
      <c r="AC2377" s="104">
        <f t="shared" si="1293"/>
        <v>0</v>
      </c>
      <c r="AD2377" s="104">
        <f t="shared" si="1291"/>
        <v>0</v>
      </c>
      <c r="AE2377" s="5" t="e">
        <v>#N/A</v>
      </c>
    </row>
    <row r="2378" spans="1:31" ht="30" x14ac:dyDescent="0.25">
      <c r="A2378" s="1" t="e">
        <v>#N/A</v>
      </c>
      <c r="B2378" s="50" t="s">
        <v>172</v>
      </c>
      <c r="C2378" s="48"/>
      <c r="D2378" s="104"/>
      <c r="E2378" s="104"/>
      <c r="F2378" s="104"/>
      <c r="G2378" s="104"/>
      <c r="H2378" s="104"/>
      <c r="I2378" s="104"/>
      <c r="J2378" s="104"/>
      <c r="K2378" s="104"/>
      <c r="L2378" s="104"/>
      <c r="M2378" s="104"/>
      <c r="N2378" s="104"/>
      <c r="O2378" s="104"/>
      <c r="P2378" s="104">
        <v>0</v>
      </c>
      <c r="Q2378" s="104">
        <v>0</v>
      </c>
      <c r="R2378" s="104">
        <v>0</v>
      </c>
      <c r="S2378" s="104">
        <v>0</v>
      </c>
      <c r="T2378" s="104">
        <v>0</v>
      </c>
      <c r="U2378" s="104">
        <v>0</v>
      </c>
      <c r="V2378" s="104">
        <v>0</v>
      </c>
      <c r="W2378" s="104">
        <v>0</v>
      </c>
      <c r="X2378" s="104">
        <v>0</v>
      </c>
      <c r="Y2378" s="104">
        <v>0</v>
      </c>
      <c r="Z2378" s="104">
        <v>0</v>
      </c>
      <c r="AA2378" s="104">
        <v>0</v>
      </c>
      <c r="AB2378" s="104">
        <f t="shared" si="1290"/>
        <v>0</v>
      </c>
      <c r="AC2378" s="104">
        <f t="shared" si="1293"/>
        <v>0</v>
      </c>
      <c r="AD2378" s="104">
        <f t="shared" si="1291"/>
        <v>0</v>
      </c>
      <c r="AE2378" s="5" t="e">
        <v>#N/A</v>
      </c>
    </row>
    <row r="2379" spans="1:31" ht="30" x14ac:dyDescent="0.25">
      <c r="A2379" s="1" t="e">
        <v>#N/A</v>
      </c>
      <c r="B2379" s="50" t="s">
        <v>173</v>
      </c>
      <c r="C2379" s="48"/>
      <c r="D2379" s="104"/>
      <c r="E2379" s="104"/>
      <c r="F2379" s="104"/>
      <c r="G2379" s="104"/>
      <c r="H2379" s="104"/>
      <c r="I2379" s="104"/>
      <c r="J2379" s="104"/>
      <c r="K2379" s="104"/>
      <c r="L2379" s="104"/>
      <c r="M2379" s="104"/>
      <c r="N2379" s="104"/>
      <c r="O2379" s="104"/>
      <c r="P2379" s="104">
        <v>0</v>
      </c>
      <c r="Q2379" s="104">
        <v>0</v>
      </c>
      <c r="R2379" s="104">
        <v>0</v>
      </c>
      <c r="S2379" s="104">
        <v>0</v>
      </c>
      <c r="T2379" s="104">
        <v>0</v>
      </c>
      <c r="U2379" s="104">
        <v>0</v>
      </c>
      <c r="V2379" s="104">
        <v>0</v>
      </c>
      <c r="W2379" s="104">
        <v>0</v>
      </c>
      <c r="X2379" s="104">
        <v>0</v>
      </c>
      <c r="Y2379" s="104">
        <v>0</v>
      </c>
      <c r="Z2379" s="104">
        <v>0</v>
      </c>
      <c r="AA2379" s="104">
        <v>0</v>
      </c>
      <c r="AB2379" s="104">
        <f t="shared" si="1290"/>
        <v>0</v>
      </c>
      <c r="AC2379" s="104">
        <f t="shared" si="1293"/>
        <v>0</v>
      </c>
      <c r="AD2379" s="104">
        <f t="shared" si="1291"/>
        <v>0</v>
      </c>
      <c r="AE2379" s="5" t="e">
        <v>#N/A</v>
      </c>
    </row>
    <row r="2380" spans="1:31" ht="30" x14ac:dyDescent="0.25">
      <c r="A2380" s="1" t="e">
        <v>#N/A</v>
      </c>
      <c r="B2380" s="50" t="s">
        <v>174</v>
      </c>
      <c r="C2380" s="48"/>
      <c r="D2380" s="104"/>
      <c r="E2380" s="104"/>
      <c r="F2380" s="104"/>
      <c r="G2380" s="104"/>
      <c r="H2380" s="104"/>
      <c r="I2380" s="104"/>
      <c r="J2380" s="104"/>
      <c r="K2380" s="104"/>
      <c r="L2380" s="104"/>
      <c r="M2380" s="104"/>
      <c r="N2380" s="104"/>
      <c r="O2380" s="104"/>
      <c r="P2380" s="104">
        <v>0</v>
      </c>
      <c r="Q2380" s="104">
        <v>0</v>
      </c>
      <c r="R2380" s="104">
        <v>0</v>
      </c>
      <c r="S2380" s="104">
        <v>0</v>
      </c>
      <c r="T2380" s="104">
        <v>0</v>
      </c>
      <c r="U2380" s="104">
        <v>0</v>
      </c>
      <c r="V2380" s="104">
        <v>0</v>
      </c>
      <c r="W2380" s="104">
        <v>0</v>
      </c>
      <c r="X2380" s="104">
        <v>0</v>
      </c>
      <c r="Y2380" s="104">
        <v>0</v>
      </c>
      <c r="Z2380" s="104">
        <v>0</v>
      </c>
      <c r="AA2380" s="104">
        <v>0</v>
      </c>
      <c r="AB2380" s="104">
        <f t="shared" si="1290"/>
        <v>0</v>
      </c>
      <c r="AC2380" s="104">
        <f t="shared" si="1293"/>
        <v>0</v>
      </c>
      <c r="AD2380" s="104">
        <f t="shared" si="1291"/>
        <v>0</v>
      </c>
      <c r="AE2380" s="5" t="e">
        <v>#N/A</v>
      </c>
    </row>
    <row r="2381" spans="1:31" ht="30" x14ac:dyDescent="0.25">
      <c r="A2381" s="1" t="e">
        <v>#N/A</v>
      </c>
      <c r="B2381" s="101" t="s">
        <v>175</v>
      </c>
      <c r="C2381" s="102"/>
      <c r="D2381" s="103">
        <f>SUM(D2382:D2384)</f>
        <v>0</v>
      </c>
      <c r="E2381" s="103">
        <f t="shared" ref="E2381:O2381" si="1295">SUM(E2382:E2384)</f>
        <v>0</v>
      </c>
      <c r="F2381" s="103">
        <f t="shared" si="1295"/>
        <v>0</v>
      </c>
      <c r="G2381" s="103">
        <f t="shared" si="1295"/>
        <v>0</v>
      </c>
      <c r="H2381" s="103">
        <f t="shared" si="1295"/>
        <v>0</v>
      </c>
      <c r="I2381" s="103">
        <f t="shared" si="1295"/>
        <v>0</v>
      </c>
      <c r="J2381" s="103">
        <f t="shared" si="1295"/>
        <v>0</v>
      </c>
      <c r="K2381" s="103">
        <f t="shared" si="1295"/>
        <v>0</v>
      </c>
      <c r="L2381" s="103">
        <f t="shared" si="1295"/>
        <v>0</v>
      </c>
      <c r="M2381" s="103">
        <f t="shared" si="1295"/>
        <v>0</v>
      </c>
      <c r="N2381" s="103">
        <f t="shared" si="1295"/>
        <v>0</v>
      </c>
      <c r="O2381" s="103">
        <f t="shared" si="1295"/>
        <v>0</v>
      </c>
      <c r="P2381" s="103">
        <v>0</v>
      </c>
      <c r="Q2381" s="103">
        <v>0</v>
      </c>
      <c r="R2381" s="103">
        <v>0</v>
      </c>
      <c r="S2381" s="103">
        <v>0</v>
      </c>
      <c r="T2381" s="103">
        <v>0</v>
      </c>
      <c r="U2381" s="103">
        <v>0</v>
      </c>
      <c r="V2381" s="103">
        <v>0</v>
      </c>
      <c r="W2381" s="103">
        <v>0</v>
      </c>
      <c r="X2381" s="103">
        <v>0</v>
      </c>
      <c r="Y2381" s="103">
        <v>0</v>
      </c>
      <c r="Z2381" s="103">
        <v>0</v>
      </c>
      <c r="AA2381" s="103">
        <v>0</v>
      </c>
      <c r="AB2381" s="103">
        <f t="shared" si="1290"/>
        <v>0</v>
      </c>
      <c r="AC2381" s="103">
        <f t="shared" si="1293"/>
        <v>0</v>
      </c>
      <c r="AD2381" s="103">
        <f t="shared" si="1291"/>
        <v>0</v>
      </c>
      <c r="AE2381" s="5" t="e">
        <v>#N/A</v>
      </c>
    </row>
    <row r="2382" spans="1:31" ht="30" x14ac:dyDescent="0.25">
      <c r="A2382" s="1" t="e">
        <v>#N/A</v>
      </c>
      <c r="B2382" s="50" t="s">
        <v>161</v>
      </c>
      <c r="C2382" s="48"/>
      <c r="D2382" s="104"/>
      <c r="E2382" s="104"/>
      <c r="F2382" s="104"/>
      <c r="G2382" s="104"/>
      <c r="H2382" s="104"/>
      <c r="I2382" s="104"/>
      <c r="J2382" s="104"/>
      <c r="K2382" s="104"/>
      <c r="L2382" s="104"/>
      <c r="M2382" s="104"/>
      <c r="N2382" s="104"/>
      <c r="O2382" s="104"/>
      <c r="P2382" s="104">
        <v>0</v>
      </c>
      <c r="Q2382" s="104">
        <v>0</v>
      </c>
      <c r="R2382" s="104">
        <v>0</v>
      </c>
      <c r="S2382" s="104">
        <v>0</v>
      </c>
      <c r="T2382" s="104">
        <v>0</v>
      </c>
      <c r="U2382" s="104">
        <v>0</v>
      </c>
      <c r="V2382" s="104">
        <v>0</v>
      </c>
      <c r="W2382" s="104">
        <v>0</v>
      </c>
      <c r="X2382" s="104">
        <v>0</v>
      </c>
      <c r="Y2382" s="104">
        <v>0</v>
      </c>
      <c r="Z2382" s="104">
        <v>0</v>
      </c>
      <c r="AA2382" s="104">
        <v>0</v>
      </c>
      <c r="AB2382" s="104">
        <f t="shared" si="1290"/>
        <v>0</v>
      </c>
      <c r="AC2382" s="104">
        <f t="shared" si="1293"/>
        <v>0</v>
      </c>
      <c r="AD2382" s="104">
        <f t="shared" si="1291"/>
        <v>0</v>
      </c>
      <c r="AE2382" s="5" t="e">
        <v>#N/A</v>
      </c>
    </row>
    <row r="2383" spans="1:31" ht="30" x14ac:dyDescent="0.25">
      <c r="A2383" s="1" t="e">
        <v>#N/A</v>
      </c>
      <c r="B2383" s="50" t="s">
        <v>176</v>
      </c>
      <c r="C2383" s="48"/>
      <c r="D2383" s="104"/>
      <c r="E2383" s="104"/>
      <c r="F2383" s="104"/>
      <c r="G2383" s="104"/>
      <c r="H2383" s="104"/>
      <c r="I2383" s="104"/>
      <c r="J2383" s="104"/>
      <c r="K2383" s="104"/>
      <c r="L2383" s="104"/>
      <c r="M2383" s="104"/>
      <c r="N2383" s="104"/>
      <c r="O2383" s="104"/>
      <c r="P2383" s="104">
        <v>0</v>
      </c>
      <c r="Q2383" s="104">
        <v>0</v>
      </c>
      <c r="R2383" s="104">
        <v>0</v>
      </c>
      <c r="S2383" s="104">
        <v>0</v>
      </c>
      <c r="T2383" s="104">
        <v>0</v>
      </c>
      <c r="U2383" s="104">
        <v>0</v>
      </c>
      <c r="V2383" s="104">
        <v>0</v>
      </c>
      <c r="W2383" s="104">
        <v>0</v>
      </c>
      <c r="X2383" s="104">
        <v>0</v>
      </c>
      <c r="Y2383" s="104">
        <v>0</v>
      </c>
      <c r="Z2383" s="104">
        <v>0</v>
      </c>
      <c r="AA2383" s="104">
        <v>0</v>
      </c>
      <c r="AB2383" s="104">
        <f t="shared" si="1290"/>
        <v>0</v>
      </c>
      <c r="AC2383" s="104">
        <f t="shared" si="1293"/>
        <v>0</v>
      </c>
      <c r="AD2383" s="104">
        <f t="shared" si="1291"/>
        <v>0</v>
      </c>
      <c r="AE2383" s="5" t="e">
        <v>#N/A</v>
      </c>
    </row>
    <row r="2384" spans="1:31" ht="30" x14ac:dyDescent="0.25">
      <c r="A2384" s="1" t="e">
        <v>#N/A</v>
      </c>
      <c r="B2384" s="50" t="s">
        <v>177</v>
      </c>
      <c r="C2384" s="48"/>
      <c r="D2384" s="104"/>
      <c r="E2384" s="104"/>
      <c r="F2384" s="104"/>
      <c r="G2384" s="104"/>
      <c r="H2384" s="104"/>
      <c r="I2384" s="104"/>
      <c r="J2384" s="104"/>
      <c r="K2384" s="104"/>
      <c r="L2384" s="104"/>
      <c r="M2384" s="104"/>
      <c r="N2384" s="104"/>
      <c r="O2384" s="104"/>
      <c r="P2384" s="104">
        <v>0</v>
      </c>
      <c r="Q2384" s="104">
        <v>0</v>
      </c>
      <c r="R2384" s="104">
        <v>0</v>
      </c>
      <c r="S2384" s="104">
        <v>0</v>
      </c>
      <c r="T2384" s="104">
        <v>0</v>
      </c>
      <c r="U2384" s="104">
        <v>0</v>
      </c>
      <c r="V2384" s="104">
        <v>0</v>
      </c>
      <c r="W2384" s="104">
        <v>0</v>
      </c>
      <c r="X2384" s="104">
        <v>0</v>
      </c>
      <c r="Y2384" s="104">
        <v>0</v>
      </c>
      <c r="Z2384" s="104">
        <v>0</v>
      </c>
      <c r="AA2384" s="104">
        <v>0</v>
      </c>
      <c r="AB2384" s="104">
        <f t="shared" si="1290"/>
        <v>0</v>
      </c>
      <c r="AC2384" s="104">
        <f t="shared" si="1293"/>
        <v>0</v>
      </c>
      <c r="AD2384" s="104">
        <f t="shared" si="1291"/>
        <v>0</v>
      </c>
      <c r="AE2384" s="5" t="e">
        <v>#N/A</v>
      </c>
    </row>
    <row r="2385" spans="1:31" x14ac:dyDescent="0.25">
      <c r="A2385" s="1" t="e">
        <v>#N/A</v>
      </c>
      <c r="B2385" s="101" t="s">
        <v>178</v>
      </c>
      <c r="C2385" s="102"/>
      <c r="D2385" s="103">
        <f>SUM(D2386:D2387)</f>
        <v>0</v>
      </c>
      <c r="E2385" s="103">
        <f t="shared" ref="E2385:O2385" si="1296">SUM(E2386:E2387)</f>
        <v>0</v>
      </c>
      <c r="F2385" s="103">
        <f t="shared" si="1296"/>
        <v>0</v>
      </c>
      <c r="G2385" s="103">
        <f t="shared" si="1296"/>
        <v>0</v>
      </c>
      <c r="H2385" s="103">
        <f t="shared" si="1296"/>
        <v>0</v>
      </c>
      <c r="I2385" s="103">
        <f t="shared" si="1296"/>
        <v>0</v>
      </c>
      <c r="J2385" s="103">
        <f t="shared" si="1296"/>
        <v>0</v>
      </c>
      <c r="K2385" s="103">
        <f t="shared" si="1296"/>
        <v>0</v>
      </c>
      <c r="L2385" s="103">
        <f t="shared" si="1296"/>
        <v>0</v>
      </c>
      <c r="M2385" s="103">
        <f t="shared" si="1296"/>
        <v>0</v>
      </c>
      <c r="N2385" s="103">
        <f t="shared" si="1296"/>
        <v>0</v>
      </c>
      <c r="O2385" s="103">
        <f t="shared" si="1296"/>
        <v>0</v>
      </c>
      <c r="P2385" s="103">
        <v>0</v>
      </c>
      <c r="Q2385" s="103">
        <v>0</v>
      </c>
      <c r="R2385" s="103">
        <v>0</v>
      </c>
      <c r="S2385" s="103">
        <v>0</v>
      </c>
      <c r="T2385" s="103">
        <v>0</v>
      </c>
      <c r="U2385" s="103">
        <v>0</v>
      </c>
      <c r="V2385" s="103">
        <v>0</v>
      </c>
      <c r="W2385" s="103">
        <v>0</v>
      </c>
      <c r="X2385" s="103">
        <v>0</v>
      </c>
      <c r="Y2385" s="103">
        <v>0</v>
      </c>
      <c r="Z2385" s="103">
        <v>0</v>
      </c>
      <c r="AA2385" s="103">
        <v>0</v>
      </c>
      <c r="AB2385" s="103">
        <f t="shared" si="1290"/>
        <v>0</v>
      </c>
      <c r="AC2385" s="103">
        <f t="shared" si="1293"/>
        <v>0</v>
      </c>
      <c r="AD2385" s="103">
        <f t="shared" si="1291"/>
        <v>0</v>
      </c>
      <c r="AE2385" s="5" t="e">
        <v>#N/A</v>
      </c>
    </row>
    <row r="2386" spans="1:31" ht="30" x14ac:dyDescent="0.25">
      <c r="A2386" s="1" t="e">
        <v>#N/A</v>
      </c>
      <c r="B2386" s="50" t="s">
        <v>179</v>
      </c>
      <c r="C2386" s="48"/>
      <c r="D2386" s="104"/>
      <c r="E2386" s="104"/>
      <c r="F2386" s="104"/>
      <c r="G2386" s="104"/>
      <c r="H2386" s="104"/>
      <c r="I2386" s="104"/>
      <c r="J2386" s="104"/>
      <c r="K2386" s="104"/>
      <c r="L2386" s="104"/>
      <c r="M2386" s="104"/>
      <c r="N2386" s="104"/>
      <c r="O2386" s="104"/>
      <c r="P2386" s="104">
        <v>0</v>
      </c>
      <c r="Q2386" s="104">
        <v>0</v>
      </c>
      <c r="R2386" s="104">
        <v>0</v>
      </c>
      <c r="S2386" s="104">
        <v>0</v>
      </c>
      <c r="T2386" s="104">
        <v>0</v>
      </c>
      <c r="U2386" s="104">
        <v>0</v>
      </c>
      <c r="V2386" s="104">
        <v>0</v>
      </c>
      <c r="W2386" s="104">
        <v>0</v>
      </c>
      <c r="X2386" s="104">
        <v>0</v>
      </c>
      <c r="Y2386" s="104">
        <v>0</v>
      </c>
      <c r="Z2386" s="104">
        <v>0</v>
      </c>
      <c r="AA2386" s="104">
        <v>0</v>
      </c>
      <c r="AB2386" s="104">
        <f t="shared" si="1290"/>
        <v>0</v>
      </c>
      <c r="AC2386" s="104">
        <f t="shared" si="1293"/>
        <v>0</v>
      </c>
      <c r="AD2386" s="104">
        <f t="shared" si="1291"/>
        <v>0</v>
      </c>
      <c r="AE2386" s="5" t="e">
        <v>#N/A</v>
      </c>
    </row>
    <row r="2387" spans="1:31" x14ac:dyDescent="0.25">
      <c r="A2387" s="1" t="e">
        <v>#N/A</v>
      </c>
      <c r="B2387" s="50" t="s">
        <v>180</v>
      </c>
      <c r="C2387" s="48"/>
      <c r="D2387" s="104"/>
      <c r="E2387" s="104"/>
      <c r="F2387" s="104"/>
      <c r="G2387" s="104"/>
      <c r="H2387" s="104"/>
      <c r="I2387" s="104"/>
      <c r="J2387" s="104"/>
      <c r="K2387" s="104"/>
      <c r="L2387" s="104"/>
      <c r="M2387" s="104"/>
      <c r="N2387" s="104"/>
      <c r="O2387" s="104"/>
      <c r="P2387" s="104">
        <v>0</v>
      </c>
      <c r="Q2387" s="104">
        <v>0</v>
      </c>
      <c r="R2387" s="104">
        <v>0</v>
      </c>
      <c r="S2387" s="104">
        <v>0</v>
      </c>
      <c r="T2387" s="104">
        <v>0</v>
      </c>
      <c r="U2387" s="104">
        <v>0</v>
      </c>
      <c r="V2387" s="104">
        <v>0</v>
      </c>
      <c r="W2387" s="104">
        <v>0</v>
      </c>
      <c r="X2387" s="104">
        <v>0</v>
      </c>
      <c r="Y2387" s="104">
        <v>0</v>
      </c>
      <c r="Z2387" s="104">
        <v>0</v>
      </c>
      <c r="AA2387" s="104">
        <v>0</v>
      </c>
      <c r="AB2387" s="104">
        <f t="shared" si="1290"/>
        <v>0</v>
      </c>
      <c r="AC2387" s="104">
        <f t="shared" si="1293"/>
        <v>0</v>
      </c>
      <c r="AD2387" s="104">
        <f t="shared" si="1291"/>
        <v>0</v>
      </c>
      <c r="AE2387" s="5" t="e">
        <v>#N/A</v>
      </c>
    </row>
    <row r="2388" spans="1:31" x14ac:dyDescent="0.25">
      <c r="A2388" s="1" t="e">
        <v>#N/A</v>
      </c>
      <c r="B2388" s="101" t="s">
        <v>181</v>
      </c>
      <c r="C2388" s="102"/>
      <c r="D2388" s="103">
        <f>SUM(D2389:D2396)</f>
        <v>0</v>
      </c>
      <c r="E2388" s="103">
        <f t="shared" ref="E2388:O2388" si="1297">SUM(E2389:E2396)</f>
        <v>0</v>
      </c>
      <c r="F2388" s="103">
        <f t="shared" si="1297"/>
        <v>0</v>
      </c>
      <c r="G2388" s="103">
        <f t="shared" si="1297"/>
        <v>0</v>
      </c>
      <c r="H2388" s="103">
        <f t="shared" si="1297"/>
        <v>0</v>
      </c>
      <c r="I2388" s="103">
        <f t="shared" si="1297"/>
        <v>0</v>
      </c>
      <c r="J2388" s="103">
        <f t="shared" si="1297"/>
        <v>0</v>
      </c>
      <c r="K2388" s="103">
        <f t="shared" si="1297"/>
        <v>0</v>
      </c>
      <c r="L2388" s="103">
        <f t="shared" si="1297"/>
        <v>0</v>
      </c>
      <c r="M2388" s="103">
        <f t="shared" si="1297"/>
        <v>0</v>
      </c>
      <c r="N2388" s="103">
        <f t="shared" si="1297"/>
        <v>0</v>
      </c>
      <c r="O2388" s="103">
        <f t="shared" si="1297"/>
        <v>0</v>
      </c>
      <c r="P2388" s="103">
        <v>0</v>
      </c>
      <c r="Q2388" s="103">
        <v>0</v>
      </c>
      <c r="R2388" s="103">
        <v>0</v>
      </c>
      <c r="S2388" s="103">
        <v>0</v>
      </c>
      <c r="T2388" s="103">
        <v>0</v>
      </c>
      <c r="U2388" s="103">
        <v>0</v>
      </c>
      <c r="V2388" s="103">
        <v>0</v>
      </c>
      <c r="W2388" s="103">
        <v>0</v>
      </c>
      <c r="X2388" s="103">
        <v>0</v>
      </c>
      <c r="Y2388" s="103">
        <v>0</v>
      </c>
      <c r="Z2388" s="103">
        <v>0</v>
      </c>
      <c r="AA2388" s="103">
        <v>0</v>
      </c>
      <c r="AB2388" s="103">
        <f t="shared" si="1290"/>
        <v>0</v>
      </c>
      <c r="AC2388" s="103">
        <f t="shared" si="1293"/>
        <v>0</v>
      </c>
      <c r="AD2388" s="103">
        <f t="shared" si="1291"/>
        <v>0</v>
      </c>
      <c r="AE2388" s="5" t="e">
        <v>#N/A</v>
      </c>
    </row>
    <row r="2389" spans="1:31" ht="30" x14ac:dyDescent="0.25">
      <c r="A2389" s="1" t="e">
        <v>#N/A</v>
      </c>
      <c r="B2389" s="50" t="s">
        <v>182</v>
      </c>
      <c r="C2389" s="48"/>
      <c r="D2389" s="104"/>
      <c r="E2389" s="104"/>
      <c r="F2389" s="104"/>
      <c r="G2389" s="104"/>
      <c r="H2389" s="104"/>
      <c r="I2389" s="104"/>
      <c r="J2389" s="104"/>
      <c r="K2389" s="104"/>
      <c r="L2389" s="104"/>
      <c r="M2389" s="104"/>
      <c r="N2389" s="104"/>
      <c r="O2389" s="104"/>
      <c r="P2389" s="104">
        <v>0</v>
      </c>
      <c r="Q2389" s="104">
        <v>0</v>
      </c>
      <c r="R2389" s="104">
        <v>0</v>
      </c>
      <c r="S2389" s="104">
        <v>0</v>
      </c>
      <c r="T2389" s="104">
        <v>0</v>
      </c>
      <c r="U2389" s="104">
        <v>0</v>
      </c>
      <c r="V2389" s="104">
        <v>0</v>
      </c>
      <c r="W2389" s="104">
        <v>0</v>
      </c>
      <c r="X2389" s="104">
        <v>0</v>
      </c>
      <c r="Y2389" s="104">
        <v>0</v>
      </c>
      <c r="Z2389" s="104">
        <v>0</v>
      </c>
      <c r="AA2389" s="104">
        <v>0</v>
      </c>
      <c r="AB2389" s="104">
        <f t="shared" si="1290"/>
        <v>0</v>
      </c>
      <c r="AC2389" s="104">
        <f t="shared" si="1293"/>
        <v>0</v>
      </c>
      <c r="AD2389" s="104">
        <f t="shared" si="1291"/>
        <v>0</v>
      </c>
      <c r="AE2389" s="5" t="e">
        <v>#N/A</v>
      </c>
    </row>
    <row r="2390" spans="1:31" ht="30" x14ac:dyDescent="0.25">
      <c r="A2390" s="1" t="e">
        <v>#N/A</v>
      </c>
      <c r="B2390" s="50" t="s">
        <v>183</v>
      </c>
      <c r="C2390" s="48"/>
      <c r="D2390" s="104"/>
      <c r="E2390" s="104"/>
      <c r="F2390" s="104"/>
      <c r="G2390" s="104"/>
      <c r="H2390" s="104"/>
      <c r="I2390" s="104"/>
      <c r="J2390" s="104"/>
      <c r="K2390" s="104"/>
      <c r="L2390" s="104"/>
      <c r="M2390" s="104"/>
      <c r="N2390" s="104"/>
      <c r="O2390" s="104"/>
      <c r="P2390" s="104">
        <v>0</v>
      </c>
      <c r="Q2390" s="104">
        <v>0</v>
      </c>
      <c r="R2390" s="104">
        <v>0</v>
      </c>
      <c r="S2390" s="104">
        <v>0</v>
      </c>
      <c r="T2390" s="104">
        <v>0</v>
      </c>
      <c r="U2390" s="104">
        <v>0</v>
      </c>
      <c r="V2390" s="104">
        <v>0</v>
      </c>
      <c r="W2390" s="104">
        <v>0</v>
      </c>
      <c r="X2390" s="104">
        <v>0</v>
      </c>
      <c r="Y2390" s="104">
        <v>0</v>
      </c>
      <c r="Z2390" s="104">
        <v>0</v>
      </c>
      <c r="AA2390" s="104">
        <v>0</v>
      </c>
      <c r="AB2390" s="104">
        <f t="shared" si="1290"/>
        <v>0</v>
      </c>
      <c r="AC2390" s="104">
        <f t="shared" si="1293"/>
        <v>0</v>
      </c>
      <c r="AD2390" s="104">
        <f t="shared" si="1291"/>
        <v>0</v>
      </c>
      <c r="AE2390" s="5" t="e">
        <v>#N/A</v>
      </c>
    </row>
    <row r="2391" spans="1:31" ht="30" x14ac:dyDescent="0.25">
      <c r="A2391" s="1" t="e">
        <v>#N/A</v>
      </c>
      <c r="B2391" s="50" t="s">
        <v>184</v>
      </c>
      <c r="C2391" s="48"/>
      <c r="D2391" s="104"/>
      <c r="E2391" s="104"/>
      <c r="F2391" s="104"/>
      <c r="G2391" s="104"/>
      <c r="H2391" s="104"/>
      <c r="I2391" s="104"/>
      <c r="J2391" s="104"/>
      <c r="K2391" s="104"/>
      <c r="L2391" s="104"/>
      <c r="M2391" s="104"/>
      <c r="N2391" s="104"/>
      <c r="O2391" s="104"/>
      <c r="P2391" s="104">
        <v>0</v>
      </c>
      <c r="Q2391" s="104">
        <v>0</v>
      </c>
      <c r="R2391" s="104">
        <v>0</v>
      </c>
      <c r="S2391" s="104">
        <v>0</v>
      </c>
      <c r="T2391" s="104">
        <v>0</v>
      </c>
      <c r="U2391" s="104">
        <v>0</v>
      </c>
      <c r="V2391" s="104">
        <v>0</v>
      </c>
      <c r="W2391" s="104">
        <v>0</v>
      </c>
      <c r="X2391" s="104">
        <v>0</v>
      </c>
      <c r="Y2391" s="104">
        <v>0</v>
      </c>
      <c r="Z2391" s="104">
        <v>0</v>
      </c>
      <c r="AA2391" s="104">
        <v>0</v>
      </c>
      <c r="AB2391" s="104">
        <f t="shared" si="1290"/>
        <v>0</v>
      </c>
      <c r="AC2391" s="104">
        <f t="shared" si="1293"/>
        <v>0</v>
      </c>
      <c r="AD2391" s="104">
        <f t="shared" si="1291"/>
        <v>0</v>
      </c>
      <c r="AE2391" s="5" t="e">
        <v>#N/A</v>
      </c>
    </row>
    <row r="2392" spans="1:31" x14ac:dyDescent="0.25">
      <c r="A2392" s="1" t="e">
        <v>#N/A</v>
      </c>
      <c r="B2392" s="50" t="s">
        <v>185</v>
      </c>
      <c r="C2392" s="48"/>
      <c r="D2392" s="104"/>
      <c r="E2392" s="104"/>
      <c r="F2392" s="104"/>
      <c r="G2392" s="104"/>
      <c r="H2392" s="104"/>
      <c r="I2392" s="104"/>
      <c r="J2392" s="104"/>
      <c r="K2392" s="104"/>
      <c r="L2392" s="104"/>
      <c r="M2392" s="104"/>
      <c r="N2392" s="104"/>
      <c r="O2392" s="104"/>
      <c r="P2392" s="104">
        <v>0</v>
      </c>
      <c r="Q2392" s="104">
        <v>0</v>
      </c>
      <c r="R2392" s="104">
        <v>0</v>
      </c>
      <c r="S2392" s="104">
        <v>0</v>
      </c>
      <c r="T2392" s="104">
        <v>0</v>
      </c>
      <c r="U2392" s="104">
        <v>0</v>
      </c>
      <c r="V2392" s="104">
        <v>0</v>
      </c>
      <c r="W2392" s="104">
        <v>0</v>
      </c>
      <c r="X2392" s="104">
        <v>0</v>
      </c>
      <c r="Y2392" s="104">
        <v>0</v>
      </c>
      <c r="Z2392" s="104">
        <v>0</v>
      </c>
      <c r="AA2392" s="104">
        <v>0</v>
      </c>
      <c r="AB2392" s="104">
        <f t="shared" si="1290"/>
        <v>0</v>
      </c>
      <c r="AC2392" s="104">
        <f t="shared" si="1293"/>
        <v>0</v>
      </c>
      <c r="AD2392" s="104">
        <f t="shared" si="1291"/>
        <v>0</v>
      </c>
      <c r="AE2392" s="5" t="e">
        <v>#N/A</v>
      </c>
    </row>
    <row r="2393" spans="1:31" ht="30" x14ac:dyDescent="0.25">
      <c r="A2393" s="1" t="e">
        <v>#N/A</v>
      </c>
      <c r="B2393" s="50" t="s">
        <v>186</v>
      </c>
      <c r="C2393" s="48"/>
      <c r="D2393" s="104"/>
      <c r="E2393" s="104"/>
      <c r="F2393" s="104"/>
      <c r="G2393" s="104"/>
      <c r="H2393" s="104"/>
      <c r="I2393" s="104"/>
      <c r="J2393" s="104"/>
      <c r="K2393" s="104"/>
      <c r="L2393" s="104"/>
      <c r="M2393" s="104"/>
      <c r="N2393" s="104"/>
      <c r="O2393" s="104"/>
      <c r="P2393" s="104">
        <v>0</v>
      </c>
      <c r="Q2393" s="104">
        <v>0</v>
      </c>
      <c r="R2393" s="104">
        <v>0</v>
      </c>
      <c r="S2393" s="104">
        <v>0</v>
      </c>
      <c r="T2393" s="104">
        <v>0</v>
      </c>
      <c r="U2393" s="104">
        <v>0</v>
      </c>
      <c r="V2393" s="104">
        <v>0</v>
      </c>
      <c r="W2393" s="104">
        <v>0</v>
      </c>
      <c r="X2393" s="104">
        <v>0</v>
      </c>
      <c r="Y2393" s="104">
        <v>0</v>
      </c>
      <c r="Z2393" s="104">
        <v>0</v>
      </c>
      <c r="AA2393" s="104">
        <v>0</v>
      </c>
      <c r="AB2393" s="104">
        <f t="shared" si="1290"/>
        <v>0</v>
      </c>
      <c r="AC2393" s="104">
        <f t="shared" si="1293"/>
        <v>0</v>
      </c>
      <c r="AD2393" s="104">
        <f t="shared" si="1291"/>
        <v>0</v>
      </c>
      <c r="AE2393" s="5" t="e">
        <v>#N/A</v>
      </c>
    </row>
    <row r="2394" spans="1:31" ht="30" x14ac:dyDescent="0.25">
      <c r="A2394" s="1" t="e">
        <v>#N/A</v>
      </c>
      <c r="B2394" s="50" t="s">
        <v>187</v>
      </c>
      <c r="C2394" s="48"/>
      <c r="D2394" s="104"/>
      <c r="E2394" s="104"/>
      <c r="F2394" s="104"/>
      <c r="G2394" s="104"/>
      <c r="H2394" s="104"/>
      <c r="I2394" s="104"/>
      <c r="J2394" s="104"/>
      <c r="K2394" s="104"/>
      <c r="L2394" s="104"/>
      <c r="M2394" s="104"/>
      <c r="N2394" s="104"/>
      <c r="O2394" s="104"/>
      <c r="P2394" s="104">
        <v>0</v>
      </c>
      <c r="Q2394" s="104">
        <v>0</v>
      </c>
      <c r="R2394" s="104">
        <v>0</v>
      </c>
      <c r="S2394" s="104">
        <v>0</v>
      </c>
      <c r="T2394" s="104">
        <v>0</v>
      </c>
      <c r="U2394" s="104">
        <v>0</v>
      </c>
      <c r="V2394" s="104">
        <v>0</v>
      </c>
      <c r="W2394" s="104">
        <v>0</v>
      </c>
      <c r="X2394" s="104">
        <v>0</v>
      </c>
      <c r="Y2394" s="104">
        <v>0</v>
      </c>
      <c r="Z2394" s="104">
        <v>0</v>
      </c>
      <c r="AA2394" s="104">
        <v>0</v>
      </c>
      <c r="AB2394" s="104">
        <f t="shared" si="1290"/>
        <v>0</v>
      </c>
      <c r="AC2394" s="104">
        <f t="shared" si="1293"/>
        <v>0</v>
      </c>
      <c r="AD2394" s="104">
        <f t="shared" si="1291"/>
        <v>0</v>
      </c>
      <c r="AE2394" s="5" t="e">
        <v>#N/A</v>
      </c>
    </row>
    <row r="2395" spans="1:31" ht="30" x14ac:dyDescent="0.25">
      <c r="A2395" s="1" t="e">
        <v>#N/A</v>
      </c>
      <c r="B2395" s="50" t="s">
        <v>188</v>
      </c>
      <c r="C2395" s="48"/>
      <c r="D2395" s="104"/>
      <c r="E2395" s="104"/>
      <c r="F2395" s="104"/>
      <c r="G2395" s="104"/>
      <c r="H2395" s="104"/>
      <c r="I2395" s="104"/>
      <c r="J2395" s="104"/>
      <c r="K2395" s="104"/>
      <c r="L2395" s="104"/>
      <c r="M2395" s="104"/>
      <c r="N2395" s="104"/>
      <c r="O2395" s="104"/>
      <c r="P2395" s="104">
        <v>0</v>
      </c>
      <c r="Q2395" s="104">
        <v>0</v>
      </c>
      <c r="R2395" s="104">
        <v>0</v>
      </c>
      <c r="S2395" s="104">
        <v>0</v>
      </c>
      <c r="T2395" s="104">
        <v>0</v>
      </c>
      <c r="U2395" s="104">
        <v>0</v>
      </c>
      <c r="V2395" s="104">
        <v>0</v>
      </c>
      <c r="W2395" s="104">
        <v>0</v>
      </c>
      <c r="X2395" s="104">
        <v>0</v>
      </c>
      <c r="Y2395" s="104">
        <v>0</v>
      </c>
      <c r="Z2395" s="104">
        <v>0</v>
      </c>
      <c r="AA2395" s="104">
        <v>0</v>
      </c>
      <c r="AB2395" s="104">
        <f t="shared" si="1290"/>
        <v>0</v>
      </c>
      <c r="AC2395" s="104">
        <f t="shared" si="1293"/>
        <v>0</v>
      </c>
      <c r="AD2395" s="104">
        <f t="shared" si="1291"/>
        <v>0</v>
      </c>
      <c r="AE2395" s="5" t="e">
        <v>#N/A</v>
      </c>
    </row>
    <row r="2396" spans="1:31" x14ac:dyDescent="0.25">
      <c r="A2396" s="1" t="e">
        <v>#N/A</v>
      </c>
      <c r="B2396" s="50" t="s">
        <v>189</v>
      </c>
      <c r="C2396" s="48"/>
      <c r="D2396" s="104"/>
      <c r="E2396" s="104"/>
      <c r="F2396" s="104"/>
      <c r="G2396" s="104"/>
      <c r="H2396" s="104"/>
      <c r="I2396" s="104"/>
      <c r="J2396" s="104"/>
      <c r="K2396" s="104"/>
      <c r="L2396" s="104"/>
      <c r="M2396" s="104"/>
      <c r="N2396" s="104"/>
      <c r="O2396" s="104"/>
      <c r="P2396" s="104">
        <v>0</v>
      </c>
      <c r="Q2396" s="104">
        <v>0</v>
      </c>
      <c r="R2396" s="104">
        <v>0</v>
      </c>
      <c r="S2396" s="104">
        <v>0</v>
      </c>
      <c r="T2396" s="104">
        <v>0</v>
      </c>
      <c r="U2396" s="104">
        <v>0</v>
      </c>
      <c r="V2396" s="104">
        <v>0</v>
      </c>
      <c r="W2396" s="104">
        <v>0</v>
      </c>
      <c r="X2396" s="104">
        <v>0</v>
      </c>
      <c r="Y2396" s="104">
        <v>0</v>
      </c>
      <c r="Z2396" s="104">
        <v>0</v>
      </c>
      <c r="AA2396" s="104">
        <v>0</v>
      </c>
      <c r="AB2396" s="104">
        <f t="shared" si="1290"/>
        <v>0</v>
      </c>
      <c r="AC2396" s="104">
        <f t="shared" si="1293"/>
        <v>0</v>
      </c>
      <c r="AD2396" s="104">
        <f t="shared" si="1291"/>
        <v>0</v>
      </c>
      <c r="AE2396" s="5" t="e">
        <v>#N/A</v>
      </c>
    </row>
    <row r="2397" spans="1:31" x14ac:dyDescent="0.25">
      <c r="A2397" s="1" t="e">
        <v>#N/A</v>
      </c>
      <c r="B2397" s="101" t="s">
        <v>190</v>
      </c>
      <c r="C2397" s="102"/>
      <c r="D2397" s="103">
        <f>SUM(D2398:D2399)</f>
        <v>0</v>
      </c>
      <c r="E2397" s="103">
        <f t="shared" ref="E2397:O2397" si="1298">SUM(E2398:E2399)</f>
        <v>0</v>
      </c>
      <c r="F2397" s="103">
        <f t="shared" si="1298"/>
        <v>0</v>
      </c>
      <c r="G2397" s="103">
        <f t="shared" si="1298"/>
        <v>0</v>
      </c>
      <c r="H2397" s="103">
        <f t="shared" si="1298"/>
        <v>0</v>
      </c>
      <c r="I2397" s="103">
        <f t="shared" si="1298"/>
        <v>0</v>
      </c>
      <c r="J2397" s="103">
        <f t="shared" si="1298"/>
        <v>0</v>
      </c>
      <c r="K2397" s="103">
        <f t="shared" si="1298"/>
        <v>0</v>
      </c>
      <c r="L2397" s="103">
        <f t="shared" si="1298"/>
        <v>0</v>
      </c>
      <c r="M2397" s="103">
        <f t="shared" si="1298"/>
        <v>0</v>
      </c>
      <c r="N2397" s="103">
        <f t="shared" si="1298"/>
        <v>0</v>
      </c>
      <c r="O2397" s="103">
        <f t="shared" si="1298"/>
        <v>0</v>
      </c>
      <c r="P2397" s="103">
        <v>0</v>
      </c>
      <c r="Q2397" s="103">
        <v>0</v>
      </c>
      <c r="R2397" s="103">
        <v>0</v>
      </c>
      <c r="S2397" s="103">
        <v>0</v>
      </c>
      <c r="T2397" s="103">
        <v>0</v>
      </c>
      <c r="U2397" s="103">
        <v>0</v>
      </c>
      <c r="V2397" s="103">
        <v>0</v>
      </c>
      <c r="W2397" s="103">
        <v>0</v>
      </c>
      <c r="X2397" s="103">
        <v>0</v>
      </c>
      <c r="Y2397" s="103">
        <v>0</v>
      </c>
      <c r="Z2397" s="103">
        <v>0</v>
      </c>
      <c r="AA2397" s="103">
        <v>0</v>
      </c>
      <c r="AB2397" s="103">
        <f t="shared" si="1290"/>
        <v>0</v>
      </c>
      <c r="AC2397" s="103">
        <f t="shared" si="1293"/>
        <v>0</v>
      </c>
      <c r="AD2397" s="103">
        <f t="shared" si="1291"/>
        <v>0</v>
      </c>
      <c r="AE2397" s="5" t="e">
        <v>#N/A</v>
      </c>
    </row>
    <row r="2398" spans="1:31" ht="30" x14ac:dyDescent="0.25">
      <c r="A2398" s="1" t="e">
        <v>#N/A</v>
      </c>
      <c r="B2398" s="50" t="s">
        <v>191</v>
      </c>
      <c r="C2398" s="48"/>
      <c r="D2398" s="104"/>
      <c r="E2398" s="104"/>
      <c r="F2398" s="104"/>
      <c r="G2398" s="104"/>
      <c r="H2398" s="104"/>
      <c r="I2398" s="104"/>
      <c r="J2398" s="104"/>
      <c r="K2398" s="104"/>
      <c r="L2398" s="104"/>
      <c r="M2398" s="104"/>
      <c r="N2398" s="104"/>
      <c r="O2398" s="104"/>
      <c r="P2398" s="104">
        <v>0</v>
      </c>
      <c r="Q2398" s="104">
        <v>0</v>
      </c>
      <c r="R2398" s="104">
        <v>0</v>
      </c>
      <c r="S2398" s="104">
        <v>0</v>
      </c>
      <c r="T2398" s="104">
        <v>0</v>
      </c>
      <c r="U2398" s="104">
        <v>0</v>
      </c>
      <c r="V2398" s="104">
        <v>0</v>
      </c>
      <c r="W2398" s="104">
        <v>0</v>
      </c>
      <c r="X2398" s="104">
        <v>0</v>
      </c>
      <c r="Y2398" s="104">
        <v>0</v>
      </c>
      <c r="Z2398" s="104">
        <v>0</v>
      </c>
      <c r="AA2398" s="104">
        <v>0</v>
      </c>
      <c r="AB2398" s="104">
        <f t="shared" si="1290"/>
        <v>0</v>
      </c>
      <c r="AC2398" s="104">
        <f t="shared" si="1293"/>
        <v>0</v>
      </c>
      <c r="AD2398" s="104">
        <f t="shared" si="1291"/>
        <v>0</v>
      </c>
      <c r="AE2398" s="5" t="e">
        <v>#N/A</v>
      </c>
    </row>
    <row r="2399" spans="1:31" x14ac:dyDescent="0.25">
      <c r="A2399" s="1" t="e">
        <v>#N/A</v>
      </c>
      <c r="B2399" s="50" t="s">
        <v>192</v>
      </c>
      <c r="C2399" s="48"/>
      <c r="D2399" s="104"/>
      <c r="E2399" s="104"/>
      <c r="F2399" s="104"/>
      <c r="G2399" s="104"/>
      <c r="H2399" s="104"/>
      <c r="I2399" s="104"/>
      <c r="J2399" s="104"/>
      <c r="K2399" s="104"/>
      <c r="L2399" s="104"/>
      <c r="M2399" s="104"/>
      <c r="N2399" s="104"/>
      <c r="O2399" s="104"/>
      <c r="P2399" s="104">
        <v>0</v>
      </c>
      <c r="Q2399" s="104">
        <v>0</v>
      </c>
      <c r="R2399" s="104">
        <v>0</v>
      </c>
      <c r="S2399" s="104">
        <v>0</v>
      </c>
      <c r="T2399" s="104">
        <v>0</v>
      </c>
      <c r="U2399" s="104">
        <v>0</v>
      </c>
      <c r="V2399" s="104">
        <v>0</v>
      </c>
      <c r="W2399" s="104">
        <v>0</v>
      </c>
      <c r="X2399" s="104">
        <v>0</v>
      </c>
      <c r="Y2399" s="104">
        <v>0</v>
      </c>
      <c r="Z2399" s="104">
        <v>0</v>
      </c>
      <c r="AA2399" s="104">
        <v>0</v>
      </c>
      <c r="AB2399" s="104">
        <f t="shared" si="1290"/>
        <v>0</v>
      </c>
      <c r="AC2399" s="104">
        <f t="shared" si="1293"/>
        <v>0</v>
      </c>
      <c r="AD2399" s="104">
        <f t="shared" si="1291"/>
        <v>0</v>
      </c>
      <c r="AE2399" s="5" t="e">
        <v>#N/A</v>
      </c>
    </row>
    <row r="2400" spans="1:31" x14ac:dyDescent="0.25">
      <c r="A2400" s="1" t="e">
        <v>#N/A</v>
      </c>
      <c r="B2400" s="101" t="s">
        <v>193</v>
      </c>
      <c r="C2400" s="102"/>
      <c r="D2400" s="103">
        <f>SUM(D2401:D2404)</f>
        <v>0</v>
      </c>
      <c r="E2400" s="103">
        <f t="shared" ref="E2400:O2400" si="1299">SUM(E2401:E2404)</f>
        <v>0</v>
      </c>
      <c r="F2400" s="103">
        <f t="shared" si="1299"/>
        <v>0</v>
      </c>
      <c r="G2400" s="103">
        <f t="shared" si="1299"/>
        <v>0</v>
      </c>
      <c r="H2400" s="103">
        <f t="shared" si="1299"/>
        <v>0</v>
      </c>
      <c r="I2400" s="103">
        <f t="shared" si="1299"/>
        <v>0</v>
      </c>
      <c r="J2400" s="103">
        <f t="shared" si="1299"/>
        <v>0</v>
      </c>
      <c r="K2400" s="103">
        <f t="shared" si="1299"/>
        <v>0</v>
      </c>
      <c r="L2400" s="103">
        <f t="shared" si="1299"/>
        <v>0</v>
      </c>
      <c r="M2400" s="103">
        <f t="shared" si="1299"/>
        <v>0</v>
      </c>
      <c r="N2400" s="103">
        <f t="shared" si="1299"/>
        <v>0</v>
      </c>
      <c r="O2400" s="103">
        <f t="shared" si="1299"/>
        <v>0</v>
      </c>
      <c r="P2400" s="103">
        <v>0</v>
      </c>
      <c r="Q2400" s="103">
        <v>0</v>
      </c>
      <c r="R2400" s="103">
        <v>0</v>
      </c>
      <c r="S2400" s="103">
        <v>0</v>
      </c>
      <c r="T2400" s="103">
        <v>0</v>
      </c>
      <c r="U2400" s="103">
        <v>0</v>
      </c>
      <c r="V2400" s="103">
        <v>0</v>
      </c>
      <c r="W2400" s="103">
        <v>0</v>
      </c>
      <c r="X2400" s="103">
        <v>0</v>
      </c>
      <c r="Y2400" s="103">
        <v>0</v>
      </c>
      <c r="Z2400" s="103">
        <v>0</v>
      </c>
      <c r="AA2400" s="103">
        <v>0</v>
      </c>
      <c r="AB2400" s="103">
        <f t="shared" si="1290"/>
        <v>0</v>
      </c>
      <c r="AC2400" s="103">
        <f t="shared" si="1293"/>
        <v>0</v>
      </c>
      <c r="AD2400" s="103">
        <f t="shared" si="1291"/>
        <v>0</v>
      </c>
      <c r="AE2400" s="5" t="e">
        <v>#N/A</v>
      </c>
    </row>
    <row r="2401" spans="1:31" ht="30" x14ac:dyDescent="0.25">
      <c r="A2401" s="1" t="e">
        <v>#N/A</v>
      </c>
      <c r="B2401" s="50" t="s">
        <v>194</v>
      </c>
      <c r="C2401" s="48"/>
      <c r="D2401" s="104"/>
      <c r="E2401" s="104"/>
      <c r="F2401" s="104"/>
      <c r="G2401" s="104"/>
      <c r="H2401" s="104"/>
      <c r="I2401" s="104"/>
      <c r="J2401" s="104"/>
      <c r="K2401" s="104"/>
      <c r="L2401" s="104"/>
      <c r="M2401" s="104"/>
      <c r="N2401" s="104"/>
      <c r="O2401" s="104"/>
      <c r="P2401" s="104">
        <v>0</v>
      </c>
      <c r="Q2401" s="104">
        <v>0</v>
      </c>
      <c r="R2401" s="104">
        <v>0</v>
      </c>
      <c r="S2401" s="104">
        <v>0</v>
      </c>
      <c r="T2401" s="104">
        <v>0</v>
      </c>
      <c r="U2401" s="104">
        <v>0</v>
      </c>
      <c r="V2401" s="104">
        <v>0</v>
      </c>
      <c r="W2401" s="104">
        <v>0</v>
      </c>
      <c r="X2401" s="104">
        <v>0</v>
      </c>
      <c r="Y2401" s="104">
        <v>0</v>
      </c>
      <c r="Z2401" s="104">
        <v>0</v>
      </c>
      <c r="AA2401" s="104">
        <v>0</v>
      </c>
      <c r="AB2401" s="104">
        <f t="shared" si="1290"/>
        <v>0</v>
      </c>
      <c r="AC2401" s="104">
        <f t="shared" si="1293"/>
        <v>0</v>
      </c>
      <c r="AD2401" s="104">
        <f t="shared" si="1291"/>
        <v>0</v>
      </c>
      <c r="AE2401" s="5" t="e">
        <v>#N/A</v>
      </c>
    </row>
    <row r="2402" spans="1:31" x14ac:dyDescent="0.25">
      <c r="A2402" s="1" t="e">
        <v>#N/A</v>
      </c>
      <c r="B2402" s="50" t="s">
        <v>195</v>
      </c>
      <c r="C2402" s="48"/>
      <c r="D2402" s="104"/>
      <c r="E2402" s="104"/>
      <c r="F2402" s="104"/>
      <c r="G2402" s="104"/>
      <c r="H2402" s="104"/>
      <c r="I2402" s="104"/>
      <c r="J2402" s="104"/>
      <c r="K2402" s="104"/>
      <c r="L2402" s="104"/>
      <c r="M2402" s="104"/>
      <c r="N2402" s="104"/>
      <c r="O2402" s="104"/>
      <c r="P2402" s="104">
        <v>0</v>
      </c>
      <c r="Q2402" s="104">
        <v>0</v>
      </c>
      <c r="R2402" s="104">
        <v>0</v>
      </c>
      <c r="S2402" s="104">
        <v>0</v>
      </c>
      <c r="T2402" s="104">
        <v>0</v>
      </c>
      <c r="U2402" s="104">
        <v>0</v>
      </c>
      <c r="V2402" s="104">
        <v>0</v>
      </c>
      <c r="W2402" s="104">
        <v>0</v>
      </c>
      <c r="X2402" s="104">
        <v>0</v>
      </c>
      <c r="Y2402" s="104">
        <v>0</v>
      </c>
      <c r="Z2402" s="104">
        <v>0</v>
      </c>
      <c r="AA2402" s="104">
        <v>0</v>
      </c>
      <c r="AB2402" s="104">
        <f t="shared" si="1290"/>
        <v>0</v>
      </c>
      <c r="AC2402" s="104">
        <f t="shared" si="1293"/>
        <v>0</v>
      </c>
      <c r="AD2402" s="104">
        <f t="shared" si="1291"/>
        <v>0</v>
      </c>
      <c r="AE2402" s="5" t="e">
        <v>#N/A</v>
      </c>
    </row>
    <row r="2403" spans="1:31" ht="30" x14ac:dyDescent="0.25">
      <c r="A2403" s="1" t="e">
        <v>#N/A</v>
      </c>
      <c r="B2403" s="50" t="s">
        <v>196</v>
      </c>
      <c r="C2403" s="48"/>
      <c r="D2403" s="104"/>
      <c r="E2403" s="104"/>
      <c r="F2403" s="104"/>
      <c r="G2403" s="104"/>
      <c r="H2403" s="104"/>
      <c r="I2403" s="104"/>
      <c r="J2403" s="104"/>
      <c r="K2403" s="104"/>
      <c r="L2403" s="104"/>
      <c r="M2403" s="104"/>
      <c r="N2403" s="104"/>
      <c r="O2403" s="104"/>
      <c r="P2403" s="104">
        <v>0</v>
      </c>
      <c r="Q2403" s="104">
        <v>0</v>
      </c>
      <c r="R2403" s="104">
        <v>0</v>
      </c>
      <c r="S2403" s="104">
        <v>0</v>
      </c>
      <c r="T2403" s="104">
        <v>0</v>
      </c>
      <c r="U2403" s="104">
        <v>0</v>
      </c>
      <c r="V2403" s="104">
        <v>0</v>
      </c>
      <c r="W2403" s="104">
        <v>0</v>
      </c>
      <c r="X2403" s="104">
        <v>0</v>
      </c>
      <c r="Y2403" s="104">
        <v>0</v>
      </c>
      <c r="Z2403" s="104">
        <v>0</v>
      </c>
      <c r="AA2403" s="104">
        <v>0</v>
      </c>
      <c r="AB2403" s="104">
        <f t="shared" si="1290"/>
        <v>0</v>
      </c>
      <c r="AC2403" s="104">
        <f t="shared" si="1293"/>
        <v>0</v>
      </c>
      <c r="AD2403" s="104">
        <f t="shared" si="1291"/>
        <v>0</v>
      </c>
      <c r="AE2403" s="5" t="e">
        <v>#N/A</v>
      </c>
    </row>
    <row r="2404" spans="1:31" x14ac:dyDescent="0.25">
      <c r="A2404" s="1" t="e">
        <v>#N/A</v>
      </c>
      <c r="B2404" s="50" t="s">
        <v>197</v>
      </c>
      <c r="C2404" s="48"/>
      <c r="D2404" s="104"/>
      <c r="E2404" s="104"/>
      <c r="F2404" s="104"/>
      <c r="G2404" s="104"/>
      <c r="H2404" s="104"/>
      <c r="I2404" s="104"/>
      <c r="J2404" s="104"/>
      <c r="K2404" s="104"/>
      <c r="L2404" s="104"/>
      <c r="M2404" s="104"/>
      <c r="N2404" s="104"/>
      <c r="O2404" s="104"/>
      <c r="P2404" s="104">
        <v>0</v>
      </c>
      <c r="Q2404" s="104">
        <v>0</v>
      </c>
      <c r="R2404" s="104">
        <v>0</v>
      </c>
      <c r="S2404" s="104">
        <v>0</v>
      </c>
      <c r="T2404" s="104">
        <v>0</v>
      </c>
      <c r="U2404" s="104">
        <v>0</v>
      </c>
      <c r="V2404" s="104">
        <v>0</v>
      </c>
      <c r="W2404" s="104">
        <v>0</v>
      </c>
      <c r="X2404" s="104">
        <v>0</v>
      </c>
      <c r="Y2404" s="104">
        <v>0</v>
      </c>
      <c r="Z2404" s="104">
        <v>0</v>
      </c>
      <c r="AA2404" s="104">
        <v>0</v>
      </c>
      <c r="AB2404" s="104">
        <f t="shared" si="1290"/>
        <v>0</v>
      </c>
      <c r="AC2404" s="104">
        <f t="shared" si="1293"/>
        <v>0</v>
      </c>
      <c r="AD2404" s="104">
        <f t="shared" si="1291"/>
        <v>0</v>
      </c>
      <c r="AE2404" s="5" t="e">
        <v>#N/A</v>
      </c>
    </row>
    <row r="2405" spans="1:31" x14ac:dyDescent="0.25">
      <c r="A2405" s="1" t="e">
        <v>#N/A</v>
      </c>
      <c r="B2405" s="101" t="s">
        <v>198</v>
      </c>
      <c r="C2405" s="102"/>
      <c r="D2405" s="103">
        <f>SUM(D2406:D2409)</f>
        <v>0</v>
      </c>
      <c r="E2405" s="103">
        <f t="shared" ref="E2405:O2405" si="1300">SUM(E2406:E2409)</f>
        <v>0</v>
      </c>
      <c r="F2405" s="103">
        <f t="shared" si="1300"/>
        <v>0</v>
      </c>
      <c r="G2405" s="103">
        <f t="shared" si="1300"/>
        <v>0</v>
      </c>
      <c r="H2405" s="103">
        <f t="shared" si="1300"/>
        <v>0</v>
      </c>
      <c r="I2405" s="103">
        <f t="shared" si="1300"/>
        <v>0</v>
      </c>
      <c r="J2405" s="103">
        <f t="shared" si="1300"/>
        <v>0</v>
      </c>
      <c r="K2405" s="103">
        <f t="shared" si="1300"/>
        <v>0</v>
      </c>
      <c r="L2405" s="103">
        <f t="shared" si="1300"/>
        <v>0</v>
      </c>
      <c r="M2405" s="103">
        <f t="shared" si="1300"/>
        <v>0</v>
      </c>
      <c r="N2405" s="103">
        <f t="shared" si="1300"/>
        <v>0</v>
      </c>
      <c r="O2405" s="103">
        <f t="shared" si="1300"/>
        <v>0</v>
      </c>
      <c r="P2405" s="103">
        <v>0</v>
      </c>
      <c r="Q2405" s="103">
        <v>0</v>
      </c>
      <c r="R2405" s="103">
        <v>0</v>
      </c>
      <c r="S2405" s="103">
        <v>0</v>
      </c>
      <c r="T2405" s="103">
        <v>0</v>
      </c>
      <c r="U2405" s="103">
        <v>0</v>
      </c>
      <c r="V2405" s="103">
        <v>0</v>
      </c>
      <c r="W2405" s="103">
        <v>0</v>
      </c>
      <c r="X2405" s="103">
        <v>0</v>
      </c>
      <c r="Y2405" s="103">
        <v>0</v>
      </c>
      <c r="Z2405" s="103">
        <v>0</v>
      </c>
      <c r="AA2405" s="103">
        <v>0</v>
      </c>
      <c r="AB2405" s="103">
        <f t="shared" si="1290"/>
        <v>0</v>
      </c>
      <c r="AC2405" s="103">
        <f t="shared" si="1293"/>
        <v>0</v>
      </c>
      <c r="AD2405" s="103">
        <f t="shared" si="1291"/>
        <v>0</v>
      </c>
      <c r="AE2405" s="5" t="e">
        <v>#N/A</v>
      </c>
    </row>
    <row r="2406" spans="1:31" ht="30" x14ac:dyDescent="0.25">
      <c r="A2406" s="1" t="e">
        <v>#N/A</v>
      </c>
      <c r="B2406" s="50" t="s">
        <v>199</v>
      </c>
      <c r="C2406" s="48"/>
      <c r="D2406" s="104"/>
      <c r="E2406" s="104"/>
      <c r="F2406" s="104"/>
      <c r="G2406" s="104"/>
      <c r="H2406" s="104"/>
      <c r="I2406" s="104"/>
      <c r="J2406" s="104"/>
      <c r="K2406" s="104"/>
      <c r="L2406" s="104"/>
      <c r="M2406" s="104"/>
      <c r="N2406" s="104"/>
      <c r="O2406" s="104"/>
      <c r="P2406" s="104">
        <v>0</v>
      </c>
      <c r="Q2406" s="104">
        <v>0</v>
      </c>
      <c r="R2406" s="104">
        <v>0</v>
      </c>
      <c r="S2406" s="104">
        <v>0</v>
      </c>
      <c r="T2406" s="104">
        <v>0</v>
      </c>
      <c r="U2406" s="104">
        <v>0</v>
      </c>
      <c r="V2406" s="104">
        <v>0</v>
      </c>
      <c r="W2406" s="104">
        <v>0</v>
      </c>
      <c r="X2406" s="104">
        <v>0</v>
      </c>
      <c r="Y2406" s="104">
        <v>0</v>
      </c>
      <c r="Z2406" s="104">
        <v>0</v>
      </c>
      <c r="AA2406" s="104">
        <v>0</v>
      </c>
      <c r="AB2406" s="104">
        <f t="shared" si="1290"/>
        <v>0</v>
      </c>
      <c r="AC2406" s="104">
        <f t="shared" si="1293"/>
        <v>0</v>
      </c>
      <c r="AD2406" s="104">
        <f t="shared" si="1291"/>
        <v>0</v>
      </c>
      <c r="AE2406" s="5" t="e">
        <v>#N/A</v>
      </c>
    </row>
    <row r="2407" spans="1:31" ht="30" x14ac:dyDescent="0.25">
      <c r="A2407" s="1" t="e">
        <v>#N/A</v>
      </c>
      <c r="B2407" s="50" t="s">
        <v>200</v>
      </c>
      <c r="C2407" s="48"/>
      <c r="D2407" s="104"/>
      <c r="E2407" s="104"/>
      <c r="F2407" s="104"/>
      <c r="G2407" s="104"/>
      <c r="H2407" s="104"/>
      <c r="I2407" s="104"/>
      <c r="J2407" s="104"/>
      <c r="K2407" s="104"/>
      <c r="L2407" s="104"/>
      <c r="M2407" s="104"/>
      <c r="N2407" s="104"/>
      <c r="O2407" s="104"/>
      <c r="P2407" s="104">
        <v>0</v>
      </c>
      <c r="Q2407" s="104">
        <v>0</v>
      </c>
      <c r="R2407" s="104">
        <v>0</v>
      </c>
      <c r="S2407" s="104">
        <v>0</v>
      </c>
      <c r="T2407" s="104">
        <v>0</v>
      </c>
      <c r="U2407" s="104">
        <v>0</v>
      </c>
      <c r="V2407" s="104">
        <v>0</v>
      </c>
      <c r="W2407" s="104">
        <v>0</v>
      </c>
      <c r="X2407" s="104">
        <v>0</v>
      </c>
      <c r="Y2407" s="104">
        <v>0</v>
      </c>
      <c r="Z2407" s="104">
        <v>0</v>
      </c>
      <c r="AA2407" s="104">
        <v>0</v>
      </c>
      <c r="AB2407" s="104">
        <f t="shared" si="1290"/>
        <v>0</v>
      </c>
      <c r="AC2407" s="104">
        <f t="shared" si="1293"/>
        <v>0</v>
      </c>
      <c r="AD2407" s="104">
        <f t="shared" si="1291"/>
        <v>0</v>
      </c>
      <c r="AE2407" s="5" t="e">
        <v>#N/A</v>
      </c>
    </row>
    <row r="2408" spans="1:31" ht="30" x14ac:dyDescent="0.25">
      <c r="A2408" s="1" t="e">
        <v>#N/A</v>
      </c>
      <c r="B2408" s="50" t="s">
        <v>201</v>
      </c>
      <c r="C2408" s="48"/>
      <c r="D2408" s="104"/>
      <c r="E2408" s="104"/>
      <c r="F2408" s="104"/>
      <c r="G2408" s="104"/>
      <c r="H2408" s="104"/>
      <c r="I2408" s="104"/>
      <c r="J2408" s="104"/>
      <c r="K2408" s="104"/>
      <c r="L2408" s="104"/>
      <c r="M2408" s="104"/>
      <c r="N2408" s="104"/>
      <c r="O2408" s="104"/>
      <c r="P2408" s="104">
        <v>0</v>
      </c>
      <c r="Q2408" s="104">
        <v>0</v>
      </c>
      <c r="R2408" s="104">
        <v>0</v>
      </c>
      <c r="S2408" s="104">
        <v>0</v>
      </c>
      <c r="T2408" s="104">
        <v>0</v>
      </c>
      <c r="U2408" s="104">
        <v>0</v>
      </c>
      <c r="V2408" s="104">
        <v>0</v>
      </c>
      <c r="W2408" s="104">
        <v>0</v>
      </c>
      <c r="X2408" s="104">
        <v>0</v>
      </c>
      <c r="Y2408" s="104">
        <v>0</v>
      </c>
      <c r="Z2408" s="104">
        <v>0</v>
      </c>
      <c r="AA2408" s="104">
        <v>0</v>
      </c>
      <c r="AB2408" s="104">
        <f t="shared" si="1290"/>
        <v>0</v>
      </c>
      <c r="AC2408" s="104">
        <f t="shared" si="1293"/>
        <v>0</v>
      </c>
      <c r="AD2408" s="104">
        <f t="shared" si="1291"/>
        <v>0</v>
      </c>
      <c r="AE2408" s="5" t="e">
        <v>#N/A</v>
      </c>
    </row>
    <row r="2409" spans="1:31" ht="30" x14ac:dyDescent="0.25">
      <c r="A2409" s="1" t="e">
        <v>#N/A</v>
      </c>
      <c r="B2409" s="50" t="s">
        <v>202</v>
      </c>
      <c r="C2409" s="48"/>
      <c r="D2409" s="104"/>
      <c r="E2409" s="104"/>
      <c r="F2409" s="104"/>
      <c r="G2409" s="104"/>
      <c r="H2409" s="104"/>
      <c r="I2409" s="104"/>
      <c r="J2409" s="104"/>
      <c r="K2409" s="104"/>
      <c r="L2409" s="104"/>
      <c r="M2409" s="104"/>
      <c r="N2409" s="104"/>
      <c r="O2409" s="104"/>
      <c r="P2409" s="104">
        <v>0</v>
      </c>
      <c r="Q2409" s="104">
        <v>0</v>
      </c>
      <c r="R2409" s="104">
        <v>0</v>
      </c>
      <c r="S2409" s="104">
        <v>0</v>
      </c>
      <c r="T2409" s="104">
        <v>0</v>
      </c>
      <c r="U2409" s="104">
        <v>0</v>
      </c>
      <c r="V2409" s="104">
        <v>0</v>
      </c>
      <c r="W2409" s="104">
        <v>0</v>
      </c>
      <c r="X2409" s="104">
        <v>0</v>
      </c>
      <c r="Y2409" s="104">
        <v>0</v>
      </c>
      <c r="Z2409" s="104">
        <v>0</v>
      </c>
      <c r="AA2409" s="104">
        <v>0</v>
      </c>
      <c r="AB2409" s="104">
        <f t="shared" si="1290"/>
        <v>0</v>
      </c>
      <c r="AC2409" s="104">
        <f t="shared" si="1293"/>
        <v>0</v>
      </c>
      <c r="AD2409" s="104">
        <f t="shared" si="1291"/>
        <v>0</v>
      </c>
      <c r="AE2409" s="5" t="e">
        <v>#N/A</v>
      </c>
    </row>
    <row r="2410" spans="1:31" ht="30" x14ac:dyDescent="0.25">
      <c r="A2410" s="1" t="e">
        <v>#N/A</v>
      </c>
      <c r="B2410" s="101" t="s">
        <v>203</v>
      </c>
      <c r="C2410" s="102"/>
      <c r="D2410" s="103">
        <f>SUM(D2411:D2412)</f>
        <v>0</v>
      </c>
      <c r="E2410" s="103">
        <f t="shared" ref="E2410:O2410" si="1301">SUM(E2411:E2412)</f>
        <v>0</v>
      </c>
      <c r="F2410" s="103">
        <f t="shared" si="1301"/>
        <v>0</v>
      </c>
      <c r="G2410" s="103">
        <f t="shared" si="1301"/>
        <v>0</v>
      </c>
      <c r="H2410" s="103">
        <f t="shared" si="1301"/>
        <v>0</v>
      </c>
      <c r="I2410" s="103">
        <f t="shared" si="1301"/>
        <v>0</v>
      </c>
      <c r="J2410" s="103">
        <f t="shared" si="1301"/>
        <v>0</v>
      </c>
      <c r="K2410" s="103">
        <f t="shared" si="1301"/>
        <v>0</v>
      </c>
      <c r="L2410" s="103">
        <f t="shared" si="1301"/>
        <v>0</v>
      </c>
      <c r="M2410" s="103">
        <f t="shared" si="1301"/>
        <v>0</v>
      </c>
      <c r="N2410" s="103">
        <f t="shared" si="1301"/>
        <v>0</v>
      </c>
      <c r="O2410" s="103">
        <f t="shared" si="1301"/>
        <v>0</v>
      </c>
      <c r="P2410" s="103">
        <v>0</v>
      </c>
      <c r="Q2410" s="103">
        <v>0</v>
      </c>
      <c r="R2410" s="103">
        <v>0</v>
      </c>
      <c r="S2410" s="103">
        <v>0</v>
      </c>
      <c r="T2410" s="103">
        <v>0</v>
      </c>
      <c r="U2410" s="103">
        <v>0</v>
      </c>
      <c r="V2410" s="103">
        <v>0</v>
      </c>
      <c r="W2410" s="103">
        <v>0</v>
      </c>
      <c r="X2410" s="103">
        <v>0</v>
      </c>
      <c r="Y2410" s="103">
        <v>0</v>
      </c>
      <c r="Z2410" s="103">
        <v>0</v>
      </c>
      <c r="AA2410" s="103">
        <v>0</v>
      </c>
      <c r="AB2410" s="103">
        <f t="shared" si="1290"/>
        <v>0</v>
      </c>
      <c r="AC2410" s="103">
        <f t="shared" si="1293"/>
        <v>0</v>
      </c>
      <c r="AD2410" s="103">
        <f t="shared" si="1291"/>
        <v>0</v>
      </c>
      <c r="AE2410" s="5" t="e">
        <v>#N/A</v>
      </c>
    </row>
    <row r="2411" spans="1:31" ht="30" x14ac:dyDescent="0.25">
      <c r="A2411" s="1" t="e">
        <v>#N/A</v>
      </c>
      <c r="B2411" s="50" t="s">
        <v>204</v>
      </c>
      <c r="C2411" s="48"/>
      <c r="D2411" s="104"/>
      <c r="E2411" s="104"/>
      <c r="F2411" s="104"/>
      <c r="G2411" s="104"/>
      <c r="H2411" s="104"/>
      <c r="I2411" s="104"/>
      <c r="J2411" s="104"/>
      <c r="K2411" s="104"/>
      <c r="L2411" s="104"/>
      <c r="M2411" s="104"/>
      <c r="N2411" s="104"/>
      <c r="O2411" s="104"/>
      <c r="P2411" s="104">
        <v>0</v>
      </c>
      <c r="Q2411" s="104">
        <v>0</v>
      </c>
      <c r="R2411" s="104">
        <v>0</v>
      </c>
      <c r="S2411" s="104">
        <v>0</v>
      </c>
      <c r="T2411" s="104">
        <v>0</v>
      </c>
      <c r="U2411" s="104">
        <v>0</v>
      </c>
      <c r="V2411" s="104">
        <v>0</v>
      </c>
      <c r="W2411" s="104">
        <v>0</v>
      </c>
      <c r="X2411" s="104">
        <v>0</v>
      </c>
      <c r="Y2411" s="104">
        <v>0</v>
      </c>
      <c r="Z2411" s="104">
        <v>0</v>
      </c>
      <c r="AA2411" s="104">
        <v>0</v>
      </c>
      <c r="AB2411" s="104">
        <f t="shared" si="1290"/>
        <v>0</v>
      </c>
      <c r="AC2411" s="104">
        <f t="shared" si="1293"/>
        <v>0</v>
      </c>
      <c r="AD2411" s="104">
        <f t="shared" si="1291"/>
        <v>0</v>
      </c>
      <c r="AE2411" s="5" t="e">
        <v>#N/A</v>
      </c>
    </row>
    <row r="2412" spans="1:31" x14ac:dyDescent="0.25">
      <c r="A2412" s="1" t="e">
        <v>#N/A</v>
      </c>
      <c r="B2412" s="50" t="s">
        <v>205</v>
      </c>
      <c r="C2412" s="48"/>
      <c r="D2412" s="104"/>
      <c r="E2412" s="104"/>
      <c r="F2412" s="104"/>
      <c r="G2412" s="104"/>
      <c r="H2412" s="104"/>
      <c r="I2412" s="104"/>
      <c r="J2412" s="104"/>
      <c r="K2412" s="104"/>
      <c r="L2412" s="104"/>
      <c r="M2412" s="104"/>
      <c r="N2412" s="104"/>
      <c r="O2412" s="104"/>
      <c r="P2412" s="104">
        <v>0</v>
      </c>
      <c r="Q2412" s="104">
        <v>0</v>
      </c>
      <c r="R2412" s="104">
        <v>0</v>
      </c>
      <c r="S2412" s="104">
        <v>0</v>
      </c>
      <c r="T2412" s="104">
        <v>0</v>
      </c>
      <c r="U2412" s="104">
        <v>0</v>
      </c>
      <c r="V2412" s="104">
        <v>0</v>
      </c>
      <c r="W2412" s="104">
        <v>0</v>
      </c>
      <c r="X2412" s="104">
        <v>0</v>
      </c>
      <c r="Y2412" s="104">
        <v>0</v>
      </c>
      <c r="Z2412" s="104">
        <v>0</v>
      </c>
      <c r="AA2412" s="104">
        <v>0</v>
      </c>
      <c r="AB2412" s="104">
        <f t="shared" si="1290"/>
        <v>0</v>
      </c>
      <c r="AC2412" s="104">
        <f t="shared" si="1293"/>
        <v>0</v>
      </c>
      <c r="AD2412" s="104">
        <f t="shared" si="1291"/>
        <v>0</v>
      </c>
      <c r="AE2412" s="5" t="e">
        <v>#N/A</v>
      </c>
    </row>
    <row r="2413" spans="1:31" x14ac:dyDescent="0.25">
      <c r="A2413" s="1" t="e">
        <v>#N/A</v>
      </c>
      <c r="B2413" s="101" t="s">
        <v>206</v>
      </c>
      <c r="C2413" s="102"/>
      <c r="D2413" s="103">
        <f>SUM(D2414:D2417)</f>
        <v>0</v>
      </c>
      <c r="E2413" s="103">
        <f t="shared" ref="E2413:O2413" si="1302">SUM(E2414:E2417)</f>
        <v>0</v>
      </c>
      <c r="F2413" s="103">
        <f t="shared" si="1302"/>
        <v>0</v>
      </c>
      <c r="G2413" s="103">
        <f t="shared" si="1302"/>
        <v>0</v>
      </c>
      <c r="H2413" s="103">
        <f t="shared" si="1302"/>
        <v>0</v>
      </c>
      <c r="I2413" s="103">
        <f t="shared" si="1302"/>
        <v>0</v>
      </c>
      <c r="J2413" s="103">
        <f t="shared" si="1302"/>
        <v>0</v>
      </c>
      <c r="K2413" s="103">
        <f t="shared" si="1302"/>
        <v>0</v>
      </c>
      <c r="L2413" s="103">
        <f t="shared" si="1302"/>
        <v>0</v>
      </c>
      <c r="M2413" s="103">
        <f t="shared" si="1302"/>
        <v>0</v>
      </c>
      <c r="N2413" s="103">
        <f t="shared" si="1302"/>
        <v>0</v>
      </c>
      <c r="O2413" s="103">
        <f t="shared" si="1302"/>
        <v>0</v>
      </c>
      <c r="P2413" s="103">
        <v>0</v>
      </c>
      <c r="Q2413" s="103">
        <v>0</v>
      </c>
      <c r="R2413" s="103">
        <v>0</v>
      </c>
      <c r="S2413" s="103">
        <v>0</v>
      </c>
      <c r="T2413" s="103">
        <v>0</v>
      </c>
      <c r="U2413" s="103">
        <v>0</v>
      </c>
      <c r="V2413" s="103">
        <v>0</v>
      </c>
      <c r="W2413" s="103">
        <v>0</v>
      </c>
      <c r="X2413" s="103">
        <v>0</v>
      </c>
      <c r="Y2413" s="103">
        <v>0</v>
      </c>
      <c r="Z2413" s="103">
        <v>0</v>
      </c>
      <c r="AA2413" s="103">
        <v>0</v>
      </c>
      <c r="AB2413" s="103">
        <f t="shared" si="1290"/>
        <v>0</v>
      </c>
      <c r="AC2413" s="103">
        <f t="shared" si="1293"/>
        <v>0</v>
      </c>
      <c r="AD2413" s="103">
        <f t="shared" si="1291"/>
        <v>0</v>
      </c>
      <c r="AE2413" s="5" t="e">
        <v>#N/A</v>
      </c>
    </row>
    <row r="2414" spans="1:31" ht="30" x14ac:dyDescent="0.25">
      <c r="A2414" s="1" t="e">
        <v>#N/A</v>
      </c>
      <c r="B2414" s="50" t="s">
        <v>207</v>
      </c>
      <c r="C2414" s="48"/>
      <c r="D2414" s="104"/>
      <c r="E2414" s="104"/>
      <c r="F2414" s="104"/>
      <c r="G2414" s="104"/>
      <c r="H2414" s="104"/>
      <c r="I2414" s="104"/>
      <c r="J2414" s="104"/>
      <c r="K2414" s="104"/>
      <c r="L2414" s="104"/>
      <c r="M2414" s="104"/>
      <c r="N2414" s="104"/>
      <c r="O2414" s="104"/>
      <c r="P2414" s="104">
        <v>0</v>
      </c>
      <c r="Q2414" s="104">
        <v>0</v>
      </c>
      <c r="R2414" s="104">
        <v>0</v>
      </c>
      <c r="S2414" s="104">
        <v>0</v>
      </c>
      <c r="T2414" s="104">
        <v>0</v>
      </c>
      <c r="U2414" s="104">
        <v>0</v>
      </c>
      <c r="V2414" s="104">
        <v>0</v>
      </c>
      <c r="W2414" s="104">
        <v>0</v>
      </c>
      <c r="X2414" s="104">
        <v>0</v>
      </c>
      <c r="Y2414" s="104">
        <v>0</v>
      </c>
      <c r="Z2414" s="104">
        <v>0</v>
      </c>
      <c r="AA2414" s="104">
        <v>0</v>
      </c>
      <c r="AB2414" s="104">
        <f t="shared" si="1290"/>
        <v>0</v>
      </c>
      <c r="AC2414" s="104">
        <f t="shared" si="1293"/>
        <v>0</v>
      </c>
      <c r="AD2414" s="104">
        <f t="shared" si="1291"/>
        <v>0</v>
      </c>
      <c r="AE2414" s="5" t="e">
        <v>#N/A</v>
      </c>
    </row>
    <row r="2415" spans="1:31" x14ac:dyDescent="0.25">
      <c r="A2415" s="1" t="e">
        <v>#N/A</v>
      </c>
      <c r="B2415" s="50" t="s">
        <v>189</v>
      </c>
      <c r="C2415" s="48"/>
      <c r="D2415" s="104"/>
      <c r="E2415" s="104"/>
      <c r="F2415" s="104"/>
      <c r="G2415" s="104"/>
      <c r="H2415" s="104"/>
      <c r="I2415" s="104"/>
      <c r="J2415" s="104"/>
      <c r="K2415" s="104"/>
      <c r="L2415" s="104"/>
      <c r="M2415" s="104"/>
      <c r="N2415" s="104"/>
      <c r="O2415" s="104"/>
      <c r="P2415" s="104">
        <v>0</v>
      </c>
      <c r="Q2415" s="104">
        <v>0</v>
      </c>
      <c r="R2415" s="104">
        <v>0</v>
      </c>
      <c r="S2415" s="104">
        <v>0</v>
      </c>
      <c r="T2415" s="104">
        <v>0</v>
      </c>
      <c r="U2415" s="104">
        <v>0</v>
      </c>
      <c r="V2415" s="104">
        <v>0</v>
      </c>
      <c r="W2415" s="104">
        <v>0</v>
      </c>
      <c r="X2415" s="104">
        <v>0</v>
      </c>
      <c r="Y2415" s="104">
        <v>0</v>
      </c>
      <c r="Z2415" s="104">
        <v>0</v>
      </c>
      <c r="AA2415" s="104">
        <v>0</v>
      </c>
      <c r="AB2415" s="104">
        <f t="shared" si="1290"/>
        <v>0</v>
      </c>
      <c r="AC2415" s="104">
        <f t="shared" si="1293"/>
        <v>0</v>
      </c>
      <c r="AD2415" s="104">
        <f t="shared" si="1291"/>
        <v>0</v>
      </c>
      <c r="AE2415" s="5" t="e">
        <v>#N/A</v>
      </c>
    </row>
    <row r="2416" spans="1:31" x14ac:dyDescent="0.25">
      <c r="A2416" s="1" t="e">
        <v>#N/A</v>
      </c>
      <c r="B2416" s="50" t="s">
        <v>208</v>
      </c>
      <c r="C2416" s="48"/>
      <c r="D2416" s="104"/>
      <c r="E2416" s="104"/>
      <c r="F2416" s="104"/>
      <c r="G2416" s="104"/>
      <c r="H2416" s="104"/>
      <c r="I2416" s="104"/>
      <c r="J2416" s="104"/>
      <c r="K2416" s="104"/>
      <c r="L2416" s="104"/>
      <c r="M2416" s="104"/>
      <c r="N2416" s="104"/>
      <c r="O2416" s="104"/>
      <c r="P2416" s="104">
        <v>0</v>
      </c>
      <c r="Q2416" s="104">
        <v>0</v>
      </c>
      <c r="R2416" s="104">
        <v>0</v>
      </c>
      <c r="S2416" s="104">
        <v>0</v>
      </c>
      <c r="T2416" s="104">
        <v>0</v>
      </c>
      <c r="U2416" s="104">
        <v>0</v>
      </c>
      <c r="V2416" s="104">
        <v>0</v>
      </c>
      <c r="W2416" s="104">
        <v>0</v>
      </c>
      <c r="X2416" s="104">
        <v>0</v>
      </c>
      <c r="Y2416" s="104">
        <v>0</v>
      </c>
      <c r="Z2416" s="104">
        <v>0</v>
      </c>
      <c r="AA2416" s="104">
        <v>0</v>
      </c>
      <c r="AB2416" s="104">
        <f t="shared" si="1290"/>
        <v>0</v>
      </c>
      <c r="AC2416" s="104">
        <f t="shared" si="1293"/>
        <v>0</v>
      </c>
      <c r="AD2416" s="104">
        <f t="shared" si="1291"/>
        <v>0</v>
      </c>
      <c r="AE2416" s="5" t="e">
        <v>#N/A</v>
      </c>
    </row>
    <row r="2417" spans="1:31" x14ac:dyDescent="0.25">
      <c r="A2417" s="1" t="e">
        <v>#N/A</v>
      </c>
      <c r="B2417" s="50" t="s">
        <v>209</v>
      </c>
      <c r="C2417" s="48"/>
      <c r="D2417" s="104"/>
      <c r="E2417" s="104"/>
      <c r="F2417" s="104"/>
      <c r="G2417" s="104"/>
      <c r="H2417" s="104"/>
      <c r="I2417" s="104"/>
      <c r="J2417" s="104"/>
      <c r="K2417" s="104"/>
      <c r="L2417" s="104"/>
      <c r="M2417" s="104"/>
      <c r="N2417" s="104"/>
      <c r="O2417" s="104"/>
      <c r="P2417" s="104">
        <v>0</v>
      </c>
      <c r="Q2417" s="104">
        <v>0</v>
      </c>
      <c r="R2417" s="104">
        <v>0</v>
      </c>
      <c r="S2417" s="104">
        <v>0</v>
      </c>
      <c r="T2417" s="104">
        <v>0</v>
      </c>
      <c r="U2417" s="104">
        <v>0</v>
      </c>
      <c r="V2417" s="104">
        <v>0</v>
      </c>
      <c r="W2417" s="104">
        <v>0</v>
      </c>
      <c r="X2417" s="104">
        <v>0</v>
      </c>
      <c r="Y2417" s="104">
        <v>0</v>
      </c>
      <c r="Z2417" s="104">
        <v>0</v>
      </c>
      <c r="AA2417" s="104">
        <v>0</v>
      </c>
      <c r="AB2417" s="104">
        <f t="shared" si="1290"/>
        <v>0</v>
      </c>
      <c r="AC2417" s="104">
        <f t="shared" si="1293"/>
        <v>0</v>
      </c>
      <c r="AD2417" s="104">
        <f t="shared" si="1291"/>
        <v>0</v>
      </c>
      <c r="AE2417" s="5" t="e">
        <v>#N/A</v>
      </c>
    </row>
    <row r="2418" spans="1:31" ht="30" x14ac:dyDescent="0.25">
      <c r="A2418" s="1" t="e">
        <v>#N/A</v>
      </c>
      <c r="B2418" s="101" t="s">
        <v>210</v>
      </c>
      <c r="C2418" s="102"/>
      <c r="D2418" s="103">
        <f>SUM(D2419:D2420)</f>
        <v>0</v>
      </c>
      <c r="E2418" s="103">
        <f t="shared" ref="E2418:O2418" si="1303">SUM(E2419:E2420)</f>
        <v>0</v>
      </c>
      <c r="F2418" s="103">
        <f t="shared" si="1303"/>
        <v>0</v>
      </c>
      <c r="G2418" s="103">
        <f t="shared" si="1303"/>
        <v>0</v>
      </c>
      <c r="H2418" s="103">
        <f t="shared" si="1303"/>
        <v>0</v>
      </c>
      <c r="I2418" s="103">
        <f t="shared" si="1303"/>
        <v>0</v>
      </c>
      <c r="J2418" s="103">
        <f t="shared" si="1303"/>
        <v>0</v>
      </c>
      <c r="K2418" s="103">
        <f t="shared" si="1303"/>
        <v>0</v>
      </c>
      <c r="L2418" s="103">
        <f t="shared" si="1303"/>
        <v>0</v>
      </c>
      <c r="M2418" s="103">
        <f t="shared" si="1303"/>
        <v>0</v>
      </c>
      <c r="N2418" s="103">
        <f t="shared" si="1303"/>
        <v>0</v>
      </c>
      <c r="O2418" s="103">
        <f t="shared" si="1303"/>
        <v>0</v>
      </c>
      <c r="P2418" s="103">
        <v>0</v>
      </c>
      <c r="Q2418" s="103">
        <v>0</v>
      </c>
      <c r="R2418" s="103">
        <v>0</v>
      </c>
      <c r="S2418" s="103">
        <v>0</v>
      </c>
      <c r="T2418" s="103">
        <v>0</v>
      </c>
      <c r="U2418" s="103">
        <v>0</v>
      </c>
      <c r="V2418" s="103">
        <v>0</v>
      </c>
      <c r="W2418" s="103">
        <v>0</v>
      </c>
      <c r="X2418" s="103">
        <v>0</v>
      </c>
      <c r="Y2418" s="103">
        <v>0</v>
      </c>
      <c r="Z2418" s="103">
        <v>0</v>
      </c>
      <c r="AA2418" s="103">
        <v>0</v>
      </c>
      <c r="AB2418" s="103">
        <f t="shared" si="1290"/>
        <v>0</v>
      </c>
      <c r="AC2418" s="103">
        <f t="shared" si="1293"/>
        <v>0</v>
      </c>
      <c r="AD2418" s="103">
        <f t="shared" si="1291"/>
        <v>0</v>
      </c>
      <c r="AE2418" s="5" t="e">
        <v>#N/A</v>
      </c>
    </row>
    <row r="2419" spans="1:31" x14ac:dyDescent="0.25">
      <c r="A2419" s="1" t="e">
        <v>#N/A</v>
      </c>
      <c r="B2419" s="50" t="s">
        <v>211</v>
      </c>
      <c r="C2419" s="48"/>
      <c r="D2419" s="104"/>
      <c r="E2419" s="104"/>
      <c r="F2419" s="104"/>
      <c r="G2419" s="104"/>
      <c r="H2419" s="104"/>
      <c r="I2419" s="104"/>
      <c r="J2419" s="104"/>
      <c r="K2419" s="104"/>
      <c r="L2419" s="104"/>
      <c r="M2419" s="104"/>
      <c r="N2419" s="104"/>
      <c r="O2419" s="104"/>
      <c r="P2419" s="104">
        <v>0</v>
      </c>
      <c r="Q2419" s="104">
        <v>0</v>
      </c>
      <c r="R2419" s="104">
        <v>0</v>
      </c>
      <c r="S2419" s="104">
        <v>0</v>
      </c>
      <c r="T2419" s="104">
        <v>0</v>
      </c>
      <c r="U2419" s="104">
        <v>0</v>
      </c>
      <c r="V2419" s="104">
        <v>0</v>
      </c>
      <c r="W2419" s="104">
        <v>0</v>
      </c>
      <c r="X2419" s="104">
        <v>0</v>
      </c>
      <c r="Y2419" s="104">
        <v>0</v>
      </c>
      <c r="Z2419" s="104">
        <v>0</v>
      </c>
      <c r="AA2419" s="104">
        <v>0</v>
      </c>
      <c r="AB2419" s="104">
        <f t="shared" si="1290"/>
        <v>0</v>
      </c>
      <c r="AC2419" s="104">
        <f t="shared" si="1293"/>
        <v>0</v>
      </c>
      <c r="AD2419" s="104">
        <f t="shared" si="1291"/>
        <v>0</v>
      </c>
      <c r="AE2419" s="5" t="e">
        <v>#N/A</v>
      </c>
    </row>
    <row r="2420" spans="1:31" x14ac:dyDescent="0.25">
      <c r="A2420" s="1" t="e">
        <v>#N/A</v>
      </c>
      <c r="B2420" s="50" t="s">
        <v>212</v>
      </c>
      <c r="C2420" s="48"/>
      <c r="D2420" s="104"/>
      <c r="E2420" s="104"/>
      <c r="F2420" s="104"/>
      <c r="G2420" s="104"/>
      <c r="H2420" s="104"/>
      <c r="I2420" s="104"/>
      <c r="J2420" s="104"/>
      <c r="K2420" s="104"/>
      <c r="L2420" s="104"/>
      <c r="M2420" s="104"/>
      <c r="N2420" s="104"/>
      <c r="O2420" s="104"/>
      <c r="P2420" s="104">
        <v>0</v>
      </c>
      <c r="Q2420" s="104">
        <v>0</v>
      </c>
      <c r="R2420" s="104">
        <v>0</v>
      </c>
      <c r="S2420" s="104">
        <v>0</v>
      </c>
      <c r="T2420" s="104">
        <v>0</v>
      </c>
      <c r="U2420" s="104">
        <v>0</v>
      </c>
      <c r="V2420" s="104">
        <v>0</v>
      </c>
      <c r="W2420" s="104">
        <v>0</v>
      </c>
      <c r="X2420" s="104">
        <v>0</v>
      </c>
      <c r="Y2420" s="104">
        <v>0</v>
      </c>
      <c r="Z2420" s="104">
        <v>0</v>
      </c>
      <c r="AA2420" s="104">
        <v>0</v>
      </c>
      <c r="AB2420" s="104">
        <f t="shared" si="1290"/>
        <v>0</v>
      </c>
      <c r="AC2420" s="104">
        <f t="shared" si="1293"/>
        <v>0</v>
      </c>
      <c r="AD2420" s="104">
        <f t="shared" si="1291"/>
        <v>0</v>
      </c>
      <c r="AE2420" s="5" t="e">
        <v>#N/A</v>
      </c>
    </row>
    <row r="2421" spans="1:31" ht="31.5" x14ac:dyDescent="0.25">
      <c r="A2421" s="1" t="e">
        <v>#N/A</v>
      </c>
      <c r="B2421" s="99" t="s">
        <v>71</v>
      </c>
      <c r="C2421" s="57"/>
      <c r="D2421" s="100">
        <f t="shared" ref="D2421:O2421" si="1304">SUM(D2422,D2424,D2426,D2431,D2438,D2443,D2451,D2452,D2447)</f>
        <v>0</v>
      </c>
      <c r="E2421" s="100">
        <f t="shared" si="1304"/>
        <v>0</v>
      </c>
      <c r="F2421" s="100">
        <f t="shared" si="1304"/>
        <v>0</v>
      </c>
      <c r="G2421" s="100">
        <f t="shared" si="1304"/>
        <v>0</v>
      </c>
      <c r="H2421" s="100">
        <f t="shared" si="1304"/>
        <v>0</v>
      </c>
      <c r="I2421" s="100">
        <f t="shared" si="1304"/>
        <v>0</v>
      </c>
      <c r="J2421" s="100">
        <f t="shared" si="1304"/>
        <v>0</v>
      </c>
      <c r="K2421" s="100">
        <f t="shared" si="1304"/>
        <v>0</v>
      </c>
      <c r="L2421" s="100">
        <f t="shared" si="1304"/>
        <v>0</v>
      </c>
      <c r="M2421" s="100">
        <f t="shared" si="1304"/>
        <v>0</v>
      </c>
      <c r="N2421" s="100">
        <f t="shared" si="1304"/>
        <v>0</v>
      </c>
      <c r="O2421" s="100">
        <f t="shared" si="1304"/>
        <v>0</v>
      </c>
      <c r="P2421" s="100">
        <v>0</v>
      </c>
      <c r="Q2421" s="100">
        <v>0</v>
      </c>
      <c r="R2421" s="100">
        <v>0</v>
      </c>
      <c r="S2421" s="100">
        <v>0</v>
      </c>
      <c r="T2421" s="100">
        <v>0</v>
      </c>
      <c r="U2421" s="100">
        <v>0</v>
      </c>
      <c r="V2421" s="100">
        <v>0</v>
      </c>
      <c r="W2421" s="100">
        <v>0</v>
      </c>
      <c r="X2421" s="100">
        <v>0</v>
      </c>
      <c r="Y2421" s="100">
        <v>0</v>
      </c>
      <c r="Z2421" s="100">
        <v>0</v>
      </c>
      <c r="AA2421" s="100">
        <v>0</v>
      </c>
      <c r="AB2421" s="100">
        <f t="shared" si="1290"/>
        <v>0</v>
      </c>
      <c r="AC2421" s="100">
        <f t="shared" si="1293"/>
        <v>0</v>
      </c>
      <c r="AD2421" s="100">
        <f t="shared" si="1291"/>
        <v>0</v>
      </c>
      <c r="AE2421" s="5" t="e">
        <v>#N/A</v>
      </c>
    </row>
    <row r="2422" spans="1:31" ht="30" x14ac:dyDescent="0.25">
      <c r="A2422" s="1" t="e">
        <v>#N/A</v>
      </c>
      <c r="B2422" s="101" t="s">
        <v>72</v>
      </c>
      <c r="C2422" s="102"/>
      <c r="D2422" s="103">
        <f>SUM(D2423:D2425)</f>
        <v>0</v>
      </c>
      <c r="E2422" s="103">
        <f t="shared" ref="E2422:O2422" si="1305">SUM(E2423:E2425)</f>
        <v>0</v>
      </c>
      <c r="F2422" s="103">
        <f t="shared" si="1305"/>
        <v>0</v>
      </c>
      <c r="G2422" s="103">
        <f t="shared" si="1305"/>
        <v>0</v>
      </c>
      <c r="H2422" s="103">
        <f t="shared" si="1305"/>
        <v>0</v>
      </c>
      <c r="I2422" s="103">
        <f t="shared" si="1305"/>
        <v>0</v>
      </c>
      <c r="J2422" s="103">
        <f t="shared" si="1305"/>
        <v>0</v>
      </c>
      <c r="K2422" s="103">
        <f t="shared" si="1305"/>
        <v>0</v>
      </c>
      <c r="L2422" s="103">
        <f t="shared" si="1305"/>
        <v>0</v>
      </c>
      <c r="M2422" s="103">
        <f t="shared" si="1305"/>
        <v>0</v>
      </c>
      <c r="N2422" s="103">
        <f t="shared" si="1305"/>
        <v>0</v>
      </c>
      <c r="O2422" s="103">
        <f t="shared" si="1305"/>
        <v>0</v>
      </c>
      <c r="P2422" s="103">
        <v>0</v>
      </c>
      <c r="Q2422" s="103">
        <v>0</v>
      </c>
      <c r="R2422" s="103">
        <v>0</v>
      </c>
      <c r="S2422" s="103">
        <v>0</v>
      </c>
      <c r="T2422" s="103">
        <v>0</v>
      </c>
      <c r="U2422" s="103">
        <v>0</v>
      </c>
      <c r="V2422" s="103">
        <v>0</v>
      </c>
      <c r="W2422" s="103">
        <v>0</v>
      </c>
      <c r="X2422" s="103">
        <v>0</v>
      </c>
      <c r="Y2422" s="103">
        <v>0</v>
      </c>
      <c r="Z2422" s="103">
        <v>0</v>
      </c>
      <c r="AA2422" s="103">
        <v>0</v>
      </c>
      <c r="AB2422" s="103">
        <f t="shared" si="1290"/>
        <v>0</v>
      </c>
      <c r="AC2422" s="103">
        <f t="shared" si="1293"/>
        <v>0</v>
      </c>
      <c r="AD2422" s="103">
        <f t="shared" si="1291"/>
        <v>0</v>
      </c>
      <c r="AE2422" s="5" t="e">
        <v>#N/A</v>
      </c>
    </row>
    <row r="2423" spans="1:31" x14ac:dyDescent="0.25">
      <c r="A2423" s="1" t="e">
        <v>#N/A</v>
      </c>
      <c r="B2423" s="50" t="s">
        <v>73</v>
      </c>
      <c r="C2423" s="48"/>
      <c r="D2423" s="104"/>
      <c r="E2423" s="104"/>
      <c r="F2423" s="104"/>
      <c r="G2423" s="104"/>
      <c r="H2423" s="104"/>
      <c r="I2423" s="104"/>
      <c r="J2423" s="104"/>
      <c r="K2423" s="104"/>
      <c r="L2423" s="104"/>
      <c r="M2423" s="104"/>
      <c r="N2423" s="104"/>
      <c r="O2423" s="104"/>
      <c r="P2423" s="104">
        <v>0</v>
      </c>
      <c r="Q2423" s="104">
        <v>0</v>
      </c>
      <c r="R2423" s="104">
        <v>0</v>
      </c>
      <c r="S2423" s="104">
        <v>0</v>
      </c>
      <c r="T2423" s="104">
        <v>0</v>
      </c>
      <c r="U2423" s="104">
        <v>0</v>
      </c>
      <c r="V2423" s="104">
        <v>0</v>
      </c>
      <c r="W2423" s="104">
        <v>0</v>
      </c>
      <c r="X2423" s="104">
        <v>0</v>
      </c>
      <c r="Y2423" s="104">
        <v>0</v>
      </c>
      <c r="Z2423" s="104">
        <v>0</v>
      </c>
      <c r="AA2423" s="104">
        <v>0</v>
      </c>
      <c r="AB2423" s="104">
        <f t="shared" si="1290"/>
        <v>0</v>
      </c>
      <c r="AC2423" s="104">
        <f t="shared" si="1293"/>
        <v>0</v>
      </c>
      <c r="AD2423" s="104">
        <f t="shared" si="1291"/>
        <v>0</v>
      </c>
      <c r="AE2423" s="5" t="e">
        <v>#N/A</v>
      </c>
    </row>
    <row r="2424" spans="1:31" x14ac:dyDescent="0.25">
      <c r="A2424" s="1" t="e">
        <v>#N/A</v>
      </c>
      <c r="B2424" s="101" t="s">
        <v>74</v>
      </c>
      <c r="C2424" s="102"/>
      <c r="D2424" s="103">
        <f>SUM(D2425)</f>
        <v>0</v>
      </c>
      <c r="E2424" s="103">
        <f t="shared" ref="E2424:O2424" si="1306">SUM(E2425)</f>
        <v>0</v>
      </c>
      <c r="F2424" s="103">
        <f t="shared" si="1306"/>
        <v>0</v>
      </c>
      <c r="G2424" s="103">
        <f t="shared" si="1306"/>
        <v>0</v>
      </c>
      <c r="H2424" s="103">
        <f t="shared" si="1306"/>
        <v>0</v>
      </c>
      <c r="I2424" s="103">
        <f t="shared" si="1306"/>
        <v>0</v>
      </c>
      <c r="J2424" s="103">
        <f t="shared" si="1306"/>
        <v>0</v>
      </c>
      <c r="K2424" s="103">
        <f t="shared" si="1306"/>
        <v>0</v>
      </c>
      <c r="L2424" s="103">
        <f t="shared" si="1306"/>
        <v>0</v>
      </c>
      <c r="M2424" s="103">
        <f t="shared" si="1306"/>
        <v>0</v>
      </c>
      <c r="N2424" s="103">
        <f t="shared" si="1306"/>
        <v>0</v>
      </c>
      <c r="O2424" s="103">
        <f t="shared" si="1306"/>
        <v>0</v>
      </c>
      <c r="P2424" s="103">
        <v>0</v>
      </c>
      <c r="Q2424" s="103">
        <v>0</v>
      </c>
      <c r="R2424" s="103">
        <v>0</v>
      </c>
      <c r="S2424" s="103">
        <v>0</v>
      </c>
      <c r="T2424" s="103">
        <v>0</v>
      </c>
      <c r="U2424" s="103">
        <v>0</v>
      </c>
      <c r="V2424" s="103">
        <v>0</v>
      </c>
      <c r="W2424" s="103">
        <v>0</v>
      </c>
      <c r="X2424" s="103">
        <v>0</v>
      </c>
      <c r="Y2424" s="103">
        <v>0</v>
      </c>
      <c r="Z2424" s="103">
        <v>0</v>
      </c>
      <c r="AA2424" s="103">
        <v>0</v>
      </c>
      <c r="AB2424" s="103">
        <f t="shared" si="1290"/>
        <v>0</v>
      </c>
      <c r="AC2424" s="103">
        <f t="shared" si="1293"/>
        <v>0</v>
      </c>
      <c r="AD2424" s="103">
        <f t="shared" si="1291"/>
        <v>0</v>
      </c>
      <c r="AE2424" s="5" t="e">
        <v>#N/A</v>
      </c>
    </row>
    <row r="2425" spans="1:31" x14ac:dyDescent="0.25">
      <c r="A2425" s="1" t="e">
        <v>#N/A</v>
      </c>
      <c r="B2425" s="50" t="s">
        <v>75</v>
      </c>
      <c r="C2425" s="48"/>
      <c r="D2425" s="104"/>
      <c r="E2425" s="104"/>
      <c r="F2425" s="104"/>
      <c r="G2425" s="104"/>
      <c r="H2425" s="104"/>
      <c r="I2425" s="104"/>
      <c r="J2425" s="104"/>
      <c r="K2425" s="104"/>
      <c r="L2425" s="104"/>
      <c r="M2425" s="104"/>
      <c r="N2425" s="104"/>
      <c r="O2425" s="104"/>
      <c r="P2425" s="104">
        <v>0</v>
      </c>
      <c r="Q2425" s="104">
        <v>0</v>
      </c>
      <c r="R2425" s="104">
        <v>0</v>
      </c>
      <c r="S2425" s="104">
        <v>0</v>
      </c>
      <c r="T2425" s="104">
        <v>0</v>
      </c>
      <c r="U2425" s="104">
        <v>0</v>
      </c>
      <c r="V2425" s="104">
        <v>0</v>
      </c>
      <c r="W2425" s="104">
        <v>0</v>
      </c>
      <c r="X2425" s="104">
        <v>0</v>
      </c>
      <c r="Y2425" s="104">
        <v>0</v>
      </c>
      <c r="Z2425" s="104">
        <v>0</v>
      </c>
      <c r="AA2425" s="104">
        <v>0</v>
      </c>
      <c r="AB2425" s="104">
        <f t="shared" si="1290"/>
        <v>0</v>
      </c>
      <c r="AC2425" s="104">
        <f t="shared" si="1293"/>
        <v>0</v>
      </c>
      <c r="AD2425" s="104">
        <f t="shared" si="1291"/>
        <v>0</v>
      </c>
      <c r="AE2425" s="5" t="e">
        <v>#N/A</v>
      </c>
    </row>
    <row r="2426" spans="1:31" ht="45" x14ac:dyDescent="0.25">
      <c r="A2426" s="1" t="e">
        <v>#N/A</v>
      </c>
      <c r="B2426" s="101" t="s">
        <v>76</v>
      </c>
      <c r="C2426" s="102"/>
      <c r="D2426" s="103">
        <f>SUM(D2427:D2430)</f>
        <v>0</v>
      </c>
      <c r="E2426" s="103">
        <f t="shared" ref="E2426:O2426" si="1307">SUM(E2427:E2430)</f>
        <v>0</v>
      </c>
      <c r="F2426" s="103">
        <f t="shared" si="1307"/>
        <v>0</v>
      </c>
      <c r="G2426" s="103">
        <f t="shared" si="1307"/>
        <v>0</v>
      </c>
      <c r="H2426" s="103">
        <f t="shared" si="1307"/>
        <v>0</v>
      </c>
      <c r="I2426" s="103">
        <f t="shared" si="1307"/>
        <v>0</v>
      </c>
      <c r="J2426" s="103">
        <f t="shared" si="1307"/>
        <v>0</v>
      </c>
      <c r="K2426" s="103">
        <f t="shared" si="1307"/>
        <v>0</v>
      </c>
      <c r="L2426" s="103">
        <f t="shared" si="1307"/>
        <v>0</v>
      </c>
      <c r="M2426" s="103">
        <f t="shared" si="1307"/>
        <v>0</v>
      </c>
      <c r="N2426" s="103">
        <f t="shared" si="1307"/>
        <v>0</v>
      </c>
      <c r="O2426" s="103">
        <f t="shared" si="1307"/>
        <v>0</v>
      </c>
      <c r="P2426" s="103">
        <v>0</v>
      </c>
      <c r="Q2426" s="103">
        <v>0</v>
      </c>
      <c r="R2426" s="103">
        <v>0</v>
      </c>
      <c r="S2426" s="103">
        <v>0</v>
      </c>
      <c r="T2426" s="103">
        <v>0</v>
      </c>
      <c r="U2426" s="103">
        <v>0</v>
      </c>
      <c r="V2426" s="103">
        <v>0</v>
      </c>
      <c r="W2426" s="103">
        <v>0</v>
      </c>
      <c r="X2426" s="103">
        <v>0</v>
      </c>
      <c r="Y2426" s="103">
        <v>0</v>
      </c>
      <c r="Z2426" s="103">
        <v>0</v>
      </c>
      <c r="AA2426" s="103">
        <v>0</v>
      </c>
      <c r="AB2426" s="103">
        <f t="shared" si="1290"/>
        <v>0</v>
      </c>
      <c r="AC2426" s="103">
        <f t="shared" si="1293"/>
        <v>0</v>
      </c>
      <c r="AD2426" s="103">
        <f t="shared" si="1291"/>
        <v>0</v>
      </c>
      <c r="AE2426" s="5" t="e">
        <v>#N/A</v>
      </c>
    </row>
    <row r="2427" spans="1:31" ht="60" x14ac:dyDescent="0.25">
      <c r="A2427" s="1" t="e">
        <v>#N/A</v>
      </c>
      <c r="B2427" s="50" t="s">
        <v>77</v>
      </c>
      <c r="C2427" s="48"/>
      <c r="D2427" s="104"/>
      <c r="E2427" s="104"/>
      <c r="F2427" s="104"/>
      <c r="G2427" s="104"/>
      <c r="H2427" s="104"/>
      <c r="I2427" s="104"/>
      <c r="J2427" s="104"/>
      <c r="K2427" s="104"/>
      <c r="L2427" s="104"/>
      <c r="M2427" s="104"/>
      <c r="N2427" s="104"/>
      <c r="O2427" s="104"/>
      <c r="P2427" s="104">
        <v>0</v>
      </c>
      <c r="Q2427" s="104">
        <v>0</v>
      </c>
      <c r="R2427" s="104">
        <v>0</v>
      </c>
      <c r="S2427" s="104">
        <v>0</v>
      </c>
      <c r="T2427" s="104">
        <v>0</v>
      </c>
      <c r="U2427" s="104">
        <v>0</v>
      </c>
      <c r="V2427" s="104">
        <v>0</v>
      </c>
      <c r="W2427" s="104">
        <v>0</v>
      </c>
      <c r="X2427" s="104">
        <v>0</v>
      </c>
      <c r="Y2427" s="104">
        <v>0</v>
      </c>
      <c r="Z2427" s="104">
        <v>0</v>
      </c>
      <c r="AA2427" s="104">
        <v>0</v>
      </c>
      <c r="AB2427" s="104">
        <f t="shared" si="1290"/>
        <v>0</v>
      </c>
      <c r="AC2427" s="104">
        <f t="shared" si="1293"/>
        <v>0</v>
      </c>
      <c r="AD2427" s="104">
        <f t="shared" si="1291"/>
        <v>0</v>
      </c>
      <c r="AE2427" s="5" t="e">
        <v>#N/A</v>
      </c>
    </row>
    <row r="2428" spans="1:31" ht="30" x14ac:dyDescent="0.25">
      <c r="A2428" s="1" t="e">
        <v>#N/A</v>
      </c>
      <c r="B2428" s="50" t="s">
        <v>78</v>
      </c>
      <c r="C2428" s="48"/>
      <c r="D2428" s="104"/>
      <c r="E2428" s="104"/>
      <c r="F2428" s="104"/>
      <c r="G2428" s="104"/>
      <c r="H2428" s="104"/>
      <c r="I2428" s="104"/>
      <c r="J2428" s="104"/>
      <c r="K2428" s="104"/>
      <c r="L2428" s="104"/>
      <c r="M2428" s="104"/>
      <c r="N2428" s="104"/>
      <c r="O2428" s="104"/>
      <c r="P2428" s="104">
        <v>0</v>
      </c>
      <c r="Q2428" s="104">
        <v>0</v>
      </c>
      <c r="R2428" s="104">
        <v>0</v>
      </c>
      <c r="S2428" s="104">
        <v>0</v>
      </c>
      <c r="T2428" s="104">
        <v>0</v>
      </c>
      <c r="U2428" s="104">
        <v>0</v>
      </c>
      <c r="V2428" s="104">
        <v>0</v>
      </c>
      <c r="W2428" s="104">
        <v>0</v>
      </c>
      <c r="X2428" s="104">
        <v>0</v>
      </c>
      <c r="Y2428" s="104">
        <v>0</v>
      </c>
      <c r="Z2428" s="104">
        <v>0</v>
      </c>
      <c r="AA2428" s="104">
        <v>0</v>
      </c>
      <c r="AB2428" s="104">
        <f t="shared" si="1290"/>
        <v>0</v>
      </c>
      <c r="AC2428" s="104">
        <f t="shared" si="1293"/>
        <v>0</v>
      </c>
      <c r="AD2428" s="104">
        <f t="shared" si="1291"/>
        <v>0</v>
      </c>
      <c r="AE2428" s="5" t="e">
        <v>#N/A</v>
      </c>
    </row>
    <row r="2429" spans="1:31" x14ac:dyDescent="0.25">
      <c r="A2429" s="1" t="e">
        <v>#N/A</v>
      </c>
      <c r="B2429" s="50" t="s">
        <v>79</v>
      </c>
      <c r="C2429" s="48"/>
      <c r="D2429" s="104"/>
      <c r="E2429" s="104"/>
      <c r="F2429" s="104"/>
      <c r="G2429" s="104"/>
      <c r="H2429" s="104"/>
      <c r="I2429" s="104"/>
      <c r="J2429" s="104"/>
      <c r="K2429" s="104"/>
      <c r="L2429" s="104"/>
      <c r="M2429" s="104"/>
      <c r="N2429" s="104"/>
      <c r="O2429" s="104"/>
      <c r="P2429" s="104">
        <v>0</v>
      </c>
      <c r="Q2429" s="104">
        <v>0</v>
      </c>
      <c r="R2429" s="104">
        <v>0</v>
      </c>
      <c r="S2429" s="104">
        <v>0</v>
      </c>
      <c r="T2429" s="104">
        <v>0</v>
      </c>
      <c r="U2429" s="104">
        <v>0</v>
      </c>
      <c r="V2429" s="104">
        <v>0</v>
      </c>
      <c r="W2429" s="104">
        <v>0</v>
      </c>
      <c r="X2429" s="104">
        <v>0</v>
      </c>
      <c r="Y2429" s="104">
        <v>0</v>
      </c>
      <c r="Z2429" s="104">
        <v>0</v>
      </c>
      <c r="AA2429" s="104">
        <v>0</v>
      </c>
      <c r="AB2429" s="104">
        <f t="shared" si="1290"/>
        <v>0</v>
      </c>
      <c r="AC2429" s="104">
        <f t="shared" si="1293"/>
        <v>0</v>
      </c>
      <c r="AD2429" s="104">
        <f t="shared" si="1291"/>
        <v>0</v>
      </c>
      <c r="AE2429" s="5" t="e">
        <v>#N/A</v>
      </c>
    </row>
    <row r="2430" spans="1:31" x14ac:dyDescent="0.25">
      <c r="A2430" s="1" t="e">
        <v>#N/A</v>
      </c>
      <c r="B2430" s="50" t="s">
        <v>80</v>
      </c>
      <c r="C2430" s="48"/>
      <c r="D2430" s="104"/>
      <c r="E2430" s="104"/>
      <c r="F2430" s="104"/>
      <c r="G2430" s="104"/>
      <c r="H2430" s="104"/>
      <c r="I2430" s="104"/>
      <c r="J2430" s="104"/>
      <c r="K2430" s="104"/>
      <c r="L2430" s="104"/>
      <c r="M2430" s="104"/>
      <c r="N2430" s="104"/>
      <c r="O2430" s="104"/>
      <c r="P2430" s="104">
        <v>0</v>
      </c>
      <c r="Q2430" s="104">
        <v>0</v>
      </c>
      <c r="R2430" s="104">
        <v>0</v>
      </c>
      <c r="S2430" s="104">
        <v>0</v>
      </c>
      <c r="T2430" s="104">
        <v>0</v>
      </c>
      <c r="U2430" s="104">
        <v>0</v>
      </c>
      <c r="V2430" s="104">
        <v>0</v>
      </c>
      <c r="W2430" s="104">
        <v>0</v>
      </c>
      <c r="X2430" s="104">
        <v>0</v>
      </c>
      <c r="Y2430" s="104">
        <v>0</v>
      </c>
      <c r="Z2430" s="104">
        <v>0</v>
      </c>
      <c r="AA2430" s="104">
        <v>0</v>
      </c>
      <c r="AB2430" s="104">
        <f t="shared" si="1290"/>
        <v>0</v>
      </c>
      <c r="AC2430" s="104">
        <f t="shared" si="1293"/>
        <v>0</v>
      </c>
      <c r="AD2430" s="104">
        <f t="shared" si="1291"/>
        <v>0</v>
      </c>
      <c r="AE2430" s="5" t="e">
        <v>#N/A</v>
      </c>
    </row>
    <row r="2431" spans="1:31" ht="30" x14ac:dyDescent="0.25">
      <c r="A2431" s="1" t="e">
        <v>#N/A</v>
      </c>
      <c r="B2431" s="101" t="s">
        <v>81</v>
      </c>
      <c r="C2431" s="102"/>
      <c r="D2431" s="103">
        <f>SUM(D2432:D2437)</f>
        <v>0</v>
      </c>
      <c r="E2431" s="103">
        <f t="shared" ref="E2431:O2431" si="1308">SUM(E2432:E2437)</f>
        <v>0</v>
      </c>
      <c r="F2431" s="103">
        <f t="shared" si="1308"/>
        <v>0</v>
      </c>
      <c r="G2431" s="103">
        <f t="shared" si="1308"/>
        <v>0</v>
      </c>
      <c r="H2431" s="103">
        <f t="shared" si="1308"/>
        <v>0</v>
      </c>
      <c r="I2431" s="103">
        <f t="shared" si="1308"/>
        <v>0</v>
      </c>
      <c r="J2431" s="103">
        <f t="shared" si="1308"/>
        <v>0</v>
      </c>
      <c r="K2431" s="103">
        <f t="shared" si="1308"/>
        <v>0</v>
      </c>
      <c r="L2431" s="103">
        <f t="shared" si="1308"/>
        <v>0</v>
      </c>
      <c r="M2431" s="103">
        <f t="shared" si="1308"/>
        <v>0</v>
      </c>
      <c r="N2431" s="103">
        <f t="shared" si="1308"/>
        <v>0</v>
      </c>
      <c r="O2431" s="103">
        <f t="shared" si="1308"/>
        <v>0</v>
      </c>
      <c r="P2431" s="103">
        <v>0</v>
      </c>
      <c r="Q2431" s="103">
        <v>0</v>
      </c>
      <c r="R2431" s="103">
        <v>0</v>
      </c>
      <c r="S2431" s="103">
        <v>0</v>
      </c>
      <c r="T2431" s="103">
        <v>0</v>
      </c>
      <c r="U2431" s="103">
        <v>0</v>
      </c>
      <c r="V2431" s="103">
        <v>0</v>
      </c>
      <c r="W2431" s="103">
        <v>0</v>
      </c>
      <c r="X2431" s="103">
        <v>0</v>
      </c>
      <c r="Y2431" s="103">
        <v>0</v>
      </c>
      <c r="Z2431" s="103">
        <v>0</v>
      </c>
      <c r="AA2431" s="103">
        <v>0</v>
      </c>
      <c r="AB2431" s="103">
        <f t="shared" si="1290"/>
        <v>0</v>
      </c>
      <c r="AC2431" s="103">
        <f t="shared" si="1293"/>
        <v>0</v>
      </c>
      <c r="AD2431" s="103">
        <f t="shared" si="1291"/>
        <v>0</v>
      </c>
      <c r="AE2431" s="5" t="e">
        <v>#N/A</v>
      </c>
    </row>
    <row r="2432" spans="1:31" ht="30" x14ac:dyDescent="0.25">
      <c r="A2432" s="1" t="e">
        <v>#N/A</v>
      </c>
      <c r="B2432" s="50" t="s">
        <v>82</v>
      </c>
      <c r="C2432" s="48"/>
      <c r="D2432" s="104"/>
      <c r="E2432" s="104"/>
      <c r="F2432" s="104"/>
      <c r="G2432" s="104"/>
      <c r="H2432" s="104"/>
      <c r="I2432" s="104"/>
      <c r="J2432" s="104"/>
      <c r="K2432" s="104"/>
      <c r="L2432" s="104"/>
      <c r="M2432" s="104"/>
      <c r="N2432" s="104"/>
      <c r="O2432" s="104"/>
      <c r="P2432" s="104">
        <v>0</v>
      </c>
      <c r="Q2432" s="104">
        <v>0</v>
      </c>
      <c r="R2432" s="104">
        <v>0</v>
      </c>
      <c r="S2432" s="104">
        <v>0</v>
      </c>
      <c r="T2432" s="104">
        <v>0</v>
      </c>
      <c r="U2432" s="104">
        <v>0</v>
      </c>
      <c r="V2432" s="104">
        <v>0</v>
      </c>
      <c r="W2432" s="104">
        <v>0</v>
      </c>
      <c r="X2432" s="104">
        <v>0</v>
      </c>
      <c r="Y2432" s="104">
        <v>0</v>
      </c>
      <c r="Z2432" s="104">
        <v>0</v>
      </c>
      <c r="AA2432" s="104">
        <v>0</v>
      </c>
      <c r="AB2432" s="104">
        <f t="shared" si="1290"/>
        <v>0</v>
      </c>
      <c r="AC2432" s="104">
        <f t="shared" si="1293"/>
        <v>0</v>
      </c>
      <c r="AD2432" s="104">
        <f t="shared" si="1291"/>
        <v>0</v>
      </c>
      <c r="AE2432" s="5" t="e">
        <v>#N/A</v>
      </c>
    </row>
    <row r="2433" spans="1:31" x14ac:dyDescent="0.25">
      <c r="A2433" s="1" t="e">
        <v>#N/A</v>
      </c>
      <c r="B2433" s="50" t="s">
        <v>83</v>
      </c>
      <c r="C2433" s="48"/>
      <c r="D2433" s="104"/>
      <c r="E2433" s="104"/>
      <c r="F2433" s="104"/>
      <c r="G2433" s="104"/>
      <c r="H2433" s="104"/>
      <c r="I2433" s="104"/>
      <c r="J2433" s="104"/>
      <c r="K2433" s="104"/>
      <c r="L2433" s="104"/>
      <c r="M2433" s="104"/>
      <c r="N2433" s="104"/>
      <c r="O2433" s="104"/>
      <c r="P2433" s="104">
        <v>0</v>
      </c>
      <c r="Q2433" s="104">
        <v>0</v>
      </c>
      <c r="R2433" s="104">
        <v>0</v>
      </c>
      <c r="S2433" s="104">
        <v>0</v>
      </c>
      <c r="T2433" s="104">
        <v>0</v>
      </c>
      <c r="U2433" s="104">
        <v>0</v>
      </c>
      <c r="V2433" s="104">
        <v>0</v>
      </c>
      <c r="W2433" s="104">
        <v>0</v>
      </c>
      <c r="X2433" s="104">
        <v>0</v>
      </c>
      <c r="Y2433" s="104">
        <v>0</v>
      </c>
      <c r="Z2433" s="104">
        <v>0</v>
      </c>
      <c r="AA2433" s="104">
        <v>0</v>
      </c>
      <c r="AB2433" s="104">
        <f t="shared" si="1290"/>
        <v>0</v>
      </c>
      <c r="AC2433" s="104">
        <f t="shared" si="1293"/>
        <v>0</v>
      </c>
      <c r="AD2433" s="104">
        <f t="shared" si="1291"/>
        <v>0</v>
      </c>
      <c r="AE2433" s="5" t="e">
        <v>#N/A</v>
      </c>
    </row>
    <row r="2434" spans="1:31" ht="30" x14ac:dyDescent="0.25">
      <c r="A2434" s="1" t="e">
        <v>#N/A</v>
      </c>
      <c r="B2434" s="50" t="s">
        <v>84</v>
      </c>
      <c r="C2434" s="48"/>
      <c r="D2434" s="104">
        <v>0</v>
      </c>
      <c r="E2434" s="104">
        <v>0</v>
      </c>
      <c r="F2434" s="104">
        <v>0</v>
      </c>
      <c r="G2434" s="104">
        <v>0</v>
      </c>
      <c r="H2434" s="104">
        <v>0</v>
      </c>
      <c r="I2434" s="104">
        <v>0</v>
      </c>
      <c r="J2434" s="104">
        <v>0</v>
      </c>
      <c r="K2434" s="104">
        <v>0</v>
      </c>
      <c r="L2434" s="104">
        <v>0</v>
      </c>
      <c r="M2434" s="104">
        <v>0</v>
      </c>
      <c r="N2434" s="104">
        <v>0</v>
      </c>
      <c r="O2434" s="104">
        <v>0</v>
      </c>
      <c r="P2434" s="104">
        <v>0</v>
      </c>
      <c r="Q2434" s="104">
        <v>0</v>
      </c>
      <c r="R2434" s="104">
        <v>0</v>
      </c>
      <c r="S2434" s="104">
        <v>0</v>
      </c>
      <c r="T2434" s="104">
        <v>0</v>
      </c>
      <c r="U2434" s="104">
        <v>0</v>
      </c>
      <c r="V2434" s="104">
        <v>0</v>
      </c>
      <c r="W2434" s="104">
        <v>0</v>
      </c>
      <c r="X2434" s="104">
        <v>0</v>
      </c>
      <c r="Y2434" s="104">
        <v>0</v>
      </c>
      <c r="Z2434" s="104">
        <v>0</v>
      </c>
      <c r="AA2434" s="104">
        <v>0</v>
      </c>
      <c r="AB2434" s="104">
        <f t="shared" si="1290"/>
        <v>0</v>
      </c>
      <c r="AC2434" s="104">
        <f t="shared" si="1293"/>
        <v>0</v>
      </c>
      <c r="AD2434" s="104">
        <f t="shared" si="1291"/>
        <v>0</v>
      </c>
      <c r="AE2434" s="5" t="e">
        <v>#N/A</v>
      </c>
    </row>
    <row r="2435" spans="1:31" x14ac:dyDescent="0.25">
      <c r="A2435" s="1" t="e">
        <v>#N/A</v>
      </c>
      <c r="B2435" s="50" t="s">
        <v>80</v>
      </c>
      <c r="C2435" s="48"/>
      <c r="D2435" s="104"/>
      <c r="E2435" s="104"/>
      <c r="F2435" s="104"/>
      <c r="G2435" s="104"/>
      <c r="H2435" s="104"/>
      <c r="I2435" s="104"/>
      <c r="J2435" s="104"/>
      <c r="K2435" s="104"/>
      <c r="L2435" s="104"/>
      <c r="M2435" s="104"/>
      <c r="N2435" s="104"/>
      <c r="O2435" s="104"/>
      <c r="P2435" s="104">
        <v>0</v>
      </c>
      <c r="Q2435" s="104">
        <v>0</v>
      </c>
      <c r="R2435" s="104">
        <v>0</v>
      </c>
      <c r="S2435" s="104">
        <v>0</v>
      </c>
      <c r="T2435" s="104">
        <v>0</v>
      </c>
      <c r="U2435" s="104">
        <v>0</v>
      </c>
      <c r="V2435" s="104">
        <v>0</v>
      </c>
      <c r="W2435" s="104">
        <v>0</v>
      </c>
      <c r="X2435" s="104">
        <v>0</v>
      </c>
      <c r="Y2435" s="104">
        <v>0</v>
      </c>
      <c r="Z2435" s="104">
        <v>0</v>
      </c>
      <c r="AA2435" s="104">
        <v>0</v>
      </c>
      <c r="AB2435" s="104">
        <f t="shared" si="1290"/>
        <v>0</v>
      </c>
      <c r="AC2435" s="104">
        <f t="shared" si="1293"/>
        <v>0</v>
      </c>
      <c r="AD2435" s="104">
        <f t="shared" si="1291"/>
        <v>0</v>
      </c>
      <c r="AE2435" s="5" t="e">
        <v>#N/A</v>
      </c>
    </row>
    <row r="2436" spans="1:31" x14ac:dyDescent="0.25">
      <c r="A2436" s="1" t="e">
        <v>#N/A</v>
      </c>
      <c r="B2436" s="50" t="s">
        <v>85</v>
      </c>
      <c r="C2436" s="48"/>
      <c r="D2436" s="104"/>
      <c r="E2436" s="104"/>
      <c r="F2436" s="104"/>
      <c r="G2436" s="104"/>
      <c r="H2436" s="104"/>
      <c r="I2436" s="104"/>
      <c r="J2436" s="104"/>
      <c r="K2436" s="104"/>
      <c r="L2436" s="104"/>
      <c r="M2436" s="104"/>
      <c r="N2436" s="104"/>
      <c r="O2436" s="104"/>
      <c r="P2436" s="104">
        <v>0</v>
      </c>
      <c r="Q2436" s="104">
        <v>0</v>
      </c>
      <c r="R2436" s="104">
        <v>0</v>
      </c>
      <c r="S2436" s="104">
        <v>0</v>
      </c>
      <c r="T2436" s="104">
        <v>0</v>
      </c>
      <c r="U2436" s="104">
        <v>0</v>
      </c>
      <c r="V2436" s="104">
        <v>0</v>
      </c>
      <c r="W2436" s="104">
        <v>0</v>
      </c>
      <c r="X2436" s="104">
        <v>0</v>
      </c>
      <c r="Y2436" s="104">
        <v>0</v>
      </c>
      <c r="Z2436" s="104">
        <v>0</v>
      </c>
      <c r="AA2436" s="104">
        <v>0</v>
      </c>
      <c r="AB2436" s="104">
        <f t="shared" si="1290"/>
        <v>0</v>
      </c>
      <c r="AC2436" s="104">
        <f t="shared" si="1293"/>
        <v>0</v>
      </c>
      <c r="AD2436" s="104">
        <f t="shared" si="1291"/>
        <v>0</v>
      </c>
      <c r="AE2436" s="5" t="e">
        <v>#N/A</v>
      </c>
    </row>
    <row r="2437" spans="1:31" x14ac:dyDescent="0.25">
      <c r="A2437" s="1" t="e">
        <v>#N/A</v>
      </c>
      <c r="B2437" s="50" t="s">
        <v>86</v>
      </c>
      <c r="C2437" s="48"/>
      <c r="D2437" s="104"/>
      <c r="E2437" s="104"/>
      <c r="F2437" s="104"/>
      <c r="G2437" s="104"/>
      <c r="H2437" s="104"/>
      <c r="I2437" s="104"/>
      <c r="J2437" s="104"/>
      <c r="K2437" s="104"/>
      <c r="L2437" s="104"/>
      <c r="M2437" s="104"/>
      <c r="N2437" s="104"/>
      <c r="O2437" s="104"/>
      <c r="P2437" s="104">
        <v>0</v>
      </c>
      <c r="Q2437" s="104">
        <v>0</v>
      </c>
      <c r="R2437" s="104">
        <v>0</v>
      </c>
      <c r="S2437" s="104">
        <v>0</v>
      </c>
      <c r="T2437" s="104">
        <v>0</v>
      </c>
      <c r="U2437" s="104">
        <v>0</v>
      </c>
      <c r="V2437" s="104">
        <v>0</v>
      </c>
      <c r="W2437" s="104">
        <v>0</v>
      </c>
      <c r="X2437" s="104">
        <v>0</v>
      </c>
      <c r="Y2437" s="104">
        <v>0</v>
      </c>
      <c r="Z2437" s="104">
        <v>0</v>
      </c>
      <c r="AA2437" s="104">
        <v>0</v>
      </c>
      <c r="AB2437" s="104">
        <f t="shared" si="1290"/>
        <v>0</v>
      </c>
      <c r="AC2437" s="104">
        <f t="shared" si="1293"/>
        <v>0</v>
      </c>
      <c r="AD2437" s="104">
        <f t="shared" si="1291"/>
        <v>0</v>
      </c>
      <c r="AE2437" s="5" t="e">
        <v>#N/A</v>
      </c>
    </row>
    <row r="2438" spans="1:31" x14ac:dyDescent="0.25">
      <c r="A2438" s="1" t="e">
        <v>#N/A</v>
      </c>
      <c r="B2438" s="101" t="s">
        <v>87</v>
      </c>
      <c r="C2438" s="102"/>
      <c r="D2438" s="103">
        <f>SUM(D2439:D2442)</f>
        <v>0</v>
      </c>
      <c r="E2438" s="103">
        <f t="shared" ref="E2438:O2438" si="1309">SUM(E2439:E2442)</f>
        <v>0</v>
      </c>
      <c r="F2438" s="103">
        <f t="shared" si="1309"/>
        <v>0</v>
      </c>
      <c r="G2438" s="103">
        <f t="shared" si="1309"/>
        <v>0</v>
      </c>
      <c r="H2438" s="103">
        <f t="shared" si="1309"/>
        <v>0</v>
      </c>
      <c r="I2438" s="103">
        <f t="shared" si="1309"/>
        <v>0</v>
      </c>
      <c r="J2438" s="103">
        <f t="shared" si="1309"/>
        <v>0</v>
      </c>
      <c r="K2438" s="103">
        <f t="shared" si="1309"/>
        <v>0</v>
      </c>
      <c r="L2438" s="103">
        <f t="shared" si="1309"/>
        <v>0</v>
      </c>
      <c r="M2438" s="103">
        <f t="shared" si="1309"/>
        <v>0</v>
      </c>
      <c r="N2438" s="103">
        <f t="shared" si="1309"/>
        <v>0</v>
      </c>
      <c r="O2438" s="103">
        <f t="shared" si="1309"/>
        <v>0</v>
      </c>
      <c r="P2438" s="103">
        <v>0</v>
      </c>
      <c r="Q2438" s="103">
        <v>0</v>
      </c>
      <c r="R2438" s="103">
        <v>0</v>
      </c>
      <c r="S2438" s="103">
        <v>0</v>
      </c>
      <c r="T2438" s="103">
        <v>0</v>
      </c>
      <c r="U2438" s="103">
        <v>0</v>
      </c>
      <c r="V2438" s="103">
        <v>0</v>
      </c>
      <c r="W2438" s="103">
        <v>0</v>
      </c>
      <c r="X2438" s="103">
        <v>0</v>
      </c>
      <c r="Y2438" s="103">
        <v>0</v>
      </c>
      <c r="Z2438" s="103">
        <v>0</v>
      </c>
      <c r="AA2438" s="103">
        <v>0</v>
      </c>
      <c r="AB2438" s="103">
        <f t="shared" ref="AB2438:AB2501" si="1310">SUM(D2438:AA2438)</f>
        <v>0</v>
      </c>
      <c r="AC2438" s="103">
        <f t="shared" si="1293"/>
        <v>0</v>
      </c>
      <c r="AD2438" s="103">
        <f t="shared" ref="AD2438:AD2501" si="1311">SUM(P2438:AA2438)</f>
        <v>0</v>
      </c>
      <c r="AE2438" s="5" t="e">
        <v>#N/A</v>
      </c>
    </row>
    <row r="2439" spans="1:31" ht="30" x14ac:dyDescent="0.25">
      <c r="A2439" s="1" t="e">
        <v>#N/A</v>
      </c>
      <c r="B2439" s="50" t="s">
        <v>88</v>
      </c>
      <c r="C2439" s="48"/>
      <c r="D2439" s="104"/>
      <c r="E2439" s="104"/>
      <c r="F2439" s="104"/>
      <c r="G2439" s="104"/>
      <c r="H2439" s="104"/>
      <c r="I2439" s="104"/>
      <c r="J2439" s="104"/>
      <c r="K2439" s="104"/>
      <c r="L2439" s="104"/>
      <c r="M2439" s="104"/>
      <c r="N2439" s="104"/>
      <c r="O2439" s="104"/>
      <c r="P2439" s="104">
        <v>0</v>
      </c>
      <c r="Q2439" s="104">
        <v>0</v>
      </c>
      <c r="R2439" s="104">
        <v>0</v>
      </c>
      <c r="S2439" s="104">
        <v>0</v>
      </c>
      <c r="T2439" s="104">
        <v>0</v>
      </c>
      <c r="U2439" s="104">
        <v>0</v>
      </c>
      <c r="V2439" s="104">
        <v>0</v>
      </c>
      <c r="W2439" s="104">
        <v>0</v>
      </c>
      <c r="X2439" s="104">
        <v>0</v>
      </c>
      <c r="Y2439" s="104">
        <v>0</v>
      </c>
      <c r="Z2439" s="104">
        <v>0</v>
      </c>
      <c r="AA2439" s="104">
        <v>0</v>
      </c>
      <c r="AB2439" s="104">
        <f t="shared" si="1310"/>
        <v>0</v>
      </c>
      <c r="AC2439" s="104">
        <f t="shared" ref="AC2439:AC2502" si="1312">SUM(E2439:O2439)</f>
        <v>0</v>
      </c>
      <c r="AD2439" s="104">
        <f t="shared" si="1311"/>
        <v>0</v>
      </c>
      <c r="AE2439" s="5" t="e">
        <v>#N/A</v>
      </c>
    </row>
    <row r="2440" spans="1:31" ht="45" x14ac:dyDescent="0.25">
      <c r="A2440" s="1" t="e">
        <v>#N/A</v>
      </c>
      <c r="B2440" s="50" t="s">
        <v>89</v>
      </c>
      <c r="C2440" s="48"/>
      <c r="D2440" s="104"/>
      <c r="E2440" s="104"/>
      <c r="F2440" s="104"/>
      <c r="G2440" s="104"/>
      <c r="H2440" s="104"/>
      <c r="I2440" s="104"/>
      <c r="J2440" s="104"/>
      <c r="K2440" s="104"/>
      <c r="L2440" s="104"/>
      <c r="M2440" s="104"/>
      <c r="N2440" s="104"/>
      <c r="O2440" s="104"/>
      <c r="P2440" s="104">
        <v>0</v>
      </c>
      <c r="Q2440" s="104">
        <v>0</v>
      </c>
      <c r="R2440" s="104">
        <v>0</v>
      </c>
      <c r="S2440" s="104">
        <v>0</v>
      </c>
      <c r="T2440" s="104">
        <v>0</v>
      </c>
      <c r="U2440" s="104">
        <v>0</v>
      </c>
      <c r="V2440" s="104">
        <v>0</v>
      </c>
      <c r="W2440" s="104">
        <v>0</v>
      </c>
      <c r="X2440" s="104">
        <v>0</v>
      </c>
      <c r="Y2440" s="104">
        <v>0</v>
      </c>
      <c r="Z2440" s="104">
        <v>0</v>
      </c>
      <c r="AA2440" s="104">
        <v>0</v>
      </c>
      <c r="AB2440" s="104">
        <f t="shared" si="1310"/>
        <v>0</v>
      </c>
      <c r="AC2440" s="104">
        <f t="shared" si="1312"/>
        <v>0</v>
      </c>
      <c r="AD2440" s="104">
        <f t="shared" si="1311"/>
        <v>0</v>
      </c>
      <c r="AE2440" s="5" t="e">
        <v>#N/A</v>
      </c>
    </row>
    <row r="2441" spans="1:31" ht="30" x14ac:dyDescent="0.25">
      <c r="A2441" s="1" t="e">
        <v>#N/A</v>
      </c>
      <c r="B2441" s="50" t="s">
        <v>90</v>
      </c>
      <c r="C2441" s="48"/>
      <c r="D2441" s="104"/>
      <c r="E2441" s="104"/>
      <c r="F2441" s="104"/>
      <c r="G2441" s="104"/>
      <c r="H2441" s="104"/>
      <c r="I2441" s="104"/>
      <c r="J2441" s="104"/>
      <c r="K2441" s="104"/>
      <c r="L2441" s="104"/>
      <c r="M2441" s="104"/>
      <c r="N2441" s="104"/>
      <c r="O2441" s="104"/>
      <c r="P2441" s="104">
        <v>0</v>
      </c>
      <c r="Q2441" s="104">
        <v>0</v>
      </c>
      <c r="R2441" s="104">
        <v>0</v>
      </c>
      <c r="S2441" s="104">
        <v>0</v>
      </c>
      <c r="T2441" s="104">
        <v>0</v>
      </c>
      <c r="U2441" s="104">
        <v>0</v>
      </c>
      <c r="V2441" s="104">
        <v>0</v>
      </c>
      <c r="W2441" s="104">
        <v>0</v>
      </c>
      <c r="X2441" s="104">
        <v>0</v>
      </c>
      <c r="Y2441" s="104">
        <v>0</v>
      </c>
      <c r="Z2441" s="104">
        <v>0</v>
      </c>
      <c r="AA2441" s="104">
        <v>0</v>
      </c>
      <c r="AB2441" s="104">
        <f t="shared" si="1310"/>
        <v>0</v>
      </c>
      <c r="AC2441" s="104">
        <f t="shared" si="1312"/>
        <v>0</v>
      </c>
      <c r="AD2441" s="104">
        <f t="shared" si="1311"/>
        <v>0</v>
      </c>
      <c r="AE2441" s="5" t="e">
        <v>#N/A</v>
      </c>
    </row>
    <row r="2442" spans="1:31" ht="30" x14ac:dyDescent="0.25">
      <c r="A2442" s="1" t="e">
        <v>#N/A</v>
      </c>
      <c r="B2442" s="50" t="s">
        <v>91</v>
      </c>
      <c r="C2442" s="48"/>
      <c r="D2442" s="104"/>
      <c r="E2442" s="104"/>
      <c r="F2442" s="104"/>
      <c r="G2442" s="104"/>
      <c r="H2442" s="104"/>
      <c r="I2442" s="104"/>
      <c r="J2442" s="104"/>
      <c r="K2442" s="104"/>
      <c r="L2442" s="104"/>
      <c r="M2442" s="104"/>
      <c r="N2442" s="104"/>
      <c r="O2442" s="104"/>
      <c r="P2442" s="104">
        <v>0</v>
      </c>
      <c r="Q2442" s="104">
        <v>0</v>
      </c>
      <c r="R2442" s="104">
        <v>0</v>
      </c>
      <c r="S2442" s="104">
        <v>0</v>
      </c>
      <c r="T2442" s="104">
        <v>0</v>
      </c>
      <c r="U2442" s="104">
        <v>0</v>
      </c>
      <c r="V2442" s="104">
        <v>0</v>
      </c>
      <c r="W2442" s="104">
        <v>0</v>
      </c>
      <c r="X2442" s="104">
        <v>0</v>
      </c>
      <c r="Y2442" s="104">
        <v>0</v>
      </c>
      <c r="Z2442" s="104">
        <v>0</v>
      </c>
      <c r="AA2442" s="104">
        <v>0</v>
      </c>
      <c r="AB2442" s="104">
        <f t="shared" si="1310"/>
        <v>0</v>
      </c>
      <c r="AC2442" s="104">
        <f t="shared" si="1312"/>
        <v>0</v>
      </c>
      <c r="AD2442" s="104">
        <f t="shared" si="1311"/>
        <v>0</v>
      </c>
      <c r="AE2442" s="5" t="e">
        <v>#N/A</v>
      </c>
    </row>
    <row r="2443" spans="1:31" ht="30" x14ac:dyDescent="0.25">
      <c r="A2443" s="1" t="e">
        <v>#N/A</v>
      </c>
      <c r="B2443" s="101" t="s">
        <v>92</v>
      </c>
      <c r="C2443" s="102"/>
      <c r="D2443" s="103">
        <f>SUM(D2444:D2446)</f>
        <v>0</v>
      </c>
      <c r="E2443" s="103">
        <f t="shared" ref="E2443:O2443" si="1313">SUM(E2444:E2446)</f>
        <v>0</v>
      </c>
      <c r="F2443" s="103">
        <f t="shared" si="1313"/>
        <v>0</v>
      </c>
      <c r="G2443" s="103">
        <f t="shared" si="1313"/>
        <v>0</v>
      </c>
      <c r="H2443" s="103">
        <f t="shared" si="1313"/>
        <v>0</v>
      </c>
      <c r="I2443" s="103">
        <f t="shared" si="1313"/>
        <v>0</v>
      </c>
      <c r="J2443" s="103">
        <f t="shared" si="1313"/>
        <v>0</v>
      </c>
      <c r="K2443" s="103">
        <f t="shared" si="1313"/>
        <v>0</v>
      </c>
      <c r="L2443" s="103">
        <f t="shared" si="1313"/>
        <v>0</v>
      </c>
      <c r="M2443" s="103">
        <f t="shared" si="1313"/>
        <v>0</v>
      </c>
      <c r="N2443" s="103">
        <f t="shared" si="1313"/>
        <v>0</v>
      </c>
      <c r="O2443" s="103">
        <f t="shared" si="1313"/>
        <v>0</v>
      </c>
      <c r="P2443" s="103">
        <v>0</v>
      </c>
      <c r="Q2443" s="103">
        <v>0</v>
      </c>
      <c r="R2443" s="103">
        <v>0</v>
      </c>
      <c r="S2443" s="103">
        <v>0</v>
      </c>
      <c r="T2443" s="103">
        <v>0</v>
      </c>
      <c r="U2443" s="103">
        <v>0</v>
      </c>
      <c r="V2443" s="103">
        <v>0</v>
      </c>
      <c r="W2443" s="103">
        <v>0</v>
      </c>
      <c r="X2443" s="103">
        <v>0</v>
      </c>
      <c r="Y2443" s="103">
        <v>0</v>
      </c>
      <c r="Z2443" s="103">
        <v>0</v>
      </c>
      <c r="AA2443" s="103">
        <v>0</v>
      </c>
      <c r="AB2443" s="103">
        <f t="shared" si="1310"/>
        <v>0</v>
      </c>
      <c r="AC2443" s="103">
        <f t="shared" si="1312"/>
        <v>0</v>
      </c>
      <c r="AD2443" s="103">
        <f t="shared" si="1311"/>
        <v>0</v>
      </c>
      <c r="AE2443" s="5" t="e">
        <v>#N/A</v>
      </c>
    </row>
    <row r="2444" spans="1:31" x14ac:dyDescent="0.25">
      <c r="A2444" s="1" t="e">
        <v>#N/A</v>
      </c>
      <c r="B2444" s="50" t="s">
        <v>93</v>
      </c>
      <c r="C2444" s="48"/>
      <c r="D2444" s="104">
        <v>0</v>
      </c>
      <c r="E2444" s="104">
        <v>0</v>
      </c>
      <c r="F2444" s="104">
        <v>0</v>
      </c>
      <c r="G2444" s="104">
        <v>0</v>
      </c>
      <c r="H2444" s="104">
        <v>0</v>
      </c>
      <c r="I2444" s="104">
        <v>0</v>
      </c>
      <c r="J2444" s="104">
        <v>0</v>
      </c>
      <c r="K2444" s="104">
        <v>0</v>
      </c>
      <c r="L2444" s="104">
        <v>0</v>
      </c>
      <c r="M2444" s="104">
        <v>0</v>
      </c>
      <c r="N2444" s="104">
        <v>0</v>
      </c>
      <c r="O2444" s="104">
        <v>0</v>
      </c>
      <c r="P2444" s="104">
        <v>0</v>
      </c>
      <c r="Q2444" s="104">
        <v>0</v>
      </c>
      <c r="R2444" s="104">
        <v>0</v>
      </c>
      <c r="S2444" s="104">
        <v>0</v>
      </c>
      <c r="T2444" s="104">
        <v>0</v>
      </c>
      <c r="U2444" s="104">
        <v>0</v>
      </c>
      <c r="V2444" s="104">
        <v>0</v>
      </c>
      <c r="W2444" s="104">
        <v>0</v>
      </c>
      <c r="X2444" s="104">
        <v>0</v>
      </c>
      <c r="Y2444" s="104">
        <v>0</v>
      </c>
      <c r="Z2444" s="104">
        <v>0</v>
      </c>
      <c r="AA2444" s="104">
        <v>0</v>
      </c>
      <c r="AB2444" s="104">
        <f t="shared" si="1310"/>
        <v>0</v>
      </c>
      <c r="AC2444" s="104">
        <f t="shared" si="1312"/>
        <v>0</v>
      </c>
      <c r="AD2444" s="104">
        <f t="shared" si="1311"/>
        <v>0</v>
      </c>
      <c r="AE2444" s="5" t="e">
        <v>#N/A</v>
      </c>
    </row>
    <row r="2445" spans="1:31" x14ac:dyDescent="0.25">
      <c r="A2445" s="1" t="e">
        <v>#N/A</v>
      </c>
      <c r="B2445" s="50" t="s">
        <v>94</v>
      </c>
      <c r="C2445" s="48"/>
      <c r="D2445" s="104">
        <v>0</v>
      </c>
      <c r="E2445" s="104">
        <v>0</v>
      </c>
      <c r="F2445" s="104">
        <v>0</v>
      </c>
      <c r="G2445" s="104">
        <v>0</v>
      </c>
      <c r="H2445" s="104">
        <v>0</v>
      </c>
      <c r="I2445" s="104">
        <v>0</v>
      </c>
      <c r="J2445" s="104">
        <v>0</v>
      </c>
      <c r="K2445" s="104">
        <v>0</v>
      </c>
      <c r="L2445" s="104">
        <v>0</v>
      </c>
      <c r="M2445" s="104">
        <v>0</v>
      </c>
      <c r="N2445" s="104">
        <v>0</v>
      </c>
      <c r="O2445" s="104">
        <v>0</v>
      </c>
      <c r="P2445" s="104">
        <v>0</v>
      </c>
      <c r="Q2445" s="104">
        <v>0</v>
      </c>
      <c r="R2445" s="104">
        <v>0</v>
      </c>
      <c r="S2445" s="104">
        <v>0</v>
      </c>
      <c r="T2445" s="104">
        <v>0</v>
      </c>
      <c r="U2445" s="104">
        <v>0</v>
      </c>
      <c r="V2445" s="104">
        <v>0</v>
      </c>
      <c r="W2445" s="104">
        <v>0</v>
      </c>
      <c r="X2445" s="104">
        <v>0</v>
      </c>
      <c r="Y2445" s="104">
        <v>0</v>
      </c>
      <c r="Z2445" s="104">
        <v>0</v>
      </c>
      <c r="AA2445" s="104">
        <v>0</v>
      </c>
      <c r="AB2445" s="104">
        <f t="shared" si="1310"/>
        <v>0</v>
      </c>
      <c r="AC2445" s="104">
        <f t="shared" si="1312"/>
        <v>0</v>
      </c>
      <c r="AD2445" s="104">
        <f t="shared" si="1311"/>
        <v>0</v>
      </c>
      <c r="AE2445" s="5" t="e">
        <v>#N/A</v>
      </c>
    </row>
    <row r="2446" spans="1:31" x14ac:dyDescent="0.25">
      <c r="A2446" s="1" t="e">
        <v>#N/A</v>
      </c>
      <c r="B2446" s="50" t="s">
        <v>95</v>
      </c>
      <c r="C2446" s="48"/>
      <c r="D2446" s="104"/>
      <c r="E2446" s="104"/>
      <c r="F2446" s="104"/>
      <c r="G2446" s="104"/>
      <c r="H2446" s="104"/>
      <c r="I2446" s="104"/>
      <c r="J2446" s="104"/>
      <c r="K2446" s="104"/>
      <c r="L2446" s="104"/>
      <c r="M2446" s="104"/>
      <c r="N2446" s="104"/>
      <c r="O2446" s="104"/>
      <c r="P2446" s="104">
        <v>0</v>
      </c>
      <c r="Q2446" s="104">
        <v>0</v>
      </c>
      <c r="R2446" s="104">
        <v>0</v>
      </c>
      <c r="S2446" s="104">
        <v>0</v>
      </c>
      <c r="T2446" s="104">
        <v>0</v>
      </c>
      <c r="U2446" s="104">
        <v>0</v>
      </c>
      <c r="V2446" s="104">
        <v>0</v>
      </c>
      <c r="W2446" s="104">
        <v>0</v>
      </c>
      <c r="X2446" s="104">
        <v>0</v>
      </c>
      <c r="Y2446" s="104">
        <v>0</v>
      </c>
      <c r="Z2446" s="104">
        <v>0</v>
      </c>
      <c r="AA2446" s="104">
        <v>0</v>
      </c>
      <c r="AB2446" s="104">
        <f t="shared" si="1310"/>
        <v>0</v>
      </c>
      <c r="AC2446" s="104">
        <f t="shared" si="1312"/>
        <v>0</v>
      </c>
      <c r="AD2446" s="104">
        <f t="shared" si="1311"/>
        <v>0</v>
      </c>
      <c r="AE2446" s="5" t="e">
        <v>#N/A</v>
      </c>
    </row>
    <row r="2447" spans="1:31" ht="30" x14ac:dyDescent="0.25">
      <c r="A2447" s="1" t="e">
        <v>#N/A</v>
      </c>
      <c r="B2447" s="101" t="s">
        <v>96</v>
      </c>
      <c r="C2447" s="102"/>
      <c r="D2447" s="103">
        <f>SUM(D2448:D2450)</f>
        <v>0</v>
      </c>
      <c r="E2447" s="103">
        <f t="shared" ref="E2447:O2447" si="1314">SUM(E2448:E2450)</f>
        <v>0</v>
      </c>
      <c r="F2447" s="103">
        <f t="shared" si="1314"/>
        <v>0</v>
      </c>
      <c r="G2447" s="103">
        <f t="shared" si="1314"/>
        <v>0</v>
      </c>
      <c r="H2447" s="103">
        <f t="shared" si="1314"/>
        <v>0</v>
      </c>
      <c r="I2447" s="103">
        <f t="shared" si="1314"/>
        <v>0</v>
      </c>
      <c r="J2447" s="103">
        <f t="shared" si="1314"/>
        <v>0</v>
      </c>
      <c r="K2447" s="103">
        <f t="shared" si="1314"/>
        <v>0</v>
      </c>
      <c r="L2447" s="103">
        <f t="shared" si="1314"/>
        <v>0</v>
      </c>
      <c r="M2447" s="103">
        <f t="shared" si="1314"/>
        <v>0</v>
      </c>
      <c r="N2447" s="103">
        <f t="shared" si="1314"/>
        <v>0</v>
      </c>
      <c r="O2447" s="103">
        <f t="shared" si="1314"/>
        <v>0</v>
      </c>
      <c r="P2447" s="103">
        <v>0</v>
      </c>
      <c r="Q2447" s="103">
        <v>0</v>
      </c>
      <c r="R2447" s="103">
        <v>0</v>
      </c>
      <c r="S2447" s="103">
        <v>0</v>
      </c>
      <c r="T2447" s="103">
        <v>0</v>
      </c>
      <c r="U2447" s="103">
        <v>0</v>
      </c>
      <c r="V2447" s="103">
        <v>0</v>
      </c>
      <c r="W2447" s="103">
        <v>0</v>
      </c>
      <c r="X2447" s="103">
        <v>0</v>
      </c>
      <c r="Y2447" s="103">
        <v>0</v>
      </c>
      <c r="Z2447" s="103">
        <v>0</v>
      </c>
      <c r="AA2447" s="103">
        <v>0</v>
      </c>
      <c r="AB2447" s="103">
        <f t="shared" si="1310"/>
        <v>0</v>
      </c>
      <c r="AC2447" s="103">
        <f t="shared" si="1312"/>
        <v>0</v>
      </c>
      <c r="AD2447" s="103">
        <f t="shared" si="1311"/>
        <v>0</v>
      </c>
      <c r="AE2447" s="5" t="e">
        <v>#N/A</v>
      </c>
    </row>
    <row r="2448" spans="1:31" ht="60" x14ac:dyDescent="0.25">
      <c r="A2448" s="1" t="e">
        <v>#N/A</v>
      </c>
      <c r="B2448" s="50" t="s">
        <v>97</v>
      </c>
      <c r="C2448" s="48"/>
      <c r="D2448" s="104"/>
      <c r="E2448" s="104"/>
      <c r="F2448" s="104"/>
      <c r="G2448" s="104"/>
      <c r="H2448" s="104"/>
      <c r="I2448" s="104"/>
      <c r="J2448" s="104"/>
      <c r="K2448" s="104"/>
      <c r="L2448" s="104"/>
      <c r="M2448" s="104"/>
      <c r="N2448" s="104"/>
      <c r="O2448" s="104"/>
      <c r="P2448" s="104">
        <v>0</v>
      </c>
      <c r="Q2448" s="104">
        <v>0</v>
      </c>
      <c r="R2448" s="104">
        <v>0</v>
      </c>
      <c r="S2448" s="104">
        <v>0</v>
      </c>
      <c r="T2448" s="104">
        <v>0</v>
      </c>
      <c r="U2448" s="104">
        <v>0</v>
      </c>
      <c r="V2448" s="104">
        <v>0</v>
      </c>
      <c r="W2448" s="104">
        <v>0</v>
      </c>
      <c r="X2448" s="104">
        <v>0</v>
      </c>
      <c r="Y2448" s="104">
        <v>0</v>
      </c>
      <c r="Z2448" s="104">
        <v>0</v>
      </c>
      <c r="AA2448" s="104">
        <v>0</v>
      </c>
      <c r="AB2448" s="104">
        <f t="shared" si="1310"/>
        <v>0</v>
      </c>
      <c r="AC2448" s="104">
        <f t="shared" si="1312"/>
        <v>0</v>
      </c>
      <c r="AD2448" s="104">
        <f t="shared" si="1311"/>
        <v>0</v>
      </c>
      <c r="AE2448" s="5" t="e">
        <v>#N/A</v>
      </c>
    </row>
    <row r="2449" spans="1:31" ht="60" x14ac:dyDescent="0.25">
      <c r="A2449" s="1" t="e">
        <v>#N/A</v>
      </c>
      <c r="B2449" s="50" t="s">
        <v>98</v>
      </c>
      <c r="C2449" s="48"/>
      <c r="D2449" s="104"/>
      <c r="E2449" s="104"/>
      <c r="F2449" s="104"/>
      <c r="G2449" s="104"/>
      <c r="H2449" s="104"/>
      <c r="I2449" s="104"/>
      <c r="J2449" s="104"/>
      <c r="K2449" s="104"/>
      <c r="L2449" s="104"/>
      <c r="M2449" s="104"/>
      <c r="N2449" s="104"/>
      <c r="O2449" s="104"/>
      <c r="P2449" s="104">
        <v>0</v>
      </c>
      <c r="Q2449" s="104">
        <v>0</v>
      </c>
      <c r="R2449" s="104">
        <v>0</v>
      </c>
      <c r="S2449" s="104">
        <v>0</v>
      </c>
      <c r="T2449" s="104">
        <v>0</v>
      </c>
      <c r="U2449" s="104">
        <v>0</v>
      </c>
      <c r="V2449" s="104">
        <v>0</v>
      </c>
      <c r="W2449" s="104">
        <v>0</v>
      </c>
      <c r="X2449" s="104">
        <v>0</v>
      </c>
      <c r="Y2449" s="104">
        <v>0</v>
      </c>
      <c r="Z2449" s="104">
        <v>0</v>
      </c>
      <c r="AA2449" s="104">
        <v>0</v>
      </c>
      <c r="AB2449" s="104">
        <f t="shared" si="1310"/>
        <v>0</v>
      </c>
      <c r="AC2449" s="104">
        <f t="shared" si="1312"/>
        <v>0</v>
      </c>
      <c r="AD2449" s="104">
        <f t="shared" si="1311"/>
        <v>0</v>
      </c>
      <c r="AE2449" s="5" t="e">
        <v>#N/A</v>
      </c>
    </row>
    <row r="2450" spans="1:31" ht="30" x14ac:dyDescent="0.25">
      <c r="A2450" s="1" t="e">
        <v>#N/A</v>
      </c>
      <c r="B2450" s="50" t="s">
        <v>99</v>
      </c>
      <c r="C2450" s="48"/>
      <c r="D2450" s="104"/>
      <c r="E2450" s="104"/>
      <c r="F2450" s="104"/>
      <c r="G2450" s="104"/>
      <c r="H2450" s="104"/>
      <c r="I2450" s="104"/>
      <c r="J2450" s="104"/>
      <c r="K2450" s="104"/>
      <c r="L2450" s="104"/>
      <c r="M2450" s="104"/>
      <c r="N2450" s="104"/>
      <c r="O2450" s="104"/>
      <c r="P2450" s="104">
        <v>0</v>
      </c>
      <c r="Q2450" s="104">
        <v>0</v>
      </c>
      <c r="R2450" s="104">
        <v>0</v>
      </c>
      <c r="S2450" s="104">
        <v>0</v>
      </c>
      <c r="T2450" s="104">
        <v>0</v>
      </c>
      <c r="U2450" s="104">
        <v>0</v>
      </c>
      <c r="V2450" s="104">
        <v>0</v>
      </c>
      <c r="W2450" s="104">
        <v>0</v>
      </c>
      <c r="X2450" s="104">
        <v>0</v>
      </c>
      <c r="Y2450" s="104">
        <v>0</v>
      </c>
      <c r="Z2450" s="104">
        <v>0</v>
      </c>
      <c r="AA2450" s="104">
        <v>0</v>
      </c>
      <c r="AB2450" s="104">
        <f t="shared" si="1310"/>
        <v>0</v>
      </c>
      <c r="AC2450" s="104">
        <f t="shared" si="1312"/>
        <v>0</v>
      </c>
      <c r="AD2450" s="104">
        <f t="shared" si="1311"/>
        <v>0</v>
      </c>
      <c r="AE2450" s="5" t="e">
        <v>#N/A</v>
      </c>
    </row>
    <row r="2451" spans="1:31" x14ac:dyDescent="0.25">
      <c r="A2451" s="1" t="e">
        <v>#N/A</v>
      </c>
      <c r="B2451" s="105" t="s">
        <v>100</v>
      </c>
      <c r="C2451" s="106"/>
      <c r="D2451" s="107"/>
      <c r="E2451" s="107"/>
      <c r="F2451" s="107"/>
      <c r="G2451" s="107"/>
      <c r="H2451" s="107"/>
      <c r="I2451" s="107"/>
      <c r="J2451" s="107"/>
      <c r="K2451" s="107"/>
      <c r="L2451" s="107"/>
      <c r="M2451" s="107"/>
      <c r="N2451" s="107"/>
      <c r="O2451" s="107"/>
      <c r="P2451" s="107">
        <v>0</v>
      </c>
      <c r="Q2451" s="107">
        <v>0</v>
      </c>
      <c r="R2451" s="107">
        <v>0</v>
      </c>
      <c r="S2451" s="107">
        <v>0</v>
      </c>
      <c r="T2451" s="107">
        <v>0</v>
      </c>
      <c r="U2451" s="107">
        <v>0</v>
      </c>
      <c r="V2451" s="107">
        <v>0</v>
      </c>
      <c r="W2451" s="107">
        <v>0</v>
      </c>
      <c r="X2451" s="107">
        <v>0</v>
      </c>
      <c r="Y2451" s="107">
        <v>0</v>
      </c>
      <c r="Z2451" s="107">
        <v>0</v>
      </c>
      <c r="AA2451" s="107">
        <v>0</v>
      </c>
      <c r="AB2451" s="107">
        <f t="shared" si="1310"/>
        <v>0</v>
      </c>
      <c r="AC2451" s="107">
        <f t="shared" si="1312"/>
        <v>0</v>
      </c>
      <c r="AD2451" s="107">
        <f t="shared" si="1311"/>
        <v>0</v>
      </c>
      <c r="AE2451" s="5" t="e">
        <v>#N/A</v>
      </c>
    </row>
    <row r="2452" spans="1:31" x14ac:dyDescent="0.25">
      <c r="A2452" s="1" t="e">
        <v>#N/A</v>
      </c>
      <c r="B2452" s="101" t="s">
        <v>101</v>
      </c>
      <c r="C2452" s="102"/>
      <c r="D2452" s="103">
        <f>SUM(D2453:D2456)</f>
        <v>0</v>
      </c>
      <c r="E2452" s="103">
        <f t="shared" ref="E2452:O2452" si="1315">SUM(E2453:E2456)</f>
        <v>0</v>
      </c>
      <c r="F2452" s="103">
        <f t="shared" si="1315"/>
        <v>0</v>
      </c>
      <c r="G2452" s="103">
        <f t="shared" si="1315"/>
        <v>0</v>
      </c>
      <c r="H2452" s="103">
        <f t="shared" si="1315"/>
        <v>0</v>
      </c>
      <c r="I2452" s="103">
        <f t="shared" si="1315"/>
        <v>0</v>
      </c>
      <c r="J2452" s="103">
        <f t="shared" si="1315"/>
        <v>0</v>
      </c>
      <c r="K2452" s="103">
        <f t="shared" si="1315"/>
        <v>0</v>
      </c>
      <c r="L2452" s="103">
        <f t="shared" si="1315"/>
        <v>0</v>
      </c>
      <c r="M2452" s="103">
        <f t="shared" si="1315"/>
        <v>0</v>
      </c>
      <c r="N2452" s="103">
        <f t="shared" si="1315"/>
        <v>0</v>
      </c>
      <c r="O2452" s="103">
        <f t="shared" si="1315"/>
        <v>0</v>
      </c>
      <c r="P2452" s="103">
        <v>0</v>
      </c>
      <c r="Q2452" s="103">
        <v>0</v>
      </c>
      <c r="R2452" s="103">
        <v>0</v>
      </c>
      <c r="S2452" s="103">
        <v>0</v>
      </c>
      <c r="T2452" s="103">
        <v>0</v>
      </c>
      <c r="U2452" s="103">
        <v>0</v>
      </c>
      <c r="V2452" s="103">
        <v>0</v>
      </c>
      <c r="W2452" s="103">
        <v>0</v>
      </c>
      <c r="X2452" s="103">
        <v>0</v>
      </c>
      <c r="Y2452" s="103">
        <v>0</v>
      </c>
      <c r="Z2452" s="103">
        <v>0</v>
      </c>
      <c r="AA2452" s="103">
        <v>0</v>
      </c>
      <c r="AB2452" s="103">
        <f t="shared" si="1310"/>
        <v>0</v>
      </c>
      <c r="AC2452" s="103">
        <f t="shared" si="1312"/>
        <v>0</v>
      </c>
      <c r="AD2452" s="103">
        <f t="shared" si="1311"/>
        <v>0</v>
      </c>
      <c r="AE2452" s="5" t="e">
        <v>#N/A</v>
      </c>
    </row>
    <row r="2453" spans="1:31" x14ac:dyDescent="0.25">
      <c r="A2453" s="1" t="e">
        <v>#N/A</v>
      </c>
      <c r="B2453" s="50" t="s">
        <v>102</v>
      </c>
      <c r="C2453" s="48"/>
      <c r="D2453" s="104"/>
      <c r="E2453" s="104"/>
      <c r="F2453" s="104"/>
      <c r="G2453" s="104"/>
      <c r="H2453" s="104"/>
      <c r="I2453" s="104"/>
      <c r="J2453" s="104"/>
      <c r="K2453" s="104"/>
      <c r="L2453" s="104"/>
      <c r="M2453" s="104"/>
      <c r="N2453" s="104"/>
      <c r="O2453" s="104"/>
      <c r="P2453" s="104">
        <v>0</v>
      </c>
      <c r="Q2453" s="104">
        <v>0</v>
      </c>
      <c r="R2453" s="104">
        <v>0</v>
      </c>
      <c r="S2453" s="104">
        <v>0</v>
      </c>
      <c r="T2453" s="104">
        <v>0</v>
      </c>
      <c r="U2453" s="104">
        <v>0</v>
      </c>
      <c r="V2453" s="104">
        <v>0</v>
      </c>
      <c r="W2453" s="104">
        <v>0</v>
      </c>
      <c r="X2453" s="104">
        <v>0</v>
      </c>
      <c r="Y2453" s="104">
        <v>0</v>
      </c>
      <c r="Z2453" s="104">
        <v>0</v>
      </c>
      <c r="AA2453" s="104">
        <v>0</v>
      </c>
      <c r="AB2453" s="104">
        <f t="shared" si="1310"/>
        <v>0</v>
      </c>
      <c r="AC2453" s="104">
        <f t="shared" si="1312"/>
        <v>0</v>
      </c>
      <c r="AD2453" s="104">
        <f t="shared" si="1311"/>
        <v>0</v>
      </c>
      <c r="AE2453" s="5" t="e">
        <v>#N/A</v>
      </c>
    </row>
    <row r="2454" spans="1:31" ht="30" x14ac:dyDescent="0.25">
      <c r="A2454" s="1" t="e">
        <v>#N/A</v>
      </c>
      <c r="B2454" s="50" t="s">
        <v>103</v>
      </c>
      <c r="C2454" s="48"/>
      <c r="D2454" s="104"/>
      <c r="E2454" s="104"/>
      <c r="F2454" s="104"/>
      <c r="G2454" s="104"/>
      <c r="H2454" s="104"/>
      <c r="I2454" s="104"/>
      <c r="J2454" s="104"/>
      <c r="K2454" s="104"/>
      <c r="L2454" s="104"/>
      <c r="M2454" s="104"/>
      <c r="N2454" s="104"/>
      <c r="O2454" s="104"/>
      <c r="P2454" s="104">
        <v>0</v>
      </c>
      <c r="Q2454" s="104">
        <v>0</v>
      </c>
      <c r="R2454" s="104">
        <v>0</v>
      </c>
      <c r="S2454" s="104">
        <v>0</v>
      </c>
      <c r="T2454" s="104">
        <v>0</v>
      </c>
      <c r="U2454" s="104">
        <v>0</v>
      </c>
      <c r="V2454" s="104">
        <v>0</v>
      </c>
      <c r="W2454" s="104">
        <v>0</v>
      </c>
      <c r="X2454" s="104">
        <v>0</v>
      </c>
      <c r="Y2454" s="104">
        <v>0</v>
      </c>
      <c r="Z2454" s="104">
        <v>0</v>
      </c>
      <c r="AA2454" s="104">
        <v>0</v>
      </c>
      <c r="AB2454" s="104">
        <f t="shared" si="1310"/>
        <v>0</v>
      </c>
      <c r="AC2454" s="104">
        <f t="shared" si="1312"/>
        <v>0</v>
      </c>
      <c r="AD2454" s="104">
        <f t="shared" si="1311"/>
        <v>0</v>
      </c>
      <c r="AE2454" s="5" t="e">
        <v>#N/A</v>
      </c>
    </row>
    <row r="2455" spans="1:31" ht="75" x14ac:dyDescent="0.25">
      <c r="A2455" s="1" t="e">
        <v>#N/A</v>
      </c>
      <c r="B2455" s="50" t="s">
        <v>104</v>
      </c>
      <c r="C2455" s="48"/>
      <c r="D2455" s="104"/>
      <c r="E2455" s="104"/>
      <c r="F2455" s="104"/>
      <c r="G2455" s="104"/>
      <c r="H2455" s="104"/>
      <c r="I2455" s="104"/>
      <c r="J2455" s="104"/>
      <c r="K2455" s="104"/>
      <c r="L2455" s="104"/>
      <c r="M2455" s="104"/>
      <c r="N2455" s="104"/>
      <c r="O2455" s="104"/>
      <c r="P2455" s="104">
        <v>0</v>
      </c>
      <c r="Q2455" s="104">
        <v>0</v>
      </c>
      <c r="R2455" s="104">
        <v>0</v>
      </c>
      <c r="S2455" s="104">
        <v>0</v>
      </c>
      <c r="T2455" s="104">
        <v>0</v>
      </c>
      <c r="U2455" s="104">
        <v>0</v>
      </c>
      <c r="V2455" s="104">
        <v>0</v>
      </c>
      <c r="W2455" s="104">
        <v>0</v>
      </c>
      <c r="X2455" s="104">
        <v>0</v>
      </c>
      <c r="Y2455" s="104">
        <v>0</v>
      </c>
      <c r="Z2455" s="104">
        <v>0</v>
      </c>
      <c r="AA2455" s="104">
        <v>0</v>
      </c>
      <c r="AB2455" s="104">
        <f t="shared" si="1310"/>
        <v>0</v>
      </c>
      <c r="AC2455" s="104">
        <f t="shared" si="1312"/>
        <v>0</v>
      </c>
      <c r="AD2455" s="104">
        <f t="shared" si="1311"/>
        <v>0</v>
      </c>
      <c r="AE2455" s="5" t="e">
        <v>#N/A</v>
      </c>
    </row>
    <row r="2456" spans="1:31" ht="60" x14ac:dyDescent="0.25">
      <c r="A2456" s="1" t="e">
        <v>#N/A</v>
      </c>
      <c r="B2456" s="50" t="s">
        <v>105</v>
      </c>
      <c r="C2456" s="48"/>
      <c r="D2456" s="104"/>
      <c r="E2456" s="104"/>
      <c r="F2456" s="104"/>
      <c r="G2456" s="104"/>
      <c r="H2456" s="104"/>
      <c r="I2456" s="104"/>
      <c r="J2456" s="104"/>
      <c r="K2456" s="104"/>
      <c r="L2456" s="104"/>
      <c r="M2456" s="104"/>
      <c r="N2456" s="104"/>
      <c r="O2456" s="104"/>
      <c r="P2456" s="104">
        <v>0</v>
      </c>
      <c r="Q2456" s="104">
        <v>0</v>
      </c>
      <c r="R2456" s="104">
        <v>0</v>
      </c>
      <c r="S2456" s="104">
        <v>0</v>
      </c>
      <c r="T2456" s="104">
        <v>0</v>
      </c>
      <c r="U2456" s="104">
        <v>0</v>
      </c>
      <c r="V2456" s="104">
        <v>0</v>
      </c>
      <c r="W2456" s="104">
        <v>0</v>
      </c>
      <c r="X2456" s="104">
        <v>0</v>
      </c>
      <c r="Y2456" s="104">
        <v>0</v>
      </c>
      <c r="Z2456" s="104">
        <v>0</v>
      </c>
      <c r="AA2456" s="104">
        <v>0</v>
      </c>
      <c r="AB2456" s="104">
        <f t="shared" si="1310"/>
        <v>0</v>
      </c>
      <c r="AC2456" s="104">
        <f t="shared" si="1312"/>
        <v>0</v>
      </c>
      <c r="AD2456" s="104">
        <f t="shared" si="1311"/>
        <v>0</v>
      </c>
      <c r="AE2456" s="5" t="e">
        <v>#N/A</v>
      </c>
    </row>
    <row r="2457" spans="1:31" ht="15.75" x14ac:dyDescent="0.25">
      <c r="A2457" s="1" t="e">
        <v>#N/A</v>
      </c>
      <c r="B2457" s="99" t="s">
        <v>106</v>
      </c>
      <c r="C2457" s="57"/>
      <c r="D2457" s="100">
        <f>SUM(D2476,D2473,D2471,D2468,D2466,D2464,D2460,D2458)</f>
        <v>0</v>
      </c>
      <c r="E2457" s="100">
        <f t="shared" ref="E2457:O2457" si="1316">SUM(E2476,E2473,E2471,E2468,E2466,E2464,E2460,E2458)</f>
        <v>0</v>
      </c>
      <c r="F2457" s="100">
        <f t="shared" si="1316"/>
        <v>0</v>
      </c>
      <c r="G2457" s="100">
        <f t="shared" si="1316"/>
        <v>0</v>
      </c>
      <c r="H2457" s="100">
        <f t="shared" si="1316"/>
        <v>0</v>
      </c>
      <c r="I2457" s="100">
        <f t="shared" si="1316"/>
        <v>0</v>
      </c>
      <c r="J2457" s="100">
        <f t="shared" si="1316"/>
        <v>0</v>
      </c>
      <c r="K2457" s="100">
        <f t="shared" si="1316"/>
        <v>0</v>
      </c>
      <c r="L2457" s="100">
        <f t="shared" si="1316"/>
        <v>0</v>
      </c>
      <c r="M2457" s="100">
        <f t="shared" si="1316"/>
        <v>0</v>
      </c>
      <c r="N2457" s="100">
        <f t="shared" si="1316"/>
        <v>0</v>
      </c>
      <c r="O2457" s="100">
        <f t="shared" si="1316"/>
        <v>0</v>
      </c>
      <c r="P2457" s="100">
        <v>0</v>
      </c>
      <c r="Q2457" s="100">
        <v>0</v>
      </c>
      <c r="R2457" s="100">
        <v>0</v>
      </c>
      <c r="S2457" s="100">
        <v>0</v>
      </c>
      <c r="T2457" s="100">
        <v>0</v>
      </c>
      <c r="U2457" s="100">
        <v>0</v>
      </c>
      <c r="V2457" s="100">
        <v>0</v>
      </c>
      <c r="W2457" s="100">
        <v>0</v>
      </c>
      <c r="X2457" s="100">
        <v>0</v>
      </c>
      <c r="Y2457" s="100">
        <v>0</v>
      </c>
      <c r="Z2457" s="100">
        <v>0</v>
      </c>
      <c r="AA2457" s="100">
        <v>0</v>
      </c>
      <c r="AB2457" s="100">
        <f t="shared" si="1310"/>
        <v>0</v>
      </c>
      <c r="AC2457" s="100">
        <f t="shared" si="1312"/>
        <v>0</v>
      </c>
      <c r="AD2457" s="100">
        <f t="shared" si="1311"/>
        <v>0</v>
      </c>
      <c r="AE2457" s="5" t="e">
        <v>#N/A</v>
      </c>
    </row>
    <row r="2458" spans="1:31" ht="30" x14ac:dyDescent="0.25">
      <c r="A2458" s="1" t="e">
        <v>#N/A</v>
      </c>
      <c r="B2458" s="101" t="s">
        <v>107</v>
      </c>
      <c r="C2458" s="102"/>
      <c r="D2458" s="103">
        <f>SUM(D2459)</f>
        <v>0</v>
      </c>
      <c r="E2458" s="103">
        <f t="shared" ref="E2458:O2458" si="1317">SUM(E2459)</f>
        <v>0</v>
      </c>
      <c r="F2458" s="103">
        <f t="shared" si="1317"/>
        <v>0</v>
      </c>
      <c r="G2458" s="103">
        <f t="shared" si="1317"/>
        <v>0</v>
      </c>
      <c r="H2458" s="103">
        <f t="shared" si="1317"/>
        <v>0</v>
      </c>
      <c r="I2458" s="103">
        <f t="shared" si="1317"/>
        <v>0</v>
      </c>
      <c r="J2458" s="103">
        <f t="shared" si="1317"/>
        <v>0</v>
      </c>
      <c r="K2458" s="103">
        <f t="shared" si="1317"/>
        <v>0</v>
      </c>
      <c r="L2458" s="103">
        <f t="shared" si="1317"/>
        <v>0</v>
      </c>
      <c r="M2458" s="103">
        <f t="shared" si="1317"/>
        <v>0</v>
      </c>
      <c r="N2458" s="103">
        <f t="shared" si="1317"/>
        <v>0</v>
      </c>
      <c r="O2458" s="103">
        <f t="shared" si="1317"/>
        <v>0</v>
      </c>
      <c r="P2458" s="103">
        <v>0</v>
      </c>
      <c r="Q2458" s="103">
        <v>0</v>
      </c>
      <c r="R2458" s="103">
        <v>0</v>
      </c>
      <c r="S2458" s="103">
        <v>0</v>
      </c>
      <c r="T2458" s="103">
        <v>0</v>
      </c>
      <c r="U2458" s="103">
        <v>0</v>
      </c>
      <c r="V2458" s="103">
        <v>0</v>
      </c>
      <c r="W2458" s="103">
        <v>0</v>
      </c>
      <c r="X2458" s="103">
        <v>0</v>
      </c>
      <c r="Y2458" s="103">
        <v>0</v>
      </c>
      <c r="Z2458" s="103">
        <v>0</v>
      </c>
      <c r="AA2458" s="103">
        <v>0</v>
      </c>
      <c r="AB2458" s="103">
        <f t="shared" si="1310"/>
        <v>0</v>
      </c>
      <c r="AC2458" s="103">
        <f t="shared" si="1312"/>
        <v>0</v>
      </c>
      <c r="AD2458" s="103">
        <f t="shared" si="1311"/>
        <v>0</v>
      </c>
      <c r="AE2458" s="5" t="e">
        <v>#N/A</v>
      </c>
    </row>
    <row r="2459" spans="1:31" x14ac:dyDescent="0.25">
      <c r="A2459" s="1" t="e">
        <v>#N/A</v>
      </c>
      <c r="B2459" s="50" t="s">
        <v>108</v>
      </c>
      <c r="C2459" s="48"/>
      <c r="D2459" s="104"/>
      <c r="E2459" s="104"/>
      <c r="F2459" s="104"/>
      <c r="G2459" s="104"/>
      <c r="H2459" s="104"/>
      <c r="I2459" s="104"/>
      <c r="J2459" s="104"/>
      <c r="K2459" s="104"/>
      <c r="L2459" s="104"/>
      <c r="M2459" s="104"/>
      <c r="N2459" s="104"/>
      <c r="O2459" s="104"/>
      <c r="P2459" s="104">
        <v>0</v>
      </c>
      <c r="Q2459" s="104">
        <v>0</v>
      </c>
      <c r="R2459" s="104">
        <v>0</v>
      </c>
      <c r="S2459" s="104">
        <v>0</v>
      </c>
      <c r="T2459" s="104">
        <v>0</v>
      </c>
      <c r="U2459" s="104">
        <v>0</v>
      </c>
      <c r="V2459" s="104">
        <v>0</v>
      </c>
      <c r="W2459" s="104">
        <v>0</v>
      </c>
      <c r="X2459" s="104">
        <v>0</v>
      </c>
      <c r="Y2459" s="104">
        <v>0</v>
      </c>
      <c r="Z2459" s="104">
        <v>0</v>
      </c>
      <c r="AA2459" s="104">
        <v>0</v>
      </c>
      <c r="AB2459" s="104">
        <f t="shared" si="1310"/>
        <v>0</v>
      </c>
      <c r="AC2459" s="104">
        <f t="shared" si="1312"/>
        <v>0</v>
      </c>
      <c r="AD2459" s="104">
        <f t="shared" si="1311"/>
        <v>0</v>
      </c>
      <c r="AE2459" s="5" t="e">
        <v>#N/A</v>
      </c>
    </row>
    <row r="2460" spans="1:31" x14ac:dyDescent="0.25">
      <c r="A2460" s="1" t="e">
        <v>#N/A</v>
      </c>
      <c r="B2460" s="101" t="s">
        <v>109</v>
      </c>
      <c r="C2460" s="102"/>
      <c r="D2460" s="103">
        <f>SUM(D2461:D2463)</f>
        <v>0</v>
      </c>
      <c r="E2460" s="103">
        <f t="shared" ref="E2460:O2460" si="1318">SUM(E2461:E2463)</f>
        <v>0</v>
      </c>
      <c r="F2460" s="103">
        <f t="shared" si="1318"/>
        <v>0</v>
      </c>
      <c r="G2460" s="103">
        <f t="shared" si="1318"/>
        <v>0</v>
      </c>
      <c r="H2460" s="103">
        <f t="shared" si="1318"/>
        <v>0</v>
      </c>
      <c r="I2460" s="103">
        <f t="shared" si="1318"/>
        <v>0</v>
      </c>
      <c r="J2460" s="103">
        <f t="shared" si="1318"/>
        <v>0</v>
      </c>
      <c r="K2460" s="103">
        <f t="shared" si="1318"/>
        <v>0</v>
      </c>
      <c r="L2460" s="103">
        <f t="shared" si="1318"/>
        <v>0</v>
      </c>
      <c r="M2460" s="103">
        <f t="shared" si="1318"/>
        <v>0</v>
      </c>
      <c r="N2460" s="103">
        <f t="shared" si="1318"/>
        <v>0</v>
      </c>
      <c r="O2460" s="103">
        <f t="shared" si="1318"/>
        <v>0</v>
      </c>
      <c r="P2460" s="103">
        <v>0</v>
      </c>
      <c r="Q2460" s="103">
        <v>0</v>
      </c>
      <c r="R2460" s="103">
        <v>0</v>
      </c>
      <c r="S2460" s="103">
        <v>0</v>
      </c>
      <c r="T2460" s="103">
        <v>0</v>
      </c>
      <c r="U2460" s="103">
        <v>0</v>
      </c>
      <c r="V2460" s="103">
        <v>0</v>
      </c>
      <c r="W2460" s="103">
        <v>0</v>
      </c>
      <c r="X2460" s="103">
        <v>0</v>
      </c>
      <c r="Y2460" s="103">
        <v>0</v>
      </c>
      <c r="Z2460" s="103">
        <v>0</v>
      </c>
      <c r="AA2460" s="103">
        <v>0</v>
      </c>
      <c r="AB2460" s="103">
        <f t="shared" si="1310"/>
        <v>0</v>
      </c>
      <c r="AC2460" s="103">
        <f t="shared" si="1312"/>
        <v>0</v>
      </c>
      <c r="AD2460" s="103">
        <f t="shared" si="1311"/>
        <v>0</v>
      </c>
      <c r="AE2460" s="5" t="e">
        <v>#N/A</v>
      </c>
    </row>
    <row r="2461" spans="1:31" x14ac:dyDescent="0.25">
      <c r="A2461" s="1" t="e">
        <v>#N/A</v>
      </c>
      <c r="B2461" s="50" t="s">
        <v>110</v>
      </c>
      <c r="C2461" s="48"/>
      <c r="D2461" s="104"/>
      <c r="E2461" s="104"/>
      <c r="F2461" s="104"/>
      <c r="G2461" s="104"/>
      <c r="H2461" s="104"/>
      <c r="I2461" s="104"/>
      <c r="J2461" s="104"/>
      <c r="K2461" s="104"/>
      <c r="L2461" s="104"/>
      <c r="M2461" s="104"/>
      <c r="N2461" s="104"/>
      <c r="O2461" s="104"/>
      <c r="P2461" s="104">
        <v>0</v>
      </c>
      <c r="Q2461" s="104">
        <v>0</v>
      </c>
      <c r="R2461" s="104">
        <v>0</v>
      </c>
      <c r="S2461" s="104">
        <v>0</v>
      </c>
      <c r="T2461" s="104">
        <v>0</v>
      </c>
      <c r="U2461" s="104">
        <v>0</v>
      </c>
      <c r="V2461" s="104">
        <v>0</v>
      </c>
      <c r="W2461" s="104">
        <v>0</v>
      </c>
      <c r="X2461" s="104">
        <v>0</v>
      </c>
      <c r="Y2461" s="104">
        <v>0</v>
      </c>
      <c r="Z2461" s="104">
        <v>0</v>
      </c>
      <c r="AA2461" s="104">
        <v>0</v>
      </c>
      <c r="AB2461" s="104">
        <f t="shared" si="1310"/>
        <v>0</v>
      </c>
      <c r="AC2461" s="104">
        <f t="shared" si="1312"/>
        <v>0</v>
      </c>
      <c r="AD2461" s="104">
        <f t="shared" si="1311"/>
        <v>0</v>
      </c>
      <c r="AE2461" s="5" t="e">
        <v>#N/A</v>
      </c>
    </row>
    <row r="2462" spans="1:31" x14ac:dyDescent="0.25">
      <c r="A2462" s="1" t="e">
        <v>#N/A</v>
      </c>
      <c r="B2462" s="50" t="s">
        <v>111</v>
      </c>
      <c r="C2462" s="48"/>
      <c r="D2462" s="104"/>
      <c r="E2462" s="104"/>
      <c r="F2462" s="104"/>
      <c r="G2462" s="104"/>
      <c r="H2462" s="104"/>
      <c r="I2462" s="104"/>
      <c r="J2462" s="104"/>
      <c r="K2462" s="104"/>
      <c r="L2462" s="104"/>
      <c r="M2462" s="104"/>
      <c r="N2462" s="104"/>
      <c r="O2462" s="104"/>
      <c r="P2462" s="104">
        <v>0</v>
      </c>
      <c r="Q2462" s="104">
        <v>0</v>
      </c>
      <c r="R2462" s="104">
        <v>0</v>
      </c>
      <c r="S2462" s="104">
        <v>0</v>
      </c>
      <c r="T2462" s="104">
        <v>0</v>
      </c>
      <c r="U2462" s="104">
        <v>0</v>
      </c>
      <c r="V2462" s="104">
        <v>0</v>
      </c>
      <c r="W2462" s="104">
        <v>0</v>
      </c>
      <c r="X2462" s="104">
        <v>0</v>
      </c>
      <c r="Y2462" s="104">
        <v>0</v>
      </c>
      <c r="Z2462" s="104">
        <v>0</v>
      </c>
      <c r="AA2462" s="104">
        <v>0</v>
      </c>
      <c r="AB2462" s="104">
        <f t="shared" si="1310"/>
        <v>0</v>
      </c>
      <c r="AC2462" s="104">
        <f t="shared" si="1312"/>
        <v>0</v>
      </c>
      <c r="AD2462" s="104">
        <f t="shared" si="1311"/>
        <v>0</v>
      </c>
      <c r="AE2462" s="5" t="e">
        <v>#N/A</v>
      </c>
    </row>
    <row r="2463" spans="1:31" ht="30" x14ac:dyDescent="0.25">
      <c r="A2463" s="1" t="e">
        <v>#N/A</v>
      </c>
      <c r="B2463" s="50" t="s">
        <v>112</v>
      </c>
      <c r="C2463" s="48"/>
      <c r="D2463" s="104"/>
      <c r="E2463" s="104"/>
      <c r="F2463" s="104"/>
      <c r="G2463" s="104"/>
      <c r="H2463" s="104"/>
      <c r="I2463" s="104"/>
      <c r="J2463" s="104"/>
      <c r="K2463" s="104"/>
      <c r="L2463" s="104"/>
      <c r="M2463" s="104"/>
      <c r="N2463" s="104"/>
      <c r="O2463" s="104"/>
      <c r="P2463" s="104">
        <v>0</v>
      </c>
      <c r="Q2463" s="104">
        <v>0</v>
      </c>
      <c r="R2463" s="104">
        <v>0</v>
      </c>
      <c r="S2463" s="104">
        <v>0</v>
      </c>
      <c r="T2463" s="104">
        <v>0</v>
      </c>
      <c r="U2463" s="104">
        <v>0</v>
      </c>
      <c r="V2463" s="104">
        <v>0</v>
      </c>
      <c r="W2463" s="104">
        <v>0</v>
      </c>
      <c r="X2463" s="104">
        <v>0</v>
      </c>
      <c r="Y2463" s="104">
        <v>0</v>
      </c>
      <c r="Z2463" s="104">
        <v>0</v>
      </c>
      <c r="AA2463" s="104">
        <v>0</v>
      </c>
      <c r="AB2463" s="104">
        <f t="shared" si="1310"/>
        <v>0</v>
      </c>
      <c r="AC2463" s="104">
        <f t="shared" si="1312"/>
        <v>0</v>
      </c>
      <c r="AD2463" s="104">
        <f t="shared" si="1311"/>
        <v>0</v>
      </c>
      <c r="AE2463" s="5" t="e">
        <v>#N/A</v>
      </c>
    </row>
    <row r="2464" spans="1:31" ht="30" x14ac:dyDescent="0.25">
      <c r="A2464" s="1" t="e">
        <v>#N/A</v>
      </c>
      <c r="B2464" s="101" t="s">
        <v>113</v>
      </c>
      <c r="C2464" s="102"/>
      <c r="D2464" s="103">
        <f>SUM(D2465)</f>
        <v>0</v>
      </c>
      <c r="E2464" s="103">
        <f t="shared" ref="E2464:O2464" si="1319">SUM(E2465)</f>
        <v>0</v>
      </c>
      <c r="F2464" s="103">
        <f t="shared" si="1319"/>
        <v>0</v>
      </c>
      <c r="G2464" s="103">
        <f t="shared" si="1319"/>
        <v>0</v>
      </c>
      <c r="H2464" s="103">
        <f t="shared" si="1319"/>
        <v>0</v>
      </c>
      <c r="I2464" s="103">
        <f t="shared" si="1319"/>
        <v>0</v>
      </c>
      <c r="J2464" s="103">
        <f t="shared" si="1319"/>
        <v>0</v>
      </c>
      <c r="K2464" s="103">
        <f t="shared" si="1319"/>
        <v>0</v>
      </c>
      <c r="L2464" s="103">
        <f t="shared" si="1319"/>
        <v>0</v>
      </c>
      <c r="M2464" s="103">
        <f t="shared" si="1319"/>
        <v>0</v>
      </c>
      <c r="N2464" s="103">
        <f t="shared" si="1319"/>
        <v>0</v>
      </c>
      <c r="O2464" s="103">
        <f t="shared" si="1319"/>
        <v>0</v>
      </c>
      <c r="P2464" s="103">
        <v>0</v>
      </c>
      <c r="Q2464" s="103">
        <v>0</v>
      </c>
      <c r="R2464" s="103">
        <v>0</v>
      </c>
      <c r="S2464" s="103">
        <v>0</v>
      </c>
      <c r="T2464" s="103">
        <v>0</v>
      </c>
      <c r="U2464" s="103">
        <v>0</v>
      </c>
      <c r="V2464" s="103">
        <v>0</v>
      </c>
      <c r="W2464" s="103">
        <v>0</v>
      </c>
      <c r="X2464" s="103">
        <v>0</v>
      </c>
      <c r="Y2464" s="103">
        <v>0</v>
      </c>
      <c r="Z2464" s="103">
        <v>0</v>
      </c>
      <c r="AA2464" s="103">
        <v>0</v>
      </c>
      <c r="AB2464" s="103">
        <f t="shared" si="1310"/>
        <v>0</v>
      </c>
      <c r="AC2464" s="103">
        <f t="shared" si="1312"/>
        <v>0</v>
      </c>
      <c r="AD2464" s="103">
        <f t="shared" si="1311"/>
        <v>0</v>
      </c>
      <c r="AE2464" s="5" t="e">
        <v>#N/A</v>
      </c>
    </row>
    <row r="2465" spans="1:31" x14ac:dyDescent="0.25">
      <c r="A2465" s="1" t="e">
        <v>#N/A</v>
      </c>
      <c r="B2465" s="50" t="s">
        <v>114</v>
      </c>
      <c r="C2465" s="48"/>
      <c r="D2465" s="104"/>
      <c r="E2465" s="104"/>
      <c r="F2465" s="104"/>
      <c r="G2465" s="104"/>
      <c r="H2465" s="104"/>
      <c r="I2465" s="104"/>
      <c r="J2465" s="104"/>
      <c r="K2465" s="104"/>
      <c r="L2465" s="104"/>
      <c r="M2465" s="104"/>
      <c r="N2465" s="104"/>
      <c r="O2465" s="104"/>
      <c r="P2465" s="104">
        <v>0</v>
      </c>
      <c r="Q2465" s="104">
        <v>0</v>
      </c>
      <c r="R2465" s="104">
        <v>0</v>
      </c>
      <c r="S2465" s="104">
        <v>0</v>
      </c>
      <c r="T2465" s="104">
        <v>0</v>
      </c>
      <c r="U2465" s="104">
        <v>0</v>
      </c>
      <c r="V2465" s="104">
        <v>0</v>
      </c>
      <c r="W2465" s="104">
        <v>0</v>
      </c>
      <c r="X2465" s="104">
        <v>0</v>
      </c>
      <c r="Y2465" s="104">
        <v>0</v>
      </c>
      <c r="Z2465" s="104">
        <v>0</v>
      </c>
      <c r="AA2465" s="104">
        <v>0</v>
      </c>
      <c r="AB2465" s="104">
        <f t="shared" si="1310"/>
        <v>0</v>
      </c>
      <c r="AC2465" s="104">
        <f t="shared" si="1312"/>
        <v>0</v>
      </c>
      <c r="AD2465" s="104">
        <f t="shared" si="1311"/>
        <v>0</v>
      </c>
      <c r="AE2465" s="5" t="e">
        <v>#N/A</v>
      </c>
    </row>
    <row r="2466" spans="1:31" ht="30" x14ac:dyDescent="0.25">
      <c r="A2466" s="1" t="e">
        <v>#N/A</v>
      </c>
      <c r="B2466" s="101" t="s">
        <v>115</v>
      </c>
      <c r="C2466" s="102"/>
      <c r="D2466" s="103">
        <f>SUM(D2467)</f>
        <v>0</v>
      </c>
      <c r="E2466" s="103">
        <f t="shared" ref="E2466:O2466" si="1320">SUM(E2467)</f>
        <v>0</v>
      </c>
      <c r="F2466" s="103">
        <f t="shared" si="1320"/>
        <v>0</v>
      </c>
      <c r="G2466" s="103">
        <f t="shared" si="1320"/>
        <v>0</v>
      </c>
      <c r="H2466" s="103">
        <f t="shared" si="1320"/>
        <v>0</v>
      </c>
      <c r="I2466" s="103">
        <f t="shared" si="1320"/>
        <v>0</v>
      </c>
      <c r="J2466" s="103">
        <f t="shared" si="1320"/>
        <v>0</v>
      </c>
      <c r="K2466" s="103">
        <f t="shared" si="1320"/>
        <v>0</v>
      </c>
      <c r="L2466" s="103">
        <f t="shared" si="1320"/>
        <v>0</v>
      </c>
      <c r="M2466" s="103">
        <f t="shared" si="1320"/>
        <v>0</v>
      </c>
      <c r="N2466" s="103">
        <f t="shared" si="1320"/>
        <v>0</v>
      </c>
      <c r="O2466" s="103">
        <f t="shared" si="1320"/>
        <v>0</v>
      </c>
      <c r="P2466" s="103">
        <v>0</v>
      </c>
      <c r="Q2466" s="103">
        <v>0</v>
      </c>
      <c r="R2466" s="103">
        <v>0</v>
      </c>
      <c r="S2466" s="103">
        <v>0</v>
      </c>
      <c r="T2466" s="103">
        <v>0</v>
      </c>
      <c r="U2466" s="103">
        <v>0</v>
      </c>
      <c r="V2466" s="103">
        <v>0</v>
      </c>
      <c r="W2466" s="103">
        <v>0</v>
      </c>
      <c r="X2466" s="103">
        <v>0</v>
      </c>
      <c r="Y2466" s="103">
        <v>0</v>
      </c>
      <c r="Z2466" s="103">
        <v>0</v>
      </c>
      <c r="AA2466" s="103">
        <v>0</v>
      </c>
      <c r="AB2466" s="103">
        <f t="shared" si="1310"/>
        <v>0</v>
      </c>
      <c r="AC2466" s="103">
        <f t="shared" si="1312"/>
        <v>0</v>
      </c>
      <c r="AD2466" s="103">
        <f t="shared" si="1311"/>
        <v>0</v>
      </c>
      <c r="AE2466" s="5" t="e">
        <v>#N/A</v>
      </c>
    </row>
    <row r="2467" spans="1:31" x14ac:dyDescent="0.25">
      <c r="A2467" s="1" t="e">
        <v>#N/A</v>
      </c>
      <c r="B2467" s="50" t="s">
        <v>116</v>
      </c>
      <c r="C2467" s="48"/>
      <c r="D2467" s="104">
        <v>0</v>
      </c>
      <c r="E2467" s="104">
        <v>0</v>
      </c>
      <c r="F2467" s="104">
        <v>0</v>
      </c>
      <c r="G2467" s="104">
        <v>0</v>
      </c>
      <c r="H2467" s="104">
        <v>0</v>
      </c>
      <c r="I2467" s="104">
        <v>0</v>
      </c>
      <c r="J2467" s="104">
        <v>0</v>
      </c>
      <c r="K2467" s="104">
        <v>0</v>
      </c>
      <c r="L2467" s="104">
        <v>0</v>
      </c>
      <c r="M2467" s="104">
        <v>0</v>
      </c>
      <c r="N2467" s="104">
        <v>0</v>
      </c>
      <c r="O2467" s="104">
        <v>0</v>
      </c>
      <c r="P2467" s="104">
        <v>0</v>
      </c>
      <c r="Q2467" s="104">
        <v>0</v>
      </c>
      <c r="R2467" s="104">
        <v>0</v>
      </c>
      <c r="S2467" s="104">
        <v>0</v>
      </c>
      <c r="T2467" s="104">
        <v>0</v>
      </c>
      <c r="U2467" s="104">
        <v>0</v>
      </c>
      <c r="V2467" s="104">
        <v>0</v>
      </c>
      <c r="W2467" s="104">
        <v>0</v>
      </c>
      <c r="X2467" s="104">
        <v>0</v>
      </c>
      <c r="Y2467" s="104">
        <v>0</v>
      </c>
      <c r="Z2467" s="104">
        <v>0</v>
      </c>
      <c r="AA2467" s="104">
        <v>0</v>
      </c>
      <c r="AB2467" s="104">
        <f t="shared" si="1310"/>
        <v>0</v>
      </c>
      <c r="AC2467" s="104">
        <f t="shared" si="1312"/>
        <v>0</v>
      </c>
      <c r="AD2467" s="104">
        <f t="shared" si="1311"/>
        <v>0</v>
      </c>
      <c r="AE2467" s="5" t="e">
        <v>#N/A</v>
      </c>
    </row>
    <row r="2468" spans="1:31" ht="30" x14ac:dyDescent="0.25">
      <c r="A2468" s="1" t="e">
        <v>#N/A</v>
      </c>
      <c r="B2468" s="101" t="s">
        <v>117</v>
      </c>
      <c r="C2468" s="102"/>
      <c r="D2468" s="103">
        <f>SUM(D2469:D2470)</f>
        <v>0</v>
      </c>
      <c r="E2468" s="103">
        <f t="shared" ref="E2468:O2468" si="1321">SUM(E2469:E2470)</f>
        <v>0</v>
      </c>
      <c r="F2468" s="103">
        <f t="shared" si="1321"/>
        <v>0</v>
      </c>
      <c r="G2468" s="103">
        <f t="shared" si="1321"/>
        <v>0</v>
      </c>
      <c r="H2468" s="103">
        <f t="shared" si="1321"/>
        <v>0</v>
      </c>
      <c r="I2468" s="103">
        <f t="shared" si="1321"/>
        <v>0</v>
      </c>
      <c r="J2468" s="103">
        <f t="shared" si="1321"/>
        <v>0</v>
      </c>
      <c r="K2468" s="103">
        <f t="shared" si="1321"/>
        <v>0</v>
      </c>
      <c r="L2468" s="103">
        <f t="shared" si="1321"/>
        <v>0</v>
      </c>
      <c r="M2468" s="103">
        <f t="shared" si="1321"/>
        <v>0</v>
      </c>
      <c r="N2468" s="103">
        <f t="shared" si="1321"/>
        <v>0</v>
      </c>
      <c r="O2468" s="103">
        <f t="shared" si="1321"/>
        <v>0</v>
      </c>
      <c r="P2468" s="103">
        <v>0</v>
      </c>
      <c r="Q2468" s="103">
        <v>0</v>
      </c>
      <c r="R2468" s="103">
        <v>0</v>
      </c>
      <c r="S2468" s="103">
        <v>0</v>
      </c>
      <c r="T2468" s="103">
        <v>0</v>
      </c>
      <c r="U2468" s="103">
        <v>0</v>
      </c>
      <c r="V2468" s="103">
        <v>0</v>
      </c>
      <c r="W2468" s="103">
        <v>0</v>
      </c>
      <c r="X2468" s="103">
        <v>0</v>
      </c>
      <c r="Y2468" s="103">
        <v>0</v>
      </c>
      <c r="Z2468" s="103">
        <v>0</v>
      </c>
      <c r="AA2468" s="103">
        <v>0</v>
      </c>
      <c r="AB2468" s="103">
        <f t="shared" si="1310"/>
        <v>0</v>
      </c>
      <c r="AC2468" s="103">
        <f t="shared" si="1312"/>
        <v>0</v>
      </c>
      <c r="AD2468" s="103">
        <f t="shared" si="1311"/>
        <v>0</v>
      </c>
      <c r="AE2468" s="5" t="e">
        <v>#N/A</v>
      </c>
    </row>
    <row r="2469" spans="1:31" x14ac:dyDescent="0.25">
      <c r="A2469" s="1" t="e">
        <v>#N/A</v>
      </c>
      <c r="B2469" s="50" t="s">
        <v>118</v>
      </c>
      <c r="C2469" s="48"/>
      <c r="D2469" s="104"/>
      <c r="E2469" s="104"/>
      <c r="F2469" s="104"/>
      <c r="G2469" s="104"/>
      <c r="H2469" s="104"/>
      <c r="I2469" s="104"/>
      <c r="J2469" s="104"/>
      <c r="K2469" s="104"/>
      <c r="L2469" s="104"/>
      <c r="M2469" s="104"/>
      <c r="N2469" s="104"/>
      <c r="O2469" s="104"/>
      <c r="P2469" s="104">
        <v>0</v>
      </c>
      <c r="Q2469" s="104">
        <v>0</v>
      </c>
      <c r="R2469" s="104">
        <v>0</v>
      </c>
      <c r="S2469" s="104">
        <v>0</v>
      </c>
      <c r="T2469" s="104">
        <v>0</v>
      </c>
      <c r="U2469" s="104">
        <v>0</v>
      </c>
      <c r="V2469" s="104">
        <v>0</v>
      </c>
      <c r="W2469" s="104">
        <v>0</v>
      </c>
      <c r="X2469" s="104">
        <v>0</v>
      </c>
      <c r="Y2469" s="104">
        <v>0</v>
      </c>
      <c r="Z2469" s="104">
        <v>0</v>
      </c>
      <c r="AA2469" s="104">
        <v>0</v>
      </c>
      <c r="AB2469" s="104">
        <f t="shared" si="1310"/>
        <v>0</v>
      </c>
      <c r="AC2469" s="104">
        <f t="shared" si="1312"/>
        <v>0</v>
      </c>
      <c r="AD2469" s="104">
        <f t="shared" si="1311"/>
        <v>0</v>
      </c>
      <c r="AE2469" s="5" t="e">
        <v>#N/A</v>
      </c>
    </row>
    <row r="2470" spans="1:31" ht="60" x14ac:dyDescent="0.25">
      <c r="A2470" s="1" t="e">
        <v>#N/A</v>
      </c>
      <c r="B2470" s="50" t="s">
        <v>119</v>
      </c>
      <c r="C2470" s="48"/>
      <c r="D2470" s="104"/>
      <c r="E2470" s="104"/>
      <c r="F2470" s="104"/>
      <c r="G2470" s="104"/>
      <c r="H2470" s="104"/>
      <c r="I2470" s="104"/>
      <c r="J2470" s="104"/>
      <c r="K2470" s="104"/>
      <c r="L2470" s="104"/>
      <c r="M2470" s="104"/>
      <c r="N2470" s="104"/>
      <c r="O2470" s="104"/>
      <c r="P2470" s="104">
        <v>0</v>
      </c>
      <c r="Q2470" s="104">
        <v>0</v>
      </c>
      <c r="R2470" s="104">
        <v>0</v>
      </c>
      <c r="S2470" s="104">
        <v>0</v>
      </c>
      <c r="T2470" s="104">
        <v>0</v>
      </c>
      <c r="U2470" s="104">
        <v>0</v>
      </c>
      <c r="V2470" s="104">
        <v>0</v>
      </c>
      <c r="W2470" s="104">
        <v>0</v>
      </c>
      <c r="X2470" s="104">
        <v>0</v>
      </c>
      <c r="Y2470" s="104">
        <v>0</v>
      </c>
      <c r="Z2470" s="104">
        <v>0</v>
      </c>
      <c r="AA2470" s="104">
        <v>0</v>
      </c>
      <c r="AB2470" s="104">
        <f t="shared" si="1310"/>
        <v>0</v>
      </c>
      <c r="AC2470" s="104">
        <f t="shared" si="1312"/>
        <v>0</v>
      </c>
      <c r="AD2470" s="104">
        <f t="shared" si="1311"/>
        <v>0</v>
      </c>
      <c r="AE2470" s="5" t="e">
        <v>#N/A</v>
      </c>
    </row>
    <row r="2471" spans="1:31" x14ac:dyDescent="0.25">
      <c r="A2471" s="1" t="e">
        <v>#N/A</v>
      </c>
      <c r="B2471" s="101" t="s">
        <v>120</v>
      </c>
      <c r="C2471" s="102"/>
      <c r="D2471" s="103">
        <f>SUM(D2472)</f>
        <v>0</v>
      </c>
      <c r="E2471" s="103">
        <f t="shared" ref="E2471:O2471" si="1322">SUM(E2472)</f>
        <v>0</v>
      </c>
      <c r="F2471" s="103">
        <f t="shared" si="1322"/>
        <v>0</v>
      </c>
      <c r="G2471" s="103">
        <f t="shared" si="1322"/>
        <v>0</v>
      </c>
      <c r="H2471" s="103">
        <f t="shared" si="1322"/>
        <v>0</v>
      </c>
      <c r="I2471" s="103">
        <f t="shared" si="1322"/>
        <v>0</v>
      </c>
      <c r="J2471" s="103">
        <f t="shared" si="1322"/>
        <v>0</v>
      </c>
      <c r="K2471" s="103">
        <f t="shared" si="1322"/>
        <v>0</v>
      </c>
      <c r="L2471" s="103">
        <f t="shared" si="1322"/>
        <v>0</v>
      </c>
      <c r="M2471" s="103">
        <f t="shared" si="1322"/>
        <v>0</v>
      </c>
      <c r="N2471" s="103">
        <f t="shared" si="1322"/>
        <v>0</v>
      </c>
      <c r="O2471" s="103">
        <f t="shared" si="1322"/>
        <v>0</v>
      </c>
      <c r="P2471" s="103">
        <v>0</v>
      </c>
      <c r="Q2471" s="103">
        <v>0</v>
      </c>
      <c r="R2471" s="103">
        <v>0</v>
      </c>
      <c r="S2471" s="103">
        <v>0</v>
      </c>
      <c r="T2471" s="103">
        <v>0</v>
      </c>
      <c r="U2471" s="103">
        <v>0</v>
      </c>
      <c r="V2471" s="103">
        <v>0</v>
      </c>
      <c r="W2471" s="103">
        <v>0</v>
      </c>
      <c r="X2471" s="103">
        <v>0</v>
      </c>
      <c r="Y2471" s="103">
        <v>0</v>
      </c>
      <c r="Z2471" s="103">
        <v>0</v>
      </c>
      <c r="AA2471" s="103">
        <v>0</v>
      </c>
      <c r="AB2471" s="103">
        <f t="shared" si="1310"/>
        <v>0</v>
      </c>
      <c r="AC2471" s="103">
        <f t="shared" si="1312"/>
        <v>0</v>
      </c>
      <c r="AD2471" s="103">
        <f t="shared" si="1311"/>
        <v>0</v>
      </c>
      <c r="AE2471" s="5" t="e">
        <v>#N/A</v>
      </c>
    </row>
    <row r="2472" spans="1:31" x14ac:dyDescent="0.25">
      <c r="A2472" s="1" t="e">
        <v>#N/A</v>
      </c>
      <c r="B2472" s="50" t="s">
        <v>121</v>
      </c>
      <c r="C2472" s="48"/>
      <c r="D2472" s="104"/>
      <c r="E2472" s="104"/>
      <c r="F2472" s="104"/>
      <c r="G2472" s="104"/>
      <c r="H2472" s="104"/>
      <c r="I2472" s="104"/>
      <c r="J2472" s="104"/>
      <c r="K2472" s="104"/>
      <c r="L2472" s="104"/>
      <c r="M2472" s="104"/>
      <c r="N2472" s="104"/>
      <c r="O2472" s="104"/>
      <c r="P2472" s="104">
        <v>0</v>
      </c>
      <c r="Q2472" s="104">
        <v>0</v>
      </c>
      <c r="R2472" s="104">
        <v>0</v>
      </c>
      <c r="S2472" s="104">
        <v>0</v>
      </c>
      <c r="T2472" s="104">
        <v>0</v>
      </c>
      <c r="U2472" s="104">
        <v>0</v>
      </c>
      <c r="V2472" s="104">
        <v>0</v>
      </c>
      <c r="W2472" s="104">
        <v>0</v>
      </c>
      <c r="X2472" s="104">
        <v>0</v>
      </c>
      <c r="Y2472" s="104">
        <v>0</v>
      </c>
      <c r="Z2472" s="104">
        <v>0</v>
      </c>
      <c r="AA2472" s="104">
        <v>0</v>
      </c>
      <c r="AB2472" s="104">
        <f t="shared" si="1310"/>
        <v>0</v>
      </c>
      <c r="AC2472" s="104">
        <f t="shared" si="1312"/>
        <v>0</v>
      </c>
      <c r="AD2472" s="104">
        <f t="shared" si="1311"/>
        <v>0</v>
      </c>
      <c r="AE2472" s="5" t="e">
        <v>#N/A</v>
      </c>
    </row>
    <row r="2473" spans="1:31" x14ac:dyDescent="0.25">
      <c r="A2473" s="1" t="e">
        <v>#N/A</v>
      </c>
      <c r="B2473" s="101" t="s">
        <v>122</v>
      </c>
      <c r="C2473" s="102"/>
      <c r="D2473" s="103">
        <f>SUM(D2474:D2475)</f>
        <v>0</v>
      </c>
      <c r="E2473" s="103">
        <f t="shared" ref="E2473:O2473" si="1323">SUM(E2474:E2475)</f>
        <v>0</v>
      </c>
      <c r="F2473" s="103">
        <f t="shared" si="1323"/>
        <v>0</v>
      </c>
      <c r="G2473" s="103">
        <f t="shared" si="1323"/>
        <v>0</v>
      </c>
      <c r="H2473" s="103">
        <f t="shared" si="1323"/>
        <v>0</v>
      </c>
      <c r="I2473" s="103">
        <f t="shared" si="1323"/>
        <v>0</v>
      </c>
      <c r="J2473" s="103">
        <f t="shared" si="1323"/>
        <v>0</v>
      </c>
      <c r="K2473" s="103">
        <f t="shared" si="1323"/>
        <v>0</v>
      </c>
      <c r="L2473" s="103">
        <f t="shared" si="1323"/>
        <v>0</v>
      </c>
      <c r="M2473" s="103">
        <f t="shared" si="1323"/>
        <v>0</v>
      </c>
      <c r="N2473" s="103">
        <f t="shared" si="1323"/>
        <v>0</v>
      </c>
      <c r="O2473" s="103">
        <f t="shared" si="1323"/>
        <v>0</v>
      </c>
      <c r="P2473" s="103">
        <v>0</v>
      </c>
      <c r="Q2473" s="103">
        <v>0</v>
      </c>
      <c r="R2473" s="103">
        <v>0</v>
      </c>
      <c r="S2473" s="103">
        <v>0</v>
      </c>
      <c r="T2473" s="103">
        <v>0</v>
      </c>
      <c r="U2473" s="103">
        <v>0</v>
      </c>
      <c r="V2473" s="103">
        <v>0</v>
      </c>
      <c r="W2473" s="103">
        <v>0</v>
      </c>
      <c r="X2473" s="103">
        <v>0</v>
      </c>
      <c r="Y2473" s="103">
        <v>0</v>
      </c>
      <c r="Z2473" s="103">
        <v>0</v>
      </c>
      <c r="AA2473" s="103">
        <v>0</v>
      </c>
      <c r="AB2473" s="103">
        <f t="shared" si="1310"/>
        <v>0</v>
      </c>
      <c r="AC2473" s="103">
        <f t="shared" si="1312"/>
        <v>0</v>
      </c>
      <c r="AD2473" s="103">
        <f t="shared" si="1311"/>
        <v>0</v>
      </c>
      <c r="AE2473" s="5" t="e">
        <v>#N/A</v>
      </c>
    </row>
    <row r="2474" spans="1:31" ht="30" x14ac:dyDescent="0.25">
      <c r="A2474" s="1" t="e">
        <v>#N/A</v>
      </c>
      <c r="B2474" s="50" t="s">
        <v>123</v>
      </c>
      <c r="C2474" s="48"/>
      <c r="D2474" s="104"/>
      <c r="E2474" s="104"/>
      <c r="F2474" s="104"/>
      <c r="G2474" s="104"/>
      <c r="H2474" s="104"/>
      <c r="I2474" s="104"/>
      <c r="J2474" s="104"/>
      <c r="K2474" s="104"/>
      <c r="L2474" s="104"/>
      <c r="M2474" s="104"/>
      <c r="N2474" s="104"/>
      <c r="O2474" s="104"/>
      <c r="P2474" s="104">
        <v>0</v>
      </c>
      <c r="Q2474" s="104">
        <v>0</v>
      </c>
      <c r="R2474" s="104">
        <v>0</v>
      </c>
      <c r="S2474" s="104">
        <v>0</v>
      </c>
      <c r="T2474" s="104">
        <v>0</v>
      </c>
      <c r="U2474" s="104">
        <v>0</v>
      </c>
      <c r="V2474" s="104">
        <v>0</v>
      </c>
      <c r="W2474" s="104">
        <v>0</v>
      </c>
      <c r="X2474" s="104">
        <v>0</v>
      </c>
      <c r="Y2474" s="104">
        <v>0</v>
      </c>
      <c r="Z2474" s="104">
        <v>0</v>
      </c>
      <c r="AA2474" s="104">
        <v>0</v>
      </c>
      <c r="AB2474" s="104">
        <f t="shared" si="1310"/>
        <v>0</v>
      </c>
      <c r="AC2474" s="104">
        <f t="shared" si="1312"/>
        <v>0</v>
      </c>
      <c r="AD2474" s="104">
        <f t="shared" si="1311"/>
        <v>0</v>
      </c>
      <c r="AE2474" s="5" t="e">
        <v>#N/A</v>
      </c>
    </row>
    <row r="2475" spans="1:31" x14ac:dyDescent="0.25">
      <c r="A2475" s="1" t="e">
        <v>#N/A</v>
      </c>
      <c r="B2475" s="50" t="s">
        <v>124</v>
      </c>
      <c r="C2475" s="48"/>
      <c r="D2475" s="104"/>
      <c r="E2475" s="104"/>
      <c r="F2475" s="104"/>
      <c r="G2475" s="104"/>
      <c r="H2475" s="104"/>
      <c r="I2475" s="104"/>
      <c r="J2475" s="104"/>
      <c r="K2475" s="104"/>
      <c r="L2475" s="104"/>
      <c r="M2475" s="104"/>
      <c r="N2475" s="104"/>
      <c r="O2475" s="104"/>
      <c r="P2475" s="104">
        <v>0</v>
      </c>
      <c r="Q2475" s="104">
        <v>0</v>
      </c>
      <c r="R2475" s="104">
        <v>0</v>
      </c>
      <c r="S2475" s="104">
        <v>0</v>
      </c>
      <c r="T2475" s="104">
        <v>0</v>
      </c>
      <c r="U2475" s="104">
        <v>0</v>
      </c>
      <c r="V2475" s="104">
        <v>0</v>
      </c>
      <c r="W2475" s="104">
        <v>0</v>
      </c>
      <c r="X2475" s="104">
        <v>0</v>
      </c>
      <c r="Y2475" s="104">
        <v>0</v>
      </c>
      <c r="Z2475" s="104">
        <v>0</v>
      </c>
      <c r="AA2475" s="104">
        <v>0</v>
      </c>
      <c r="AB2475" s="104">
        <f t="shared" si="1310"/>
        <v>0</v>
      </c>
      <c r="AC2475" s="104">
        <f t="shared" si="1312"/>
        <v>0</v>
      </c>
      <c r="AD2475" s="104">
        <f t="shared" si="1311"/>
        <v>0</v>
      </c>
      <c r="AE2475" s="5" t="e">
        <v>#N/A</v>
      </c>
    </row>
    <row r="2476" spans="1:31" ht="30" x14ac:dyDescent="0.25">
      <c r="A2476" s="1" t="e">
        <v>#N/A</v>
      </c>
      <c r="B2476" s="101" t="s">
        <v>125</v>
      </c>
      <c r="C2476" s="102"/>
      <c r="D2476" s="103"/>
      <c r="E2476" s="103"/>
      <c r="F2476" s="103"/>
      <c r="G2476" s="103"/>
      <c r="H2476" s="103"/>
      <c r="I2476" s="103"/>
      <c r="J2476" s="103"/>
      <c r="K2476" s="103"/>
      <c r="L2476" s="103"/>
      <c r="M2476" s="103"/>
      <c r="N2476" s="103"/>
      <c r="O2476" s="103"/>
      <c r="P2476" s="103">
        <v>0</v>
      </c>
      <c r="Q2476" s="103">
        <v>0</v>
      </c>
      <c r="R2476" s="103">
        <v>0</v>
      </c>
      <c r="S2476" s="103">
        <v>0</v>
      </c>
      <c r="T2476" s="103">
        <v>0</v>
      </c>
      <c r="U2476" s="103">
        <v>0</v>
      </c>
      <c r="V2476" s="103">
        <v>0</v>
      </c>
      <c r="W2476" s="103">
        <v>0</v>
      </c>
      <c r="X2476" s="103">
        <v>0</v>
      </c>
      <c r="Y2476" s="103">
        <v>0</v>
      </c>
      <c r="Z2476" s="103">
        <v>0</v>
      </c>
      <c r="AA2476" s="103">
        <v>0</v>
      </c>
      <c r="AB2476" s="103">
        <f t="shared" si="1310"/>
        <v>0</v>
      </c>
      <c r="AC2476" s="103">
        <f t="shared" si="1312"/>
        <v>0</v>
      </c>
      <c r="AD2476" s="103">
        <f t="shared" si="1311"/>
        <v>0</v>
      </c>
      <c r="AE2476" s="5" t="e">
        <v>#N/A</v>
      </c>
    </row>
    <row r="2477" spans="1:31" ht="31.5" x14ac:dyDescent="0.25">
      <c r="A2477" s="1" t="e">
        <v>#N/A</v>
      </c>
      <c r="B2477" s="108" t="s">
        <v>126</v>
      </c>
      <c r="C2477" s="56"/>
      <c r="D2477" s="109"/>
      <c r="E2477" s="109"/>
      <c r="F2477" s="109"/>
      <c r="G2477" s="109"/>
      <c r="H2477" s="109"/>
      <c r="I2477" s="109"/>
      <c r="J2477" s="109"/>
      <c r="K2477" s="109"/>
      <c r="L2477" s="109"/>
      <c r="M2477" s="109"/>
      <c r="N2477" s="109"/>
      <c r="O2477" s="109"/>
      <c r="P2477" s="109">
        <v>0</v>
      </c>
      <c r="Q2477" s="109">
        <v>0</v>
      </c>
      <c r="R2477" s="109">
        <v>0</v>
      </c>
      <c r="S2477" s="109">
        <v>0</v>
      </c>
      <c r="T2477" s="109">
        <v>0</v>
      </c>
      <c r="U2477" s="109">
        <v>0</v>
      </c>
      <c r="V2477" s="109">
        <v>0</v>
      </c>
      <c r="W2477" s="109">
        <v>0</v>
      </c>
      <c r="X2477" s="109">
        <v>0</v>
      </c>
      <c r="Y2477" s="109">
        <v>0</v>
      </c>
      <c r="Z2477" s="109">
        <v>0</v>
      </c>
      <c r="AA2477" s="109">
        <v>0</v>
      </c>
      <c r="AB2477" s="109">
        <f t="shared" si="1310"/>
        <v>0</v>
      </c>
      <c r="AC2477" s="109">
        <f t="shared" si="1312"/>
        <v>0</v>
      </c>
      <c r="AD2477" s="109">
        <f t="shared" si="1311"/>
        <v>0</v>
      </c>
      <c r="AE2477" s="5" t="e">
        <v>#N/A</v>
      </c>
    </row>
    <row r="2478" spans="1:31" ht="31.5" x14ac:dyDescent="0.25">
      <c r="A2478" s="1">
        <v>20</v>
      </c>
      <c r="B2478" s="51" t="s">
        <v>45</v>
      </c>
      <c r="C2478" s="57"/>
      <c r="D2478" s="100">
        <f>SUM(D2622,D2602,D2566,D2520,D2479,D2486)</f>
        <v>68175.259999999995</v>
      </c>
      <c r="E2478" s="100">
        <f t="shared" ref="E2478:O2478" si="1324">SUM(E2622,E2602,E2566,E2520,E2479,E2486)</f>
        <v>79237.600000000006</v>
      </c>
      <c r="F2478" s="100">
        <f t="shared" si="1324"/>
        <v>80556.799999999988</v>
      </c>
      <c r="G2478" s="100">
        <f t="shared" si="1324"/>
        <v>66956.244000000006</v>
      </c>
      <c r="H2478" s="100">
        <f t="shared" si="1324"/>
        <v>20541.66</v>
      </c>
      <c r="I2478" s="100">
        <f t="shared" si="1324"/>
        <v>57879.162799999998</v>
      </c>
      <c r="J2478" s="100">
        <f t="shared" si="1324"/>
        <v>0</v>
      </c>
      <c r="K2478" s="100">
        <f t="shared" si="1324"/>
        <v>0</v>
      </c>
      <c r="L2478" s="100">
        <f t="shared" si="1324"/>
        <v>0</v>
      </c>
      <c r="M2478" s="100">
        <f t="shared" si="1324"/>
        <v>0</v>
      </c>
      <c r="N2478" s="100">
        <f t="shared" si="1324"/>
        <v>0</v>
      </c>
      <c r="O2478" s="100">
        <f t="shared" si="1324"/>
        <v>152240</v>
      </c>
      <c r="P2478" s="100">
        <v>0</v>
      </c>
      <c r="Q2478" s="100">
        <v>0</v>
      </c>
      <c r="R2478" s="100">
        <v>0</v>
      </c>
      <c r="S2478" s="100">
        <v>0</v>
      </c>
      <c r="T2478" s="100">
        <v>0</v>
      </c>
      <c r="U2478" s="100">
        <v>0</v>
      </c>
      <c r="V2478" s="100">
        <v>0</v>
      </c>
      <c r="W2478" s="100">
        <v>0</v>
      </c>
      <c r="X2478" s="100">
        <v>0</v>
      </c>
      <c r="Y2478" s="100">
        <v>0</v>
      </c>
      <c r="Z2478" s="100">
        <v>0</v>
      </c>
      <c r="AA2478" s="100">
        <v>0</v>
      </c>
      <c r="AB2478" s="100">
        <f t="shared" si="1310"/>
        <v>525586.72679999995</v>
      </c>
      <c r="AC2478" s="100">
        <f t="shared" si="1312"/>
        <v>457411.46679999999</v>
      </c>
      <c r="AD2478" s="100">
        <f t="shared" si="1311"/>
        <v>0</v>
      </c>
      <c r="AE2478" s="5">
        <v>20</v>
      </c>
    </row>
    <row r="2479" spans="1:31" ht="31.5" x14ac:dyDescent="0.25">
      <c r="A2479" s="1" t="e">
        <v>#N/A</v>
      </c>
      <c r="B2479" s="99" t="s">
        <v>128</v>
      </c>
      <c r="C2479" s="112"/>
      <c r="D2479" s="100">
        <f>SUM(D2480:D2485)</f>
        <v>2750</v>
      </c>
      <c r="E2479" s="100">
        <f t="shared" ref="E2479:O2479" si="1325">SUM(E2480:E2485)</f>
        <v>2750</v>
      </c>
      <c r="F2479" s="100">
        <f t="shared" si="1325"/>
        <v>0</v>
      </c>
      <c r="G2479" s="100">
        <f t="shared" si="1325"/>
        <v>0</v>
      </c>
      <c r="H2479" s="100">
        <f t="shared" si="1325"/>
        <v>0</v>
      </c>
      <c r="I2479" s="100">
        <f t="shared" si="1325"/>
        <v>2900</v>
      </c>
      <c r="J2479" s="100">
        <f t="shared" si="1325"/>
        <v>0</v>
      </c>
      <c r="K2479" s="100">
        <f t="shared" si="1325"/>
        <v>0</v>
      </c>
      <c r="L2479" s="100">
        <f t="shared" si="1325"/>
        <v>0</v>
      </c>
      <c r="M2479" s="100">
        <f t="shared" si="1325"/>
        <v>0</v>
      </c>
      <c r="N2479" s="100">
        <f t="shared" si="1325"/>
        <v>0</v>
      </c>
      <c r="O2479" s="100">
        <f t="shared" si="1325"/>
        <v>0</v>
      </c>
      <c r="P2479" s="100">
        <v>0</v>
      </c>
      <c r="Q2479" s="100">
        <v>0</v>
      </c>
      <c r="R2479" s="100">
        <v>0</v>
      </c>
      <c r="S2479" s="100">
        <v>0</v>
      </c>
      <c r="T2479" s="100">
        <v>0</v>
      </c>
      <c r="U2479" s="100">
        <v>0</v>
      </c>
      <c r="V2479" s="100">
        <v>0</v>
      </c>
      <c r="W2479" s="100">
        <v>0</v>
      </c>
      <c r="X2479" s="100">
        <v>0</v>
      </c>
      <c r="Y2479" s="100">
        <v>0</v>
      </c>
      <c r="Z2479" s="100">
        <v>0</v>
      </c>
      <c r="AA2479" s="100">
        <v>0</v>
      </c>
      <c r="AB2479" s="100">
        <f t="shared" si="1310"/>
        <v>8400</v>
      </c>
      <c r="AC2479" s="100">
        <f t="shared" si="1312"/>
        <v>5650</v>
      </c>
      <c r="AD2479" s="100">
        <f t="shared" si="1311"/>
        <v>0</v>
      </c>
      <c r="AE2479" s="5" t="e">
        <v>#N/A</v>
      </c>
    </row>
    <row r="2480" spans="1:31" x14ac:dyDescent="0.25">
      <c r="A2480" s="1" t="e">
        <v>#N/A</v>
      </c>
      <c r="B2480" s="50" t="s">
        <v>129</v>
      </c>
      <c r="C2480" s="48"/>
      <c r="D2480" s="104">
        <v>2750</v>
      </c>
      <c r="E2480" s="104">
        <v>2750</v>
      </c>
      <c r="F2480" s="104"/>
      <c r="G2480" s="104"/>
      <c r="H2480" s="104"/>
      <c r="I2480" s="104">
        <v>2900</v>
      </c>
      <c r="J2480" s="104"/>
      <c r="K2480" s="104"/>
      <c r="L2480" s="104"/>
      <c r="M2480" s="104"/>
      <c r="N2480" s="104"/>
      <c r="O2480" s="104"/>
      <c r="P2480" s="104">
        <v>0</v>
      </c>
      <c r="Q2480" s="104">
        <v>0</v>
      </c>
      <c r="R2480" s="104">
        <v>0</v>
      </c>
      <c r="S2480" s="104">
        <v>0</v>
      </c>
      <c r="T2480" s="104">
        <v>0</v>
      </c>
      <c r="U2480" s="104">
        <v>0</v>
      </c>
      <c r="V2480" s="104">
        <v>0</v>
      </c>
      <c r="W2480" s="104">
        <v>0</v>
      </c>
      <c r="X2480" s="104">
        <v>0</v>
      </c>
      <c r="Y2480" s="104">
        <v>0</v>
      </c>
      <c r="Z2480" s="104">
        <v>0</v>
      </c>
      <c r="AA2480" s="104">
        <v>0</v>
      </c>
      <c r="AB2480" s="104">
        <f t="shared" si="1310"/>
        <v>8400</v>
      </c>
      <c r="AC2480" s="104">
        <f t="shared" si="1312"/>
        <v>5650</v>
      </c>
      <c r="AD2480" s="104">
        <f t="shared" si="1311"/>
        <v>0</v>
      </c>
      <c r="AE2480" s="5" t="e">
        <v>#N/A</v>
      </c>
    </row>
    <row r="2481" spans="1:31" ht="30" x14ac:dyDescent="0.25">
      <c r="A2481" s="1" t="e">
        <v>#N/A</v>
      </c>
      <c r="B2481" s="50" t="s">
        <v>130</v>
      </c>
      <c r="C2481" s="48"/>
      <c r="D2481" s="104"/>
      <c r="E2481" s="104"/>
      <c r="F2481" s="104"/>
      <c r="G2481" s="104"/>
      <c r="H2481" s="104"/>
      <c r="I2481" s="104"/>
      <c r="J2481" s="104"/>
      <c r="K2481" s="104"/>
      <c r="L2481" s="104"/>
      <c r="M2481" s="104"/>
      <c r="N2481" s="104"/>
      <c r="O2481" s="104"/>
      <c r="P2481" s="104">
        <v>0</v>
      </c>
      <c r="Q2481" s="104">
        <v>0</v>
      </c>
      <c r="R2481" s="104">
        <v>0</v>
      </c>
      <c r="S2481" s="104">
        <v>0</v>
      </c>
      <c r="T2481" s="104">
        <v>0</v>
      </c>
      <c r="U2481" s="104">
        <v>0</v>
      </c>
      <c r="V2481" s="104">
        <v>0</v>
      </c>
      <c r="W2481" s="104">
        <v>0</v>
      </c>
      <c r="X2481" s="104">
        <v>0</v>
      </c>
      <c r="Y2481" s="104">
        <v>0</v>
      </c>
      <c r="Z2481" s="104">
        <v>0</v>
      </c>
      <c r="AA2481" s="104">
        <v>0</v>
      </c>
      <c r="AB2481" s="104">
        <f t="shared" si="1310"/>
        <v>0</v>
      </c>
      <c r="AC2481" s="104">
        <f t="shared" si="1312"/>
        <v>0</v>
      </c>
      <c r="AD2481" s="104">
        <f t="shared" si="1311"/>
        <v>0</v>
      </c>
      <c r="AE2481" s="5" t="e">
        <v>#N/A</v>
      </c>
    </row>
    <row r="2482" spans="1:31" x14ac:dyDescent="0.25">
      <c r="A2482" s="1" t="e">
        <v>#N/A</v>
      </c>
      <c r="B2482" s="50" t="s">
        <v>131</v>
      </c>
      <c r="C2482" s="48"/>
      <c r="D2482" s="104"/>
      <c r="E2482" s="104"/>
      <c r="F2482" s="104"/>
      <c r="G2482" s="104"/>
      <c r="H2482" s="104"/>
      <c r="I2482" s="104"/>
      <c r="J2482" s="104"/>
      <c r="K2482" s="104"/>
      <c r="L2482" s="104"/>
      <c r="M2482" s="104"/>
      <c r="N2482" s="104"/>
      <c r="O2482" s="104"/>
      <c r="P2482" s="104">
        <v>0</v>
      </c>
      <c r="Q2482" s="104">
        <v>0</v>
      </c>
      <c r="R2482" s="104">
        <v>0</v>
      </c>
      <c r="S2482" s="104">
        <v>0</v>
      </c>
      <c r="T2482" s="104">
        <v>0</v>
      </c>
      <c r="U2482" s="104">
        <v>0</v>
      </c>
      <c r="V2482" s="104">
        <v>0</v>
      </c>
      <c r="W2482" s="104">
        <v>0</v>
      </c>
      <c r="X2482" s="104">
        <v>0</v>
      </c>
      <c r="Y2482" s="104">
        <v>0</v>
      </c>
      <c r="Z2482" s="104">
        <v>0</v>
      </c>
      <c r="AA2482" s="104">
        <v>0</v>
      </c>
      <c r="AB2482" s="104">
        <f t="shared" si="1310"/>
        <v>0</v>
      </c>
      <c r="AC2482" s="104">
        <f t="shared" si="1312"/>
        <v>0</v>
      </c>
      <c r="AD2482" s="104">
        <f t="shared" si="1311"/>
        <v>0</v>
      </c>
      <c r="AE2482" s="5" t="e">
        <v>#N/A</v>
      </c>
    </row>
    <row r="2483" spans="1:31" ht="30" x14ac:dyDescent="0.25">
      <c r="A2483" s="1" t="e">
        <v>#N/A</v>
      </c>
      <c r="B2483" s="50" t="s">
        <v>132</v>
      </c>
      <c r="C2483" s="48"/>
      <c r="D2483" s="104"/>
      <c r="E2483" s="104"/>
      <c r="F2483" s="104"/>
      <c r="G2483" s="104"/>
      <c r="H2483" s="104"/>
      <c r="I2483" s="104"/>
      <c r="J2483" s="104"/>
      <c r="K2483" s="104"/>
      <c r="L2483" s="104"/>
      <c r="M2483" s="104"/>
      <c r="N2483" s="104"/>
      <c r="O2483" s="104"/>
      <c r="P2483" s="104">
        <v>0</v>
      </c>
      <c r="Q2483" s="104">
        <v>0</v>
      </c>
      <c r="R2483" s="104">
        <v>0</v>
      </c>
      <c r="S2483" s="104">
        <v>0</v>
      </c>
      <c r="T2483" s="104">
        <v>0</v>
      </c>
      <c r="U2483" s="104">
        <v>0</v>
      </c>
      <c r="V2483" s="104">
        <v>0</v>
      </c>
      <c r="W2483" s="104">
        <v>0</v>
      </c>
      <c r="X2483" s="104">
        <v>0</v>
      </c>
      <c r="Y2483" s="104">
        <v>0</v>
      </c>
      <c r="Z2483" s="104">
        <v>0</v>
      </c>
      <c r="AA2483" s="104">
        <v>0</v>
      </c>
      <c r="AB2483" s="104">
        <f t="shared" si="1310"/>
        <v>0</v>
      </c>
      <c r="AC2483" s="104">
        <f t="shared" si="1312"/>
        <v>0</v>
      </c>
      <c r="AD2483" s="104">
        <f t="shared" si="1311"/>
        <v>0</v>
      </c>
      <c r="AE2483" s="5" t="e">
        <v>#N/A</v>
      </c>
    </row>
    <row r="2484" spans="1:31" x14ac:dyDescent="0.25">
      <c r="A2484" s="1" t="e">
        <v>#N/A</v>
      </c>
      <c r="B2484" s="50" t="s">
        <v>133</v>
      </c>
      <c r="C2484" s="48"/>
      <c r="D2484" s="104"/>
      <c r="E2484" s="104"/>
      <c r="F2484" s="104"/>
      <c r="G2484" s="104"/>
      <c r="H2484" s="104"/>
      <c r="I2484" s="104"/>
      <c r="J2484" s="104"/>
      <c r="K2484" s="104"/>
      <c r="L2484" s="104"/>
      <c r="M2484" s="104"/>
      <c r="N2484" s="104"/>
      <c r="O2484" s="104"/>
      <c r="P2484" s="104">
        <v>0</v>
      </c>
      <c r="Q2484" s="104">
        <v>0</v>
      </c>
      <c r="R2484" s="104">
        <v>0</v>
      </c>
      <c r="S2484" s="104">
        <v>0</v>
      </c>
      <c r="T2484" s="104">
        <v>0</v>
      </c>
      <c r="U2484" s="104">
        <v>0</v>
      </c>
      <c r="V2484" s="104">
        <v>0</v>
      </c>
      <c r="W2484" s="104">
        <v>0</v>
      </c>
      <c r="X2484" s="104">
        <v>0</v>
      </c>
      <c r="Y2484" s="104">
        <v>0</v>
      </c>
      <c r="Z2484" s="104">
        <v>0</v>
      </c>
      <c r="AA2484" s="104">
        <v>0</v>
      </c>
      <c r="AB2484" s="104">
        <f t="shared" si="1310"/>
        <v>0</v>
      </c>
      <c r="AC2484" s="104">
        <f t="shared" si="1312"/>
        <v>0</v>
      </c>
      <c r="AD2484" s="104">
        <f t="shared" si="1311"/>
        <v>0</v>
      </c>
      <c r="AE2484" s="5" t="e">
        <v>#N/A</v>
      </c>
    </row>
    <row r="2485" spans="1:31" ht="30" x14ac:dyDescent="0.25">
      <c r="A2485" s="1" t="e">
        <v>#N/A</v>
      </c>
      <c r="B2485" s="50" t="s">
        <v>134</v>
      </c>
      <c r="C2485" s="48"/>
      <c r="D2485" s="104"/>
      <c r="E2485" s="104"/>
      <c r="F2485" s="104"/>
      <c r="G2485" s="104"/>
      <c r="H2485" s="104"/>
      <c r="I2485" s="104"/>
      <c r="J2485" s="104"/>
      <c r="K2485" s="104"/>
      <c r="L2485" s="104"/>
      <c r="M2485" s="104"/>
      <c r="N2485" s="104"/>
      <c r="O2485" s="104"/>
      <c r="P2485" s="104">
        <v>0</v>
      </c>
      <c r="Q2485" s="104">
        <v>0</v>
      </c>
      <c r="R2485" s="104">
        <v>0</v>
      </c>
      <c r="S2485" s="104">
        <v>0</v>
      </c>
      <c r="T2485" s="104">
        <v>0</v>
      </c>
      <c r="U2485" s="104">
        <v>0</v>
      </c>
      <c r="V2485" s="104">
        <v>0</v>
      </c>
      <c r="W2485" s="104">
        <v>0</v>
      </c>
      <c r="X2485" s="104">
        <v>0</v>
      </c>
      <c r="Y2485" s="104">
        <v>0</v>
      </c>
      <c r="Z2485" s="104">
        <v>0</v>
      </c>
      <c r="AA2485" s="104">
        <v>0</v>
      </c>
      <c r="AB2485" s="104">
        <f t="shared" si="1310"/>
        <v>0</v>
      </c>
      <c r="AC2485" s="104">
        <f t="shared" si="1312"/>
        <v>0</v>
      </c>
      <c r="AD2485" s="104">
        <f t="shared" si="1311"/>
        <v>0</v>
      </c>
      <c r="AE2485" s="5" t="e">
        <v>#N/A</v>
      </c>
    </row>
    <row r="2486" spans="1:31" ht="31.5" x14ac:dyDescent="0.25">
      <c r="A2486" s="1" t="e">
        <v>#N/A</v>
      </c>
      <c r="B2486" s="99" t="s">
        <v>135</v>
      </c>
      <c r="C2486" s="112"/>
      <c r="D2486" s="100">
        <f>SUM(D2487,D2492,D2497,D2503,D2506,D2508,D2511,D2514,D2517)</f>
        <v>15400</v>
      </c>
      <c r="E2486" s="100">
        <f t="shared" ref="E2486:O2486" si="1326">SUM(E2487,E2492,E2497,E2503,E2506,E2508,E2511,E2514,E2517)</f>
        <v>2500</v>
      </c>
      <c r="F2486" s="100">
        <f t="shared" si="1326"/>
        <v>46056.59</v>
      </c>
      <c r="G2486" s="100">
        <f t="shared" si="1326"/>
        <v>0</v>
      </c>
      <c r="H2486" s="100">
        <f t="shared" si="1326"/>
        <v>3480</v>
      </c>
      <c r="I2486" s="100">
        <f t="shared" si="1326"/>
        <v>8700</v>
      </c>
      <c r="J2486" s="100">
        <f t="shared" si="1326"/>
        <v>0</v>
      </c>
      <c r="K2486" s="100">
        <f t="shared" si="1326"/>
        <v>0</v>
      </c>
      <c r="L2486" s="100">
        <f t="shared" si="1326"/>
        <v>0</v>
      </c>
      <c r="M2486" s="100">
        <f t="shared" si="1326"/>
        <v>0</v>
      </c>
      <c r="N2486" s="100">
        <f t="shared" si="1326"/>
        <v>0</v>
      </c>
      <c r="O2486" s="100">
        <f t="shared" si="1326"/>
        <v>0</v>
      </c>
      <c r="P2486" s="100">
        <v>0</v>
      </c>
      <c r="Q2486" s="100">
        <v>0</v>
      </c>
      <c r="R2486" s="100">
        <v>0</v>
      </c>
      <c r="S2486" s="100">
        <v>0</v>
      </c>
      <c r="T2486" s="100">
        <v>0</v>
      </c>
      <c r="U2486" s="100">
        <v>0</v>
      </c>
      <c r="V2486" s="100">
        <v>0</v>
      </c>
      <c r="W2486" s="100">
        <v>0</v>
      </c>
      <c r="X2486" s="100">
        <v>0</v>
      </c>
      <c r="Y2486" s="100">
        <v>0</v>
      </c>
      <c r="Z2486" s="100">
        <v>0</v>
      </c>
      <c r="AA2486" s="100">
        <v>0</v>
      </c>
      <c r="AB2486" s="100">
        <f t="shared" si="1310"/>
        <v>76136.59</v>
      </c>
      <c r="AC2486" s="100">
        <f t="shared" si="1312"/>
        <v>60736.59</v>
      </c>
      <c r="AD2486" s="100">
        <f t="shared" si="1311"/>
        <v>0</v>
      </c>
      <c r="AE2486" s="5" t="e">
        <v>#N/A</v>
      </c>
    </row>
    <row r="2487" spans="1:31" ht="75" x14ac:dyDescent="0.25">
      <c r="A2487" s="1" t="e">
        <v>#N/A</v>
      </c>
      <c r="B2487" s="101" t="s">
        <v>136</v>
      </c>
      <c r="C2487" s="102"/>
      <c r="D2487" s="103">
        <f>SUM(D2488:D2491)</f>
        <v>0</v>
      </c>
      <c r="E2487" s="103">
        <f t="shared" ref="E2487:O2487" si="1327">SUM(E2488:E2491)</f>
        <v>0</v>
      </c>
      <c r="F2487" s="103">
        <f t="shared" si="1327"/>
        <v>0</v>
      </c>
      <c r="G2487" s="103">
        <f t="shared" si="1327"/>
        <v>0</v>
      </c>
      <c r="H2487" s="103">
        <f t="shared" si="1327"/>
        <v>0</v>
      </c>
      <c r="I2487" s="103">
        <f t="shared" si="1327"/>
        <v>0</v>
      </c>
      <c r="J2487" s="103">
        <f t="shared" si="1327"/>
        <v>0</v>
      </c>
      <c r="K2487" s="103">
        <f t="shared" si="1327"/>
        <v>0</v>
      </c>
      <c r="L2487" s="103">
        <f t="shared" si="1327"/>
        <v>0</v>
      </c>
      <c r="M2487" s="103">
        <f t="shared" si="1327"/>
        <v>0</v>
      </c>
      <c r="N2487" s="103">
        <f t="shared" si="1327"/>
        <v>0</v>
      </c>
      <c r="O2487" s="103">
        <f t="shared" si="1327"/>
        <v>0</v>
      </c>
      <c r="P2487" s="103">
        <v>0</v>
      </c>
      <c r="Q2487" s="103">
        <v>0</v>
      </c>
      <c r="R2487" s="103">
        <v>0</v>
      </c>
      <c r="S2487" s="103">
        <v>0</v>
      </c>
      <c r="T2487" s="103">
        <v>0</v>
      </c>
      <c r="U2487" s="103">
        <v>0</v>
      </c>
      <c r="V2487" s="103">
        <v>0</v>
      </c>
      <c r="W2487" s="103">
        <v>0</v>
      </c>
      <c r="X2487" s="103">
        <v>0</v>
      </c>
      <c r="Y2487" s="103">
        <v>0</v>
      </c>
      <c r="Z2487" s="103">
        <v>0</v>
      </c>
      <c r="AA2487" s="103">
        <v>0</v>
      </c>
      <c r="AB2487" s="103">
        <f t="shared" si="1310"/>
        <v>0</v>
      </c>
      <c r="AC2487" s="103">
        <f t="shared" si="1312"/>
        <v>0</v>
      </c>
      <c r="AD2487" s="103">
        <f t="shared" si="1311"/>
        <v>0</v>
      </c>
      <c r="AE2487" s="5" t="e">
        <v>#N/A</v>
      </c>
    </row>
    <row r="2488" spans="1:31" x14ac:dyDescent="0.25">
      <c r="A2488" s="1" t="e">
        <v>#N/A</v>
      </c>
      <c r="B2488" s="50" t="s">
        <v>137</v>
      </c>
      <c r="C2488" s="48"/>
      <c r="D2488" s="104"/>
      <c r="E2488" s="104"/>
      <c r="F2488" s="104"/>
      <c r="G2488" s="104"/>
      <c r="H2488" s="104"/>
      <c r="I2488" s="104"/>
      <c r="J2488" s="104"/>
      <c r="K2488" s="104"/>
      <c r="L2488" s="104"/>
      <c r="M2488" s="104"/>
      <c r="N2488" s="104"/>
      <c r="O2488" s="104"/>
      <c r="P2488" s="104">
        <v>0</v>
      </c>
      <c r="Q2488" s="104">
        <v>0</v>
      </c>
      <c r="R2488" s="104">
        <v>0</v>
      </c>
      <c r="S2488" s="104">
        <v>0</v>
      </c>
      <c r="T2488" s="104">
        <v>0</v>
      </c>
      <c r="U2488" s="104">
        <v>0</v>
      </c>
      <c r="V2488" s="104">
        <v>0</v>
      </c>
      <c r="W2488" s="104">
        <v>0</v>
      </c>
      <c r="X2488" s="104">
        <v>0</v>
      </c>
      <c r="Y2488" s="104">
        <v>0</v>
      </c>
      <c r="Z2488" s="104">
        <v>0</v>
      </c>
      <c r="AA2488" s="104">
        <v>0</v>
      </c>
      <c r="AB2488" s="104">
        <f t="shared" si="1310"/>
        <v>0</v>
      </c>
      <c r="AC2488" s="104">
        <f t="shared" si="1312"/>
        <v>0</v>
      </c>
      <c r="AD2488" s="104">
        <f t="shared" si="1311"/>
        <v>0</v>
      </c>
      <c r="AE2488" s="5" t="e">
        <v>#N/A</v>
      </c>
    </row>
    <row r="2489" spans="1:31" ht="30" x14ac:dyDescent="0.25">
      <c r="A2489" s="1" t="e">
        <v>#N/A</v>
      </c>
      <c r="B2489" s="50" t="s">
        <v>138</v>
      </c>
      <c r="C2489" s="48"/>
      <c r="D2489" s="104"/>
      <c r="E2489" s="104"/>
      <c r="F2489" s="104"/>
      <c r="G2489" s="104"/>
      <c r="H2489" s="104"/>
      <c r="I2489" s="104"/>
      <c r="J2489" s="104"/>
      <c r="K2489" s="104"/>
      <c r="L2489" s="104"/>
      <c r="M2489" s="104"/>
      <c r="N2489" s="104"/>
      <c r="O2489" s="104"/>
      <c r="P2489" s="104">
        <v>0</v>
      </c>
      <c r="Q2489" s="104">
        <v>0</v>
      </c>
      <c r="R2489" s="104">
        <v>0</v>
      </c>
      <c r="S2489" s="104">
        <v>0</v>
      </c>
      <c r="T2489" s="104">
        <v>0</v>
      </c>
      <c r="U2489" s="104">
        <v>0</v>
      </c>
      <c r="V2489" s="104">
        <v>0</v>
      </c>
      <c r="W2489" s="104">
        <v>0</v>
      </c>
      <c r="X2489" s="104">
        <v>0</v>
      </c>
      <c r="Y2489" s="104">
        <v>0</v>
      </c>
      <c r="Z2489" s="104">
        <v>0</v>
      </c>
      <c r="AA2489" s="104">
        <v>0</v>
      </c>
      <c r="AB2489" s="104">
        <f t="shared" si="1310"/>
        <v>0</v>
      </c>
      <c r="AC2489" s="104">
        <f t="shared" si="1312"/>
        <v>0</v>
      </c>
      <c r="AD2489" s="104">
        <f t="shared" si="1311"/>
        <v>0</v>
      </c>
      <c r="AE2489" s="5" t="e">
        <v>#N/A</v>
      </c>
    </row>
    <row r="2490" spans="1:31" ht="30" x14ac:dyDescent="0.25">
      <c r="A2490" s="1" t="e">
        <v>#N/A</v>
      </c>
      <c r="B2490" s="50" t="s">
        <v>139</v>
      </c>
      <c r="C2490" s="48"/>
      <c r="D2490" s="104"/>
      <c r="E2490" s="104"/>
      <c r="F2490" s="104"/>
      <c r="G2490" s="104"/>
      <c r="H2490" s="104"/>
      <c r="I2490" s="104"/>
      <c r="J2490" s="104"/>
      <c r="K2490" s="104"/>
      <c r="L2490" s="104"/>
      <c r="M2490" s="104"/>
      <c r="N2490" s="104"/>
      <c r="O2490" s="104"/>
      <c r="P2490" s="104">
        <v>0</v>
      </c>
      <c r="Q2490" s="104">
        <v>0</v>
      </c>
      <c r="R2490" s="104">
        <v>0</v>
      </c>
      <c r="S2490" s="104">
        <v>0</v>
      </c>
      <c r="T2490" s="104">
        <v>0</v>
      </c>
      <c r="U2490" s="104">
        <v>0</v>
      </c>
      <c r="V2490" s="104">
        <v>0</v>
      </c>
      <c r="W2490" s="104">
        <v>0</v>
      </c>
      <c r="X2490" s="104">
        <v>0</v>
      </c>
      <c r="Y2490" s="104">
        <v>0</v>
      </c>
      <c r="Z2490" s="104">
        <v>0</v>
      </c>
      <c r="AA2490" s="104">
        <v>0</v>
      </c>
      <c r="AB2490" s="104">
        <f t="shared" si="1310"/>
        <v>0</v>
      </c>
      <c r="AC2490" s="104">
        <f t="shared" si="1312"/>
        <v>0</v>
      </c>
      <c r="AD2490" s="104">
        <f t="shared" si="1311"/>
        <v>0</v>
      </c>
      <c r="AE2490" s="5" t="e">
        <v>#N/A</v>
      </c>
    </row>
    <row r="2491" spans="1:31" ht="45" x14ac:dyDescent="0.25">
      <c r="A2491" s="1" t="e">
        <v>#N/A</v>
      </c>
      <c r="B2491" s="50" t="s">
        <v>140</v>
      </c>
      <c r="C2491" s="48"/>
      <c r="D2491" s="104"/>
      <c r="E2491" s="104"/>
      <c r="F2491" s="104"/>
      <c r="G2491" s="104"/>
      <c r="H2491" s="104"/>
      <c r="I2491" s="104"/>
      <c r="J2491" s="104"/>
      <c r="K2491" s="104"/>
      <c r="L2491" s="104"/>
      <c r="M2491" s="104"/>
      <c r="N2491" s="104"/>
      <c r="O2491" s="104"/>
      <c r="P2491" s="104">
        <v>0</v>
      </c>
      <c r="Q2491" s="104">
        <v>0</v>
      </c>
      <c r="R2491" s="104">
        <v>0</v>
      </c>
      <c r="S2491" s="104">
        <v>0</v>
      </c>
      <c r="T2491" s="104">
        <v>0</v>
      </c>
      <c r="U2491" s="104">
        <v>0</v>
      </c>
      <c r="V2491" s="104">
        <v>0</v>
      </c>
      <c r="W2491" s="104">
        <v>0</v>
      </c>
      <c r="X2491" s="104">
        <v>0</v>
      </c>
      <c r="Y2491" s="104">
        <v>0</v>
      </c>
      <c r="Z2491" s="104">
        <v>0</v>
      </c>
      <c r="AA2491" s="104">
        <v>0</v>
      </c>
      <c r="AB2491" s="104">
        <f t="shared" si="1310"/>
        <v>0</v>
      </c>
      <c r="AC2491" s="104">
        <f t="shared" si="1312"/>
        <v>0</v>
      </c>
      <c r="AD2491" s="104">
        <f t="shared" si="1311"/>
        <v>0</v>
      </c>
      <c r="AE2491" s="5" t="e">
        <v>#N/A</v>
      </c>
    </row>
    <row r="2492" spans="1:31" x14ac:dyDescent="0.25">
      <c r="A2492" s="1" t="e">
        <v>#N/A</v>
      </c>
      <c r="B2492" s="101" t="s">
        <v>141</v>
      </c>
      <c r="C2492" s="102"/>
      <c r="D2492" s="103">
        <f>SUM(D2493:D2496)</f>
        <v>0</v>
      </c>
      <c r="E2492" s="103">
        <f t="shared" ref="E2492:O2492" si="1328">SUM(E2493:E2496)</f>
        <v>0</v>
      </c>
      <c r="F2492" s="103">
        <f t="shared" si="1328"/>
        <v>0</v>
      </c>
      <c r="G2492" s="103">
        <f t="shared" si="1328"/>
        <v>0</v>
      </c>
      <c r="H2492" s="103">
        <f t="shared" si="1328"/>
        <v>0</v>
      </c>
      <c r="I2492" s="103">
        <f t="shared" si="1328"/>
        <v>0</v>
      </c>
      <c r="J2492" s="103">
        <f t="shared" si="1328"/>
        <v>0</v>
      </c>
      <c r="K2492" s="103">
        <f t="shared" si="1328"/>
        <v>0</v>
      </c>
      <c r="L2492" s="103">
        <f t="shared" si="1328"/>
        <v>0</v>
      </c>
      <c r="M2492" s="103">
        <f t="shared" si="1328"/>
        <v>0</v>
      </c>
      <c r="N2492" s="103">
        <f t="shared" si="1328"/>
        <v>0</v>
      </c>
      <c r="O2492" s="103">
        <f t="shared" si="1328"/>
        <v>0</v>
      </c>
      <c r="P2492" s="103">
        <v>0</v>
      </c>
      <c r="Q2492" s="103">
        <v>0</v>
      </c>
      <c r="R2492" s="103">
        <v>0</v>
      </c>
      <c r="S2492" s="103">
        <v>0</v>
      </c>
      <c r="T2492" s="103">
        <v>0</v>
      </c>
      <c r="U2492" s="103">
        <v>0</v>
      </c>
      <c r="V2492" s="103">
        <v>0</v>
      </c>
      <c r="W2492" s="103">
        <v>0</v>
      </c>
      <c r="X2492" s="103">
        <v>0</v>
      </c>
      <c r="Y2492" s="103">
        <v>0</v>
      </c>
      <c r="Z2492" s="103">
        <v>0</v>
      </c>
      <c r="AA2492" s="103">
        <v>0</v>
      </c>
      <c r="AB2492" s="103">
        <f t="shared" si="1310"/>
        <v>0</v>
      </c>
      <c r="AC2492" s="103">
        <f t="shared" si="1312"/>
        <v>0</v>
      </c>
      <c r="AD2492" s="103">
        <f t="shared" si="1311"/>
        <v>0</v>
      </c>
      <c r="AE2492" s="5" t="e">
        <v>#N/A</v>
      </c>
    </row>
    <row r="2493" spans="1:31" ht="30" x14ac:dyDescent="0.25">
      <c r="A2493" s="1" t="e">
        <v>#N/A</v>
      </c>
      <c r="B2493" s="50" t="s">
        <v>142</v>
      </c>
      <c r="C2493" s="48"/>
      <c r="D2493" s="104"/>
      <c r="E2493" s="104"/>
      <c r="F2493" s="104"/>
      <c r="G2493" s="104"/>
      <c r="H2493" s="104"/>
      <c r="I2493" s="104"/>
      <c r="J2493" s="104"/>
      <c r="K2493" s="104"/>
      <c r="L2493" s="104"/>
      <c r="M2493" s="104"/>
      <c r="N2493" s="104"/>
      <c r="O2493" s="104"/>
      <c r="P2493" s="104">
        <v>0</v>
      </c>
      <c r="Q2493" s="104">
        <v>0</v>
      </c>
      <c r="R2493" s="104">
        <v>0</v>
      </c>
      <c r="S2493" s="104">
        <v>0</v>
      </c>
      <c r="T2493" s="104">
        <v>0</v>
      </c>
      <c r="U2493" s="104">
        <v>0</v>
      </c>
      <c r="V2493" s="104">
        <v>0</v>
      </c>
      <c r="W2493" s="104">
        <v>0</v>
      </c>
      <c r="X2493" s="104">
        <v>0</v>
      </c>
      <c r="Y2493" s="104">
        <v>0</v>
      </c>
      <c r="Z2493" s="104">
        <v>0</v>
      </c>
      <c r="AA2493" s="104">
        <v>0</v>
      </c>
      <c r="AB2493" s="104">
        <f t="shared" si="1310"/>
        <v>0</v>
      </c>
      <c r="AC2493" s="104">
        <f t="shared" si="1312"/>
        <v>0</v>
      </c>
      <c r="AD2493" s="104">
        <f t="shared" si="1311"/>
        <v>0</v>
      </c>
      <c r="AE2493" s="5" t="e">
        <v>#N/A</v>
      </c>
    </row>
    <row r="2494" spans="1:31" ht="30" x14ac:dyDescent="0.25">
      <c r="A2494" s="1" t="e">
        <v>#N/A</v>
      </c>
      <c r="B2494" s="50" t="s">
        <v>143</v>
      </c>
      <c r="C2494" s="48"/>
      <c r="D2494" s="104"/>
      <c r="E2494" s="104"/>
      <c r="F2494" s="104"/>
      <c r="G2494" s="104"/>
      <c r="H2494" s="104"/>
      <c r="I2494" s="104"/>
      <c r="J2494" s="104"/>
      <c r="K2494" s="104"/>
      <c r="L2494" s="104"/>
      <c r="M2494" s="104"/>
      <c r="N2494" s="104"/>
      <c r="O2494" s="104"/>
      <c r="P2494" s="104">
        <v>0</v>
      </c>
      <c r="Q2494" s="104">
        <v>0</v>
      </c>
      <c r="R2494" s="104">
        <v>0</v>
      </c>
      <c r="S2494" s="104">
        <v>0</v>
      </c>
      <c r="T2494" s="104">
        <v>0</v>
      </c>
      <c r="U2494" s="104">
        <v>0</v>
      </c>
      <c r="V2494" s="104">
        <v>0</v>
      </c>
      <c r="W2494" s="104">
        <v>0</v>
      </c>
      <c r="X2494" s="104">
        <v>0</v>
      </c>
      <c r="Y2494" s="104">
        <v>0</v>
      </c>
      <c r="Z2494" s="104">
        <v>0</v>
      </c>
      <c r="AA2494" s="104">
        <v>0</v>
      </c>
      <c r="AB2494" s="104">
        <f t="shared" si="1310"/>
        <v>0</v>
      </c>
      <c r="AC2494" s="104">
        <f t="shared" si="1312"/>
        <v>0</v>
      </c>
      <c r="AD2494" s="104">
        <f t="shared" si="1311"/>
        <v>0</v>
      </c>
      <c r="AE2494" s="5" t="e">
        <v>#N/A</v>
      </c>
    </row>
    <row r="2495" spans="1:31" x14ac:dyDescent="0.25">
      <c r="A2495" s="1" t="e">
        <v>#N/A</v>
      </c>
      <c r="B2495" s="50" t="s">
        <v>144</v>
      </c>
      <c r="C2495" s="48"/>
      <c r="D2495" s="104"/>
      <c r="E2495" s="104"/>
      <c r="F2495" s="104"/>
      <c r="G2495" s="104"/>
      <c r="H2495" s="104"/>
      <c r="I2495" s="104"/>
      <c r="J2495" s="104"/>
      <c r="K2495" s="104"/>
      <c r="L2495" s="104"/>
      <c r="M2495" s="104"/>
      <c r="N2495" s="104"/>
      <c r="O2495" s="104"/>
      <c r="P2495" s="104">
        <v>0</v>
      </c>
      <c r="Q2495" s="104">
        <v>0</v>
      </c>
      <c r="R2495" s="104">
        <v>0</v>
      </c>
      <c r="S2495" s="104">
        <v>0</v>
      </c>
      <c r="T2495" s="104">
        <v>0</v>
      </c>
      <c r="U2495" s="104">
        <v>0</v>
      </c>
      <c r="V2495" s="104">
        <v>0</v>
      </c>
      <c r="W2495" s="104">
        <v>0</v>
      </c>
      <c r="X2495" s="104">
        <v>0</v>
      </c>
      <c r="Y2495" s="104">
        <v>0</v>
      </c>
      <c r="Z2495" s="104">
        <v>0</v>
      </c>
      <c r="AA2495" s="104">
        <v>0</v>
      </c>
      <c r="AB2495" s="104">
        <f t="shared" si="1310"/>
        <v>0</v>
      </c>
      <c r="AC2495" s="104">
        <f t="shared" si="1312"/>
        <v>0</v>
      </c>
      <c r="AD2495" s="104">
        <f t="shared" si="1311"/>
        <v>0</v>
      </c>
      <c r="AE2495" s="5" t="e">
        <v>#N/A</v>
      </c>
    </row>
    <row r="2496" spans="1:31" x14ac:dyDescent="0.25">
      <c r="A2496" s="1" t="e">
        <v>#N/A</v>
      </c>
      <c r="B2496" s="50" t="s">
        <v>145</v>
      </c>
      <c r="C2496" s="48"/>
      <c r="D2496" s="104"/>
      <c r="E2496" s="104"/>
      <c r="F2496" s="104"/>
      <c r="G2496" s="104"/>
      <c r="H2496" s="104"/>
      <c r="I2496" s="104"/>
      <c r="J2496" s="104"/>
      <c r="K2496" s="104"/>
      <c r="L2496" s="104"/>
      <c r="M2496" s="104"/>
      <c r="N2496" s="104"/>
      <c r="O2496" s="104"/>
      <c r="P2496" s="104">
        <v>0</v>
      </c>
      <c r="Q2496" s="104">
        <v>0</v>
      </c>
      <c r="R2496" s="104">
        <v>0</v>
      </c>
      <c r="S2496" s="104">
        <v>0</v>
      </c>
      <c r="T2496" s="104">
        <v>0</v>
      </c>
      <c r="U2496" s="104">
        <v>0</v>
      </c>
      <c r="V2496" s="104">
        <v>0</v>
      </c>
      <c r="W2496" s="104">
        <v>0</v>
      </c>
      <c r="X2496" s="104">
        <v>0</v>
      </c>
      <c r="Y2496" s="104">
        <v>0</v>
      </c>
      <c r="Z2496" s="104">
        <v>0</v>
      </c>
      <c r="AA2496" s="104">
        <v>0</v>
      </c>
      <c r="AB2496" s="104">
        <f t="shared" si="1310"/>
        <v>0</v>
      </c>
      <c r="AC2496" s="104">
        <f t="shared" si="1312"/>
        <v>0</v>
      </c>
      <c r="AD2496" s="104">
        <f t="shared" si="1311"/>
        <v>0</v>
      </c>
      <c r="AE2496" s="5" t="e">
        <v>#N/A</v>
      </c>
    </row>
    <row r="2497" spans="1:31" ht="45" x14ac:dyDescent="0.25">
      <c r="A2497" s="1" t="e">
        <v>#N/A</v>
      </c>
      <c r="B2497" s="101" t="s">
        <v>146</v>
      </c>
      <c r="C2497" s="102"/>
      <c r="D2497" s="103">
        <f>SUM(D2498:D2502)</f>
        <v>0</v>
      </c>
      <c r="E2497" s="103">
        <f t="shared" ref="E2497:O2497" si="1329">SUM(E2498:E2502)</f>
        <v>0</v>
      </c>
      <c r="F2497" s="103">
        <f t="shared" si="1329"/>
        <v>40556.589999999997</v>
      </c>
      <c r="G2497" s="103">
        <f t="shared" si="1329"/>
        <v>0</v>
      </c>
      <c r="H2497" s="103">
        <f t="shared" si="1329"/>
        <v>0</v>
      </c>
      <c r="I2497" s="103">
        <f t="shared" si="1329"/>
        <v>0</v>
      </c>
      <c r="J2497" s="103">
        <f t="shared" si="1329"/>
        <v>0</v>
      </c>
      <c r="K2497" s="103">
        <f t="shared" si="1329"/>
        <v>0</v>
      </c>
      <c r="L2497" s="103">
        <f t="shared" si="1329"/>
        <v>0</v>
      </c>
      <c r="M2497" s="103">
        <f t="shared" si="1329"/>
        <v>0</v>
      </c>
      <c r="N2497" s="103">
        <f t="shared" si="1329"/>
        <v>0</v>
      </c>
      <c r="O2497" s="103">
        <f t="shared" si="1329"/>
        <v>0</v>
      </c>
      <c r="P2497" s="103">
        <v>0</v>
      </c>
      <c r="Q2497" s="103">
        <v>0</v>
      </c>
      <c r="R2497" s="103">
        <v>0</v>
      </c>
      <c r="S2497" s="103">
        <v>0</v>
      </c>
      <c r="T2497" s="103">
        <v>0</v>
      </c>
      <c r="U2497" s="103">
        <v>0</v>
      </c>
      <c r="V2497" s="103">
        <v>0</v>
      </c>
      <c r="W2497" s="103">
        <v>0</v>
      </c>
      <c r="X2497" s="103">
        <v>0</v>
      </c>
      <c r="Y2497" s="103">
        <v>0</v>
      </c>
      <c r="Z2497" s="103">
        <v>0</v>
      </c>
      <c r="AA2497" s="103">
        <v>0</v>
      </c>
      <c r="AB2497" s="103">
        <f t="shared" si="1310"/>
        <v>40556.589999999997</v>
      </c>
      <c r="AC2497" s="103">
        <f t="shared" si="1312"/>
        <v>40556.589999999997</v>
      </c>
      <c r="AD2497" s="103">
        <f t="shared" si="1311"/>
        <v>0</v>
      </c>
      <c r="AE2497" s="5" t="e">
        <v>#N/A</v>
      </c>
    </row>
    <row r="2498" spans="1:31" x14ac:dyDescent="0.25">
      <c r="A2498" s="1" t="e">
        <v>#N/A</v>
      </c>
      <c r="B2498" s="50" t="s">
        <v>147</v>
      </c>
      <c r="C2498" s="48"/>
      <c r="D2498" s="104"/>
      <c r="E2498" s="104"/>
      <c r="F2498" s="104"/>
      <c r="G2498" s="104"/>
      <c r="H2498" s="104"/>
      <c r="I2498" s="104"/>
      <c r="J2498" s="104"/>
      <c r="K2498" s="104"/>
      <c r="L2498" s="104"/>
      <c r="M2498" s="104"/>
      <c r="N2498" s="104"/>
      <c r="O2498" s="104"/>
      <c r="P2498" s="104">
        <v>0</v>
      </c>
      <c r="Q2498" s="104">
        <v>0</v>
      </c>
      <c r="R2498" s="104">
        <v>0</v>
      </c>
      <c r="S2498" s="104">
        <v>0</v>
      </c>
      <c r="T2498" s="104">
        <v>0</v>
      </c>
      <c r="U2498" s="104">
        <v>0</v>
      </c>
      <c r="V2498" s="104">
        <v>0</v>
      </c>
      <c r="W2498" s="104">
        <v>0</v>
      </c>
      <c r="X2498" s="104">
        <v>0</v>
      </c>
      <c r="Y2498" s="104">
        <v>0</v>
      </c>
      <c r="Z2498" s="104">
        <v>0</v>
      </c>
      <c r="AA2498" s="104">
        <v>0</v>
      </c>
      <c r="AB2498" s="104">
        <f t="shared" si="1310"/>
        <v>0</v>
      </c>
      <c r="AC2498" s="104">
        <f t="shared" si="1312"/>
        <v>0</v>
      </c>
      <c r="AD2498" s="104">
        <f t="shared" si="1311"/>
        <v>0</v>
      </c>
      <c r="AE2498" s="5" t="e">
        <v>#N/A</v>
      </c>
    </row>
    <row r="2499" spans="1:31" x14ac:dyDescent="0.25">
      <c r="A2499" s="1" t="e">
        <v>#N/A</v>
      </c>
      <c r="B2499" s="50" t="s">
        <v>148</v>
      </c>
      <c r="C2499" s="48"/>
      <c r="D2499" s="104"/>
      <c r="E2499" s="104"/>
      <c r="F2499" s="104"/>
      <c r="G2499" s="104"/>
      <c r="H2499" s="104"/>
      <c r="I2499" s="104"/>
      <c r="J2499" s="104"/>
      <c r="K2499" s="104"/>
      <c r="L2499" s="104"/>
      <c r="M2499" s="104"/>
      <c r="N2499" s="104"/>
      <c r="O2499" s="104"/>
      <c r="P2499" s="104">
        <v>0</v>
      </c>
      <c r="Q2499" s="104">
        <v>0</v>
      </c>
      <c r="R2499" s="104">
        <v>0</v>
      </c>
      <c r="S2499" s="104">
        <v>0</v>
      </c>
      <c r="T2499" s="104">
        <v>0</v>
      </c>
      <c r="U2499" s="104">
        <v>0</v>
      </c>
      <c r="V2499" s="104">
        <v>0</v>
      </c>
      <c r="W2499" s="104">
        <v>0</v>
      </c>
      <c r="X2499" s="104">
        <v>0</v>
      </c>
      <c r="Y2499" s="104">
        <v>0</v>
      </c>
      <c r="Z2499" s="104">
        <v>0</v>
      </c>
      <c r="AA2499" s="104">
        <v>0</v>
      </c>
      <c r="AB2499" s="104">
        <f t="shared" si="1310"/>
        <v>0</v>
      </c>
      <c r="AC2499" s="104">
        <f t="shared" si="1312"/>
        <v>0</v>
      </c>
      <c r="AD2499" s="104">
        <f t="shared" si="1311"/>
        <v>0</v>
      </c>
      <c r="AE2499" s="5" t="e">
        <v>#N/A</v>
      </c>
    </row>
    <row r="2500" spans="1:31" ht="60" x14ac:dyDescent="0.25">
      <c r="A2500" s="1" t="e">
        <v>#N/A</v>
      </c>
      <c r="B2500" s="50" t="s">
        <v>149</v>
      </c>
      <c r="C2500" s="48"/>
      <c r="D2500" s="104"/>
      <c r="E2500" s="104"/>
      <c r="F2500" s="104">
        <f>36200+4356.59</f>
        <v>40556.589999999997</v>
      </c>
      <c r="G2500" s="104"/>
      <c r="H2500" s="104"/>
      <c r="I2500" s="104"/>
      <c r="J2500" s="104"/>
      <c r="K2500" s="104"/>
      <c r="L2500" s="104"/>
      <c r="M2500" s="104"/>
      <c r="N2500" s="104"/>
      <c r="O2500" s="104"/>
      <c r="P2500" s="104">
        <v>0</v>
      </c>
      <c r="Q2500" s="104">
        <v>0</v>
      </c>
      <c r="R2500" s="104">
        <v>0</v>
      </c>
      <c r="S2500" s="104">
        <v>0</v>
      </c>
      <c r="T2500" s="104">
        <v>0</v>
      </c>
      <c r="U2500" s="104">
        <v>0</v>
      </c>
      <c r="V2500" s="104">
        <v>0</v>
      </c>
      <c r="W2500" s="104">
        <v>0</v>
      </c>
      <c r="X2500" s="104">
        <v>0</v>
      </c>
      <c r="Y2500" s="104">
        <v>0</v>
      </c>
      <c r="Z2500" s="104">
        <v>0</v>
      </c>
      <c r="AA2500" s="104">
        <v>0</v>
      </c>
      <c r="AB2500" s="104">
        <f t="shared" si="1310"/>
        <v>40556.589999999997</v>
      </c>
      <c r="AC2500" s="104">
        <f t="shared" si="1312"/>
        <v>40556.589999999997</v>
      </c>
      <c r="AD2500" s="104">
        <f t="shared" si="1311"/>
        <v>0</v>
      </c>
      <c r="AE2500" s="5" t="e">
        <v>#N/A</v>
      </c>
    </row>
    <row r="2501" spans="1:31" ht="30" x14ac:dyDescent="0.25">
      <c r="A2501" s="1" t="e">
        <v>#N/A</v>
      </c>
      <c r="B2501" s="50" t="s">
        <v>150</v>
      </c>
      <c r="C2501" s="48"/>
      <c r="D2501" s="104"/>
      <c r="E2501" s="104"/>
      <c r="F2501" s="104"/>
      <c r="G2501" s="104"/>
      <c r="H2501" s="104"/>
      <c r="I2501" s="104"/>
      <c r="J2501" s="104"/>
      <c r="K2501" s="104"/>
      <c r="L2501" s="104"/>
      <c r="M2501" s="104"/>
      <c r="N2501" s="104"/>
      <c r="O2501" s="104"/>
      <c r="P2501" s="104">
        <v>0</v>
      </c>
      <c r="Q2501" s="104">
        <v>0</v>
      </c>
      <c r="R2501" s="104">
        <v>0</v>
      </c>
      <c r="S2501" s="104">
        <v>0</v>
      </c>
      <c r="T2501" s="104">
        <v>0</v>
      </c>
      <c r="U2501" s="104">
        <v>0</v>
      </c>
      <c r="V2501" s="104">
        <v>0</v>
      </c>
      <c r="W2501" s="104">
        <v>0</v>
      </c>
      <c r="X2501" s="104">
        <v>0</v>
      </c>
      <c r="Y2501" s="104">
        <v>0</v>
      </c>
      <c r="Z2501" s="104">
        <v>0</v>
      </c>
      <c r="AA2501" s="104">
        <v>0</v>
      </c>
      <c r="AB2501" s="104">
        <f t="shared" si="1310"/>
        <v>0</v>
      </c>
      <c r="AC2501" s="104">
        <f t="shared" si="1312"/>
        <v>0</v>
      </c>
      <c r="AD2501" s="104">
        <f t="shared" si="1311"/>
        <v>0</v>
      </c>
      <c r="AE2501" s="5" t="e">
        <v>#N/A</v>
      </c>
    </row>
    <row r="2502" spans="1:31" x14ac:dyDescent="0.25">
      <c r="A2502" s="1" t="e">
        <v>#N/A</v>
      </c>
      <c r="B2502" s="50" t="s">
        <v>151</v>
      </c>
      <c r="C2502" s="48"/>
      <c r="D2502" s="104"/>
      <c r="E2502" s="104"/>
      <c r="F2502" s="104"/>
      <c r="G2502" s="104"/>
      <c r="H2502" s="104"/>
      <c r="I2502" s="104"/>
      <c r="J2502" s="104"/>
      <c r="K2502" s="104"/>
      <c r="L2502" s="104"/>
      <c r="M2502" s="104"/>
      <c r="N2502" s="104"/>
      <c r="O2502" s="104"/>
      <c r="P2502" s="104">
        <v>0</v>
      </c>
      <c r="Q2502" s="104">
        <v>0</v>
      </c>
      <c r="R2502" s="104">
        <v>0</v>
      </c>
      <c r="S2502" s="104">
        <v>0</v>
      </c>
      <c r="T2502" s="104">
        <v>0</v>
      </c>
      <c r="U2502" s="104">
        <v>0</v>
      </c>
      <c r="V2502" s="104">
        <v>0</v>
      </c>
      <c r="W2502" s="104">
        <v>0</v>
      </c>
      <c r="X2502" s="104">
        <v>0</v>
      </c>
      <c r="Y2502" s="104">
        <v>0</v>
      </c>
      <c r="Z2502" s="104">
        <v>0</v>
      </c>
      <c r="AA2502" s="104">
        <v>0</v>
      </c>
      <c r="AB2502" s="104">
        <f t="shared" ref="AB2502:AB2565" si="1330">SUM(D2502:AA2502)</f>
        <v>0</v>
      </c>
      <c r="AC2502" s="104">
        <f t="shared" si="1312"/>
        <v>0</v>
      </c>
      <c r="AD2502" s="104">
        <f t="shared" ref="AD2502:AD2565" si="1331">SUM(P2502:AA2502)</f>
        <v>0</v>
      </c>
      <c r="AE2502" s="5" t="e">
        <v>#N/A</v>
      </c>
    </row>
    <row r="2503" spans="1:31" x14ac:dyDescent="0.25">
      <c r="A2503" s="1" t="e">
        <v>#N/A</v>
      </c>
      <c r="B2503" s="101" t="s">
        <v>152</v>
      </c>
      <c r="C2503" s="102"/>
      <c r="D2503" s="103">
        <f>SUM(D2504:D2507)</f>
        <v>4400</v>
      </c>
      <c r="E2503" s="103">
        <f t="shared" ref="E2503:O2503" si="1332">SUM(E2504:E2507)</f>
        <v>2500</v>
      </c>
      <c r="F2503" s="103">
        <f t="shared" si="1332"/>
        <v>0</v>
      </c>
      <c r="G2503" s="103">
        <f t="shared" si="1332"/>
        <v>0</v>
      </c>
      <c r="H2503" s="103">
        <f t="shared" si="1332"/>
        <v>3480</v>
      </c>
      <c r="I2503" s="103">
        <f t="shared" si="1332"/>
        <v>2320</v>
      </c>
      <c r="J2503" s="103">
        <f t="shared" si="1332"/>
        <v>0</v>
      </c>
      <c r="K2503" s="103">
        <f t="shared" si="1332"/>
        <v>0</v>
      </c>
      <c r="L2503" s="103">
        <f t="shared" si="1332"/>
        <v>0</v>
      </c>
      <c r="M2503" s="103">
        <f t="shared" si="1332"/>
        <v>0</v>
      </c>
      <c r="N2503" s="103">
        <f t="shared" si="1332"/>
        <v>0</v>
      </c>
      <c r="O2503" s="103">
        <f t="shared" si="1332"/>
        <v>0</v>
      </c>
      <c r="P2503" s="103">
        <v>0</v>
      </c>
      <c r="Q2503" s="103">
        <v>0</v>
      </c>
      <c r="R2503" s="103">
        <v>0</v>
      </c>
      <c r="S2503" s="103">
        <v>0</v>
      </c>
      <c r="T2503" s="103">
        <v>0</v>
      </c>
      <c r="U2503" s="103">
        <v>0</v>
      </c>
      <c r="V2503" s="103">
        <v>0</v>
      </c>
      <c r="W2503" s="103">
        <v>0</v>
      </c>
      <c r="X2503" s="103">
        <v>0</v>
      </c>
      <c r="Y2503" s="103">
        <v>0</v>
      </c>
      <c r="Z2503" s="103">
        <v>0</v>
      </c>
      <c r="AA2503" s="103">
        <v>0</v>
      </c>
      <c r="AB2503" s="103">
        <f t="shared" si="1330"/>
        <v>12700</v>
      </c>
      <c r="AC2503" s="103">
        <f t="shared" ref="AC2503:AC2566" si="1333">SUM(E2503:O2503)</f>
        <v>8300</v>
      </c>
      <c r="AD2503" s="103">
        <f t="shared" si="1331"/>
        <v>0</v>
      </c>
      <c r="AE2503" s="5" t="e">
        <v>#N/A</v>
      </c>
    </row>
    <row r="2504" spans="1:31" ht="30" x14ac:dyDescent="0.25">
      <c r="A2504" s="1" t="e">
        <v>#N/A</v>
      </c>
      <c r="B2504" s="50" t="s">
        <v>153</v>
      </c>
      <c r="C2504" s="48"/>
      <c r="D2504" s="104"/>
      <c r="E2504" s="104"/>
      <c r="F2504" s="104"/>
      <c r="G2504" s="104"/>
      <c r="H2504" s="104"/>
      <c r="I2504" s="104"/>
      <c r="J2504" s="104"/>
      <c r="K2504" s="104"/>
      <c r="L2504" s="104"/>
      <c r="M2504" s="104"/>
      <c r="N2504" s="104"/>
      <c r="O2504" s="104"/>
      <c r="P2504" s="104">
        <v>0</v>
      </c>
      <c r="Q2504" s="104">
        <v>0</v>
      </c>
      <c r="R2504" s="104">
        <v>0</v>
      </c>
      <c r="S2504" s="104">
        <v>0</v>
      </c>
      <c r="T2504" s="104">
        <v>0</v>
      </c>
      <c r="U2504" s="104">
        <v>0</v>
      </c>
      <c r="V2504" s="104">
        <v>0</v>
      </c>
      <c r="W2504" s="104">
        <v>0</v>
      </c>
      <c r="X2504" s="104">
        <v>0</v>
      </c>
      <c r="Y2504" s="104">
        <v>0</v>
      </c>
      <c r="Z2504" s="104">
        <v>0</v>
      </c>
      <c r="AA2504" s="104">
        <v>0</v>
      </c>
      <c r="AB2504" s="104">
        <f t="shared" si="1330"/>
        <v>0</v>
      </c>
      <c r="AC2504" s="104">
        <f t="shared" si="1333"/>
        <v>0</v>
      </c>
      <c r="AD2504" s="104">
        <f t="shared" si="1331"/>
        <v>0</v>
      </c>
      <c r="AE2504" s="5" t="e">
        <v>#N/A</v>
      </c>
    </row>
    <row r="2505" spans="1:31" x14ac:dyDescent="0.25">
      <c r="A2505" s="1" t="e">
        <v>#N/A</v>
      </c>
      <c r="B2505" s="50" t="s">
        <v>154</v>
      </c>
      <c r="C2505" s="48"/>
      <c r="D2505" s="104">
        <v>2000</v>
      </c>
      <c r="E2505" s="104">
        <v>2500</v>
      </c>
      <c r="F2505" s="104"/>
      <c r="G2505" s="104"/>
      <c r="H2505" s="104">
        <v>3480</v>
      </c>
      <c r="I2505" s="104"/>
      <c r="J2505" s="104"/>
      <c r="K2505" s="104"/>
      <c r="L2505" s="104"/>
      <c r="M2505" s="104"/>
      <c r="N2505" s="104"/>
      <c r="O2505" s="104"/>
      <c r="P2505" s="104">
        <v>0</v>
      </c>
      <c r="Q2505" s="104">
        <v>0</v>
      </c>
      <c r="R2505" s="104">
        <v>0</v>
      </c>
      <c r="S2505" s="104">
        <v>0</v>
      </c>
      <c r="T2505" s="104">
        <v>0</v>
      </c>
      <c r="U2505" s="104">
        <v>0</v>
      </c>
      <c r="V2505" s="104">
        <v>0</v>
      </c>
      <c r="W2505" s="104">
        <v>0</v>
      </c>
      <c r="X2505" s="104">
        <v>0</v>
      </c>
      <c r="Y2505" s="104">
        <v>0</v>
      </c>
      <c r="Z2505" s="104">
        <v>0</v>
      </c>
      <c r="AA2505" s="104">
        <v>0</v>
      </c>
      <c r="AB2505" s="104">
        <f t="shared" si="1330"/>
        <v>7980</v>
      </c>
      <c r="AC2505" s="104">
        <f t="shared" si="1333"/>
        <v>5980</v>
      </c>
      <c r="AD2505" s="104">
        <f t="shared" si="1331"/>
        <v>0</v>
      </c>
      <c r="AE2505" s="5" t="e">
        <v>#N/A</v>
      </c>
    </row>
    <row r="2506" spans="1:31" x14ac:dyDescent="0.25">
      <c r="A2506" s="1" t="e">
        <v>#N/A</v>
      </c>
      <c r="B2506" s="101" t="s">
        <v>155</v>
      </c>
      <c r="C2506" s="102"/>
      <c r="D2506" s="103"/>
      <c r="E2506" s="103"/>
      <c r="F2506" s="103"/>
      <c r="G2506" s="103"/>
      <c r="H2506" s="103"/>
      <c r="I2506" s="103"/>
      <c r="J2506" s="103"/>
      <c r="K2506" s="103"/>
      <c r="L2506" s="103"/>
      <c r="M2506" s="103"/>
      <c r="N2506" s="103"/>
      <c r="O2506" s="103"/>
      <c r="P2506" s="103">
        <v>0</v>
      </c>
      <c r="Q2506" s="103">
        <v>0</v>
      </c>
      <c r="R2506" s="103">
        <v>0</v>
      </c>
      <c r="S2506" s="103">
        <v>0</v>
      </c>
      <c r="T2506" s="103">
        <v>0</v>
      </c>
      <c r="U2506" s="103">
        <v>0</v>
      </c>
      <c r="V2506" s="103">
        <v>0</v>
      </c>
      <c r="W2506" s="103">
        <v>0</v>
      </c>
      <c r="X2506" s="103">
        <v>0</v>
      </c>
      <c r="Y2506" s="103">
        <v>0</v>
      </c>
      <c r="Z2506" s="103">
        <v>0</v>
      </c>
      <c r="AA2506" s="103">
        <v>0</v>
      </c>
      <c r="AB2506" s="103">
        <f t="shared" si="1330"/>
        <v>0</v>
      </c>
      <c r="AC2506" s="103">
        <f t="shared" si="1333"/>
        <v>0</v>
      </c>
      <c r="AD2506" s="103">
        <f t="shared" si="1331"/>
        <v>0</v>
      </c>
      <c r="AE2506" s="5" t="e">
        <v>#N/A</v>
      </c>
    </row>
    <row r="2507" spans="1:31" x14ac:dyDescent="0.25">
      <c r="A2507" s="1" t="e">
        <v>#N/A</v>
      </c>
      <c r="B2507" s="50" t="s">
        <v>156</v>
      </c>
      <c r="C2507" s="48"/>
      <c r="D2507" s="104">
        <v>2400</v>
      </c>
      <c r="E2507" s="104"/>
      <c r="F2507" s="104"/>
      <c r="G2507" s="104"/>
      <c r="H2507" s="104"/>
      <c r="I2507" s="104">
        <v>2320</v>
      </c>
      <c r="J2507" s="104"/>
      <c r="K2507" s="104"/>
      <c r="L2507" s="104"/>
      <c r="M2507" s="104"/>
      <c r="N2507" s="104"/>
      <c r="O2507" s="104"/>
      <c r="P2507" s="104">
        <v>0</v>
      </c>
      <c r="Q2507" s="104">
        <v>0</v>
      </c>
      <c r="R2507" s="104">
        <v>0</v>
      </c>
      <c r="S2507" s="104">
        <v>0</v>
      </c>
      <c r="T2507" s="104">
        <v>0</v>
      </c>
      <c r="U2507" s="104">
        <v>0</v>
      </c>
      <c r="V2507" s="104">
        <v>0</v>
      </c>
      <c r="W2507" s="104">
        <v>0</v>
      </c>
      <c r="X2507" s="104">
        <v>0</v>
      </c>
      <c r="Y2507" s="104">
        <v>0</v>
      </c>
      <c r="Z2507" s="104">
        <v>0</v>
      </c>
      <c r="AA2507" s="104">
        <v>0</v>
      </c>
      <c r="AB2507" s="104">
        <f t="shared" si="1330"/>
        <v>4720</v>
      </c>
      <c r="AC2507" s="104">
        <f t="shared" si="1333"/>
        <v>2320</v>
      </c>
      <c r="AD2507" s="104">
        <f t="shared" si="1331"/>
        <v>0</v>
      </c>
      <c r="AE2507" s="5" t="e">
        <v>#N/A</v>
      </c>
    </row>
    <row r="2508" spans="1:31" ht="30" x14ac:dyDescent="0.25">
      <c r="A2508" s="1" t="e">
        <v>#N/A</v>
      </c>
      <c r="B2508" s="101" t="s">
        <v>157</v>
      </c>
      <c r="C2508" s="102"/>
      <c r="D2508" s="103">
        <f>SUM(D2509:D2510)</f>
        <v>11000</v>
      </c>
      <c r="E2508" s="103">
        <f t="shared" ref="E2508:O2508" si="1334">SUM(E2509:E2510)</f>
        <v>0</v>
      </c>
      <c r="F2508" s="103">
        <f t="shared" si="1334"/>
        <v>5500</v>
      </c>
      <c r="G2508" s="103">
        <f t="shared" si="1334"/>
        <v>0</v>
      </c>
      <c r="H2508" s="103">
        <f t="shared" si="1334"/>
        <v>0</v>
      </c>
      <c r="I2508" s="103">
        <f t="shared" si="1334"/>
        <v>6380</v>
      </c>
      <c r="J2508" s="103">
        <f t="shared" si="1334"/>
        <v>0</v>
      </c>
      <c r="K2508" s="103">
        <f t="shared" si="1334"/>
        <v>0</v>
      </c>
      <c r="L2508" s="103">
        <f t="shared" si="1334"/>
        <v>0</v>
      </c>
      <c r="M2508" s="103">
        <f t="shared" si="1334"/>
        <v>0</v>
      </c>
      <c r="N2508" s="103">
        <f t="shared" si="1334"/>
        <v>0</v>
      </c>
      <c r="O2508" s="103">
        <f t="shared" si="1334"/>
        <v>0</v>
      </c>
      <c r="P2508" s="103">
        <v>0</v>
      </c>
      <c r="Q2508" s="103">
        <v>0</v>
      </c>
      <c r="R2508" s="103">
        <v>0</v>
      </c>
      <c r="S2508" s="103">
        <v>0</v>
      </c>
      <c r="T2508" s="103">
        <v>0</v>
      </c>
      <c r="U2508" s="103">
        <v>0</v>
      </c>
      <c r="V2508" s="103">
        <v>0</v>
      </c>
      <c r="W2508" s="103">
        <v>0</v>
      </c>
      <c r="X2508" s="103">
        <v>0</v>
      </c>
      <c r="Y2508" s="103">
        <v>0</v>
      </c>
      <c r="Z2508" s="103">
        <v>0</v>
      </c>
      <c r="AA2508" s="103">
        <v>0</v>
      </c>
      <c r="AB2508" s="103">
        <f t="shared" si="1330"/>
        <v>22880</v>
      </c>
      <c r="AC2508" s="103">
        <f t="shared" si="1333"/>
        <v>11880</v>
      </c>
      <c r="AD2508" s="103">
        <f t="shared" si="1331"/>
        <v>0</v>
      </c>
      <c r="AE2508" s="5" t="e">
        <v>#N/A</v>
      </c>
    </row>
    <row r="2509" spans="1:31" ht="30" x14ac:dyDescent="0.25">
      <c r="A2509" s="1" t="e">
        <v>#N/A</v>
      </c>
      <c r="B2509" s="50" t="s">
        <v>158</v>
      </c>
      <c r="C2509" s="48"/>
      <c r="D2509" s="104">
        <v>11000</v>
      </c>
      <c r="E2509" s="104"/>
      <c r="F2509" s="104">
        <v>5500</v>
      </c>
      <c r="G2509" s="104"/>
      <c r="H2509" s="104"/>
      <c r="I2509" s="104">
        <v>6380</v>
      </c>
      <c r="J2509" s="104"/>
      <c r="K2509" s="104"/>
      <c r="L2509" s="104"/>
      <c r="M2509" s="104"/>
      <c r="N2509" s="104"/>
      <c r="O2509" s="104"/>
      <c r="P2509" s="104">
        <v>0</v>
      </c>
      <c r="Q2509" s="104">
        <v>0</v>
      </c>
      <c r="R2509" s="104">
        <v>0</v>
      </c>
      <c r="S2509" s="104">
        <v>0</v>
      </c>
      <c r="T2509" s="104">
        <v>0</v>
      </c>
      <c r="U2509" s="104">
        <v>0</v>
      </c>
      <c r="V2509" s="104">
        <v>0</v>
      </c>
      <c r="W2509" s="104">
        <v>0</v>
      </c>
      <c r="X2509" s="104">
        <v>0</v>
      </c>
      <c r="Y2509" s="104">
        <v>0</v>
      </c>
      <c r="Z2509" s="104">
        <v>0</v>
      </c>
      <c r="AA2509" s="104">
        <v>0</v>
      </c>
      <c r="AB2509" s="104">
        <f t="shared" si="1330"/>
        <v>22880</v>
      </c>
      <c r="AC2509" s="104">
        <f t="shared" si="1333"/>
        <v>11880</v>
      </c>
      <c r="AD2509" s="104">
        <f t="shared" si="1331"/>
        <v>0</v>
      </c>
      <c r="AE2509" s="5" t="e">
        <v>#N/A</v>
      </c>
    </row>
    <row r="2510" spans="1:31" ht="30" x14ac:dyDescent="0.25">
      <c r="A2510" s="1" t="e">
        <v>#N/A</v>
      </c>
      <c r="B2510" s="50" t="s">
        <v>159</v>
      </c>
      <c r="C2510" s="48"/>
      <c r="D2510" s="104"/>
      <c r="E2510" s="104"/>
      <c r="F2510" s="104"/>
      <c r="G2510" s="104"/>
      <c r="H2510" s="104"/>
      <c r="I2510" s="104"/>
      <c r="J2510" s="104"/>
      <c r="K2510" s="104"/>
      <c r="L2510" s="104"/>
      <c r="M2510" s="104"/>
      <c r="N2510" s="104"/>
      <c r="O2510" s="104"/>
      <c r="P2510" s="104">
        <v>0</v>
      </c>
      <c r="Q2510" s="104">
        <v>0</v>
      </c>
      <c r="R2510" s="104">
        <v>0</v>
      </c>
      <c r="S2510" s="104">
        <v>0</v>
      </c>
      <c r="T2510" s="104">
        <v>0</v>
      </c>
      <c r="U2510" s="104">
        <v>0</v>
      </c>
      <c r="V2510" s="104">
        <v>0</v>
      </c>
      <c r="W2510" s="104">
        <v>0</v>
      </c>
      <c r="X2510" s="104">
        <v>0</v>
      </c>
      <c r="Y2510" s="104">
        <v>0</v>
      </c>
      <c r="Z2510" s="104">
        <v>0</v>
      </c>
      <c r="AA2510" s="104">
        <v>0</v>
      </c>
      <c r="AB2510" s="104">
        <f t="shared" si="1330"/>
        <v>0</v>
      </c>
      <c r="AC2510" s="104">
        <f t="shared" si="1333"/>
        <v>0</v>
      </c>
      <c r="AD2510" s="104">
        <f t="shared" si="1331"/>
        <v>0</v>
      </c>
      <c r="AE2510" s="5" t="e">
        <v>#N/A</v>
      </c>
    </row>
    <row r="2511" spans="1:31" ht="60" x14ac:dyDescent="0.25">
      <c r="A2511" s="1" t="e">
        <v>#N/A</v>
      </c>
      <c r="B2511" s="101" t="s">
        <v>160</v>
      </c>
      <c r="C2511" s="102"/>
      <c r="D2511" s="103">
        <f>SUM(D2512:D2513)</f>
        <v>0</v>
      </c>
      <c r="E2511" s="103">
        <f t="shared" ref="E2511:O2511" si="1335">SUM(E2512:E2513)</f>
        <v>0</v>
      </c>
      <c r="F2511" s="103">
        <f t="shared" si="1335"/>
        <v>0</v>
      </c>
      <c r="G2511" s="103">
        <f t="shared" si="1335"/>
        <v>0</v>
      </c>
      <c r="H2511" s="103">
        <f t="shared" si="1335"/>
        <v>0</v>
      </c>
      <c r="I2511" s="103">
        <f t="shared" si="1335"/>
        <v>0</v>
      </c>
      <c r="J2511" s="103">
        <f t="shared" si="1335"/>
        <v>0</v>
      </c>
      <c r="K2511" s="103">
        <f t="shared" si="1335"/>
        <v>0</v>
      </c>
      <c r="L2511" s="103">
        <f t="shared" si="1335"/>
        <v>0</v>
      </c>
      <c r="M2511" s="103">
        <f t="shared" si="1335"/>
        <v>0</v>
      </c>
      <c r="N2511" s="103">
        <f t="shared" si="1335"/>
        <v>0</v>
      </c>
      <c r="O2511" s="103">
        <f t="shared" si="1335"/>
        <v>0</v>
      </c>
      <c r="P2511" s="103">
        <v>0</v>
      </c>
      <c r="Q2511" s="103">
        <v>0</v>
      </c>
      <c r="R2511" s="103">
        <v>0</v>
      </c>
      <c r="S2511" s="103">
        <v>0</v>
      </c>
      <c r="T2511" s="103">
        <v>0</v>
      </c>
      <c r="U2511" s="103">
        <v>0</v>
      </c>
      <c r="V2511" s="103">
        <v>0</v>
      </c>
      <c r="W2511" s="103">
        <v>0</v>
      </c>
      <c r="X2511" s="103">
        <v>0</v>
      </c>
      <c r="Y2511" s="103">
        <v>0</v>
      </c>
      <c r="Z2511" s="103">
        <v>0</v>
      </c>
      <c r="AA2511" s="103">
        <v>0</v>
      </c>
      <c r="AB2511" s="103">
        <f t="shared" si="1330"/>
        <v>0</v>
      </c>
      <c r="AC2511" s="103">
        <f t="shared" si="1333"/>
        <v>0</v>
      </c>
      <c r="AD2511" s="103">
        <f t="shared" si="1331"/>
        <v>0</v>
      </c>
      <c r="AE2511" s="5" t="e">
        <v>#N/A</v>
      </c>
    </row>
    <row r="2512" spans="1:31" ht="30" x14ac:dyDescent="0.25">
      <c r="A2512" s="1" t="e">
        <v>#N/A</v>
      </c>
      <c r="B2512" s="50" t="s">
        <v>161</v>
      </c>
      <c r="C2512" s="48"/>
      <c r="D2512" s="104"/>
      <c r="E2512" s="104"/>
      <c r="F2512" s="104"/>
      <c r="G2512" s="104"/>
      <c r="H2512" s="104"/>
      <c r="I2512" s="104"/>
      <c r="J2512" s="104"/>
      <c r="K2512" s="104"/>
      <c r="L2512" s="104"/>
      <c r="M2512" s="104"/>
      <c r="N2512" s="104"/>
      <c r="O2512" s="104"/>
      <c r="P2512" s="104">
        <v>0</v>
      </c>
      <c r="Q2512" s="104">
        <v>0</v>
      </c>
      <c r="R2512" s="104">
        <v>0</v>
      </c>
      <c r="S2512" s="104">
        <v>0</v>
      </c>
      <c r="T2512" s="104">
        <v>0</v>
      </c>
      <c r="U2512" s="104">
        <v>0</v>
      </c>
      <c r="V2512" s="104">
        <v>0</v>
      </c>
      <c r="W2512" s="104">
        <v>0</v>
      </c>
      <c r="X2512" s="104">
        <v>0</v>
      </c>
      <c r="Y2512" s="104">
        <v>0</v>
      </c>
      <c r="Z2512" s="104">
        <v>0</v>
      </c>
      <c r="AA2512" s="104">
        <v>0</v>
      </c>
      <c r="AB2512" s="104">
        <f t="shared" si="1330"/>
        <v>0</v>
      </c>
      <c r="AC2512" s="104">
        <f t="shared" si="1333"/>
        <v>0</v>
      </c>
      <c r="AD2512" s="104">
        <f t="shared" si="1331"/>
        <v>0</v>
      </c>
      <c r="AE2512" s="5" t="e">
        <v>#N/A</v>
      </c>
    </row>
    <row r="2513" spans="1:31" x14ac:dyDescent="0.25">
      <c r="A2513" s="1" t="e">
        <v>#N/A</v>
      </c>
      <c r="B2513" s="50" t="s">
        <v>162</v>
      </c>
      <c r="C2513" s="48"/>
      <c r="D2513" s="104"/>
      <c r="E2513" s="104"/>
      <c r="F2513" s="104"/>
      <c r="G2513" s="104"/>
      <c r="H2513" s="104"/>
      <c r="I2513" s="104"/>
      <c r="J2513" s="104"/>
      <c r="K2513" s="104"/>
      <c r="L2513" s="104"/>
      <c r="M2513" s="104"/>
      <c r="N2513" s="104"/>
      <c r="O2513" s="104"/>
      <c r="P2513" s="104">
        <v>0</v>
      </c>
      <c r="Q2513" s="104">
        <v>0</v>
      </c>
      <c r="R2513" s="104">
        <v>0</v>
      </c>
      <c r="S2513" s="104">
        <v>0</v>
      </c>
      <c r="T2513" s="104">
        <v>0</v>
      </c>
      <c r="U2513" s="104">
        <v>0</v>
      </c>
      <c r="V2513" s="104">
        <v>0</v>
      </c>
      <c r="W2513" s="104">
        <v>0</v>
      </c>
      <c r="X2513" s="104">
        <v>0</v>
      </c>
      <c r="Y2513" s="104">
        <v>0</v>
      </c>
      <c r="Z2513" s="104">
        <v>0</v>
      </c>
      <c r="AA2513" s="104">
        <v>0</v>
      </c>
      <c r="AB2513" s="104">
        <f t="shared" si="1330"/>
        <v>0</v>
      </c>
      <c r="AC2513" s="104">
        <f t="shared" si="1333"/>
        <v>0</v>
      </c>
      <c r="AD2513" s="104">
        <f t="shared" si="1331"/>
        <v>0</v>
      </c>
      <c r="AE2513" s="5" t="e">
        <v>#N/A</v>
      </c>
    </row>
    <row r="2514" spans="1:31" ht="45" x14ac:dyDescent="0.25">
      <c r="A2514" s="1" t="e">
        <v>#N/A</v>
      </c>
      <c r="B2514" s="101" t="s">
        <v>163</v>
      </c>
      <c r="C2514" s="102"/>
      <c r="D2514" s="103">
        <f>SUM(D2515:D2516)</f>
        <v>0</v>
      </c>
      <c r="E2514" s="103">
        <f t="shared" ref="E2514:O2514" si="1336">SUM(E2515:E2516)</f>
        <v>0</v>
      </c>
      <c r="F2514" s="103">
        <f t="shared" si="1336"/>
        <v>0</v>
      </c>
      <c r="G2514" s="103">
        <f t="shared" si="1336"/>
        <v>0</v>
      </c>
      <c r="H2514" s="103">
        <f t="shared" si="1336"/>
        <v>0</v>
      </c>
      <c r="I2514" s="103">
        <f t="shared" si="1336"/>
        <v>0</v>
      </c>
      <c r="J2514" s="103">
        <f t="shared" si="1336"/>
        <v>0</v>
      </c>
      <c r="K2514" s="103">
        <f t="shared" si="1336"/>
        <v>0</v>
      </c>
      <c r="L2514" s="103">
        <f t="shared" si="1336"/>
        <v>0</v>
      </c>
      <c r="M2514" s="103">
        <f t="shared" si="1336"/>
        <v>0</v>
      </c>
      <c r="N2514" s="103">
        <f t="shared" si="1336"/>
        <v>0</v>
      </c>
      <c r="O2514" s="103">
        <f t="shared" si="1336"/>
        <v>0</v>
      </c>
      <c r="P2514" s="103">
        <v>0</v>
      </c>
      <c r="Q2514" s="103">
        <v>0</v>
      </c>
      <c r="R2514" s="103">
        <v>0</v>
      </c>
      <c r="S2514" s="103">
        <v>0</v>
      </c>
      <c r="T2514" s="103">
        <v>0</v>
      </c>
      <c r="U2514" s="103">
        <v>0</v>
      </c>
      <c r="V2514" s="103">
        <v>0</v>
      </c>
      <c r="W2514" s="103">
        <v>0</v>
      </c>
      <c r="X2514" s="103">
        <v>0</v>
      </c>
      <c r="Y2514" s="103">
        <v>0</v>
      </c>
      <c r="Z2514" s="103">
        <v>0</v>
      </c>
      <c r="AA2514" s="103">
        <v>0</v>
      </c>
      <c r="AB2514" s="103">
        <f t="shared" si="1330"/>
        <v>0</v>
      </c>
      <c r="AC2514" s="103">
        <f t="shared" si="1333"/>
        <v>0</v>
      </c>
      <c r="AD2514" s="103">
        <f t="shared" si="1331"/>
        <v>0</v>
      </c>
      <c r="AE2514" s="5" t="e">
        <v>#N/A</v>
      </c>
    </row>
    <row r="2515" spans="1:31" ht="30" x14ac:dyDescent="0.25">
      <c r="A2515" s="1" t="e">
        <v>#N/A</v>
      </c>
      <c r="B2515" s="50" t="s">
        <v>164</v>
      </c>
      <c r="C2515" s="48"/>
      <c r="D2515" s="104"/>
      <c r="E2515" s="104"/>
      <c r="F2515" s="104"/>
      <c r="G2515" s="104"/>
      <c r="H2515" s="104"/>
      <c r="I2515" s="104"/>
      <c r="J2515" s="104"/>
      <c r="K2515" s="104"/>
      <c r="L2515" s="104"/>
      <c r="M2515" s="104"/>
      <c r="N2515" s="104"/>
      <c r="O2515" s="104"/>
      <c r="P2515" s="104">
        <v>0</v>
      </c>
      <c r="Q2515" s="104">
        <v>0</v>
      </c>
      <c r="R2515" s="104">
        <v>0</v>
      </c>
      <c r="S2515" s="104">
        <v>0</v>
      </c>
      <c r="T2515" s="104">
        <v>0</v>
      </c>
      <c r="U2515" s="104">
        <v>0</v>
      </c>
      <c r="V2515" s="104">
        <v>0</v>
      </c>
      <c r="W2515" s="104">
        <v>0</v>
      </c>
      <c r="X2515" s="104">
        <v>0</v>
      </c>
      <c r="Y2515" s="104">
        <v>0</v>
      </c>
      <c r="Z2515" s="104">
        <v>0</v>
      </c>
      <c r="AA2515" s="104">
        <v>0</v>
      </c>
      <c r="AB2515" s="104">
        <f t="shared" si="1330"/>
        <v>0</v>
      </c>
      <c r="AC2515" s="104">
        <f t="shared" si="1333"/>
        <v>0</v>
      </c>
      <c r="AD2515" s="104">
        <f t="shared" si="1331"/>
        <v>0</v>
      </c>
      <c r="AE2515" s="5" t="e">
        <v>#N/A</v>
      </c>
    </row>
    <row r="2516" spans="1:31" x14ac:dyDescent="0.25">
      <c r="A2516" s="1" t="e">
        <v>#N/A</v>
      </c>
      <c r="B2516" s="50" t="s">
        <v>165</v>
      </c>
      <c r="C2516" s="48"/>
      <c r="D2516" s="104"/>
      <c r="E2516" s="104"/>
      <c r="F2516" s="104"/>
      <c r="G2516" s="104"/>
      <c r="H2516" s="104"/>
      <c r="I2516" s="104"/>
      <c r="J2516" s="104"/>
      <c r="K2516" s="104"/>
      <c r="L2516" s="104"/>
      <c r="M2516" s="104"/>
      <c r="N2516" s="104"/>
      <c r="O2516" s="104"/>
      <c r="P2516" s="104">
        <v>0</v>
      </c>
      <c r="Q2516" s="104">
        <v>0</v>
      </c>
      <c r="R2516" s="104">
        <v>0</v>
      </c>
      <c r="S2516" s="104">
        <v>0</v>
      </c>
      <c r="T2516" s="104">
        <v>0</v>
      </c>
      <c r="U2516" s="104">
        <v>0</v>
      </c>
      <c r="V2516" s="104">
        <v>0</v>
      </c>
      <c r="W2516" s="104">
        <v>0</v>
      </c>
      <c r="X2516" s="104">
        <v>0</v>
      </c>
      <c r="Y2516" s="104">
        <v>0</v>
      </c>
      <c r="Z2516" s="104">
        <v>0</v>
      </c>
      <c r="AA2516" s="104">
        <v>0</v>
      </c>
      <c r="AB2516" s="104">
        <f t="shared" si="1330"/>
        <v>0</v>
      </c>
      <c r="AC2516" s="104">
        <f t="shared" si="1333"/>
        <v>0</v>
      </c>
      <c r="AD2516" s="104">
        <f t="shared" si="1331"/>
        <v>0</v>
      </c>
      <c r="AE2516" s="5" t="e">
        <v>#N/A</v>
      </c>
    </row>
    <row r="2517" spans="1:31" ht="45" x14ac:dyDescent="0.25">
      <c r="A2517" s="1" t="e">
        <v>#N/A</v>
      </c>
      <c r="B2517" s="101" t="s">
        <v>166</v>
      </c>
      <c r="C2517" s="102"/>
      <c r="D2517" s="103">
        <f>SUM(D2518:D2519)</f>
        <v>0</v>
      </c>
      <c r="E2517" s="103">
        <f t="shared" ref="E2517:O2517" si="1337">SUM(E2518:E2519)</f>
        <v>0</v>
      </c>
      <c r="F2517" s="103">
        <f t="shared" si="1337"/>
        <v>0</v>
      </c>
      <c r="G2517" s="103">
        <f t="shared" si="1337"/>
        <v>0</v>
      </c>
      <c r="H2517" s="103">
        <f t="shared" si="1337"/>
        <v>0</v>
      </c>
      <c r="I2517" s="103">
        <f t="shared" si="1337"/>
        <v>0</v>
      </c>
      <c r="J2517" s="103">
        <f t="shared" si="1337"/>
        <v>0</v>
      </c>
      <c r="K2517" s="103">
        <f t="shared" si="1337"/>
        <v>0</v>
      </c>
      <c r="L2517" s="103">
        <f t="shared" si="1337"/>
        <v>0</v>
      </c>
      <c r="M2517" s="103">
        <f t="shared" si="1337"/>
        <v>0</v>
      </c>
      <c r="N2517" s="103">
        <f t="shared" si="1337"/>
        <v>0</v>
      </c>
      <c r="O2517" s="103">
        <f t="shared" si="1337"/>
        <v>0</v>
      </c>
      <c r="P2517" s="103">
        <v>0</v>
      </c>
      <c r="Q2517" s="103">
        <v>0</v>
      </c>
      <c r="R2517" s="103">
        <v>0</v>
      </c>
      <c r="S2517" s="103">
        <v>0</v>
      </c>
      <c r="T2517" s="103">
        <v>0</v>
      </c>
      <c r="U2517" s="103">
        <v>0</v>
      </c>
      <c r="V2517" s="103">
        <v>0</v>
      </c>
      <c r="W2517" s="103">
        <v>0</v>
      </c>
      <c r="X2517" s="103">
        <v>0</v>
      </c>
      <c r="Y2517" s="103">
        <v>0</v>
      </c>
      <c r="Z2517" s="103">
        <v>0</v>
      </c>
      <c r="AA2517" s="103">
        <v>0</v>
      </c>
      <c r="AB2517" s="103">
        <f t="shared" si="1330"/>
        <v>0</v>
      </c>
      <c r="AC2517" s="103">
        <f t="shared" si="1333"/>
        <v>0</v>
      </c>
      <c r="AD2517" s="103">
        <f t="shared" si="1331"/>
        <v>0</v>
      </c>
      <c r="AE2517" s="5" t="e">
        <v>#N/A</v>
      </c>
    </row>
    <row r="2518" spans="1:31" x14ac:dyDescent="0.25">
      <c r="A2518" s="1" t="e">
        <v>#N/A</v>
      </c>
      <c r="B2518" s="50" t="s">
        <v>167</v>
      </c>
      <c r="C2518" s="48"/>
      <c r="D2518" s="104"/>
      <c r="E2518" s="104"/>
      <c r="F2518" s="104"/>
      <c r="G2518" s="104"/>
      <c r="H2518" s="104"/>
      <c r="I2518" s="104"/>
      <c r="J2518" s="104"/>
      <c r="K2518" s="104"/>
      <c r="L2518" s="104"/>
      <c r="M2518" s="104"/>
      <c r="N2518" s="104"/>
      <c r="O2518" s="104"/>
      <c r="P2518" s="104">
        <v>0</v>
      </c>
      <c r="Q2518" s="104">
        <v>0</v>
      </c>
      <c r="R2518" s="104">
        <v>0</v>
      </c>
      <c r="S2518" s="104">
        <v>0</v>
      </c>
      <c r="T2518" s="104">
        <v>0</v>
      </c>
      <c r="U2518" s="104">
        <v>0</v>
      </c>
      <c r="V2518" s="104">
        <v>0</v>
      </c>
      <c r="W2518" s="104">
        <v>0</v>
      </c>
      <c r="X2518" s="104">
        <v>0</v>
      </c>
      <c r="Y2518" s="104">
        <v>0</v>
      </c>
      <c r="Z2518" s="104">
        <v>0</v>
      </c>
      <c r="AA2518" s="104">
        <v>0</v>
      </c>
      <c r="AB2518" s="104">
        <f t="shared" si="1330"/>
        <v>0</v>
      </c>
      <c r="AC2518" s="104">
        <f t="shared" si="1333"/>
        <v>0</v>
      </c>
      <c r="AD2518" s="104">
        <f t="shared" si="1331"/>
        <v>0</v>
      </c>
      <c r="AE2518" s="5" t="e">
        <v>#N/A</v>
      </c>
    </row>
    <row r="2519" spans="1:31" ht="30" x14ac:dyDescent="0.25">
      <c r="A2519" s="1" t="e">
        <v>#N/A</v>
      </c>
      <c r="B2519" s="50" t="s">
        <v>168</v>
      </c>
      <c r="C2519" s="48"/>
      <c r="D2519" s="104"/>
      <c r="E2519" s="104"/>
      <c r="F2519" s="104"/>
      <c r="G2519" s="104"/>
      <c r="H2519" s="104"/>
      <c r="I2519" s="104"/>
      <c r="J2519" s="104"/>
      <c r="K2519" s="104"/>
      <c r="L2519" s="104"/>
      <c r="M2519" s="104"/>
      <c r="N2519" s="104"/>
      <c r="O2519" s="104"/>
      <c r="P2519" s="104">
        <v>0</v>
      </c>
      <c r="Q2519" s="104">
        <v>0</v>
      </c>
      <c r="R2519" s="104">
        <v>0</v>
      </c>
      <c r="S2519" s="104">
        <v>0</v>
      </c>
      <c r="T2519" s="104">
        <v>0</v>
      </c>
      <c r="U2519" s="104">
        <v>0</v>
      </c>
      <c r="V2519" s="104">
        <v>0</v>
      </c>
      <c r="W2519" s="104">
        <v>0</v>
      </c>
      <c r="X2519" s="104">
        <v>0</v>
      </c>
      <c r="Y2519" s="104">
        <v>0</v>
      </c>
      <c r="Z2519" s="104">
        <v>0</v>
      </c>
      <c r="AA2519" s="104">
        <v>0</v>
      </c>
      <c r="AB2519" s="104">
        <f t="shared" si="1330"/>
        <v>0</v>
      </c>
      <c r="AC2519" s="104">
        <f t="shared" si="1333"/>
        <v>0</v>
      </c>
      <c r="AD2519" s="104">
        <f t="shared" si="1331"/>
        <v>0</v>
      </c>
      <c r="AE2519" s="5" t="e">
        <v>#N/A</v>
      </c>
    </row>
    <row r="2520" spans="1:31" ht="15.75" x14ac:dyDescent="0.25">
      <c r="A2520" s="1" t="e">
        <v>#N/A</v>
      </c>
      <c r="B2520" s="99" t="s">
        <v>169</v>
      </c>
      <c r="C2520" s="57"/>
      <c r="D2520" s="100">
        <f>SUM(D2521,D2526,D2530,D2533,D2542,D2545,D2550,D2555,D2558,D2563)</f>
        <v>26101.199999999997</v>
      </c>
      <c r="E2520" s="100">
        <f t="shared" ref="E2520:O2520" si="1338">SUM(E2521,E2526,E2530,E2533,E2542,E2545,E2550,E2555,E2558,E2563)</f>
        <v>47534.41</v>
      </c>
      <c r="F2520" s="100">
        <f t="shared" si="1338"/>
        <v>26250</v>
      </c>
      <c r="G2520" s="100">
        <f t="shared" si="1338"/>
        <v>49904.243999999999</v>
      </c>
      <c r="H2520" s="100">
        <f t="shared" si="1338"/>
        <v>0</v>
      </c>
      <c r="I2520" s="100">
        <f t="shared" si="1338"/>
        <v>26564</v>
      </c>
      <c r="J2520" s="100">
        <f t="shared" si="1338"/>
        <v>0</v>
      </c>
      <c r="K2520" s="100">
        <f t="shared" si="1338"/>
        <v>0</v>
      </c>
      <c r="L2520" s="100">
        <f t="shared" si="1338"/>
        <v>0</v>
      </c>
      <c r="M2520" s="100">
        <f t="shared" si="1338"/>
        <v>0</v>
      </c>
      <c r="N2520" s="100">
        <f t="shared" si="1338"/>
        <v>0</v>
      </c>
      <c r="O2520" s="100">
        <f t="shared" si="1338"/>
        <v>84240</v>
      </c>
      <c r="P2520" s="100">
        <v>0</v>
      </c>
      <c r="Q2520" s="100">
        <v>0</v>
      </c>
      <c r="R2520" s="100">
        <v>0</v>
      </c>
      <c r="S2520" s="100">
        <v>0</v>
      </c>
      <c r="T2520" s="100">
        <v>0</v>
      </c>
      <c r="U2520" s="100">
        <v>0</v>
      </c>
      <c r="V2520" s="100">
        <v>0</v>
      </c>
      <c r="W2520" s="100">
        <v>0</v>
      </c>
      <c r="X2520" s="100">
        <v>0</v>
      </c>
      <c r="Y2520" s="100">
        <v>0</v>
      </c>
      <c r="Z2520" s="100">
        <v>0</v>
      </c>
      <c r="AA2520" s="100">
        <v>0</v>
      </c>
      <c r="AB2520" s="100">
        <f t="shared" si="1330"/>
        <v>260593.85399999999</v>
      </c>
      <c r="AC2520" s="100">
        <f t="shared" si="1333"/>
        <v>234492.65400000001</v>
      </c>
      <c r="AD2520" s="100">
        <f t="shared" si="1331"/>
        <v>0</v>
      </c>
      <c r="AE2520" s="5" t="e">
        <v>#N/A</v>
      </c>
    </row>
    <row r="2521" spans="1:31" ht="30" x14ac:dyDescent="0.25">
      <c r="A2521" s="1" t="e">
        <v>#N/A</v>
      </c>
      <c r="B2521" s="101" t="s">
        <v>170</v>
      </c>
      <c r="C2521" s="102"/>
      <c r="D2521" s="103">
        <f>SUM(D2522:D2525)</f>
        <v>5000</v>
      </c>
      <c r="E2521" s="103">
        <f t="shared" ref="E2521:O2521" si="1339">SUM(E2522:E2525)</f>
        <v>5000</v>
      </c>
      <c r="F2521" s="103">
        <f t="shared" si="1339"/>
        <v>0</v>
      </c>
      <c r="G2521" s="103">
        <f t="shared" si="1339"/>
        <v>0</v>
      </c>
      <c r="H2521" s="103">
        <f t="shared" si="1339"/>
        <v>0</v>
      </c>
      <c r="I2521" s="103">
        <f t="shared" si="1339"/>
        <v>1739.9999999999998</v>
      </c>
      <c r="J2521" s="103">
        <f t="shared" si="1339"/>
        <v>0</v>
      </c>
      <c r="K2521" s="103">
        <f t="shared" si="1339"/>
        <v>0</v>
      </c>
      <c r="L2521" s="103">
        <f t="shared" si="1339"/>
        <v>0</v>
      </c>
      <c r="M2521" s="103">
        <f t="shared" si="1339"/>
        <v>0</v>
      </c>
      <c r="N2521" s="103">
        <f t="shared" si="1339"/>
        <v>0</v>
      </c>
      <c r="O2521" s="103">
        <f t="shared" si="1339"/>
        <v>0</v>
      </c>
      <c r="P2521" s="103">
        <v>0</v>
      </c>
      <c r="Q2521" s="103">
        <v>0</v>
      </c>
      <c r="R2521" s="103">
        <v>0</v>
      </c>
      <c r="S2521" s="103">
        <v>0</v>
      </c>
      <c r="T2521" s="103">
        <v>0</v>
      </c>
      <c r="U2521" s="103">
        <v>0</v>
      </c>
      <c r="V2521" s="103">
        <v>0</v>
      </c>
      <c r="W2521" s="103">
        <v>0</v>
      </c>
      <c r="X2521" s="103">
        <v>0</v>
      </c>
      <c r="Y2521" s="103">
        <v>0</v>
      </c>
      <c r="Z2521" s="103">
        <v>0</v>
      </c>
      <c r="AA2521" s="103">
        <v>0</v>
      </c>
      <c r="AB2521" s="103">
        <f t="shared" si="1330"/>
        <v>11740</v>
      </c>
      <c r="AC2521" s="103">
        <f t="shared" si="1333"/>
        <v>6740</v>
      </c>
      <c r="AD2521" s="103">
        <f t="shared" si="1331"/>
        <v>0</v>
      </c>
      <c r="AE2521" s="5" t="e">
        <v>#N/A</v>
      </c>
    </row>
    <row r="2522" spans="1:31" ht="30" x14ac:dyDescent="0.25">
      <c r="A2522" s="1" t="e">
        <v>#N/A</v>
      </c>
      <c r="B2522" s="50" t="s">
        <v>171</v>
      </c>
      <c r="C2522" s="48"/>
      <c r="D2522" s="104">
        <v>5000</v>
      </c>
      <c r="E2522" s="104">
        <v>5000</v>
      </c>
      <c r="F2522" s="104"/>
      <c r="G2522" s="104"/>
      <c r="H2522" s="104"/>
      <c r="I2522" s="104">
        <v>1739.9999999999998</v>
      </c>
      <c r="J2522" s="104"/>
      <c r="K2522" s="104"/>
      <c r="L2522" s="104"/>
      <c r="M2522" s="104"/>
      <c r="N2522" s="104"/>
      <c r="O2522" s="104"/>
      <c r="P2522" s="104">
        <v>0</v>
      </c>
      <c r="Q2522" s="104">
        <v>0</v>
      </c>
      <c r="R2522" s="104">
        <v>0</v>
      </c>
      <c r="S2522" s="104">
        <v>0</v>
      </c>
      <c r="T2522" s="104">
        <v>0</v>
      </c>
      <c r="U2522" s="104">
        <v>0</v>
      </c>
      <c r="V2522" s="104">
        <v>0</v>
      </c>
      <c r="W2522" s="104">
        <v>0</v>
      </c>
      <c r="X2522" s="104">
        <v>0</v>
      </c>
      <c r="Y2522" s="104">
        <v>0</v>
      </c>
      <c r="Z2522" s="104">
        <v>0</v>
      </c>
      <c r="AA2522" s="104">
        <v>0</v>
      </c>
      <c r="AB2522" s="104">
        <f t="shared" si="1330"/>
        <v>11740</v>
      </c>
      <c r="AC2522" s="104">
        <f t="shared" si="1333"/>
        <v>6740</v>
      </c>
      <c r="AD2522" s="104">
        <f t="shared" si="1331"/>
        <v>0</v>
      </c>
      <c r="AE2522" s="5" t="e">
        <v>#N/A</v>
      </c>
    </row>
    <row r="2523" spans="1:31" ht="30" x14ac:dyDescent="0.25">
      <c r="A2523" s="1" t="e">
        <v>#N/A</v>
      </c>
      <c r="B2523" s="50" t="s">
        <v>172</v>
      </c>
      <c r="C2523" s="48"/>
      <c r="D2523" s="104"/>
      <c r="E2523" s="104"/>
      <c r="F2523" s="104"/>
      <c r="G2523" s="104"/>
      <c r="H2523" s="104"/>
      <c r="I2523" s="104"/>
      <c r="J2523" s="104"/>
      <c r="K2523" s="104"/>
      <c r="L2523" s="104"/>
      <c r="M2523" s="104"/>
      <c r="N2523" s="104"/>
      <c r="O2523" s="104"/>
      <c r="P2523" s="104">
        <v>0</v>
      </c>
      <c r="Q2523" s="104">
        <v>0</v>
      </c>
      <c r="R2523" s="104">
        <v>0</v>
      </c>
      <c r="S2523" s="104">
        <v>0</v>
      </c>
      <c r="T2523" s="104">
        <v>0</v>
      </c>
      <c r="U2523" s="104">
        <v>0</v>
      </c>
      <c r="V2523" s="104">
        <v>0</v>
      </c>
      <c r="W2523" s="104">
        <v>0</v>
      </c>
      <c r="X2523" s="104">
        <v>0</v>
      </c>
      <c r="Y2523" s="104">
        <v>0</v>
      </c>
      <c r="Z2523" s="104">
        <v>0</v>
      </c>
      <c r="AA2523" s="104">
        <v>0</v>
      </c>
      <c r="AB2523" s="104">
        <f t="shared" si="1330"/>
        <v>0</v>
      </c>
      <c r="AC2523" s="104">
        <f t="shared" si="1333"/>
        <v>0</v>
      </c>
      <c r="AD2523" s="104">
        <f t="shared" si="1331"/>
        <v>0</v>
      </c>
      <c r="AE2523" s="5" t="e">
        <v>#N/A</v>
      </c>
    </row>
    <row r="2524" spans="1:31" ht="30" x14ac:dyDescent="0.25">
      <c r="A2524" s="1" t="e">
        <v>#N/A</v>
      </c>
      <c r="B2524" s="50" t="s">
        <v>173</v>
      </c>
      <c r="C2524" s="48"/>
      <c r="D2524" s="104"/>
      <c r="E2524" s="104"/>
      <c r="F2524" s="104"/>
      <c r="G2524" s="104"/>
      <c r="H2524" s="104"/>
      <c r="I2524" s="104"/>
      <c r="J2524" s="104"/>
      <c r="K2524" s="104"/>
      <c r="L2524" s="104"/>
      <c r="M2524" s="104"/>
      <c r="N2524" s="104"/>
      <c r="O2524" s="104"/>
      <c r="P2524" s="104">
        <v>0</v>
      </c>
      <c r="Q2524" s="104">
        <v>0</v>
      </c>
      <c r="R2524" s="104">
        <v>0</v>
      </c>
      <c r="S2524" s="104">
        <v>0</v>
      </c>
      <c r="T2524" s="104">
        <v>0</v>
      </c>
      <c r="U2524" s="104">
        <v>0</v>
      </c>
      <c r="V2524" s="104">
        <v>0</v>
      </c>
      <c r="W2524" s="104">
        <v>0</v>
      </c>
      <c r="X2524" s="104">
        <v>0</v>
      </c>
      <c r="Y2524" s="104">
        <v>0</v>
      </c>
      <c r="Z2524" s="104">
        <v>0</v>
      </c>
      <c r="AA2524" s="104">
        <v>0</v>
      </c>
      <c r="AB2524" s="104">
        <f t="shared" si="1330"/>
        <v>0</v>
      </c>
      <c r="AC2524" s="104">
        <f t="shared" si="1333"/>
        <v>0</v>
      </c>
      <c r="AD2524" s="104">
        <f t="shared" si="1331"/>
        <v>0</v>
      </c>
      <c r="AE2524" s="5" t="e">
        <v>#N/A</v>
      </c>
    </row>
    <row r="2525" spans="1:31" ht="30" x14ac:dyDescent="0.25">
      <c r="A2525" s="1" t="e">
        <v>#N/A</v>
      </c>
      <c r="B2525" s="50" t="s">
        <v>174</v>
      </c>
      <c r="C2525" s="48"/>
      <c r="D2525" s="104"/>
      <c r="E2525" s="104"/>
      <c r="F2525" s="104"/>
      <c r="G2525" s="104"/>
      <c r="H2525" s="104"/>
      <c r="I2525" s="104"/>
      <c r="J2525" s="104"/>
      <c r="K2525" s="104"/>
      <c r="L2525" s="104"/>
      <c r="M2525" s="104"/>
      <c r="N2525" s="104"/>
      <c r="O2525" s="104"/>
      <c r="P2525" s="104">
        <v>0</v>
      </c>
      <c r="Q2525" s="104">
        <v>0</v>
      </c>
      <c r="R2525" s="104">
        <v>0</v>
      </c>
      <c r="S2525" s="104">
        <v>0</v>
      </c>
      <c r="T2525" s="104">
        <v>0</v>
      </c>
      <c r="U2525" s="104">
        <v>0</v>
      </c>
      <c r="V2525" s="104">
        <v>0</v>
      </c>
      <c r="W2525" s="104">
        <v>0</v>
      </c>
      <c r="X2525" s="104">
        <v>0</v>
      </c>
      <c r="Y2525" s="104">
        <v>0</v>
      </c>
      <c r="Z2525" s="104">
        <v>0</v>
      </c>
      <c r="AA2525" s="104">
        <v>0</v>
      </c>
      <c r="AB2525" s="104">
        <f t="shared" si="1330"/>
        <v>0</v>
      </c>
      <c r="AC2525" s="104">
        <f t="shared" si="1333"/>
        <v>0</v>
      </c>
      <c r="AD2525" s="104">
        <f t="shared" si="1331"/>
        <v>0</v>
      </c>
      <c r="AE2525" s="5" t="e">
        <v>#N/A</v>
      </c>
    </row>
    <row r="2526" spans="1:31" ht="30" x14ac:dyDescent="0.25">
      <c r="A2526" s="1" t="e">
        <v>#N/A</v>
      </c>
      <c r="B2526" s="101" t="s">
        <v>175</v>
      </c>
      <c r="C2526" s="102"/>
      <c r="D2526" s="103">
        <f>SUM(D2527:D2529)</f>
        <v>0</v>
      </c>
      <c r="E2526" s="103">
        <f t="shared" ref="E2526:O2526" si="1340">SUM(E2527:E2529)</f>
        <v>0</v>
      </c>
      <c r="F2526" s="103">
        <f t="shared" si="1340"/>
        <v>0</v>
      </c>
      <c r="G2526" s="103">
        <f t="shared" si="1340"/>
        <v>0</v>
      </c>
      <c r="H2526" s="103">
        <f t="shared" si="1340"/>
        <v>0</v>
      </c>
      <c r="I2526" s="103">
        <f t="shared" si="1340"/>
        <v>0</v>
      </c>
      <c r="J2526" s="103">
        <f t="shared" si="1340"/>
        <v>0</v>
      </c>
      <c r="K2526" s="103">
        <f t="shared" si="1340"/>
        <v>0</v>
      </c>
      <c r="L2526" s="103">
        <f t="shared" si="1340"/>
        <v>0</v>
      </c>
      <c r="M2526" s="103">
        <f t="shared" si="1340"/>
        <v>0</v>
      </c>
      <c r="N2526" s="103">
        <f t="shared" si="1340"/>
        <v>0</v>
      </c>
      <c r="O2526" s="103">
        <f t="shared" si="1340"/>
        <v>0</v>
      </c>
      <c r="P2526" s="103">
        <v>0</v>
      </c>
      <c r="Q2526" s="103">
        <v>0</v>
      </c>
      <c r="R2526" s="103">
        <v>0</v>
      </c>
      <c r="S2526" s="103">
        <v>0</v>
      </c>
      <c r="T2526" s="103">
        <v>0</v>
      </c>
      <c r="U2526" s="103">
        <v>0</v>
      </c>
      <c r="V2526" s="103">
        <v>0</v>
      </c>
      <c r="W2526" s="103">
        <v>0</v>
      </c>
      <c r="X2526" s="103">
        <v>0</v>
      </c>
      <c r="Y2526" s="103">
        <v>0</v>
      </c>
      <c r="Z2526" s="103">
        <v>0</v>
      </c>
      <c r="AA2526" s="103">
        <v>0</v>
      </c>
      <c r="AB2526" s="103">
        <f t="shared" si="1330"/>
        <v>0</v>
      </c>
      <c r="AC2526" s="103">
        <f t="shared" si="1333"/>
        <v>0</v>
      </c>
      <c r="AD2526" s="103">
        <f t="shared" si="1331"/>
        <v>0</v>
      </c>
      <c r="AE2526" s="5" t="e">
        <v>#N/A</v>
      </c>
    </row>
    <row r="2527" spans="1:31" ht="30" x14ac:dyDescent="0.25">
      <c r="A2527" s="1" t="e">
        <v>#N/A</v>
      </c>
      <c r="B2527" s="50" t="s">
        <v>161</v>
      </c>
      <c r="C2527" s="48"/>
      <c r="D2527" s="104"/>
      <c r="E2527" s="104"/>
      <c r="F2527" s="104"/>
      <c r="G2527" s="104"/>
      <c r="H2527" s="104"/>
      <c r="I2527" s="104"/>
      <c r="J2527" s="104"/>
      <c r="K2527" s="104"/>
      <c r="L2527" s="104"/>
      <c r="M2527" s="104"/>
      <c r="N2527" s="104"/>
      <c r="O2527" s="104"/>
      <c r="P2527" s="104">
        <v>0</v>
      </c>
      <c r="Q2527" s="104">
        <v>0</v>
      </c>
      <c r="R2527" s="104">
        <v>0</v>
      </c>
      <c r="S2527" s="104">
        <v>0</v>
      </c>
      <c r="T2527" s="104">
        <v>0</v>
      </c>
      <c r="U2527" s="104">
        <v>0</v>
      </c>
      <c r="V2527" s="104">
        <v>0</v>
      </c>
      <c r="W2527" s="104">
        <v>0</v>
      </c>
      <c r="X2527" s="104">
        <v>0</v>
      </c>
      <c r="Y2527" s="104">
        <v>0</v>
      </c>
      <c r="Z2527" s="104">
        <v>0</v>
      </c>
      <c r="AA2527" s="104">
        <v>0</v>
      </c>
      <c r="AB2527" s="104">
        <f t="shared" si="1330"/>
        <v>0</v>
      </c>
      <c r="AC2527" s="104">
        <f t="shared" si="1333"/>
        <v>0</v>
      </c>
      <c r="AD2527" s="104">
        <f t="shared" si="1331"/>
        <v>0</v>
      </c>
      <c r="AE2527" s="5" t="e">
        <v>#N/A</v>
      </c>
    </row>
    <row r="2528" spans="1:31" ht="30" x14ac:dyDescent="0.25">
      <c r="A2528" s="1" t="e">
        <v>#N/A</v>
      </c>
      <c r="B2528" s="50" t="s">
        <v>176</v>
      </c>
      <c r="C2528" s="48"/>
      <c r="D2528" s="104"/>
      <c r="E2528" s="104"/>
      <c r="F2528" s="104"/>
      <c r="G2528" s="104"/>
      <c r="H2528" s="104"/>
      <c r="I2528" s="104"/>
      <c r="J2528" s="104"/>
      <c r="K2528" s="104"/>
      <c r="L2528" s="104"/>
      <c r="M2528" s="104"/>
      <c r="N2528" s="104"/>
      <c r="O2528" s="104"/>
      <c r="P2528" s="104">
        <v>0</v>
      </c>
      <c r="Q2528" s="104">
        <v>0</v>
      </c>
      <c r="R2528" s="104">
        <v>0</v>
      </c>
      <c r="S2528" s="104">
        <v>0</v>
      </c>
      <c r="T2528" s="104">
        <v>0</v>
      </c>
      <c r="U2528" s="104">
        <v>0</v>
      </c>
      <c r="V2528" s="104">
        <v>0</v>
      </c>
      <c r="W2528" s="104">
        <v>0</v>
      </c>
      <c r="X2528" s="104">
        <v>0</v>
      </c>
      <c r="Y2528" s="104">
        <v>0</v>
      </c>
      <c r="Z2528" s="104">
        <v>0</v>
      </c>
      <c r="AA2528" s="104">
        <v>0</v>
      </c>
      <c r="AB2528" s="104">
        <f t="shared" si="1330"/>
        <v>0</v>
      </c>
      <c r="AC2528" s="104">
        <f t="shared" si="1333"/>
        <v>0</v>
      </c>
      <c r="AD2528" s="104">
        <f t="shared" si="1331"/>
        <v>0</v>
      </c>
      <c r="AE2528" s="5" t="e">
        <v>#N/A</v>
      </c>
    </row>
    <row r="2529" spans="1:31" ht="30" x14ac:dyDescent="0.25">
      <c r="A2529" s="1" t="e">
        <v>#N/A</v>
      </c>
      <c r="B2529" s="50" t="s">
        <v>177</v>
      </c>
      <c r="C2529" s="48"/>
      <c r="D2529" s="104"/>
      <c r="E2529" s="104"/>
      <c r="F2529" s="104"/>
      <c r="G2529" s="104"/>
      <c r="H2529" s="104"/>
      <c r="I2529" s="104"/>
      <c r="J2529" s="104"/>
      <c r="K2529" s="104"/>
      <c r="L2529" s="104"/>
      <c r="M2529" s="104"/>
      <c r="N2529" s="104"/>
      <c r="O2529" s="104"/>
      <c r="P2529" s="104">
        <v>0</v>
      </c>
      <c r="Q2529" s="104">
        <v>0</v>
      </c>
      <c r="R2529" s="104">
        <v>0</v>
      </c>
      <c r="S2529" s="104">
        <v>0</v>
      </c>
      <c r="T2529" s="104">
        <v>0</v>
      </c>
      <c r="U2529" s="104">
        <v>0</v>
      </c>
      <c r="V2529" s="104">
        <v>0</v>
      </c>
      <c r="W2529" s="104">
        <v>0</v>
      </c>
      <c r="X2529" s="104">
        <v>0</v>
      </c>
      <c r="Y2529" s="104">
        <v>0</v>
      </c>
      <c r="Z2529" s="104">
        <v>0</v>
      </c>
      <c r="AA2529" s="104">
        <v>0</v>
      </c>
      <c r="AB2529" s="104">
        <f t="shared" si="1330"/>
        <v>0</v>
      </c>
      <c r="AC2529" s="104">
        <f t="shared" si="1333"/>
        <v>0</v>
      </c>
      <c r="AD2529" s="104">
        <f t="shared" si="1331"/>
        <v>0</v>
      </c>
      <c r="AE2529" s="5" t="e">
        <v>#N/A</v>
      </c>
    </row>
    <row r="2530" spans="1:31" x14ac:dyDescent="0.25">
      <c r="A2530" s="1" t="e">
        <v>#N/A</v>
      </c>
      <c r="B2530" s="101" t="s">
        <v>178</v>
      </c>
      <c r="C2530" s="102"/>
      <c r="D2530" s="103">
        <f>SUM(D2531:D2532)</f>
        <v>0</v>
      </c>
      <c r="E2530" s="103">
        <f t="shared" ref="E2530:O2530" si="1341">SUM(E2531:E2532)</f>
        <v>0</v>
      </c>
      <c r="F2530" s="103">
        <f t="shared" si="1341"/>
        <v>0</v>
      </c>
      <c r="G2530" s="103">
        <f t="shared" si="1341"/>
        <v>0</v>
      </c>
      <c r="H2530" s="103">
        <f t="shared" si="1341"/>
        <v>0</v>
      </c>
      <c r="I2530" s="103">
        <f t="shared" si="1341"/>
        <v>0</v>
      </c>
      <c r="J2530" s="103">
        <f t="shared" si="1341"/>
        <v>0</v>
      </c>
      <c r="K2530" s="103">
        <f t="shared" si="1341"/>
        <v>0</v>
      </c>
      <c r="L2530" s="103">
        <f t="shared" si="1341"/>
        <v>0</v>
      </c>
      <c r="M2530" s="103">
        <f t="shared" si="1341"/>
        <v>0</v>
      </c>
      <c r="N2530" s="103">
        <f t="shared" si="1341"/>
        <v>0</v>
      </c>
      <c r="O2530" s="103">
        <f t="shared" si="1341"/>
        <v>0</v>
      </c>
      <c r="P2530" s="103">
        <v>0</v>
      </c>
      <c r="Q2530" s="103">
        <v>0</v>
      </c>
      <c r="R2530" s="103">
        <v>0</v>
      </c>
      <c r="S2530" s="103">
        <v>0</v>
      </c>
      <c r="T2530" s="103">
        <v>0</v>
      </c>
      <c r="U2530" s="103">
        <v>0</v>
      </c>
      <c r="V2530" s="103">
        <v>0</v>
      </c>
      <c r="W2530" s="103">
        <v>0</v>
      </c>
      <c r="X2530" s="103">
        <v>0</v>
      </c>
      <c r="Y2530" s="103">
        <v>0</v>
      </c>
      <c r="Z2530" s="103">
        <v>0</v>
      </c>
      <c r="AA2530" s="103">
        <v>0</v>
      </c>
      <c r="AB2530" s="103">
        <f t="shared" si="1330"/>
        <v>0</v>
      </c>
      <c r="AC2530" s="103">
        <f t="shared" si="1333"/>
        <v>0</v>
      </c>
      <c r="AD2530" s="103">
        <f t="shared" si="1331"/>
        <v>0</v>
      </c>
      <c r="AE2530" s="5" t="e">
        <v>#N/A</v>
      </c>
    </row>
    <row r="2531" spans="1:31" ht="30" x14ac:dyDescent="0.25">
      <c r="A2531" s="1" t="e">
        <v>#N/A</v>
      </c>
      <c r="B2531" s="50" t="s">
        <v>179</v>
      </c>
      <c r="C2531" s="48"/>
      <c r="D2531" s="104"/>
      <c r="E2531" s="104"/>
      <c r="F2531" s="104"/>
      <c r="G2531" s="104"/>
      <c r="H2531" s="104"/>
      <c r="I2531" s="104"/>
      <c r="J2531" s="104"/>
      <c r="K2531" s="104"/>
      <c r="L2531" s="104"/>
      <c r="M2531" s="104"/>
      <c r="N2531" s="104"/>
      <c r="O2531" s="104"/>
      <c r="P2531" s="104">
        <v>0</v>
      </c>
      <c r="Q2531" s="104">
        <v>0</v>
      </c>
      <c r="R2531" s="104">
        <v>0</v>
      </c>
      <c r="S2531" s="104">
        <v>0</v>
      </c>
      <c r="T2531" s="104">
        <v>0</v>
      </c>
      <c r="U2531" s="104">
        <v>0</v>
      </c>
      <c r="V2531" s="104">
        <v>0</v>
      </c>
      <c r="W2531" s="104">
        <v>0</v>
      </c>
      <c r="X2531" s="104">
        <v>0</v>
      </c>
      <c r="Y2531" s="104">
        <v>0</v>
      </c>
      <c r="Z2531" s="104">
        <v>0</v>
      </c>
      <c r="AA2531" s="104">
        <v>0</v>
      </c>
      <c r="AB2531" s="104">
        <f t="shared" si="1330"/>
        <v>0</v>
      </c>
      <c r="AC2531" s="104">
        <f t="shared" si="1333"/>
        <v>0</v>
      </c>
      <c r="AD2531" s="104">
        <f t="shared" si="1331"/>
        <v>0</v>
      </c>
      <c r="AE2531" s="5" t="e">
        <v>#N/A</v>
      </c>
    </row>
    <row r="2532" spans="1:31" x14ac:dyDescent="0.25">
      <c r="A2532" s="1" t="e">
        <v>#N/A</v>
      </c>
      <c r="B2532" s="50" t="s">
        <v>180</v>
      </c>
      <c r="C2532" s="48"/>
      <c r="D2532" s="104"/>
      <c r="E2532" s="104"/>
      <c r="F2532" s="104"/>
      <c r="G2532" s="104"/>
      <c r="H2532" s="104"/>
      <c r="I2532" s="104"/>
      <c r="J2532" s="104"/>
      <c r="K2532" s="104"/>
      <c r="L2532" s="104"/>
      <c r="M2532" s="104"/>
      <c r="N2532" s="104"/>
      <c r="O2532" s="104"/>
      <c r="P2532" s="104">
        <v>0</v>
      </c>
      <c r="Q2532" s="104">
        <v>0</v>
      </c>
      <c r="R2532" s="104">
        <v>0</v>
      </c>
      <c r="S2532" s="104">
        <v>0</v>
      </c>
      <c r="T2532" s="104">
        <v>0</v>
      </c>
      <c r="U2532" s="104">
        <v>0</v>
      </c>
      <c r="V2532" s="104">
        <v>0</v>
      </c>
      <c r="W2532" s="104">
        <v>0</v>
      </c>
      <c r="X2532" s="104">
        <v>0</v>
      </c>
      <c r="Y2532" s="104">
        <v>0</v>
      </c>
      <c r="Z2532" s="104">
        <v>0</v>
      </c>
      <c r="AA2532" s="104">
        <v>0</v>
      </c>
      <c r="AB2532" s="104">
        <f t="shared" si="1330"/>
        <v>0</v>
      </c>
      <c r="AC2532" s="104">
        <f t="shared" si="1333"/>
        <v>0</v>
      </c>
      <c r="AD2532" s="104">
        <f t="shared" si="1331"/>
        <v>0</v>
      </c>
      <c r="AE2532" s="5" t="e">
        <v>#N/A</v>
      </c>
    </row>
    <row r="2533" spans="1:31" x14ac:dyDescent="0.25">
      <c r="A2533" s="1" t="e">
        <v>#N/A</v>
      </c>
      <c r="B2533" s="101" t="s">
        <v>181</v>
      </c>
      <c r="C2533" s="102"/>
      <c r="D2533" s="103">
        <f>SUM(D2534:D2541)</f>
        <v>17101.199999999997</v>
      </c>
      <c r="E2533" s="103">
        <f t="shared" ref="E2533:O2533" si="1342">SUM(E2534:E2541)</f>
        <v>34934.410000000003</v>
      </c>
      <c r="F2533" s="103">
        <f t="shared" si="1342"/>
        <v>6650</v>
      </c>
      <c r="G2533" s="103">
        <f t="shared" si="1342"/>
        <v>0</v>
      </c>
      <c r="H2533" s="103">
        <f t="shared" si="1342"/>
        <v>0</v>
      </c>
      <c r="I2533" s="103">
        <f t="shared" si="1342"/>
        <v>8816</v>
      </c>
      <c r="J2533" s="103">
        <f t="shared" si="1342"/>
        <v>0</v>
      </c>
      <c r="K2533" s="103">
        <f t="shared" si="1342"/>
        <v>0</v>
      </c>
      <c r="L2533" s="103">
        <f t="shared" si="1342"/>
        <v>0</v>
      </c>
      <c r="M2533" s="103">
        <f t="shared" si="1342"/>
        <v>0</v>
      </c>
      <c r="N2533" s="103">
        <f t="shared" si="1342"/>
        <v>0</v>
      </c>
      <c r="O2533" s="103">
        <f t="shared" si="1342"/>
        <v>84240</v>
      </c>
      <c r="P2533" s="103">
        <v>0</v>
      </c>
      <c r="Q2533" s="103">
        <v>0</v>
      </c>
      <c r="R2533" s="103">
        <v>0</v>
      </c>
      <c r="S2533" s="103">
        <v>0</v>
      </c>
      <c r="T2533" s="103">
        <v>0</v>
      </c>
      <c r="U2533" s="103">
        <v>0</v>
      </c>
      <c r="V2533" s="103">
        <v>0</v>
      </c>
      <c r="W2533" s="103">
        <v>0</v>
      </c>
      <c r="X2533" s="103">
        <v>0</v>
      </c>
      <c r="Y2533" s="103">
        <v>0</v>
      </c>
      <c r="Z2533" s="103">
        <v>0</v>
      </c>
      <c r="AA2533" s="103">
        <v>0</v>
      </c>
      <c r="AB2533" s="103">
        <f t="shared" si="1330"/>
        <v>151741.60999999999</v>
      </c>
      <c r="AC2533" s="103">
        <f t="shared" si="1333"/>
        <v>134640.41</v>
      </c>
      <c r="AD2533" s="103">
        <f t="shared" si="1331"/>
        <v>0</v>
      </c>
      <c r="AE2533" s="5" t="e">
        <v>#N/A</v>
      </c>
    </row>
    <row r="2534" spans="1:31" ht="30" x14ac:dyDescent="0.25">
      <c r="A2534" s="1" t="e">
        <v>#N/A</v>
      </c>
      <c r="B2534" s="50" t="s">
        <v>182</v>
      </c>
      <c r="C2534" s="48"/>
      <c r="D2534" s="104"/>
      <c r="E2534" s="104"/>
      <c r="F2534" s="104"/>
      <c r="G2534" s="104"/>
      <c r="H2534" s="104"/>
      <c r="I2534" s="104"/>
      <c r="J2534" s="104"/>
      <c r="K2534" s="104"/>
      <c r="L2534" s="104"/>
      <c r="M2534" s="104"/>
      <c r="N2534" s="104"/>
      <c r="O2534" s="104"/>
      <c r="P2534" s="104">
        <v>0</v>
      </c>
      <c r="Q2534" s="104">
        <v>0</v>
      </c>
      <c r="R2534" s="104">
        <v>0</v>
      </c>
      <c r="S2534" s="104">
        <v>0</v>
      </c>
      <c r="T2534" s="104">
        <v>0</v>
      </c>
      <c r="U2534" s="104">
        <v>0</v>
      </c>
      <c r="V2534" s="104">
        <v>0</v>
      </c>
      <c r="W2534" s="104">
        <v>0</v>
      </c>
      <c r="X2534" s="104">
        <v>0</v>
      </c>
      <c r="Y2534" s="104">
        <v>0</v>
      </c>
      <c r="Z2534" s="104">
        <v>0</v>
      </c>
      <c r="AA2534" s="104">
        <v>0</v>
      </c>
      <c r="AB2534" s="104">
        <f t="shared" si="1330"/>
        <v>0</v>
      </c>
      <c r="AC2534" s="104">
        <f t="shared" si="1333"/>
        <v>0</v>
      </c>
      <c r="AD2534" s="104">
        <f t="shared" si="1331"/>
        <v>0</v>
      </c>
      <c r="AE2534" s="5" t="e">
        <v>#N/A</v>
      </c>
    </row>
    <row r="2535" spans="1:31" ht="30" x14ac:dyDescent="0.25">
      <c r="A2535" s="1" t="e">
        <v>#N/A</v>
      </c>
      <c r="B2535" s="50" t="s">
        <v>183</v>
      </c>
      <c r="C2535" s="48"/>
      <c r="D2535" s="104"/>
      <c r="E2535" s="104"/>
      <c r="F2535" s="104"/>
      <c r="G2535" s="104"/>
      <c r="H2535" s="104"/>
      <c r="I2535" s="104"/>
      <c r="J2535" s="104"/>
      <c r="K2535" s="104"/>
      <c r="L2535" s="104"/>
      <c r="M2535" s="104"/>
      <c r="N2535" s="104"/>
      <c r="O2535" s="104"/>
      <c r="P2535" s="104">
        <v>0</v>
      </c>
      <c r="Q2535" s="104">
        <v>0</v>
      </c>
      <c r="R2535" s="104">
        <v>0</v>
      </c>
      <c r="S2535" s="104">
        <v>0</v>
      </c>
      <c r="T2535" s="104">
        <v>0</v>
      </c>
      <c r="U2535" s="104">
        <v>0</v>
      </c>
      <c r="V2535" s="104">
        <v>0</v>
      </c>
      <c r="W2535" s="104">
        <v>0</v>
      </c>
      <c r="X2535" s="104">
        <v>0</v>
      </c>
      <c r="Y2535" s="104">
        <v>0</v>
      </c>
      <c r="Z2535" s="104">
        <v>0</v>
      </c>
      <c r="AA2535" s="104">
        <v>0</v>
      </c>
      <c r="AB2535" s="104">
        <f t="shared" si="1330"/>
        <v>0</v>
      </c>
      <c r="AC2535" s="104">
        <f t="shared" si="1333"/>
        <v>0</v>
      </c>
      <c r="AD2535" s="104">
        <f t="shared" si="1331"/>
        <v>0</v>
      </c>
      <c r="AE2535" s="5" t="e">
        <v>#N/A</v>
      </c>
    </row>
    <row r="2536" spans="1:31" ht="30" x14ac:dyDescent="0.25">
      <c r="A2536" s="1" t="e">
        <v>#N/A</v>
      </c>
      <c r="B2536" s="50" t="s">
        <v>184</v>
      </c>
      <c r="C2536" s="48"/>
      <c r="D2536" s="104"/>
      <c r="E2536" s="104"/>
      <c r="F2536" s="104"/>
      <c r="G2536" s="104"/>
      <c r="H2536" s="104"/>
      <c r="I2536" s="104"/>
      <c r="J2536" s="104"/>
      <c r="K2536" s="104"/>
      <c r="L2536" s="104"/>
      <c r="M2536" s="104"/>
      <c r="N2536" s="104"/>
      <c r="O2536" s="104"/>
      <c r="P2536" s="104">
        <v>0</v>
      </c>
      <c r="Q2536" s="104">
        <v>0</v>
      </c>
      <c r="R2536" s="104">
        <v>0</v>
      </c>
      <c r="S2536" s="104">
        <v>0</v>
      </c>
      <c r="T2536" s="104">
        <v>0</v>
      </c>
      <c r="U2536" s="104">
        <v>0</v>
      </c>
      <c r="V2536" s="104">
        <v>0</v>
      </c>
      <c r="W2536" s="104">
        <v>0</v>
      </c>
      <c r="X2536" s="104">
        <v>0</v>
      </c>
      <c r="Y2536" s="104">
        <v>0</v>
      </c>
      <c r="Z2536" s="104">
        <v>0</v>
      </c>
      <c r="AA2536" s="104">
        <v>0</v>
      </c>
      <c r="AB2536" s="104">
        <f t="shared" si="1330"/>
        <v>0</v>
      </c>
      <c r="AC2536" s="104">
        <f t="shared" si="1333"/>
        <v>0</v>
      </c>
      <c r="AD2536" s="104">
        <f t="shared" si="1331"/>
        <v>0</v>
      </c>
      <c r="AE2536" s="5" t="e">
        <v>#N/A</v>
      </c>
    </row>
    <row r="2537" spans="1:31" x14ac:dyDescent="0.25">
      <c r="A2537" s="1" t="e">
        <v>#N/A</v>
      </c>
      <c r="B2537" s="50" t="s">
        <v>185</v>
      </c>
      <c r="C2537" s="48"/>
      <c r="D2537" s="104">
        <f>34855.2-20754</f>
        <v>14101.199999999997</v>
      </c>
      <c r="E2537" s="104">
        <v>31684.41</v>
      </c>
      <c r="F2537" s="104"/>
      <c r="G2537" s="104"/>
      <c r="H2537" s="104"/>
      <c r="I2537" s="104"/>
      <c r="J2537" s="104"/>
      <c r="K2537" s="104"/>
      <c r="L2537" s="104"/>
      <c r="M2537" s="104"/>
      <c r="N2537" s="104"/>
      <c r="O2537" s="104"/>
      <c r="P2537" s="104">
        <v>0</v>
      </c>
      <c r="Q2537" s="104">
        <v>0</v>
      </c>
      <c r="R2537" s="104">
        <v>0</v>
      </c>
      <c r="S2537" s="104">
        <v>0</v>
      </c>
      <c r="T2537" s="104">
        <v>0</v>
      </c>
      <c r="U2537" s="104">
        <v>0</v>
      </c>
      <c r="V2537" s="104">
        <v>0</v>
      </c>
      <c r="W2537" s="104">
        <v>0</v>
      </c>
      <c r="X2537" s="104">
        <v>0</v>
      </c>
      <c r="Y2537" s="104">
        <v>0</v>
      </c>
      <c r="Z2537" s="104">
        <v>0</v>
      </c>
      <c r="AA2537" s="104">
        <v>0</v>
      </c>
      <c r="AB2537" s="104">
        <f t="shared" si="1330"/>
        <v>45785.61</v>
      </c>
      <c r="AC2537" s="104">
        <f t="shared" si="1333"/>
        <v>31684.41</v>
      </c>
      <c r="AD2537" s="104">
        <f t="shared" si="1331"/>
        <v>0</v>
      </c>
      <c r="AE2537" s="5" t="e">
        <v>#N/A</v>
      </c>
    </row>
    <row r="2538" spans="1:31" ht="30" x14ac:dyDescent="0.25">
      <c r="A2538" s="1" t="e">
        <v>#N/A</v>
      </c>
      <c r="B2538" s="50" t="s">
        <v>186</v>
      </c>
      <c r="C2538" s="48"/>
      <c r="D2538" s="104"/>
      <c r="E2538" s="104"/>
      <c r="F2538" s="104"/>
      <c r="G2538" s="104"/>
      <c r="H2538" s="104"/>
      <c r="I2538" s="104"/>
      <c r="J2538" s="104"/>
      <c r="K2538" s="104"/>
      <c r="L2538" s="104"/>
      <c r="M2538" s="104"/>
      <c r="N2538" s="104"/>
      <c r="O2538" s="104"/>
      <c r="P2538" s="104">
        <v>0</v>
      </c>
      <c r="Q2538" s="104">
        <v>0</v>
      </c>
      <c r="R2538" s="104">
        <v>0</v>
      </c>
      <c r="S2538" s="104">
        <v>0</v>
      </c>
      <c r="T2538" s="104">
        <v>0</v>
      </c>
      <c r="U2538" s="104">
        <v>0</v>
      </c>
      <c r="V2538" s="104">
        <v>0</v>
      </c>
      <c r="W2538" s="104">
        <v>0</v>
      </c>
      <c r="X2538" s="104">
        <v>0</v>
      </c>
      <c r="Y2538" s="104">
        <v>0</v>
      </c>
      <c r="Z2538" s="104">
        <v>0</v>
      </c>
      <c r="AA2538" s="104">
        <v>0</v>
      </c>
      <c r="AB2538" s="104">
        <f t="shared" si="1330"/>
        <v>0</v>
      </c>
      <c r="AC2538" s="104">
        <f t="shared" si="1333"/>
        <v>0</v>
      </c>
      <c r="AD2538" s="104">
        <f t="shared" si="1331"/>
        <v>0</v>
      </c>
      <c r="AE2538" s="5" t="e">
        <v>#N/A</v>
      </c>
    </row>
    <row r="2539" spans="1:31" ht="30" x14ac:dyDescent="0.25">
      <c r="A2539" s="1" t="e">
        <v>#N/A</v>
      </c>
      <c r="B2539" s="50" t="s">
        <v>187</v>
      </c>
      <c r="C2539" s="48"/>
      <c r="D2539" s="104"/>
      <c r="E2539" s="104"/>
      <c r="F2539" s="104"/>
      <c r="G2539" s="104"/>
      <c r="H2539" s="104"/>
      <c r="I2539" s="104"/>
      <c r="J2539" s="104"/>
      <c r="K2539" s="104"/>
      <c r="L2539" s="104"/>
      <c r="M2539" s="104"/>
      <c r="N2539" s="104"/>
      <c r="O2539" s="104"/>
      <c r="P2539" s="104">
        <v>0</v>
      </c>
      <c r="Q2539" s="104">
        <v>0</v>
      </c>
      <c r="R2539" s="104">
        <v>0</v>
      </c>
      <c r="S2539" s="104">
        <v>0</v>
      </c>
      <c r="T2539" s="104">
        <v>0</v>
      </c>
      <c r="U2539" s="104">
        <v>0</v>
      </c>
      <c r="V2539" s="104">
        <v>0</v>
      </c>
      <c r="W2539" s="104">
        <v>0</v>
      </c>
      <c r="X2539" s="104">
        <v>0</v>
      </c>
      <c r="Y2539" s="104">
        <v>0</v>
      </c>
      <c r="Z2539" s="104">
        <v>0</v>
      </c>
      <c r="AA2539" s="104">
        <v>0</v>
      </c>
      <c r="AB2539" s="104">
        <f t="shared" si="1330"/>
        <v>0</v>
      </c>
      <c r="AC2539" s="104">
        <f t="shared" si="1333"/>
        <v>0</v>
      </c>
      <c r="AD2539" s="104">
        <f t="shared" si="1331"/>
        <v>0</v>
      </c>
      <c r="AE2539" s="5" t="e">
        <v>#N/A</v>
      </c>
    </row>
    <row r="2540" spans="1:31" ht="30" x14ac:dyDescent="0.25">
      <c r="A2540" s="1" t="e">
        <v>#N/A</v>
      </c>
      <c r="B2540" s="50" t="s">
        <v>188</v>
      </c>
      <c r="C2540" s="48"/>
      <c r="D2540" s="104"/>
      <c r="E2540" s="104"/>
      <c r="F2540" s="104"/>
      <c r="G2540" s="104"/>
      <c r="H2540" s="104"/>
      <c r="I2540" s="104"/>
      <c r="J2540" s="104"/>
      <c r="K2540" s="104"/>
      <c r="L2540" s="104"/>
      <c r="M2540" s="104"/>
      <c r="N2540" s="104"/>
      <c r="O2540" s="104"/>
      <c r="P2540" s="104">
        <v>0</v>
      </c>
      <c r="Q2540" s="104">
        <v>0</v>
      </c>
      <c r="R2540" s="104">
        <v>0</v>
      </c>
      <c r="S2540" s="104">
        <v>0</v>
      </c>
      <c r="T2540" s="104">
        <v>0</v>
      </c>
      <c r="U2540" s="104">
        <v>0</v>
      </c>
      <c r="V2540" s="104">
        <v>0</v>
      </c>
      <c r="W2540" s="104">
        <v>0</v>
      </c>
      <c r="X2540" s="104">
        <v>0</v>
      </c>
      <c r="Y2540" s="104">
        <v>0</v>
      </c>
      <c r="Z2540" s="104">
        <v>0</v>
      </c>
      <c r="AA2540" s="104">
        <v>0</v>
      </c>
      <c r="AB2540" s="104">
        <f t="shared" si="1330"/>
        <v>0</v>
      </c>
      <c r="AC2540" s="104">
        <f t="shared" si="1333"/>
        <v>0</v>
      </c>
      <c r="AD2540" s="104">
        <f t="shared" si="1331"/>
        <v>0</v>
      </c>
      <c r="AE2540" s="5" t="e">
        <v>#N/A</v>
      </c>
    </row>
    <row r="2541" spans="1:31" x14ac:dyDescent="0.25">
      <c r="A2541" s="1" t="e">
        <v>#N/A</v>
      </c>
      <c r="B2541" s="50" t="s">
        <v>189</v>
      </c>
      <c r="C2541" s="48"/>
      <c r="D2541" s="104">
        <v>3000</v>
      </c>
      <c r="E2541" s="104">
        <v>3250</v>
      </c>
      <c r="F2541" s="104">
        <v>6650</v>
      </c>
      <c r="G2541" s="104"/>
      <c r="H2541" s="104"/>
      <c r="I2541" s="104">
        <v>8816</v>
      </c>
      <c r="J2541" s="104"/>
      <c r="K2541" s="104"/>
      <c r="L2541" s="104"/>
      <c r="M2541" s="104"/>
      <c r="N2541" s="104"/>
      <c r="O2541" s="104">
        <v>84240</v>
      </c>
      <c r="P2541" s="104">
        <v>0</v>
      </c>
      <c r="Q2541" s="104">
        <v>0</v>
      </c>
      <c r="R2541" s="104">
        <v>0</v>
      </c>
      <c r="S2541" s="104">
        <v>0</v>
      </c>
      <c r="T2541" s="104">
        <v>0</v>
      </c>
      <c r="U2541" s="104">
        <v>0</v>
      </c>
      <c r="V2541" s="104">
        <v>0</v>
      </c>
      <c r="W2541" s="104">
        <v>0</v>
      </c>
      <c r="X2541" s="104">
        <v>0</v>
      </c>
      <c r="Y2541" s="104">
        <v>0</v>
      </c>
      <c r="Z2541" s="104">
        <v>0</v>
      </c>
      <c r="AA2541" s="104">
        <v>0</v>
      </c>
      <c r="AB2541" s="104">
        <f t="shared" si="1330"/>
        <v>105956</v>
      </c>
      <c r="AC2541" s="104">
        <f t="shared" si="1333"/>
        <v>102956</v>
      </c>
      <c r="AD2541" s="104">
        <f t="shared" si="1331"/>
        <v>0</v>
      </c>
      <c r="AE2541" s="5" t="e">
        <v>#N/A</v>
      </c>
    </row>
    <row r="2542" spans="1:31" x14ac:dyDescent="0.25">
      <c r="A2542" s="1" t="e">
        <v>#N/A</v>
      </c>
      <c r="B2542" s="101" t="s">
        <v>190</v>
      </c>
      <c r="C2542" s="102"/>
      <c r="D2542" s="103">
        <f>SUM(D2543:D2544)</f>
        <v>4000</v>
      </c>
      <c r="E2542" s="103">
        <f t="shared" ref="E2542:O2542" si="1343">SUM(E2543:E2544)</f>
        <v>0</v>
      </c>
      <c r="F2542" s="103">
        <f t="shared" si="1343"/>
        <v>4000</v>
      </c>
      <c r="G2542" s="103">
        <f t="shared" si="1343"/>
        <v>0</v>
      </c>
      <c r="H2542" s="103">
        <f t="shared" si="1343"/>
        <v>0</v>
      </c>
      <c r="I2542" s="103">
        <f t="shared" si="1343"/>
        <v>4640</v>
      </c>
      <c r="J2542" s="103">
        <f t="shared" si="1343"/>
        <v>0</v>
      </c>
      <c r="K2542" s="103">
        <f t="shared" si="1343"/>
        <v>0</v>
      </c>
      <c r="L2542" s="103">
        <f t="shared" si="1343"/>
        <v>0</v>
      </c>
      <c r="M2542" s="103">
        <f t="shared" si="1343"/>
        <v>0</v>
      </c>
      <c r="N2542" s="103">
        <f t="shared" si="1343"/>
        <v>0</v>
      </c>
      <c r="O2542" s="103">
        <f t="shared" si="1343"/>
        <v>0</v>
      </c>
      <c r="P2542" s="103">
        <v>0</v>
      </c>
      <c r="Q2542" s="103">
        <v>0</v>
      </c>
      <c r="R2542" s="103">
        <v>0</v>
      </c>
      <c r="S2542" s="103">
        <v>0</v>
      </c>
      <c r="T2542" s="103">
        <v>0</v>
      </c>
      <c r="U2542" s="103">
        <v>0</v>
      </c>
      <c r="V2542" s="103">
        <v>0</v>
      </c>
      <c r="W2542" s="103">
        <v>0</v>
      </c>
      <c r="X2542" s="103">
        <v>0</v>
      </c>
      <c r="Y2542" s="103">
        <v>0</v>
      </c>
      <c r="Z2542" s="103">
        <v>0</v>
      </c>
      <c r="AA2542" s="103">
        <v>0</v>
      </c>
      <c r="AB2542" s="103">
        <f t="shared" si="1330"/>
        <v>12640</v>
      </c>
      <c r="AC2542" s="103">
        <f t="shared" si="1333"/>
        <v>8640</v>
      </c>
      <c r="AD2542" s="103">
        <f t="shared" si="1331"/>
        <v>0</v>
      </c>
      <c r="AE2542" s="5" t="e">
        <v>#N/A</v>
      </c>
    </row>
    <row r="2543" spans="1:31" ht="30" x14ac:dyDescent="0.25">
      <c r="A2543" s="1" t="e">
        <v>#N/A</v>
      </c>
      <c r="B2543" s="50" t="s">
        <v>191</v>
      </c>
      <c r="C2543" s="48"/>
      <c r="D2543" s="104"/>
      <c r="E2543" s="104"/>
      <c r="F2543" s="104"/>
      <c r="G2543" s="104"/>
      <c r="H2543" s="104"/>
      <c r="I2543" s="104"/>
      <c r="J2543" s="104"/>
      <c r="K2543" s="104"/>
      <c r="L2543" s="104"/>
      <c r="M2543" s="104"/>
      <c r="N2543" s="104"/>
      <c r="O2543" s="104"/>
      <c r="P2543" s="104">
        <v>0</v>
      </c>
      <c r="Q2543" s="104">
        <v>0</v>
      </c>
      <c r="R2543" s="104">
        <v>0</v>
      </c>
      <c r="S2543" s="104">
        <v>0</v>
      </c>
      <c r="T2543" s="104">
        <v>0</v>
      </c>
      <c r="U2543" s="104">
        <v>0</v>
      </c>
      <c r="V2543" s="104">
        <v>0</v>
      </c>
      <c r="W2543" s="104">
        <v>0</v>
      </c>
      <c r="X2543" s="104">
        <v>0</v>
      </c>
      <c r="Y2543" s="104">
        <v>0</v>
      </c>
      <c r="Z2543" s="104">
        <v>0</v>
      </c>
      <c r="AA2543" s="104">
        <v>0</v>
      </c>
      <c r="AB2543" s="104">
        <f t="shared" si="1330"/>
        <v>0</v>
      </c>
      <c r="AC2543" s="104">
        <f t="shared" si="1333"/>
        <v>0</v>
      </c>
      <c r="AD2543" s="104">
        <f t="shared" si="1331"/>
        <v>0</v>
      </c>
      <c r="AE2543" s="5" t="e">
        <v>#N/A</v>
      </c>
    </row>
    <row r="2544" spans="1:31" x14ac:dyDescent="0.25">
      <c r="A2544" s="1" t="e">
        <v>#N/A</v>
      </c>
      <c r="B2544" s="50" t="s">
        <v>192</v>
      </c>
      <c r="C2544" s="48"/>
      <c r="D2544" s="104">
        <v>4000</v>
      </c>
      <c r="E2544" s="104"/>
      <c r="F2544" s="104">
        <v>4000</v>
      </c>
      <c r="G2544" s="104"/>
      <c r="H2544" s="104"/>
      <c r="I2544" s="104">
        <v>4640</v>
      </c>
      <c r="J2544" s="104"/>
      <c r="K2544" s="104"/>
      <c r="L2544" s="104"/>
      <c r="M2544" s="104"/>
      <c r="N2544" s="104"/>
      <c r="O2544" s="104"/>
      <c r="P2544" s="104">
        <v>0</v>
      </c>
      <c r="Q2544" s="104">
        <v>0</v>
      </c>
      <c r="R2544" s="104">
        <v>0</v>
      </c>
      <c r="S2544" s="104">
        <v>0</v>
      </c>
      <c r="T2544" s="104">
        <v>0</v>
      </c>
      <c r="U2544" s="104">
        <v>0</v>
      </c>
      <c r="V2544" s="104">
        <v>0</v>
      </c>
      <c r="W2544" s="104">
        <v>0</v>
      </c>
      <c r="X2544" s="104">
        <v>0</v>
      </c>
      <c r="Y2544" s="104">
        <v>0</v>
      </c>
      <c r="Z2544" s="104">
        <v>0</v>
      </c>
      <c r="AA2544" s="104">
        <v>0</v>
      </c>
      <c r="AB2544" s="104">
        <f t="shared" si="1330"/>
        <v>12640</v>
      </c>
      <c r="AC2544" s="104">
        <f t="shared" si="1333"/>
        <v>8640</v>
      </c>
      <c r="AD2544" s="104">
        <f t="shared" si="1331"/>
        <v>0</v>
      </c>
      <c r="AE2544" s="5" t="e">
        <v>#N/A</v>
      </c>
    </row>
    <row r="2545" spans="1:31" x14ac:dyDescent="0.25">
      <c r="A2545" s="1" t="e">
        <v>#N/A</v>
      </c>
      <c r="B2545" s="101" t="s">
        <v>193</v>
      </c>
      <c r="C2545" s="102"/>
      <c r="D2545" s="103">
        <f>SUM(D2546:D2549)</f>
        <v>0</v>
      </c>
      <c r="E2545" s="103">
        <f t="shared" ref="E2545:O2545" si="1344">SUM(E2546:E2549)</f>
        <v>7600</v>
      </c>
      <c r="F2545" s="103">
        <f t="shared" si="1344"/>
        <v>15600</v>
      </c>
      <c r="G2545" s="103">
        <f t="shared" si="1344"/>
        <v>3248</v>
      </c>
      <c r="H2545" s="103">
        <f t="shared" si="1344"/>
        <v>0</v>
      </c>
      <c r="I2545" s="103">
        <f t="shared" si="1344"/>
        <v>11368</v>
      </c>
      <c r="J2545" s="103">
        <f t="shared" si="1344"/>
        <v>0</v>
      </c>
      <c r="K2545" s="103">
        <f t="shared" si="1344"/>
        <v>0</v>
      </c>
      <c r="L2545" s="103">
        <f t="shared" si="1344"/>
        <v>0</v>
      </c>
      <c r="M2545" s="103">
        <f t="shared" si="1344"/>
        <v>0</v>
      </c>
      <c r="N2545" s="103">
        <f t="shared" si="1344"/>
        <v>0</v>
      </c>
      <c r="O2545" s="103">
        <f t="shared" si="1344"/>
        <v>0</v>
      </c>
      <c r="P2545" s="103">
        <v>0</v>
      </c>
      <c r="Q2545" s="103">
        <v>0</v>
      </c>
      <c r="R2545" s="103">
        <v>0</v>
      </c>
      <c r="S2545" s="103">
        <v>0</v>
      </c>
      <c r="T2545" s="103">
        <v>0</v>
      </c>
      <c r="U2545" s="103">
        <v>0</v>
      </c>
      <c r="V2545" s="103">
        <v>0</v>
      </c>
      <c r="W2545" s="103">
        <v>0</v>
      </c>
      <c r="X2545" s="103">
        <v>0</v>
      </c>
      <c r="Y2545" s="103">
        <v>0</v>
      </c>
      <c r="Z2545" s="103">
        <v>0</v>
      </c>
      <c r="AA2545" s="103">
        <v>0</v>
      </c>
      <c r="AB2545" s="103">
        <f t="shared" si="1330"/>
        <v>37816</v>
      </c>
      <c r="AC2545" s="103">
        <f t="shared" si="1333"/>
        <v>37816</v>
      </c>
      <c r="AD2545" s="103">
        <f t="shared" si="1331"/>
        <v>0</v>
      </c>
      <c r="AE2545" s="5" t="e">
        <v>#N/A</v>
      </c>
    </row>
    <row r="2546" spans="1:31" ht="30" x14ac:dyDescent="0.25">
      <c r="A2546" s="1" t="e">
        <v>#N/A</v>
      </c>
      <c r="B2546" s="50" t="s">
        <v>194</v>
      </c>
      <c r="C2546" s="48"/>
      <c r="D2546" s="104"/>
      <c r="E2546" s="104"/>
      <c r="F2546" s="104"/>
      <c r="G2546" s="104"/>
      <c r="H2546" s="104"/>
      <c r="I2546" s="104"/>
      <c r="J2546" s="104"/>
      <c r="K2546" s="104"/>
      <c r="L2546" s="104"/>
      <c r="M2546" s="104"/>
      <c r="N2546" s="104"/>
      <c r="O2546" s="104"/>
      <c r="P2546" s="104">
        <v>0</v>
      </c>
      <c r="Q2546" s="104">
        <v>0</v>
      </c>
      <c r="R2546" s="104">
        <v>0</v>
      </c>
      <c r="S2546" s="104">
        <v>0</v>
      </c>
      <c r="T2546" s="104">
        <v>0</v>
      </c>
      <c r="U2546" s="104">
        <v>0</v>
      </c>
      <c r="V2546" s="104">
        <v>0</v>
      </c>
      <c r="W2546" s="104">
        <v>0</v>
      </c>
      <c r="X2546" s="104">
        <v>0</v>
      </c>
      <c r="Y2546" s="104">
        <v>0</v>
      </c>
      <c r="Z2546" s="104">
        <v>0</v>
      </c>
      <c r="AA2546" s="104">
        <v>0</v>
      </c>
      <c r="AB2546" s="104">
        <f t="shared" si="1330"/>
        <v>0</v>
      </c>
      <c r="AC2546" s="104">
        <f t="shared" si="1333"/>
        <v>0</v>
      </c>
      <c r="AD2546" s="104">
        <f t="shared" si="1331"/>
        <v>0</v>
      </c>
      <c r="AE2546" s="5" t="e">
        <v>#N/A</v>
      </c>
    </row>
    <row r="2547" spans="1:31" x14ac:dyDescent="0.25">
      <c r="A2547" s="1" t="e">
        <v>#N/A</v>
      </c>
      <c r="B2547" s="50" t="s">
        <v>195</v>
      </c>
      <c r="C2547" s="48"/>
      <c r="D2547" s="104"/>
      <c r="E2547" s="104">
        <v>7600</v>
      </c>
      <c r="F2547" s="104">
        <v>15600</v>
      </c>
      <c r="G2547" s="113">
        <v>3248</v>
      </c>
      <c r="H2547" s="104"/>
      <c r="I2547" s="104">
        <v>11368</v>
      </c>
      <c r="J2547" s="104"/>
      <c r="K2547" s="104"/>
      <c r="L2547" s="104"/>
      <c r="M2547" s="104"/>
      <c r="N2547" s="104"/>
      <c r="O2547" s="104"/>
      <c r="P2547" s="104">
        <v>0</v>
      </c>
      <c r="Q2547" s="104">
        <v>0</v>
      </c>
      <c r="R2547" s="104">
        <v>0</v>
      </c>
      <c r="S2547" s="113">
        <v>0</v>
      </c>
      <c r="T2547" s="104">
        <v>0</v>
      </c>
      <c r="U2547" s="104">
        <v>0</v>
      </c>
      <c r="V2547" s="104">
        <v>0</v>
      </c>
      <c r="W2547" s="104">
        <v>0</v>
      </c>
      <c r="X2547" s="104">
        <v>0</v>
      </c>
      <c r="Y2547" s="104">
        <v>0</v>
      </c>
      <c r="Z2547" s="104">
        <v>0</v>
      </c>
      <c r="AA2547" s="104">
        <v>0</v>
      </c>
      <c r="AB2547" s="104">
        <f t="shared" si="1330"/>
        <v>37816</v>
      </c>
      <c r="AC2547" s="104">
        <f t="shared" si="1333"/>
        <v>37816</v>
      </c>
      <c r="AD2547" s="104">
        <f t="shared" si="1331"/>
        <v>0</v>
      </c>
      <c r="AE2547" s="5" t="e">
        <v>#N/A</v>
      </c>
    </row>
    <row r="2548" spans="1:31" ht="30" x14ac:dyDescent="0.25">
      <c r="A2548" s="1" t="e">
        <v>#N/A</v>
      </c>
      <c r="B2548" s="50" t="s">
        <v>196</v>
      </c>
      <c r="C2548" s="48"/>
      <c r="D2548" s="104"/>
      <c r="E2548" s="104"/>
      <c r="F2548" s="104"/>
      <c r="G2548" s="104"/>
      <c r="H2548" s="104"/>
      <c r="I2548" s="104"/>
      <c r="J2548" s="104"/>
      <c r="K2548" s="104"/>
      <c r="L2548" s="104"/>
      <c r="M2548" s="104"/>
      <c r="N2548" s="104"/>
      <c r="O2548" s="104"/>
      <c r="P2548" s="104">
        <v>0</v>
      </c>
      <c r="Q2548" s="104">
        <v>0</v>
      </c>
      <c r="R2548" s="104">
        <v>0</v>
      </c>
      <c r="S2548" s="104">
        <v>0</v>
      </c>
      <c r="T2548" s="104">
        <v>0</v>
      </c>
      <c r="U2548" s="104">
        <v>0</v>
      </c>
      <c r="V2548" s="104">
        <v>0</v>
      </c>
      <c r="W2548" s="104">
        <v>0</v>
      </c>
      <c r="X2548" s="104">
        <v>0</v>
      </c>
      <c r="Y2548" s="104">
        <v>0</v>
      </c>
      <c r="Z2548" s="104">
        <v>0</v>
      </c>
      <c r="AA2548" s="104">
        <v>0</v>
      </c>
      <c r="AB2548" s="104">
        <f t="shared" si="1330"/>
        <v>0</v>
      </c>
      <c r="AC2548" s="104">
        <f t="shared" si="1333"/>
        <v>0</v>
      </c>
      <c r="AD2548" s="104">
        <f t="shared" si="1331"/>
        <v>0</v>
      </c>
      <c r="AE2548" s="5" t="e">
        <v>#N/A</v>
      </c>
    </row>
    <row r="2549" spans="1:31" x14ac:dyDescent="0.25">
      <c r="A2549" s="1" t="e">
        <v>#N/A</v>
      </c>
      <c r="B2549" s="50" t="s">
        <v>197</v>
      </c>
      <c r="C2549" s="48"/>
      <c r="D2549" s="104"/>
      <c r="E2549" s="104"/>
      <c r="F2549" s="104"/>
      <c r="G2549" s="104"/>
      <c r="H2549" s="104"/>
      <c r="I2549" s="104"/>
      <c r="J2549" s="104"/>
      <c r="K2549" s="104"/>
      <c r="L2549" s="104"/>
      <c r="M2549" s="104"/>
      <c r="N2549" s="104"/>
      <c r="O2549" s="104"/>
      <c r="P2549" s="104">
        <v>0</v>
      </c>
      <c r="Q2549" s="104">
        <v>0</v>
      </c>
      <c r="R2549" s="104">
        <v>0</v>
      </c>
      <c r="S2549" s="104">
        <v>0</v>
      </c>
      <c r="T2549" s="104">
        <v>0</v>
      </c>
      <c r="U2549" s="104">
        <v>0</v>
      </c>
      <c r="V2549" s="104">
        <v>0</v>
      </c>
      <c r="W2549" s="104">
        <v>0</v>
      </c>
      <c r="X2549" s="104">
        <v>0</v>
      </c>
      <c r="Y2549" s="104">
        <v>0</v>
      </c>
      <c r="Z2549" s="104">
        <v>0</v>
      </c>
      <c r="AA2549" s="104">
        <v>0</v>
      </c>
      <c r="AB2549" s="104">
        <f t="shared" si="1330"/>
        <v>0</v>
      </c>
      <c r="AC2549" s="104">
        <f t="shared" si="1333"/>
        <v>0</v>
      </c>
      <c r="AD2549" s="104">
        <f t="shared" si="1331"/>
        <v>0</v>
      </c>
      <c r="AE2549" s="5" t="e">
        <v>#N/A</v>
      </c>
    </row>
    <row r="2550" spans="1:31" x14ac:dyDescent="0.25">
      <c r="A2550" s="1" t="e">
        <v>#N/A</v>
      </c>
      <c r="B2550" s="101" t="s">
        <v>198</v>
      </c>
      <c r="C2550" s="102"/>
      <c r="D2550" s="103">
        <f>SUM(D2551:D2554)</f>
        <v>0</v>
      </c>
      <c r="E2550" s="103">
        <f t="shared" ref="E2550:O2550" si="1345">SUM(E2551:E2554)</f>
        <v>0</v>
      </c>
      <c r="F2550" s="103">
        <f t="shared" si="1345"/>
        <v>0</v>
      </c>
      <c r="G2550" s="103">
        <f t="shared" si="1345"/>
        <v>0</v>
      </c>
      <c r="H2550" s="103">
        <f t="shared" si="1345"/>
        <v>0</v>
      </c>
      <c r="I2550" s="103">
        <f t="shared" si="1345"/>
        <v>0</v>
      </c>
      <c r="J2550" s="103">
        <f t="shared" si="1345"/>
        <v>0</v>
      </c>
      <c r="K2550" s="103">
        <f t="shared" si="1345"/>
        <v>0</v>
      </c>
      <c r="L2550" s="103">
        <f t="shared" si="1345"/>
        <v>0</v>
      </c>
      <c r="M2550" s="103">
        <f t="shared" si="1345"/>
        <v>0</v>
      </c>
      <c r="N2550" s="103">
        <f t="shared" si="1345"/>
        <v>0</v>
      </c>
      <c r="O2550" s="103">
        <f t="shared" si="1345"/>
        <v>0</v>
      </c>
      <c r="P2550" s="103">
        <v>0</v>
      </c>
      <c r="Q2550" s="103">
        <v>0</v>
      </c>
      <c r="R2550" s="103">
        <v>0</v>
      </c>
      <c r="S2550" s="103">
        <v>0</v>
      </c>
      <c r="T2550" s="103">
        <v>0</v>
      </c>
      <c r="U2550" s="103">
        <v>0</v>
      </c>
      <c r="V2550" s="103">
        <v>0</v>
      </c>
      <c r="W2550" s="103">
        <v>0</v>
      </c>
      <c r="X2550" s="103">
        <v>0</v>
      </c>
      <c r="Y2550" s="103">
        <v>0</v>
      </c>
      <c r="Z2550" s="103">
        <v>0</v>
      </c>
      <c r="AA2550" s="103">
        <v>0</v>
      </c>
      <c r="AB2550" s="103">
        <f t="shared" si="1330"/>
        <v>0</v>
      </c>
      <c r="AC2550" s="103">
        <f t="shared" si="1333"/>
        <v>0</v>
      </c>
      <c r="AD2550" s="103">
        <f t="shared" si="1331"/>
        <v>0</v>
      </c>
      <c r="AE2550" s="5" t="e">
        <v>#N/A</v>
      </c>
    </row>
    <row r="2551" spans="1:31" ht="30" x14ac:dyDescent="0.25">
      <c r="A2551" s="1" t="e">
        <v>#N/A</v>
      </c>
      <c r="B2551" s="50" t="s">
        <v>199</v>
      </c>
      <c r="C2551" s="48"/>
      <c r="D2551" s="104"/>
      <c r="E2551" s="104"/>
      <c r="F2551" s="104"/>
      <c r="G2551" s="104"/>
      <c r="H2551" s="104"/>
      <c r="I2551" s="104"/>
      <c r="J2551" s="104"/>
      <c r="K2551" s="104"/>
      <c r="L2551" s="104"/>
      <c r="M2551" s="104"/>
      <c r="N2551" s="104"/>
      <c r="O2551" s="104"/>
      <c r="P2551" s="104">
        <v>0</v>
      </c>
      <c r="Q2551" s="104">
        <v>0</v>
      </c>
      <c r="R2551" s="104">
        <v>0</v>
      </c>
      <c r="S2551" s="104">
        <v>0</v>
      </c>
      <c r="T2551" s="104">
        <v>0</v>
      </c>
      <c r="U2551" s="104">
        <v>0</v>
      </c>
      <c r="V2551" s="104">
        <v>0</v>
      </c>
      <c r="W2551" s="104">
        <v>0</v>
      </c>
      <c r="X2551" s="104">
        <v>0</v>
      </c>
      <c r="Y2551" s="104">
        <v>0</v>
      </c>
      <c r="Z2551" s="104">
        <v>0</v>
      </c>
      <c r="AA2551" s="104">
        <v>0</v>
      </c>
      <c r="AB2551" s="104">
        <f t="shared" si="1330"/>
        <v>0</v>
      </c>
      <c r="AC2551" s="104">
        <f t="shared" si="1333"/>
        <v>0</v>
      </c>
      <c r="AD2551" s="104">
        <f t="shared" si="1331"/>
        <v>0</v>
      </c>
      <c r="AE2551" s="5" t="e">
        <v>#N/A</v>
      </c>
    </row>
    <row r="2552" spans="1:31" ht="30" x14ac:dyDescent="0.25">
      <c r="A2552" s="1" t="e">
        <v>#N/A</v>
      </c>
      <c r="B2552" s="50" t="s">
        <v>200</v>
      </c>
      <c r="C2552" s="48"/>
      <c r="D2552" s="104"/>
      <c r="E2552" s="104"/>
      <c r="F2552" s="104"/>
      <c r="G2552" s="104"/>
      <c r="H2552" s="104"/>
      <c r="I2552" s="104"/>
      <c r="J2552" s="104"/>
      <c r="K2552" s="104"/>
      <c r="L2552" s="104"/>
      <c r="M2552" s="104"/>
      <c r="N2552" s="104"/>
      <c r="O2552" s="104"/>
      <c r="P2552" s="104">
        <v>0</v>
      </c>
      <c r="Q2552" s="104">
        <v>0</v>
      </c>
      <c r="R2552" s="104">
        <v>0</v>
      </c>
      <c r="S2552" s="104">
        <v>0</v>
      </c>
      <c r="T2552" s="104">
        <v>0</v>
      </c>
      <c r="U2552" s="104">
        <v>0</v>
      </c>
      <c r="V2552" s="104">
        <v>0</v>
      </c>
      <c r="W2552" s="104">
        <v>0</v>
      </c>
      <c r="X2552" s="104">
        <v>0</v>
      </c>
      <c r="Y2552" s="104">
        <v>0</v>
      </c>
      <c r="Z2552" s="104">
        <v>0</v>
      </c>
      <c r="AA2552" s="104">
        <v>0</v>
      </c>
      <c r="AB2552" s="104">
        <f t="shared" si="1330"/>
        <v>0</v>
      </c>
      <c r="AC2552" s="104">
        <f t="shared" si="1333"/>
        <v>0</v>
      </c>
      <c r="AD2552" s="104">
        <f t="shared" si="1331"/>
        <v>0</v>
      </c>
      <c r="AE2552" s="5" t="e">
        <v>#N/A</v>
      </c>
    </row>
    <row r="2553" spans="1:31" ht="30" x14ac:dyDescent="0.25">
      <c r="A2553" s="1" t="e">
        <v>#N/A</v>
      </c>
      <c r="B2553" s="50" t="s">
        <v>201</v>
      </c>
      <c r="C2553" s="48"/>
      <c r="D2553" s="104"/>
      <c r="E2553" s="104"/>
      <c r="F2553" s="104"/>
      <c r="G2553" s="104"/>
      <c r="H2553" s="104"/>
      <c r="I2553" s="104"/>
      <c r="J2553" s="104"/>
      <c r="K2553" s="104"/>
      <c r="L2553" s="104"/>
      <c r="M2553" s="104"/>
      <c r="N2553" s="104"/>
      <c r="O2553" s="104"/>
      <c r="P2553" s="104">
        <v>0</v>
      </c>
      <c r="Q2553" s="104">
        <v>0</v>
      </c>
      <c r="R2553" s="104">
        <v>0</v>
      </c>
      <c r="S2553" s="104">
        <v>0</v>
      </c>
      <c r="T2553" s="104">
        <v>0</v>
      </c>
      <c r="U2553" s="104">
        <v>0</v>
      </c>
      <c r="V2553" s="104">
        <v>0</v>
      </c>
      <c r="W2553" s="104">
        <v>0</v>
      </c>
      <c r="X2553" s="104">
        <v>0</v>
      </c>
      <c r="Y2553" s="104">
        <v>0</v>
      </c>
      <c r="Z2553" s="104">
        <v>0</v>
      </c>
      <c r="AA2553" s="104">
        <v>0</v>
      </c>
      <c r="AB2553" s="104">
        <f t="shared" si="1330"/>
        <v>0</v>
      </c>
      <c r="AC2553" s="104">
        <f t="shared" si="1333"/>
        <v>0</v>
      </c>
      <c r="AD2553" s="104">
        <f t="shared" si="1331"/>
        <v>0</v>
      </c>
      <c r="AE2553" s="5" t="e">
        <v>#N/A</v>
      </c>
    </row>
    <row r="2554" spans="1:31" ht="30" x14ac:dyDescent="0.25">
      <c r="A2554" s="1" t="e">
        <v>#N/A</v>
      </c>
      <c r="B2554" s="50" t="s">
        <v>202</v>
      </c>
      <c r="C2554" s="48"/>
      <c r="D2554" s="104"/>
      <c r="E2554" s="104"/>
      <c r="F2554" s="104"/>
      <c r="G2554" s="104"/>
      <c r="H2554" s="104"/>
      <c r="I2554" s="104"/>
      <c r="J2554" s="104"/>
      <c r="K2554" s="104"/>
      <c r="L2554" s="104"/>
      <c r="M2554" s="104"/>
      <c r="N2554" s="104"/>
      <c r="O2554" s="104"/>
      <c r="P2554" s="104">
        <v>0</v>
      </c>
      <c r="Q2554" s="104">
        <v>0</v>
      </c>
      <c r="R2554" s="104">
        <v>0</v>
      </c>
      <c r="S2554" s="104">
        <v>0</v>
      </c>
      <c r="T2554" s="104">
        <v>0</v>
      </c>
      <c r="U2554" s="104">
        <v>0</v>
      </c>
      <c r="V2554" s="104">
        <v>0</v>
      </c>
      <c r="W2554" s="104">
        <v>0</v>
      </c>
      <c r="X2554" s="104">
        <v>0</v>
      </c>
      <c r="Y2554" s="104">
        <v>0</v>
      </c>
      <c r="Z2554" s="104">
        <v>0</v>
      </c>
      <c r="AA2554" s="104">
        <v>0</v>
      </c>
      <c r="AB2554" s="104">
        <f t="shared" si="1330"/>
        <v>0</v>
      </c>
      <c r="AC2554" s="104">
        <f t="shared" si="1333"/>
        <v>0</v>
      </c>
      <c r="AD2554" s="104">
        <f t="shared" si="1331"/>
        <v>0</v>
      </c>
      <c r="AE2554" s="5" t="e">
        <v>#N/A</v>
      </c>
    </row>
    <row r="2555" spans="1:31" ht="30" x14ac:dyDescent="0.25">
      <c r="A2555" s="1" t="e">
        <v>#N/A</v>
      </c>
      <c r="B2555" s="101" t="s">
        <v>203</v>
      </c>
      <c r="C2555" s="102"/>
      <c r="D2555" s="103">
        <f>SUM(D2556:D2557)</f>
        <v>0</v>
      </c>
      <c r="E2555" s="103">
        <f t="shared" ref="E2555:O2555" si="1346">SUM(E2556:E2557)</f>
        <v>0</v>
      </c>
      <c r="F2555" s="103">
        <f t="shared" si="1346"/>
        <v>0</v>
      </c>
      <c r="G2555" s="103">
        <f t="shared" si="1346"/>
        <v>0</v>
      </c>
      <c r="H2555" s="103">
        <f t="shared" si="1346"/>
        <v>0</v>
      </c>
      <c r="I2555" s="103">
        <f t="shared" si="1346"/>
        <v>0</v>
      </c>
      <c r="J2555" s="103">
        <f t="shared" si="1346"/>
        <v>0</v>
      </c>
      <c r="K2555" s="103">
        <f t="shared" si="1346"/>
        <v>0</v>
      </c>
      <c r="L2555" s="103">
        <f t="shared" si="1346"/>
        <v>0</v>
      </c>
      <c r="M2555" s="103">
        <f t="shared" si="1346"/>
        <v>0</v>
      </c>
      <c r="N2555" s="103">
        <f t="shared" si="1346"/>
        <v>0</v>
      </c>
      <c r="O2555" s="103">
        <f t="shared" si="1346"/>
        <v>0</v>
      </c>
      <c r="P2555" s="103">
        <v>0</v>
      </c>
      <c r="Q2555" s="103">
        <v>0</v>
      </c>
      <c r="R2555" s="103">
        <v>0</v>
      </c>
      <c r="S2555" s="103">
        <v>0</v>
      </c>
      <c r="T2555" s="103">
        <v>0</v>
      </c>
      <c r="U2555" s="103">
        <v>0</v>
      </c>
      <c r="V2555" s="103">
        <v>0</v>
      </c>
      <c r="W2555" s="103">
        <v>0</v>
      </c>
      <c r="X2555" s="103">
        <v>0</v>
      </c>
      <c r="Y2555" s="103">
        <v>0</v>
      </c>
      <c r="Z2555" s="103">
        <v>0</v>
      </c>
      <c r="AA2555" s="103">
        <v>0</v>
      </c>
      <c r="AB2555" s="103">
        <f t="shared" si="1330"/>
        <v>0</v>
      </c>
      <c r="AC2555" s="103">
        <f t="shared" si="1333"/>
        <v>0</v>
      </c>
      <c r="AD2555" s="103">
        <f t="shared" si="1331"/>
        <v>0</v>
      </c>
      <c r="AE2555" s="5" t="e">
        <v>#N/A</v>
      </c>
    </row>
    <row r="2556" spans="1:31" ht="30" x14ac:dyDescent="0.25">
      <c r="A2556" s="1" t="e">
        <v>#N/A</v>
      </c>
      <c r="B2556" s="50" t="s">
        <v>204</v>
      </c>
      <c r="C2556" s="48"/>
      <c r="D2556" s="104"/>
      <c r="E2556" s="104"/>
      <c r="F2556" s="104"/>
      <c r="G2556" s="104"/>
      <c r="H2556" s="104"/>
      <c r="I2556" s="104"/>
      <c r="J2556" s="104"/>
      <c r="K2556" s="104"/>
      <c r="L2556" s="104"/>
      <c r="M2556" s="104"/>
      <c r="N2556" s="104"/>
      <c r="O2556" s="104"/>
      <c r="P2556" s="104">
        <v>0</v>
      </c>
      <c r="Q2556" s="104">
        <v>0</v>
      </c>
      <c r="R2556" s="104">
        <v>0</v>
      </c>
      <c r="S2556" s="104">
        <v>0</v>
      </c>
      <c r="T2556" s="104">
        <v>0</v>
      </c>
      <c r="U2556" s="104">
        <v>0</v>
      </c>
      <c r="V2556" s="104">
        <v>0</v>
      </c>
      <c r="W2556" s="104">
        <v>0</v>
      </c>
      <c r="X2556" s="104">
        <v>0</v>
      </c>
      <c r="Y2556" s="104">
        <v>0</v>
      </c>
      <c r="Z2556" s="104">
        <v>0</v>
      </c>
      <c r="AA2556" s="104">
        <v>0</v>
      </c>
      <c r="AB2556" s="104">
        <f t="shared" si="1330"/>
        <v>0</v>
      </c>
      <c r="AC2556" s="104">
        <f t="shared" si="1333"/>
        <v>0</v>
      </c>
      <c r="AD2556" s="104">
        <f t="shared" si="1331"/>
        <v>0</v>
      </c>
      <c r="AE2556" s="5" t="e">
        <v>#N/A</v>
      </c>
    </row>
    <row r="2557" spans="1:31" x14ac:dyDescent="0.25">
      <c r="A2557" s="1" t="e">
        <v>#N/A</v>
      </c>
      <c r="B2557" s="50" t="s">
        <v>205</v>
      </c>
      <c r="C2557" s="48"/>
      <c r="D2557" s="104"/>
      <c r="E2557" s="104"/>
      <c r="F2557" s="104"/>
      <c r="G2557" s="104"/>
      <c r="H2557" s="104"/>
      <c r="I2557" s="104"/>
      <c r="J2557" s="104"/>
      <c r="K2557" s="104"/>
      <c r="L2557" s="104"/>
      <c r="M2557" s="104"/>
      <c r="N2557" s="104"/>
      <c r="O2557" s="104"/>
      <c r="P2557" s="104">
        <v>0</v>
      </c>
      <c r="Q2557" s="104">
        <v>0</v>
      </c>
      <c r="R2557" s="104">
        <v>0</v>
      </c>
      <c r="S2557" s="104">
        <v>0</v>
      </c>
      <c r="T2557" s="104">
        <v>0</v>
      </c>
      <c r="U2557" s="104">
        <v>0</v>
      </c>
      <c r="V2557" s="104">
        <v>0</v>
      </c>
      <c r="W2557" s="104">
        <v>0</v>
      </c>
      <c r="X2557" s="104">
        <v>0</v>
      </c>
      <c r="Y2557" s="104">
        <v>0</v>
      </c>
      <c r="Z2557" s="104">
        <v>0</v>
      </c>
      <c r="AA2557" s="104">
        <v>0</v>
      </c>
      <c r="AB2557" s="104">
        <f t="shared" si="1330"/>
        <v>0</v>
      </c>
      <c r="AC2557" s="104">
        <f t="shared" si="1333"/>
        <v>0</v>
      </c>
      <c r="AD2557" s="104">
        <f t="shared" si="1331"/>
        <v>0</v>
      </c>
      <c r="AE2557" s="5" t="e">
        <v>#N/A</v>
      </c>
    </row>
    <row r="2558" spans="1:31" x14ac:dyDescent="0.25">
      <c r="A2558" s="1" t="e">
        <v>#N/A</v>
      </c>
      <c r="B2558" s="101" t="s">
        <v>206</v>
      </c>
      <c r="C2558" s="102"/>
      <c r="D2558" s="103">
        <f>SUM(D2559:D2562)</f>
        <v>0</v>
      </c>
      <c r="E2558" s="103">
        <f t="shared" ref="E2558:O2558" si="1347">SUM(E2559:E2562)</f>
        <v>0</v>
      </c>
      <c r="F2558" s="103">
        <f t="shared" si="1347"/>
        <v>0</v>
      </c>
      <c r="G2558" s="103">
        <f t="shared" si="1347"/>
        <v>46656.243999999999</v>
      </c>
      <c r="H2558" s="103">
        <f t="shared" si="1347"/>
        <v>0</v>
      </c>
      <c r="I2558" s="103">
        <f t="shared" si="1347"/>
        <v>0</v>
      </c>
      <c r="J2558" s="103">
        <f t="shared" si="1347"/>
        <v>0</v>
      </c>
      <c r="K2558" s="103">
        <f t="shared" si="1347"/>
        <v>0</v>
      </c>
      <c r="L2558" s="103">
        <f t="shared" si="1347"/>
        <v>0</v>
      </c>
      <c r="M2558" s="103">
        <f t="shared" si="1347"/>
        <v>0</v>
      </c>
      <c r="N2558" s="103">
        <f t="shared" si="1347"/>
        <v>0</v>
      </c>
      <c r="O2558" s="103">
        <f t="shared" si="1347"/>
        <v>0</v>
      </c>
      <c r="P2558" s="103">
        <v>0</v>
      </c>
      <c r="Q2558" s="103">
        <v>0</v>
      </c>
      <c r="R2558" s="103">
        <v>0</v>
      </c>
      <c r="S2558" s="103">
        <v>0</v>
      </c>
      <c r="T2558" s="103">
        <v>0</v>
      </c>
      <c r="U2558" s="103">
        <v>0</v>
      </c>
      <c r="V2558" s="103">
        <v>0</v>
      </c>
      <c r="W2558" s="103">
        <v>0</v>
      </c>
      <c r="X2558" s="103">
        <v>0</v>
      </c>
      <c r="Y2558" s="103">
        <v>0</v>
      </c>
      <c r="Z2558" s="103">
        <v>0</v>
      </c>
      <c r="AA2558" s="103">
        <v>0</v>
      </c>
      <c r="AB2558" s="103">
        <f t="shared" si="1330"/>
        <v>46656.243999999999</v>
      </c>
      <c r="AC2558" s="103">
        <f t="shared" si="1333"/>
        <v>46656.243999999999</v>
      </c>
      <c r="AD2558" s="103">
        <f t="shared" si="1331"/>
        <v>0</v>
      </c>
      <c r="AE2558" s="5" t="e">
        <v>#N/A</v>
      </c>
    </row>
    <row r="2559" spans="1:31" ht="30" x14ac:dyDescent="0.25">
      <c r="A2559" s="1" t="e">
        <v>#N/A</v>
      </c>
      <c r="B2559" s="50" t="s">
        <v>207</v>
      </c>
      <c r="C2559" s="48"/>
      <c r="D2559" s="104"/>
      <c r="E2559" s="104"/>
      <c r="F2559" s="104"/>
      <c r="G2559" s="104"/>
      <c r="H2559" s="104"/>
      <c r="I2559" s="104"/>
      <c r="J2559" s="104"/>
      <c r="K2559" s="104"/>
      <c r="L2559" s="104"/>
      <c r="M2559" s="104"/>
      <c r="N2559" s="104"/>
      <c r="O2559" s="104"/>
      <c r="P2559" s="104">
        <v>0</v>
      </c>
      <c r="Q2559" s="104">
        <v>0</v>
      </c>
      <c r="R2559" s="104">
        <v>0</v>
      </c>
      <c r="S2559" s="104">
        <v>0</v>
      </c>
      <c r="T2559" s="104">
        <v>0</v>
      </c>
      <c r="U2559" s="104">
        <v>0</v>
      </c>
      <c r="V2559" s="104">
        <v>0</v>
      </c>
      <c r="W2559" s="104">
        <v>0</v>
      </c>
      <c r="X2559" s="104">
        <v>0</v>
      </c>
      <c r="Y2559" s="104">
        <v>0</v>
      </c>
      <c r="Z2559" s="104">
        <v>0</v>
      </c>
      <c r="AA2559" s="104">
        <v>0</v>
      </c>
      <c r="AB2559" s="104">
        <f t="shared" si="1330"/>
        <v>0</v>
      </c>
      <c r="AC2559" s="104">
        <f t="shared" si="1333"/>
        <v>0</v>
      </c>
      <c r="AD2559" s="104">
        <f t="shared" si="1331"/>
        <v>0</v>
      </c>
      <c r="AE2559" s="5" t="e">
        <v>#N/A</v>
      </c>
    </row>
    <row r="2560" spans="1:31" x14ac:dyDescent="0.25">
      <c r="A2560" s="1" t="e">
        <v>#N/A</v>
      </c>
      <c r="B2560" s="50" t="s">
        <v>189</v>
      </c>
      <c r="C2560" s="48"/>
      <c r="D2560" s="104"/>
      <c r="E2560" s="104"/>
      <c r="F2560" s="104"/>
      <c r="G2560" s="113">
        <v>46656.243999999999</v>
      </c>
      <c r="H2560" s="104"/>
      <c r="I2560" s="104"/>
      <c r="J2560" s="104"/>
      <c r="K2560" s="104"/>
      <c r="L2560" s="104"/>
      <c r="M2560" s="104"/>
      <c r="N2560" s="104"/>
      <c r="O2560" s="104"/>
      <c r="P2560" s="104">
        <v>0</v>
      </c>
      <c r="Q2560" s="104">
        <v>0</v>
      </c>
      <c r="R2560" s="104">
        <v>0</v>
      </c>
      <c r="S2560" s="113">
        <v>0</v>
      </c>
      <c r="T2560" s="104">
        <v>0</v>
      </c>
      <c r="U2560" s="104">
        <v>0</v>
      </c>
      <c r="V2560" s="104">
        <v>0</v>
      </c>
      <c r="W2560" s="104">
        <v>0</v>
      </c>
      <c r="X2560" s="104">
        <v>0</v>
      </c>
      <c r="Y2560" s="104">
        <v>0</v>
      </c>
      <c r="Z2560" s="104">
        <v>0</v>
      </c>
      <c r="AA2560" s="104">
        <v>0</v>
      </c>
      <c r="AB2560" s="104">
        <f t="shared" si="1330"/>
        <v>46656.243999999999</v>
      </c>
      <c r="AC2560" s="104">
        <f t="shared" si="1333"/>
        <v>46656.243999999999</v>
      </c>
      <c r="AD2560" s="104">
        <f t="shared" si="1331"/>
        <v>0</v>
      </c>
      <c r="AE2560" s="5" t="e">
        <v>#N/A</v>
      </c>
    </row>
    <row r="2561" spans="1:31" x14ac:dyDescent="0.25">
      <c r="A2561" s="1" t="e">
        <v>#N/A</v>
      </c>
      <c r="B2561" s="50" t="s">
        <v>208</v>
      </c>
      <c r="C2561" s="48"/>
      <c r="D2561" s="104"/>
      <c r="E2561" s="104"/>
      <c r="F2561" s="104"/>
      <c r="G2561" s="104"/>
      <c r="H2561" s="104"/>
      <c r="I2561" s="104"/>
      <c r="J2561" s="104"/>
      <c r="K2561" s="104"/>
      <c r="L2561" s="104"/>
      <c r="M2561" s="104"/>
      <c r="N2561" s="104"/>
      <c r="O2561" s="104"/>
      <c r="P2561" s="104">
        <v>0</v>
      </c>
      <c r="Q2561" s="104">
        <v>0</v>
      </c>
      <c r="R2561" s="104">
        <v>0</v>
      </c>
      <c r="S2561" s="104">
        <v>0</v>
      </c>
      <c r="T2561" s="104">
        <v>0</v>
      </c>
      <c r="U2561" s="104">
        <v>0</v>
      </c>
      <c r="V2561" s="104">
        <v>0</v>
      </c>
      <c r="W2561" s="104">
        <v>0</v>
      </c>
      <c r="X2561" s="104">
        <v>0</v>
      </c>
      <c r="Y2561" s="104">
        <v>0</v>
      </c>
      <c r="Z2561" s="104">
        <v>0</v>
      </c>
      <c r="AA2561" s="104">
        <v>0</v>
      </c>
      <c r="AB2561" s="104">
        <f t="shared" si="1330"/>
        <v>0</v>
      </c>
      <c r="AC2561" s="104">
        <f t="shared" si="1333"/>
        <v>0</v>
      </c>
      <c r="AD2561" s="104">
        <f t="shared" si="1331"/>
        <v>0</v>
      </c>
      <c r="AE2561" s="5" t="e">
        <v>#N/A</v>
      </c>
    </row>
    <row r="2562" spans="1:31" x14ac:dyDescent="0.25">
      <c r="A2562" s="1" t="e">
        <v>#N/A</v>
      </c>
      <c r="B2562" s="50" t="s">
        <v>209</v>
      </c>
      <c r="C2562" s="48"/>
      <c r="D2562" s="104"/>
      <c r="E2562" s="104"/>
      <c r="F2562" s="104"/>
      <c r="G2562" s="104"/>
      <c r="H2562" s="104"/>
      <c r="I2562" s="104"/>
      <c r="J2562" s="104"/>
      <c r="K2562" s="104"/>
      <c r="L2562" s="104"/>
      <c r="M2562" s="104"/>
      <c r="N2562" s="104"/>
      <c r="O2562" s="104"/>
      <c r="P2562" s="104">
        <v>0</v>
      </c>
      <c r="Q2562" s="104">
        <v>0</v>
      </c>
      <c r="R2562" s="104">
        <v>0</v>
      </c>
      <c r="S2562" s="104">
        <v>0</v>
      </c>
      <c r="T2562" s="104">
        <v>0</v>
      </c>
      <c r="U2562" s="104">
        <v>0</v>
      </c>
      <c r="V2562" s="104">
        <v>0</v>
      </c>
      <c r="W2562" s="104">
        <v>0</v>
      </c>
      <c r="X2562" s="104">
        <v>0</v>
      </c>
      <c r="Y2562" s="104">
        <v>0</v>
      </c>
      <c r="Z2562" s="104">
        <v>0</v>
      </c>
      <c r="AA2562" s="104">
        <v>0</v>
      </c>
      <c r="AB2562" s="104">
        <f t="shared" si="1330"/>
        <v>0</v>
      </c>
      <c r="AC2562" s="104">
        <f t="shared" si="1333"/>
        <v>0</v>
      </c>
      <c r="AD2562" s="104">
        <f t="shared" si="1331"/>
        <v>0</v>
      </c>
      <c r="AE2562" s="5" t="e">
        <v>#N/A</v>
      </c>
    </row>
    <row r="2563" spans="1:31" ht="30" x14ac:dyDescent="0.25">
      <c r="A2563" s="1" t="e">
        <v>#N/A</v>
      </c>
      <c r="B2563" s="101" t="s">
        <v>210</v>
      </c>
      <c r="C2563" s="102"/>
      <c r="D2563" s="103">
        <f>SUM(D2564:D2565)</f>
        <v>0</v>
      </c>
      <c r="E2563" s="103">
        <f t="shared" ref="E2563:O2563" si="1348">SUM(E2564:E2565)</f>
        <v>0</v>
      </c>
      <c r="F2563" s="103">
        <f t="shared" si="1348"/>
        <v>0</v>
      </c>
      <c r="G2563" s="103">
        <f t="shared" si="1348"/>
        <v>0</v>
      </c>
      <c r="H2563" s="103">
        <f t="shared" si="1348"/>
        <v>0</v>
      </c>
      <c r="I2563" s="103">
        <f t="shared" si="1348"/>
        <v>0</v>
      </c>
      <c r="J2563" s="103">
        <f t="shared" si="1348"/>
        <v>0</v>
      </c>
      <c r="K2563" s="103">
        <f t="shared" si="1348"/>
        <v>0</v>
      </c>
      <c r="L2563" s="103">
        <f t="shared" si="1348"/>
        <v>0</v>
      </c>
      <c r="M2563" s="103">
        <f t="shared" si="1348"/>
        <v>0</v>
      </c>
      <c r="N2563" s="103">
        <f t="shared" si="1348"/>
        <v>0</v>
      </c>
      <c r="O2563" s="103">
        <f t="shared" si="1348"/>
        <v>0</v>
      </c>
      <c r="P2563" s="103">
        <v>0</v>
      </c>
      <c r="Q2563" s="103">
        <v>0</v>
      </c>
      <c r="R2563" s="103">
        <v>0</v>
      </c>
      <c r="S2563" s="103">
        <v>0</v>
      </c>
      <c r="T2563" s="103">
        <v>0</v>
      </c>
      <c r="U2563" s="103">
        <v>0</v>
      </c>
      <c r="V2563" s="103">
        <v>0</v>
      </c>
      <c r="W2563" s="103">
        <v>0</v>
      </c>
      <c r="X2563" s="103">
        <v>0</v>
      </c>
      <c r="Y2563" s="103">
        <v>0</v>
      </c>
      <c r="Z2563" s="103">
        <v>0</v>
      </c>
      <c r="AA2563" s="103">
        <v>0</v>
      </c>
      <c r="AB2563" s="103">
        <f t="shared" si="1330"/>
        <v>0</v>
      </c>
      <c r="AC2563" s="103">
        <f t="shared" si="1333"/>
        <v>0</v>
      </c>
      <c r="AD2563" s="103">
        <f t="shared" si="1331"/>
        <v>0</v>
      </c>
      <c r="AE2563" s="5" t="e">
        <v>#N/A</v>
      </c>
    </row>
    <row r="2564" spans="1:31" x14ac:dyDescent="0.25">
      <c r="A2564" s="1" t="e">
        <v>#N/A</v>
      </c>
      <c r="B2564" s="50" t="s">
        <v>211</v>
      </c>
      <c r="C2564" s="48"/>
      <c r="D2564" s="104"/>
      <c r="E2564" s="104"/>
      <c r="F2564" s="104"/>
      <c r="G2564" s="104"/>
      <c r="H2564" s="104"/>
      <c r="I2564" s="104"/>
      <c r="J2564" s="104"/>
      <c r="K2564" s="104"/>
      <c r="L2564" s="104"/>
      <c r="M2564" s="104"/>
      <c r="N2564" s="104"/>
      <c r="O2564" s="104"/>
      <c r="P2564" s="104">
        <v>0</v>
      </c>
      <c r="Q2564" s="104">
        <v>0</v>
      </c>
      <c r="R2564" s="104">
        <v>0</v>
      </c>
      <c r="S2564" s="104">
        <v>0</v>
      </c>
      <c r="T2564" s="104">
        <v>0</v>
      </c>
      <c r="U2564" s="104">
        <v>0</v>
      </c>
      <c r="V2564" s="104">
        <v>0</v>
      </c>
      <c r="W2564" s="104">
        <v>0</v>
      </c>
      <c r="X2564" s="104">
        <v>0</v>
      </c>
      <c r="Y2564" s="104">
        <v>0</v>
      </c>
      <c r="Z2564" s="104">
        <v>0</v>
      </c>
      <c r="AA2564" s="104">
        <v>0</v>
      </c>
      <c r="AB2564" s="104">
        <f t="shared" si="1330"/>
        <v>0</v>
      </c>
      <c r="AC2564" s="104">
        <f t="shared" si="1333"/>
        <v>0</v>
      </c>
      <c r="AD2564" s="104">
        <f t="shared" si="1331"/>
        <v>0</v>
      </c>
      <c r="AE2564" s="5" t="e">
        <v>#N/A</v>
      </c>
    </row>
    <row r="2565" spans="1:31" x14ac:dyDescent="0.25">
      <c r="A2565" s="1" t="e">
        <v>#N/A</v>
      </c>
      <c r="B2565" s="50" t="s">
        <v>212</v>
      </c>
      <c r="C2565" s="48"/>
      <c r="D2565" s="104"/>
      <c r="E2565" s="104"/>
      <c r="F2565" s="104"/>
      <c r="G2565" s="104"/>
      <c r="H2565" s="104"/>
      <c r="I2565" s="104"/>
      <c r="J2565" s="104"/>
      <c r="K2565" s="104"/>
      <c r="L2565" s="104"/>
      <c r="M2565" s="104"/>
      <c r="N2565" s="104"/>
      <c r="O2565" s="104"/>
      <c r="P2565" s="104">
        <v>0</v>
      </c>
      <c r="Q2565" s="104">
        <v>0</v>
      </c>
      <c r="R2565" s="104">
        <v>0</v>
      </c>
      <c r="S2565" s="104">
        <v>0</v>
      </c>
      <c r="T2565" s="104">
        <v>0</v>
      </c>
      <c r="U2565" s="104">
        <v>0</v>
      </c>
      <c r="V2565" s="104">
        <v>0</v>
      </c>
      <c r="W2565" s="104">
        <v>0</v>
      </c>
      <c r="X2565" s="104">
        <v>0</v>
      </c>
      <c r="Y2565" s="104">
        <v>0</v>
      </c>
      <c r="Z2565" s="104">
        <v>0</v>
      </c>
      <c r="AA2565" s="104">
        <v>0</v>
      </c>
      <c r="AB2565" s="104">
        <f t="shared" si="1330"/>
        <v>0</v>
      </c>
      <c r="AC2565" s="104">
        <f t="shared" si="1333"/>
        <v>0</v>
      </c>
      <c r="AD2565" s="104">
        <f t="shared" si="1331"/>
        <v>0</v>
      </c>
      <c r="AE2565" s="5" t="e">
        <v>#N/A</v>
      </c>
    </row>
    <row r="2566" spans="1:31" ht="31.5" x14ac:dyDescent="0.25">
      <c r="A2566" s="1" t="e">
        <v>#N/A</v>
      </c>
      <c r="B2566" s="99" t="s">
        <v>71</v>
      </c>
      <c r="C2566" s="57"/>
      <c r="D2566" s="100">
        <f t="shared" ref="D2566:O2566" si="1349">SUM(D2567,D2569,D2571,D2576,D2583,D2588,D2596,D2597,D2592)</f>
        <v>14000</v>
      </c>
      <c r="E2566" s="100">
        <f t="shared" si="1349"/>
        <v>14000</v>
      </c>
      <c r="F2566" s="100">
        <f t="shared" si="1349"/>
        <v>0</v>
      </c>
      <c r="G2566" s="100">
        <f t="shared" si="1349"/>
        <v>16240</v>
      </c>
      <c r="H2566" s="100">
        <f t="shared" si="1349"/>
        <v>16240</v>
      </c>
      <c r="I2566" s="100">
        <f t="shared" si="1349"/>
        <v>17400</v>
      </c>
      <c r="J2566" s="100">
        <f t="shared" si="1349"/>
        <v>0</v>
      </c>
      <c r="K2566" s="100">
        <f t="shared" si="1349"/>
        <v>0</v>
      </c>
      <c r="L2566" s="100">
        <f t="shared" si="1349"/>
        <v>0</v>
      </c>
      <c r="M2566" s="100">
        <f t="shared" si="1349"/>
        <v>0</v>
      </c>
      <c r="N2566" s="100">
        <f t="shared" si="1349"/>
        <v>0</v>
      </c>
      <c r="O2566" s="100">
        <f t="shared" si="1349"/>
        <v>68000</v>
      </c>
      <c r="P2566" s="100">
        <v>0</v>
      </c>
      <c r="Q2566" s="100">
        <v>0</v>
      </c>
      <c r="R2566" s="100">
        <v>0</v>
      </c>
      <c r="S2566" s="100">
        <v>0</v>
      </c>
      <c r="T2566" s="100">
        <v>0</v>
      </c>
      <c r="U2566" s="100">
        <v>0</v>
      </c>
      <c r="V2566" s="100">
        <v>0</v>
      </c>
      <c r="W2566" s="100">
        <v>0</v>
      </c>
      <c r="X2566" s="100">
        <v>0</v>
      </c>
      <c r="Y2566" s="100">
        <v>0</v>
      </c>
      <c r="Z2566" s="100">
        <v>0</v>
      </c>
      <c r="AA2566" s="100">
        <v>0</v>
      </c>
      <c r="AB2566" s="100">
        <f t="shared" ref="AB2566:AB2629" si="1350">SUM(D2566:AA2566)</f>
        <v>145880</v>
      </c>
      <c r="AC2566" s="100">
        <f t="shared" si="1333"/>
        <v>131880</v>
      </c>
      <c r="AD2566" s="100">
        <f t="shared" ref="AD2566:AD2629" si="1351">SUM(P2566:AA2566)</f>
        <v>0</v>
      </c>
      <c r="AE2566" s="5" t="e">
        <v>#N/A</v>
      </c>
    </row>
    <row r="2567" spans="1:31" ht="30" x14ac:dyDescent="0.25">
      <c r="A2567" s="1" t="e">
        <v>#N/A</v>
      </c>
      <c r="B2567" s="101" t="s">
        <v>72</v>
      </c>
      <c r="C2567" s="102"/>
      <c r="D2567" s="103">
        <f>SUM(D2568)</f>
        <v>0</v>
      </c>
      <c r="E2567" s="103">
        <f t="shared" ref="E2567:O2567" si="1352">SUM(E2568)</f>
        <v>0</v>
      </c>
      <c r="F2567" s="103">
        <f t="shared" si="1352"/>
        <v>0</v>
      </c>
      <c r="G2567" s="103">
        <f t="shared" si="1352"/>
        <v>0</v>
      </c>
      <c r="H2567" s="103">
        <f t="shared" si="1352"/>
        <v>0</v>
      </c>
      <c r="I2567" s="103">
        <f t="shared" si="1352"/>
        <v>0</v>
      </c>
      <c r="J2567" s="103">
        <f t="shared" si="1352"/>
        <v>0</v>
      </c>
      <c r="K2567" s="103">
        <f t="shared" si="1352"/>
        <v>0</v>
      </c>
      <c r="L2567" s="103">
        <f t="shared" si="1352"/>
        <v>0</v>
      </c>
      <c r="M2567" s="103">
        <f t="shared" si="1352"/>
        <v>0</v>
      </c>
      <c r="N2567" s="103">
        <f t="shared" si="1352"/>
        <v>0</v>
      </c>
      <c r="O2567" s="103">
        <f t="shared" si="1352"/>
        <v>0</v>
      </c>
      <c r="P2567" s="103">
        <v>0</v>
      </c>
      <c r="Q2567" s="103">
        <v>0</v>
      </c>
      <c r="R2567" s="103">
        <v>0</v>
      </c>
      <c r="S2567" s="103">
        <v>0</v>
      </c>
      <c r="T2567" s="103">
        <v>0</v>
      </c>
      <c r="U2567" s="103">
        <v>0</v>
      </c>
      <c r="V2567" s="103">
        <v>0</v>
      </c>
      <c r="W2567" s="103">
        <v>0</v>
      </c>
      <c r="X2567" s="103">
        <v>0</v>
      </c>
      <c r="Y2567" s="103">
        <v>0</v>
      </c>
      <c r="Z2567" s="103">
        <v>0</v>
      </c>
      <c r="AA2567" s="103">
        <v>0</v>
      </c>
      <c r="AB2567" s="103">
        <f t="shared" si="1350"/>
        <v>0</v>
      </c>
      <c r="AC2567" s="103">
        <f t="shared" ref="AC2567:AC2630" si="1353">SUM(E2567:O2567)</f>
        <v>0</v>
      </c>
      <c r="AD2567" s="103">
        <f t="shared" si="1351"/>
        <v>0</v>
      </c>
      <c r="AE2567" s="5" t="e">
        <v>#N/A</v>
      </c>
    </row>
    <row r="2568" spans="1:31" x14ac:dyDescent="0.25">
      <c r="A2568" s="1" t="e">
        <v>#N/A</v>
      </c>
      <c r="B2568" s="50" t="s">
        <v>73</v>
      </c>
      <c r="C2568" s="48"/>
      <c r="D2568" s="104"/>
      <c r="E2568" s="104"/>
      <c r="F2568" s="104"/>
      <c r="G2568" s="104"/>
      <c r="H2568" s="104"/>
      <c r="I2568" s="104"/>
      <c r="J2568" s="104"/>
      <c r="K2568" s="104"/>
      <c r="L2568" s="104"/>
      <c r="M2568" s="104"/>
      <c r="N2568" s="104"/>
      <c r="O2568" s="104"/>
      <c r="P2568" s="104">
        <v>0</v>
      </c>
      <c r="Q2568" s="104">
        <v>0</v>
      </c>
      <c r="R2568" s="104">
        <v>0</v>
      </c>
      <c r="S2568" s="104">
        <v>0</v>
      </c>
      <c r="T2568" s="104">
        <v>0</v>
      </c>
      <c r="U2568" s="104">
        <v>0</v>
      </c>
      <c r="V2568" s="104">
        <v>0</v>
      </c>
      <c r="W2568" s="104">
        <v>0</v>
      </c>
      <c r="X2568" s="104">
        <v>0</v>
      </c>
      <c r="Y2568" s="104">
        <v>0</v>
      </c>
      <c r="Z2568" s="104">
        <v>0</v>
      </c>
      <c r="AA2568" s="104">
        <v>0</v>
      </c>
      <c r="AB2568" s="104">
        <f t="shared" si="1350"/>
        <v>0</v>
      </c>
      <c r="AC2568" s="104">
        <f t="shared" si="1353"/>
        <v>0</v>
      </c>
      <c r="AD2568" s="104">
        <f t="shared" si="1351"/>
        <v>0</v>
      </c>
      <c r="AE2568" s="5" t="e">
        <v>#N/A</v>
      </c>
    </row>
    <row r="2569" spans="1:31" x14ac:dyDescent="0.25">
      <c r="A2569" s="1" t="e">
        <v>#N/A</v>
      </c>
      <c r="B2569" s="101" t="s">
        <v>74</v>
      </c>
      <c r="C2569" s="102"/>
      <c r="D2569" s="103">
        <f>SUM(D2570)</f>
        <v>0</v>
      </c>
      <c r="E2569" s="103">
        <f t="shared" ref="E2569:O2569" si="1354">SUM(E2570)</f>
        <v>0</v>
      </c>
      <c r="F2569" s="103">
        <f t="shared" si="1354"/>
        <v>0</v>
      </c>
      <c r="G2569" s="103">
        <f t="shared" si="1354"/>
        <v>0</v>
      </c>
      <c r="H2569" s="103">
        <f t="shared" si="1354"/>
        <v>0</v>
      </c>
      <c r="I2569" s="103">
        <f t="shared" si="1354"/>
        <v>0</v>
      </c>
      <c r="J2569" s="103">
        <f t="shared" si="1354"/>
        <v>0</v>
      </c>
      <c r="K2569" s="103">
        <f t="shared" si="1354"/>
        <v>0</v>
      </c>
      <c r="L2569" s="103">
        <f t="shared" si="1354"/>
        <v>0</v>
      </c>
      <c r="M2569" s="103">
        <f t="shared" si="1354"/>
        <v>0</v>
      </c>
      <c r="N2569" s="103">
        <f t="shared" si="1354"/>
        <v>0</v>
      </c>
      <c r="O2569" s="103">
        <f t="shared" si="1354"/>
        <v>0</v>
      </c>
      <c r="P2569" s="103">
        <v>0</v>
      </c>
      <c r="Q2569" s="103">
        <v>0</v>
      </c>
      <c r="R2569" s="103">
        <v>0</v>
      </c>
      <c r="S2569" s="103">
        <v>0</v>
      </c>
      <c r="T2569" s="103">
        <v>0</v>
      </c>
      <c r="U2569" s="103">
        <v>0</v>
      </c>
      <c r="V2569" s="103">
        <v>0</v>
      </c>
      <c r="W2569" s="103">
        <v>0</v>
      </c>
      <c r="X2569" s="103">
        <v>0</v>
      </c>
      <c r="Y2569" s="103">
        <v>0</v>
      </c>
      <c r="Z2569" s="103">
        <v>0</v>
      </c>
      <c r="AA2569" s="103">
        <v>0</v>
      </c>
      <c r="AB2569" s="103">
        <f t="shared" si="1350"/>
        <v>0</v>
      </c>
      <c r="AC2569" s="103">
        <f t="shared" si="1353"/>
        <v>0</v>
      </c>
      <c r="AD2569" s="103">
        <f t="shared" si="1351"/>
        <v>0</v>
      </c>
      <c r="AE2569" s="5" t="e">
        <v>#N/A</v>
      </c>
    </row>
    <row r="2570" spans="1:31" x14ac:dyDescent="0.25">
      <c r="A2570" s="1" t="e">
        <v>#N/A</v>
      </c>
      <c r="B2570" s="50" t="s">
        <v>75</v>
      </c>
      <c r="C2570" s="48"/>
      <c r="D2570" s="104"/>
      <c r="E2570" s="104"/>
      <c r="F2570" s="104"/>
      <c r="G2570" s="104"/>
      <c r="H2570" s="104"/>
      <c r="I2570" s="104"/>
      <c r="J2570" s="104"/>
      <c r="K2570" s="104"/>
      <c r="L2570" s="104"/>
      <c r="M2570" s="104"/>
      <c r="N2570" s="104"/>
      <c r="O2570" s="104"/>
      <c r="P2570" s="104">
        <v>0</v>
      </c>
      <c r="Q2570" s="104">
        <v>0</v>
      </c>
      <c r="R2570" s="104">
        <v>0</v>
      </c>
      <c r="S2570" s="104">
        <v>0</v>
      </c>
      <c r="T2570" s="104">
        <v>0</v>
      </c>
      <c r="U2570" s="104">
        <v>0</v>
      </c>
      <c r="V2570" s="104">
        <v>0</v>
      </c>
      <c r="W2570" s="104">
        <v>0</v>
      </c>
      <c r="X2570" s="104">
        <v>0</v>
      </c>
      <c r="Y2570" s="104">
        <v>0</v>
      </c>
      <c r="Z2570" s="104">
        <v>0</v>
      </c>
      <c r="AA2570" s="104">
        <v>0</v>
      </c>
      <c r="AB2570" s="104">
        <f t="shared" si="1350"/>
        <v>0</v>
      </c>
      <c r="AC2570" s="104">
        <f t="shared" si="1353"/>
        <v>0</v>
      </c>
      <c r="AD2570" s="104">
        <f t="shared" si="1351"/>
        <v>0</v>
      </c>
      <c r="AE2570" s="5" t="e">
        <v>#N/A</v>
      </c>
    </row>
    <row r="2571" spans="1:31" ht="45" x14ac:dyDescent="0.25">
      <c r="A2571" s="1" t="e">
        <v>#N/A</v>
      </c>
      <c r="B2571" s="101" t="s">
        <v>76</v>
      </c>
      <c r="C2571" s="102"/>
      <c r="D2571" s="103">
        <f>SUM(D2572:D2575)</f>
        <v>14000</v>
      </c>
      <c r="E2571" s="103">
        <f t="shared" ref="E2571:O2571" si="1355">SUM(E2572:E2575)</f>
        <v>14000</v>
      </c>
      <c r="F2571" s="103">
        <f t="shared" si="1355"/>
        <v>0</v>
      </c>
      <c r="G2571" s="103">
        <f t="shared" si="1355"/>
        <v>16240</v>
      </c>
      <c r="H2571" s="103">
        <f t="shared" si="1355"/>
        <v>16240</v>
      </c>
      <c r="I2571" s="103">
        <f t="shared" si="1355"/>
        <v>17400</v>
      </c>
      <c r="J2571" s="103">
        <f t="shared" si="1355"/>
        <v>0</v>
      </c>
      <c r="K2571" s="103">
        <f t="shared" si="1355"/>
        <v>0</v>
      </c>
      <c r="L2571" s="103">
        <f t="shared" si="1355"/>
        <v>0</v>
      </c>
      <c r="M2571" s="103">
        <f t="shared" si="1355"/>
        <v>0</v>
      </c>
      <c r="N2571" s="103">
        <f t="shared" si="1355"/>
        <v>0</v>
      </c>
      <c r="O2571" s="103">
        <f t="shared" si="1355"/>
        <v>0</v>
      </c>
      <c r="P2571" s="103">
        <v>0</v>
      </c>
      <c r="Q2571" s="103">
        <v>0</v>
      </c>
      <c r="R2571" s="103">
        <v>0</v>
      </c>
      <c r="S2571" s="103">
        <v>0</v>
      </c>
      <c r="T2571" s="103">
        <v>0</v>
      </c>
      <c r="U2571" s="103">
        <v>0</v>
      </c>
      <c r="V2571" s="103">
        <v>0</v>
      </c>
      <c r="W2571" s="103">
        <v>0</v>
      </c>
      <c r="X2571" s="103">
        <v>0</v>
      </c>
      <c r="Y2571" s="103">
        <v>0</v>
      </c>
      <c r="Z2571" s="103">
        <v>0</v>
      </c>
      <c r="AA2571" s="103">
        <v>0</v>
      </c>
      <c r="AB2571" s="103">
        <f t="shared" si="1350"/>
        <v>77880</v>
      </c>
      <c r="AC2571" s="103">
        <f t="shared" si="1353"/>
        <v>63880</v>
      </c>
      <c r="AD2571" s="103">
        <f t="shared" si="1351"/>
        <v>0</v>
      </c>
      <c r="AE2571" s="5" t="e">
        <v>#N/A</v>
      </c>
    </row>
    <row r="2572" spans="1:31" ht="60" x14ac:dyDescent="0.25">
      <c r="A2572" s="1" t="e">
        <v>#N/A</v>
      </c>
      <c r="B2572" s="50" t="s">
        <v>77</v>
      </c>
      <c r="C2572" s="48"/>
      <c r="D2572" s="104"/>
      <c r="E2572" s="104"/>
      <c r="F2572" s="104"/>
      <c r="G2572" s="104"/>
      <c r="H2572" s="104"/>
      <c r="I2572" s="104"/>
      <c r="J2572" s="104"/>
      <c r="K2572" s="104"/>
      <c r="L2572" s="104"/>
      <c r="M2572" s="104"/>
      <c r="N2572" s="104"/>
      <c r="O2572" s="104"/>
      <c r="P2572" s="104">
        <v>0</v>
      </c>
      <c r="Q2572" s="104">
        <v>0</v>
      </c>
      <c r="R2572" s="104">
        <v>0</v>
      </c>
      <c r="S2572" s="104">
        <v>0</v>
      </c>
      <c r="T2572" s="104">
        <v>0</v>
      </c>
      <c r="U2572" s="104">
        <v>0</v>
      </c>
      <c r="V2572" s="104">
        <v>0</v>
      </c>
      <c r="W2572" s="104">
        <v>0</v>
      </c>
      <c r="X2572" s="104">
        <v>0</v>
      </c>
      <c r="Y2572" s="104">
        <v>0</v>
      </c>
      <c r="Z2572" s="104">
        <v>0</v>
      </c>
      <c r="AA2572" s="104">
        <v>0</v>
      </c>
      <c r="AB2572" s="104">
        <f t="shared" si="1350"/>
        <v>0</v>
      </c>
      <c r="AC2572" s="104">
        <f t="shared" si="1353"/>
        <v>0</v>
      </c>
      <c r="AD2572" s="104">
        <f t="shared" si="1351"/>
        <v>0</v>
      </c>
      <c r="AE2572" s="5" t="e">
        <v>#N/A</v>
      </c>
    </row>
    <row r="2573" spans="1:31" ht="30" x14ac:dyDescent="0.25">
      <c r="A2573" s="1" t="e">
        <v>#N/A</v>
      </c>
      <c r="B2573" s="50" t="s">
        <v>78</v>
      </c>
      <c r="C2573" s="48"/>
      <c r="D2573" s="104">
        <v>14000</v>
      </c>
      <c r="E2573" s="104">
        <v>14000</v>
      </c>
      <c r="F2573" s="104">
        <v>0</v>
      </c>
      <c r="G2573" s="104">
        <v>16240</v>
      </c>
      <c r="H2573" s="104">
        <v>16240</v>
      </c>
      <c r="I2573" s="104">
        <v>17400</v>
      </c>
      <c r="J2573" s="104"/>
      <c r="K2573" s="104"/>
      <c r="L2573" s="104"/>
      <c r="M2573" s="104"/>
      <c r="N2573" s="104"/>
      <c r="O2573" s="104"/>
      <c r="P2573" s="104">
        <v>0</v>
      </c>
      <c r="Q2573" s="104">
        <v>0</v>
      </c>
      <c r="R2573" s="104">
        <v>0</v>
      </c>
      <c r="S2573" s="113">
        <v>0</v>
      </c>
      <c r="T2573" s="104">
        <v>0</v>
      </c>
      <c r="U2573" s="104">
        <v>0</v>
      </c>
      <c r="V2573" s="104">
        <v>0</v>
      </c>
      <c r="W2573" s="104">
        <v>0</v>
      </c>
      <c r="X2573" s="104">
        <v>0</v>
      </c>
      <c r="Y2573" s="104">
        <v>0</v>
      </c>
      <c r="Z2573" s="104">
        <v>0</v>
      </c>
      <c r="AA2573" s="104">
        <v>0</v>
      </c>
      <c r="AB2573" s="104">
        <f t="shared" si="1350"/>
        <v>77880</v>
      </c>
      <c r="AC2573" s="104">
        <f t="shared" si="1353"/>
        <v>63880</v>
      </c>
      <c r="AD2573" s="104">
        <f t="shared" si="1351"/>
        <v>0</v>
      </c>
      <c r="AE2573" s="5" t="e">
        <v>#N/A</v>
      </c>
    </row>
    <row r="2574" spans="1:31" x14ac:dyDescent="0.25">
      <c r="A2574" s="1" t="e">
        <v>#N/A</v>
      </c>
      <c r="B2574" s="50" t="s">
        <v>79</v>
      </c>
      <c r="C2574" s="48"/>
      <c r="D2574" s="104"/>
      <c r="E2574" s="104"/>
      <c r="F2574" s="104"/>
      <c r="G2574" s="104"/>
      <c r="H2574" s="104"/>
      <c r="I2574" s="104"/>
      <c r="J2574" s="104"/>
      <c r="K2574" s="104"/>
      <c r="L2574" s="104"/>
      <c r="M2574" s="104"/>
      <c r="N2574" s="104"/>
      <c r="O2574" s="104"/>
      <c r="P2574" s="104">
        <v>0</v>
      </c>
      <c r="Q2574" s="104">
        <v>0</v>
      </c>
      <c r="R2574" s="104">
        <v>0</v>
      </c>
      <c r="S2574" s="104">
        <v>0</v>
      </c>
      <c r="T2574" s="104">
        <v>0</v>
      </c>
      <c r="U2574" s="104">
        <v>0</v>
      </c>
      <c r="V2574" s="104">
        <v>0</v>
      </c>
      <c r="W2574" s="104">
        <v>0</v>
      </c>
      <c r="X2574" s="104">
        <v>0</v>
      </c>
      <c r="Y2574" s="104">
        <v>0</v>
      </c>
      <c r="Z2574" s="104">
        <v>0</v>
      </c>
      <c r="AA2574" s="104">
        <v>0</v>
      </c>
      <c r="AB2574" s="104">
        <f t="shared" si="1350"/>
        <v>0</v>
      </c>
      <c r="AC2574" s="104">
        <f t="shared" si="1353"/>
        <v>0</v>
      </c>
      <c r="AD2574" s="104">
        <f t="shared" si="1351"/>
        <v>0</v>
      </c>
      <c r="AE2574" s="5" t="e">
        <v>#N/A</v>
      </c>
    </row>
    <row r="2575" spans="1:31" x14ac:dyDescent="0.25">
      <c r="A2575" s="1" t="e">
        <v>#N/A</v>
      </c>
      <c r="B2575" s="50" t="s">
        <v>80</v>
      </c>
      <c r="C2575" s="48"/>
      <c r="D2575" s="104"/>
      <c r="E2575" s="104"/>
      <c r="F2575" s="104"/>
      <c r="G2575" s="104"/>
      <c r="H2575" s="104"/>
      <c r="I2575" s="104"/>
      <c r="J2575" s="104"/>
      <c r="K2575" s="104"/>
      <c r="L2575" s="104"/>
      <c r="M2575" s="104"/>
      <c r="N2575" s="104"/>
      <c r="O2575" s="104"/>
      <c r="P2575" s="104">
        <v>0</v>
      </c>
      <c r="Q2575" s="104">
        <v>0</v>
      </c>
      <c r="R2575" s="104">
        <v>0</v>
      </c>
      <c r="S2575" s="104">
        <v>0</v>
      </c>
      <c r="T2575" s="104">
        <v>0</v>
      </c>
      <c r="U2575" s="104">
        <v>0</v>
      </c>
      <c r="V2575" s="104">
        <v>0</v>
      </c>
      <c r="W2575" s="104">
        <v>0</v>
      </c>
      <c r="X2575" s="104">
        <v>0</v>
      </c>
      <c r="Y2575" s="104">
        <v>0</v>
      </c>
      <c r="Z2575" s="104">
        <v>0</v>
      </c>
      <c r="AA2575" s="104">
        <v>0</v>
      </c>
      <c r="AB2575" s="104">
        <f t="shared" si="1350"/>
        <v>0</v>
      </c>
      <c r="AC2575" s="104">
        <f t="shared" si="1353"/>
        <v>0</v>
      </c>
      <c r="AD2575" s="104">
        <f t="shared" si="1351"/>
        <v>0</v>
      </c>
      <c r="AE2575" s="5" t="e">
        <v>#N/A</v>
      </c>
    </row>
    <row r="2576" spans="1:31" ht="30" x14ac:dyDescent="0.25">
      <c r="A2576" s="1" t="e">
        <v>#N/A</v>
      </c>
      <c r="B2576" s="101" t="s">
        <v>81</v>
      </c>
      <c r="C2576" s="102"/>
      <c r="D2576" s="103">
        <f>SUM(D2577:D2582)</f>
        <v>0</v>
      </c>
      <c r="E2576" s="103">
        <f t="shared" ref="E2576:O2576" si="1356">SUM(E2577:E2582)</f>
        <v>0</v>
      </c>
      <c r="F2576" s="103">
        <f t="shared" si="1356"/>
        <v>0</v>
      </c>
      <c r="G2576" s="103">
        <f t="shared" si="1356"/>
        <v>0</v>
      </c>
      <c r="H2576" s="103">
        <f t="shared" si="1356"/>
        <v>0</v>
      </c>
      <c r="I2576" s="103">
        <f t="shared" si="1356"/>
        <v>0</v>
      </c>
      <c r="J2576" s="103">
        <f t="shared" si="1356"/>
        <v>0</v>
      </c>
      <c r="K2576" s="103">
        <f t="shared" si="1356"/>
        <v>0</v>
      </c>
      <c r="L2576" s="103">
        <f t="shared" si="1356"/>
        <v>0</v>
      </c>
      <c r="M2576" s="103">
        <f t="shared" si="1356"/>
        <v>0</v>
      </c>
      <c r="N2576" s="103">
        <f t="shared" si="1356"/>
        <v>0</v>
      </c>
      <c r="O2576" s="103">
        <f t="shared" si="1356"/>
        <v>0</v>
      </c>
      <c r="P2576" s="103">
        <v>0</v>
      </c>
      <c r="Q2576" s="103">
        <v>0</v>
      </c>
      <c r="R2576" s="103">
        <v>0</v>
      </c>
      <c r="S2576" s="103">
        <v>0</v>
      </c>
      <c r="T2576" s="103">
        <v>0</v>
      </c>
      <c r="U2576" s="103">
        <v>0</v>
      </c>
      <c r="V2576" s="103">
        <v>0</v>
      </c>
      <c r="W2576" s="103">
        <v>0</v>
      </c>
      <c r="X2576" s="103">
        <v>0</v>
      </c>
      <c r="Y2576" s="103">
        <v>0</v>
      </c>
      <c r="Z2576" s="103">
        <v>0</v>
      </c>
      <c r="AA2576" s="103">
        <v>0</v>
      </c>
      <c r="AB2576" s="103">
        <f t="shared" si="1350"/>
        <v>0</v>
      </c>
      <c r="AC2576" s="103">
        <f t="shared" si="1353"/>
        <v>0</v>
      </c>
      <c r="AD2576" s="103">
        <f t="shared" si="1351"/>
        <v>0</v>
      </c>
      <c r="AE2576" s="5" t="e">
        <v>#N/A</v>
      </c>
    </row>
    <row r="2577" spans="1:31" ht="30" x14ac:dyDescent="0.25">
      <c r="A2577" s="1" t="e">
        <v>#N/A</v>
      </c>
      <c r="B2577" s="50" t="s">
        <v>82</v>
      </c>
      <c r="C2577" s="48"/>
      <c r="D2577" s="104"/>
      <c r="E2577" s="104"/>
      <c r="F2577" s="104"/>
      <c r="G2577" s="104"/>
      <c r="H2577" s="104"/>
      <c r="I2577" s="104"/>
      <c r="J2577" s="104"/>
      <c r="K2577" s="104"/>
      <c r="L2577" s="104"/>
      <c r="M2577" s="104"/>
      <c r="N2577" s="104"/>
      <c r="O2577" s="104"/>
      <c r="P2577" s="104">
        <v>0</v>
      </c>
      <c r="Q2577" s="104">
        <v>0</v>
      </c>
      <c r="R2577" s="104">
        <v>0</v>
      </c>
      <c r="S2577" s="104">
        <v>0</v>
      </c>
      <c r="T2577" s="104">
        <v>0</v>
      </c>
      <c r="U2577" s="104">
        <v>0</v>
      </c>
      <c r="V2577" s="104">
        <v>0</v>
      </c>
      <c r="W2577" s="104">
        <v>0</v>
      </c>
      <c r="X2577" s="104">
        <v>0</v>
      </c>
      <c r="Y2577" s="104">
        <v>0</v>
      </c>
      <c r="Z2577" s="104">
        <v>0</v>
      </c>
      <c r="AA2577" s="104">
        <v>0</v>
      </c>
      <c r="AB2577" s="104">
        <f t="shared" si="1350"/>
        <v>0</v>
      </c>
      <c r="AC2577" s="104">
        <f t="shared" si="1353"/>
        <v>0</v>
      </c>
      <c r="AD2577" s="104">
        <f t="shared" si="1351"/>
        <v>0</v>
      </c>
      <c r="AE2577" s="5" t="e">
        <v>#N/A</v>
      </c>
    </row>
    <row r="2578" spans="1:31" x14ac:dyDescent="0.25">
      <c r="A2578" s="1" t="e">
        <v>#N/A</v>
      </c>
      <c r="B2578" s="50" t="s">
        <v>83</v>
      </c>
      <c r="C2578" s="48"/>
      <c r="D2578" s="104"/>
      <c r="E2578" s="104"/>
      <c r="F2578" s="104"/>
      <c r="G2578" s="104"/>
      <c r="H2578" s="104"/>
      <c r="I2578" s="104"/>
      <c r="J2578" s="104"/>
      <c r="K2578" s="104"/>
      <c r="L2578" s="104"/>
      <c r="M2578" s="104"/>
      <c r="N2578" s="104"/>
      <c r="O2578" s="104"/>
      <c r="P2578" s="104">
        <v>0</v>
      </c>
      <c r="Q2578" s="104">
        <v>0</v>
      </c>
      <c r="R2578" s="104">
        <v>0</v>
      </c>
      <c r="S2578" s="104">
        <v>0</v>
      </c>
      <c r="T2578" s="104">
        <v>0</v>
      </c>
      <c r="U2578" s="104">
        <v>0</v>
      </c>
      <c r="V2578" s="104">
        <v>0</v>
      </c>
      <c r="W2578" s="104">
        <v>0</v>
      </c>
      <c r="X2578" s="104">
        <v>0</v>
      </c>
      <c r="Y2578" s="104">
        <v>0</v>
      </c>
      <c r="Z2578" s="104">
        <v>0</v>
      </c>
      <c r="AA2578" s="104">
        <v>0</v>
      </c>
      <c r="AB2578" s="104">
        <f t="shared" si="1350"/>
        <v>0</v>
      </c>
      <c r="AC2578" s="104">
        <f t="shared" si="1353"/>
        <v>0</v>
      </c>
      <c r="AD2578" s="104">
        <f t="shared" si="1351"/>
        <v>0</v>
      </c>
      <c r="AE2578" s="5" t="e">
        <v>#N/A</v>
      </c>
    </row>
    <row r="2579" spans="1:31" ht="30" x14ac:dyDescent="0.25">
      <c r="A2579" s="1" t="e">
        <v>#N/A</v>
      </c>
      <c r="B2579" s="50" t="s">
        <v>84</v>
      </c>
      <c r="C2579" s="48"/>
      <c r="D2579" s="104">
        <v>0</v>
      </c>
      <c r="E2579" s="104">
        <v>0</v>
      </c>
      <c r="F2579" s="104">
        <v>0</v>
      </c>
      <c r="G2579" s="104">
        <v>0</v>
      </c>
      <c r="H2579" s="104">
        <v>0</v>
      </c>
      <c r="I2579" s="104">
        <v>0</v>
      </c>
      <c r="J2579" s="104">
        <v>0</v>
      </c>
      <c r="K2579" s="104">
        <v>0</v>
      </c>
      <c r="L2579" s="104">
        <v>0</v>
      </c>
      <c r="M2579" s="104">
        <v>0</v>
      </c>
      <c r="N2579" s="104">
        <v>0</v>
      </c>
      <c r="O2579" s="104">
        <v>0</v>
      </c>
      <c r="P2579" s="104">
        <v>0</v>
      </c>
      <c r="Q2579" s="104">
        <v>0</v>
      </c>
      <c r="R2579" s="104">
        <v>0</v>
      </c>
      <c r="S2579" s="104">
        <v>0</v>
      </c>
      <c r="T2579" s="104">
        <v>0</v>
      </c>
      <c r="U2579" s="104">
        <v>0</v>
      </c>
      <c r="V2579" s="104">
        <v>0</v>
      </c>
      <c r="W2579" s="104">
        <v>0</v>
      </c>
      <c r="X2579" s="104">
        <v>0</v>
      </c>
      <c r="Y2579" s="104">
        <v>0</v>
      </c>
      <c r="Z2579" s="104">
        <v>0</v>
      </c>
      <c r="AA2579" s="104">
        <v>0</v>
      </c>
      <c r="AB2579" s="104">
        <f t="shared" si="1350"/>
        <v>0</v>
      </c>
      <c r="AC2579" s="104">
        <f t="shared" si="1353"/>
        <v>0</v>
      </c>
      <c r="AD2579" s="104">
        <f t="shared" si="1351"/>
        <v>0</v>
      </c>
      <c r="AE2579" s="5" t="e">
        <v>#N/A</v>
      </c>
    </row>
    <row r="2580" spans="1:31" x14ac:dyDescent="0.25">
      <c r="A2580" s="1" t="e">
        <v>#N/A</v>
      </c>
      <c r="B2580" s="50" t="s">
        <v>80</v>
      </c>
      <c r="C2580" s="48"/>
      <c r="D2580" s="104"/>
      <c r="E2580" s="104"/>
      <c r="F2580" s="104"/>
      <c r="G2580" s="104"/>
      <c r="H2580" s="104"/>
      <c r="I2580" s="104"/>
      <c r="J2580" s="104"/>
      <c r="K2580" s="104"/>
      <c r="L2580" s="104"/>
      <c r="M2580" s="104"/>
      <c r="N2580" s="104"/>
      <c r="O2580" s="104"/>
      <c r="P2580" s="104">
        <v>0</v>
      </c>
      <c r="Q2580" s="104">
        <v>0</v>
      </c>
      <c r="R2580" s="104">
        <v>0</v>
      </c>
      <c r="S2580" s="104">
        <v>0</v>
      </c>
      <c r="T2580" s="104">
        <v>0</v>
      </c>
      <c r="U2580" s="104">
        <v>0</v>
      </c>
      <c r="V2580" s="104">
        <v>0</v>
      </c>
      <c r="W2580" s="104">
        <v>0</v>
      </c>
      <c r="X2580" s="104">
        <v>0</v>
      </c>
      <c r="Y2580" s="104">
        <v>0</v>
      </c>
      <c r="Z2580" s="104">
        <v>0</v>
      </c>
      <c r="AA2580" s="104">
        <v>0</v>
      </c>
      <c r="AB2580" s="104">
        <f t="shared" si="1350"/>
        <v>0</v>
      </c>
      <c r="AC2580" s="104">
        <f t="shared" si="1353"/>
        <v>0</v>
      </c>
      <c r="AD2580" s="104">
        <f t="shared" si="1351"/>
        <v>0</v>
      </c>
      <c r="AE2580" s="5" t="e">
        <v>#N/A</v>
      </c>
    </row>
    <row r="2581" spans="1:31" x14ac:dyDescent="0.25">
      <c r="A2581" s="1" t="e">
        <v>#N/A</v>
      </c>
      <c r="B2581" s="50" t="s">
        <v>85</v>
      </c>
      <c r="C2581" s="48"/>
      <c r="D2581" s="104"/>
      <c r="E2581" s="104"/>
      <c r="F2581" s="104"/>
      <c r="G2581" s="104"/>
      <c r="H2581" s="104"/>
      <c r="I2581" s="104"/>
      <c r="J2581" s="104"/>
      <c r="K2581" s="104"/>
      <c r="L2581" s="104"/>
      <c r="M2581" s="104"/>
      <c r="N2581" s="104"/>
      <c r="O2581" s="104"/>
      <c r="P2581" s="104">
        <v>0</v>
      </c>
      <c r="Q2581" s="104">
        <v>0</v>
      </c>
      <c r="R2581" s="104">
        <v>0</v>
      </c>
      <c r="S2581" s="104">
        <v>0</v>
      </c>
      <c r="T2581" s="104">
        <v>0</v>
      </c>
      <c r="U2581" s="104">
        <v>0</v>
      </c>
      <c r="V2581" s="104">
        <v>0</v>
      </c>
      <c r="W2581" s="104">
        <v>0</v>
      </c>
      <c r="X2581" s="104">
        <v>0</v>
      </c>
      <c r="Y2581" s="104">
        <v>0</v>
      </c>
      <c r="Z2581" s="104">
        <v>0</v>
      </c>
      <c r="AA2581" s="104">
        <v>0</v>
      </c>
      <c r="AB2581" s="104">
        <f t="shared" si="1350"/>
        <v>0</v>
      </c>
      <c r="AC2581" s="104">
        <f t="shared" si="1353"/>
        <v>0</v>
      </c>
      <c r="AD2581" s="104">
        <f t="shared" si="1351"/>
        <v>0</v>
      </c>
      <c r="AE2581" s="5" t="e">
        <v>#N/A</v>
      </c>
    </row>
    <row r="2582" spans="1:31" x14ac:dyDescent="0.25">
      <c r="A2582" s="1" t="e">
        <v>#N/A</v>
      </c>
      <c r="B2582" s="50" t="s">
        <v>86</v>
      </c>
      <c r="C2582" s="48"/>
      <c r="D2582" s="104"/>
      <c r="E2582" s="104"/>
      <c r="F2582" s="104"/>
      <c r="G2582" s="104"/>
      <c r="H2582" s="104"/>
      <c r="I2582" s="104"/>
      <c r="J2582" s="104"/>
      <c r="K2582" s="104"/>
      <c r="L2582" s="104"/>
      <c r="M2582" s="104"/>
      <c r="N2582" s="104"/>
      <c r="O2582" s="104"/>
      <c r="P2582" s="104">
        <v>0</v>
      </c>
      <c r="Q2582" s="104">
        <v>0</v>
      </c>
      <c r="R2582" s="104">
        <v>0</v>
      </c>
      <c r="S2582" s="104">
        <v>0</v>
      </c>
      <c r="T2582" s="104">
        <v>0</v>
      </c>
      <c r="U2582" s="104">
        <v>0</v>
      </c>
      <c r="V2582" s="104">
        <v>0</v>
      </c>
      <c r="W2582" s="104">
        <v>0</v>
      </c>
      <c r="X2582" s="104">
        <v>0</v>
      </c>
      <c r="Y2582" s="104">
        <v>0</v>
      </c>
      <c r="Z2582" s="104">
        <v>0</v>
      </c>
      <c r="AA2582" s="104">
        <v>0</v>
      </c>
      <c r="AB2582" s="104">
        <f t="shared" si="1350"/>
        <v>0</v>
      </c>
      <c r="AC2582" s="104">
        <f t="shared" si="1353"/>
        <v>0</v>
      </c>
      <c r="AD2582" s="104">
        <f t="shared" si="1351"/>
        <v>0</v>
      </c>
      <c r="AE2582" s="5" t="e">
        <v>#N/A</v>
      </c>
    </row>
    <row r="2583" spans="1:31" x14ac:dyDescent="0.25">
      <c r="A2583" s="1" t="e">
        <v>#N/A</v>
      </c>
      <c r="B2583" s="101" t="s">
        <v>87</v>
      </c>
      <c r="C2583" s="102"/>
      <c r="D2583" s="103">
        <f>SUM(D2584:D2587)</f>
        <v>0</v>
      </c>
      <c r="E2583" s="103">
        <f>SUM(E2584:E2587)</f>
        <v>0</v>
      </c>
      <c r="F2583" s="103">
        <f t="shared" ref="F2583:O2583" si="1357">SUM(F2584:F2587)</f>
        <v>0</v>
      </c>
      <c r="G2583" s="103">
        <f t="shared" si="1357"/>
        <v>0</v>
      </c>
      <c r="H2583" s="103">
        <f t="shared" si="1357"/>
        <v>0</v>
      </c>
      <c r="I2583" s="103">
        <f t="shared" si="1357"/>
        <v>0</v>
      </c>
      <c r="J2583" s="103">
        <f t="shared" si="1357"/>
        <v>0</v>
      </c>
      <c r="K2583" s="103">
        <f t="shared" si="1357"/>
        <v>0</v>
      </c>
      <c r="L2583" s="103">
        <f t="shared" si="1357"/>
        <v>0</v>
      </c>
      <c r="M2583" s="103">
        <f t="shared" si="1357"/>
        <v>0</v>
      </c>
      <c r="N2583" s="103">
        <f t="shared" si="1357"/>
        <v>0</v>
      </c>
      <c r="O2583" s="103">
        <f t="shared" si="1357"/>
        <v>0</v>
      </c>
      <c r="P2583" s="103">
        <v>0</v>
      </c>
      <c r="Q2583" s="103">
        <v>0</v>
      </c>
      <c r="R2583" s="103">
        <v>0</v>
      </c>
      <c r="S2583" s="103">
        <v>0</v>
      </c>
      <c r="T2583" s="103">
        <v>0</v>
      </c>
      <c r="U2583" s="103">
        <v>0</v>
      </c>
      <c r="V2583" s="103">
        <v>0</v>
      </c>
      <c r="W2583" s="103">
        <v>0</v>
      </c>
      <c r="X2583" s="103">
        <v>0</v>
      </c>
      <c r="Y2583" s="103">
        <v>0</v>
      </c>
      <c r="Z2583" s="103">
        <v>0</v>
      </c>
      <c r="AA2583" s="103">
        <v>0</v>
      </c>
      <c r="AB2583" s="103">
        <f t="shared" si="1350"/>
        <v>0</v>
      </c>
      <c r="AC2583" s="103">
        <f t="shared" si="1353"/>
        <v>0</v>
      </c>
      <c r="AD2583" s="103">
        <f t="shared" si="1351"/>
        <v>0</v>
      </c>
      <c r="AE2583" s="5" t="e">
        <v>#N/A</v>
      </c>
    </row>
    <row r="2584" spans="1:31" ht="30" x14ac:dyDescent="0.25">
      <c r="A2584" s="1" t="e">
        <v>#N/A</v>
      </c>
      <c r="B2584" s="50" t="s">
        <v>88</v>
      </c>
      <c r="C2584" s="48"/>
      <c r="D2584" s="104"/>
      <c r="E2584" s="104"/>
      <c r="F2584" s="104"/>
      <c r="G2584" s="104"/>
      <c r="H2584" s="104"/>
      <c r="I2584" s="104"/>
      <c r="J2584" s="104"/>
      <c r="K2584" s="104"/>
      <c r="L2584" s="104"/>
      <c r="M2584" s="104"/>
      <c r="N2584" s="104"/>
      <c r="O2584" s="104"/>
      <c r="P2584" s="104">
        <v>0</v>
      </c>
      <c r="Q2584" s="104">
        <v>0</v>
      </c>
      <c r="R2584" s="104">
        <v>0</v>
      </c>
      <c r="S2584" s="104">
        <v>0</v>
      </c>
      <c r="T2584" s="104">
        <v>0</v>
      </c>
      <c r="U2584" s="104">
        <v>0</v>
      </c>
      <c r="V2584" s="104">
        <v>0</v>
      </c>
      <c r="W2584" s="104">
        <v>0</v>
      </c>
      <c r="X2584" s="104">
        <v>0</v>
      </c>
      <c r="Y2584" s="104">
        <v>0</v>
      </c>
      <c r="Z2584" s="104">
        <v>0</v>
      </c>
      <c r="AA2584" s="104">
        <v>0</v>
      </c>
      <c r="AB2584" s="104">
        <f t="shared" si="1350"/>
        <v>0</v>
      </c>
      <c r="AC2584" s="104">
        <f t="shared" si="1353"/>
        <v>0</v>
      </c>
      <c r="AD2584" s="104">
        <f t="shared" si="1351"/>
        <v>0</v>
      </c>
      <c r="AE2584" s="5" t="e">
        <v>#N/A</v>
      </c>
    </row>
    <row r="2585" spans="1:31" ht="45" x14ac:dyDescent="0.25">
      <c r="A2585" s="1" t="e">
        <v>#N/A</v>
      </c>
      <c r="B2585" s="50" t="s">
        <v>89</v>
      </c>
      <c r="C2585" s="48"/>
      <c r="D2585" s="104"/>
      <c r="E2585" s="104"/>
      <c r="F2585" s="104"/>
      <c r="G2585" s="104"/>
      <c r="H2585" s="104"/>
      <c r="I2585" s="104"/>
      <c r="J2585" s="104"/>
      <c r="K2585" s="104"/>
      <c r="L2585" s="104"/>
      <c r="M2585" s="104"/>
      <c r="N2585" s="104"/>
      <c r="O2585" s="104"/>
      <c r="P2585" s="104">
        <v>0</v>
      </c>
      <c r="Q2585" s="104">
        <v>0</v>
      </c>
      <c r="R2585" s="104">
        <v>0</v>
      </c>
      <c r="S2585" s="104">
        <v>0</v>
      </c>
      <c r="T2585" s="104">
        <v>0</v>
      </c>
      <c r="U2585" s="104">
        <v>0</v>
      </c>
      <c r="V2585" s="104">
        <v>0</v>
      </c>
      <c r="W2585" s="104">
        <v>0</v>
      </c>
      <c r="X2585" s="104">
        <v>0</v>
      </c>
      <c r="Y2585" s="104">
        <v>0</v>
      </c>
      <c r="Z2585" s="104">
        <v>0</v>
      </c>
      <c r="AA2585" s="104">
        <v>0</v>
      </c>
      <c r="AB2585" s="104">
        <f t="shared" si="1350"/>
        <v>0</v>
      </c>
      <c r="AC2585" s="104">
        <f t="shared" si="1353"/>
        <v>0</v>
      </c>
      <c r="AD2585" s="104">
        <f t="shared" si="1351"/>
        <v>0</v>
      </c>
      <c r="AE2585" s="5" t="e">
        <v>#N/A</v>
      </c>
    </row>
    <row r="2586" spans="1:31" ht="30" x14ac:dyDescent="0.25">
      <c r="A2586" s="1" t="e">
        <v>#N/A</v>
      </c>
      <c r="B2586" s="50" t="s">
        <v>90</v>
      </c>
      <c r="C2586" s="48"/>
      <c r="D2586" s="104"/>
      <c r="E2586" s="104"/>
      <c r="F2586" s="104"/>
      <c r="G2586" s="104"/>
      <c r="H2586" s="104"/>
      <c r="I2586" s="104"/>
      <c r="J2586" s="104"/>
      <c r="K2586" s="104"/>
      <c r="L2586" s="104"/>
      <c r="M2586" s="104"/>
      <c r="N2586" s="104"/>
      <c r="O2586" s="104"/>
      <c r="P2586" s="104">
        <v>0</v>
      </c>
      <c r="Q2586" s="104">
        <v>0</v>
      </c>
      <c r="R2586" s="104">
        <v>0</v>
      </c>
      <c r="S2586" s="104">
        <v>0</v>
      </c>
      <c r="T2586" s="104">
        <v>0</v>
      </c>
      <c r="U2586" s="104">
        <v>0</v>
      </c>
      <c r="V2586" s="104">
        <v>0</v>
      </c>
      <c r="W2586" s="104">
        <v>0</v>
      </c>
      <c r="X2586" s="104">
        <v>0</v>
      </c>
      <c r="Y2586" s="104">
        <v>0</v>
      </c>
      <c r="Z2586" s="104">
        <v>0</v>
      </c>
      <c r="AA2586" s="104">
        <v>0</v>
      </c>
      <c r="AB2586" s="104">
        <f t="shared" si="1350"/>
        <v>0</v>
      </c>
      <c r="AC2586" s="104">
        <f t="shared" si="1353"/>
        <v>0</v>
      </c>
      <c r="AD2586" s="104">
        <f t="shared" si="1351"/>
        <v>0</v>
      </c>
      <c r="AE2586" s="5" t="e">
        <v>#N/A</v>
      </c>
    </row>
    <row r="2587" spans="1:31" ht="30" x14ac:dyDescent="0.25">
      <c r="A2587" s="1" t="e">
        <v>#N/A</v>
      </c>
      <c r="B2587" s="50" t="s">
        <v>91</v>
      </c>
      <c r="C2587" s="48"/>
      <c r="D2587" s="104"/>
      <c r="E2587" s="104"/>
      <c r="F2587" s="104"/>
      <c r="G2587" s="104"/>
      <c r="H2587" s="104"/>
      <c r="I2587" s="104"/>
      <c r="J2587" s="104"/>
      <c r="K2587" s="104"/>
      <c r="L2587" s="104"/>
      <c r="M2587" s="104"/>
      <c r="N2587" s="104"/>
      <c r="O2587" s="104"/>
      <c r="P2587" s="104">
        <v>0</v>
      </c>
      <c r="Q2587" s="104">
        <v>0</v>
      </c>
      <c r="R2587" s="104">
        <v>0</v>
      </c>
      <c r="S2587" s="104">
        <v>0</v>
      </c>
      <c r="T2587" s="104">
        <v>0</v>
      </c>
      <c r="U2587" s="104">
        <v>0</v>
      </c>
      <c r="V2587" s="104">
        <v>0</v>
      </c>
      <c r="W2587" s="104">
        <v>0</v>
      </c>
      <c r="X2587" s="104">
        <v>0</v>
      </c>
      <c r="Y2587" s="104">
        <v>0</v>
      </c>
      <c r="Z2587" s="104">
        <v>0</v>
      </c>
      <c r="AA2587" s="104">
        <v>0</v>
      </c>
      <c r="AB2587" s="104">
        <f t="shared" si="1350"/>
        <v>0</v>
      </c>
      <c r="AC2587" s="104">
        <f t="shared" si="1353"/>
        <v>0</v>
      </c>
      <c r="AD2587" s="104">
        <f t="shared" si="1351"/>
        <v>0</v>
      </c>
      <c r="AE2587" s="5" t="e">
        <v>#N/A</v>
      </c>
    </row>
    <row r="2588" spans="1:31" ht="30" x14ac:dyDescent="0.25">
      <c r="A2588" s="1" t="e">
        <v>#N/A</v>
      </c>
      <c r="B2588" s="101" t="s">
        <v>92</v>
      </c>
      <c r="C2588" s="102"/>
      <c r="D2588" s="103">
        <f>SUM(D2589:D2591)</f>
        <v>0</v>
      </c>
      <c r="E2588" s="103">
        <f>SUM(E2589:E2591)</f>
        <v>0</v>
      </c>
      <c r="F2588" s="103">
        <f t="shared" ref="F2588:O2588" si="1358">SUM(F2589:F2591)</f>
        <v>0</v>
      </c>
      <c r="G2588" s="103">
        <f t="shared" si="1358"/>
        <v>0</v>
      </c>
      <c r="H2588" s="103">
        <f t="shared" si="1358"/>
        <v>0</v>
      </c>
      <c r="I2588" s="103">
        <f t="shared" si="1358"/>
        <v>0</v>
      </c>
      <c r="J2588" s="103">
        <f t="shared" si="1358"/>
        <v>0</v>
      </c>
      <c r="K2588" s="103">
        <f t="shared" si="1358"/>
        <v>0</v>
      </c>
      <c r="L2588" s="103">
        <f t="shared" si="1358"/>
        <v>0</v>
      </c>
      <c r="M2588" s="103">
        <f t="shared" si="1358"/>
        <v>0</v>
      </c>
      <c r="N2588" s="103">
        <f t="shared" si="1358"/>
        <v>0</v>
      </c>
      <c r="O2588" s="103">
        <f t="shared" si="1358"/>
        <v>0</v>
      </c>
      <c r="P2588" s="103">
        <v>0</v>
      </c>
      <c r="Q2588" s="103">
        <v>0</v>
      </c>
      <c r="R2588" s="103">
        <v>0</v>
      </c>
      <c r="S2588" s="103">
        <v>0</v>
      </c>
      <c r="T2588" s="103">
        <v>0</v>
      </c>
      <c r="U2588" s="103">
        <v>0</v>
      </c>
      <c r="V2588" s="103">
        <v>0</v>
      </c>
      <c r="W2588" s="103">
        <v>0</v>
      </c>
      <c r="X2588" s="103">
        <v>0</v>
      </c>
      <c r="Y2588" s="103">
        <v>0</v>
      </c>
      <c r="Z2588" s="103">
        <v>0</v>
      </c>
      <c r="AA2588" s="103">
        <v>0</v>
      </c>
      <c r="AB2588" s="103">
        <f t="shared" si="1350"/>
        <v>0</v>
      </c>
      <c r="AC2588" s="103">
        <f t="shared" si="1353"/>
        <v>0</v>
      </c>
      <c r="AD2588" s="103">
        <f t="shared" si="1351"/>
        <v>0</v>
      </c>
      <c r="AE2588" s="5" t="e">
        <v>#N/A</v>
      </c>
    </row>
    <row r="2589" spans="1:31" x14ac:dyDescent="0.25">
      <c r="A2589" s="1" t="e">
        <v>#N/A</v>
      </c>
      <c r="B2589" s="50" t="s">
        <v>93</v>
      </c>
      <c r="C2589" s="48"/>
      <c r="D2589" s="104">
        <v>0</v>
      </c>
      <c r="E2589" s="104">
        <v>0</v>
      </c>
      <c r="F2589" s="104">
        <v>0</v>
      </c>
      <c r="G2589" s="104">
        <v>0</v>
      </c>
      <c r="H2589" s="104">
        <v>0</v>
      </c>
      <c r="I2589" s="104">
        <v>0</v>
      </c>
      <c r="J2589" s="104">
        <v>0</v>
      </c>
      <c r="K2589" s="104">
        <v>0</v>
      </c>
      <c r="L2589" s="104">
        <v>0</v>
      </c>
      <c r="M2589" s="104">
        <v>0</v>
      </c>
      <c r="N2589" s="104">
        <v>0</v>
      </c>
      <c r="O2589" s="104">
        <v>0</v>
      </c>
      <c r="P2589" s="104">
        <v>0</v>
      </c>
      <c r="Q2589" s="104">
        <v>0</v>
      </c>
      <c r="R2589" s="104">
        <v>0</v>
      </c>
      <c r="S2589" s="104">
        <v>0</v>
      </c>
      <c r="T2589" s="104">
        <v>0</v>
      </c>
      <c r="U2589" s="104">
        <v>0</v>
      </c>
      <c r="V2589" s="104">
        <v>0</v>
      </c>
      <c r="W2589" s="104">
        <v>0</v>
      </c>
      <c r="X2589" s="104">
        <v>0</v>
      </c>
      <c r="Y2589" s="104">
        <v>0</v>
      </c>
      <c r="Z2589" s="104">
        <v>0</v>
      </c>
      <c r="AA2589" s="104">
        <v>0</v>
      </c>
      <c r="AB2589" s="104">
        <f t="shared" si="1350"/>
        <v>0</v>
      </c>
      <c r="AC2589" s="104">
        <f t="shared" si="1353"/>
        <v>0</v>
      </c>
      <c r="AD2589" s="104">
        <f t="shared" si="1351"/>
        <v>0</v>
      </c>
      <c r="AE2589" s="5" t="e">
        <v>#N/A</v>
      </c>
    </row>
    <row r="2590" spans="1:31" x14ac:dyDescent="0.25">
      <c r="A2590" s="1" t="e">
        <v>#N/A</v>
      </c>
      <c r="B2590" s="50" t="s">
        <v>94</v>
      </c>
      <c r="C2590" s="48"/>
      <c r="D2590" s="104">
        <v>0</v>
      </c>
      <c r="E2590" s="104">
        <v>0</v>
      </c>
      <c r="F2590" s="104">
        <v>0</v>
      </c>
      <c r="G2590" s="104">
        <v>0</v>
      </c>
      <c r="H2590" s="104">
        <v>0</v>
      </c>
      <c r="I2590" s="104">
        <v>0</v>
      </c>
      <c r="J2590" s="104">
        <v>0</v>
      </c>
      <c r="K2590" s="104">
        <v>0</v>
      </c>
      <c r="L2590" s="104">
        <v>0</v>
      </c>
      <c r="M2590" s="104">
        <v>0</v>
      </c>
      <c r="N2590" s="104">
        <v>0</v>
      </c>
      <c r="O2590" s="104">
        <v>0</v>
      </c>
      <c r="P2590" s="104">
        <v>0</v>
      </c>
      <c r="Q2590" s="104">
        <v>0</v>
      </c>
      <c r="R2590" s="104">
        <v>0</v>
      </c>
      <c r="S2590" s="104">
        <v>0</v>
      </c>
      <c r="T2590" s="104">
        <v>0</v>
      </c>
      <c r="U2590" s="104">
        <v>0</v>
      </c>
      <c r="V2590" s="104">
        <v>0</v>
      </c>
      <c r="W2590" s="104">
        <v>0</v>
      </c>
      <c r="X2590" s="104">
        <v>0</v>
      </c>
      <c r="Y2590" s="104">
        <v>0</v>
      </c>
      <c r="Z2590" s="104">
        <v>0</v>
      </c>
      <c r="AA2590" s="104">
        <v>0</v>
      </c>
      <c r="AB2590" s="104">
        <f t="shared" si="1350"/>
        <v>0</v>
      </c>
      <c r="AC2590" s="104">
        <f t="shared" si="1353"/>
        <v>0</v>
      </c>
      <c r="AD2590" s="104">
        <f t="shared" si="1351"/>
        <v>0</v>
      </c>
      <c r="AE2590" s="5" t="e">
        <v>#N/A</v>
      </c>
    </row>
    <row r="2591" spans="1:31" x14ac:dyDescent="0.25">
      <c r="A2591" s="1" t="e">
        <v>#N/A</v>
      </c>
      <c r="B2591" s="50" t="s">
        <v>95</v>
      </c>
      <c r="C2591" s="48"/>
      <c r="D2591" s="104"/>
      <c r="E2591" s="104"/>
      <c r="F2591" s="104"/>
      <c r="G2591" s="104"/>
      <c r="H2591" s="104"/>
      <c r="I2591" s="104"/>
      <c r="J2591" s="104"/>
      <c r="K2591" s="104"/>
      <c r="L2591" s="104"/>
      <c r="M2591" s="104"/>
      <c r="N2591" s="104"/>
      <c r="O2591" s="104"/>
      <c r="P2591" s="104">
        <v>0</v>
      </c>
      <c r="Q2591" s="104">
        <v>0</v>
      </c>
      <c r="R2591" s="104">
        <v>0</v>
      </c>
      <c r="S2591" s="104">
        <v>0</v>
      </c>
      <c r="T2591" s="104">
        <v>0</v>
      </c>
      <c r="U2591" s="104">
        <v>0</v>
      </c>
      <c r="V2591" s="104">
        <v>0</v>
      </c>
      <c r="W2591" s="104">
        <v>0</v>
      </c>
      <c r="X2591" s="104">
        <v>0</v>
      </c>
      <c r="Y2591" s="104">
        <v>0</v>
      </c>
      <c r="Z2591" s="104">
        <v>0</v>
      </c>
      <c r="AA2591" s="104">
        <v>0</v>
      </c>
      <c r="AB2591" s="104">
        <f t="shared" si="1350"/>
        <v>0</v>
      </c>
      <c r="AC2591" s="104">
        <f t="shared" si="1353"/>
        <v>0</v>
      </c>
      <c r="AD2591" s="104">
        <f t="shared" si="1351"/>
        <v>0</v>
      </c>
      <c r="AE2591" s="5" t="e">
        <v>#N/A</v>
      </c>
    </row>
    <row r="2592" spans="1:31" ht="30" x14ac:dyDescent="0.25">
      <c r="A2592" s="1" t="e">
        <v>#N/A</v>
      </c>
      <c r="B2592" s="101" t="s">
        <v>96</v>
      </c>
      <c r="C2592" s="102"/>
      <c r="D2592" s="103">
        <f>SUM(D2593:D2595)</f>
        <v>0</v>
      </c>
      <c r="E2592" s="103">
        <f t="shared" ref="E2592:O2592" si="1359">SUM(E2593:E2595)</f>
        <v>0</v>
      </c>
      <c r="F2592" s="103">
        <f t="shared" si="1359"/>
        <v>0</v>
      </c>
      <c r="G2592" s="103">
        <f t="shared" si="1359"/>
        <v>0</v>
      </c>
      <c r="H2592" s="103">
        <f t="shared" si="1359"/>
        <v>0</v>
      </c>
      <c r="I2592" s="103">
        <f t="shared" si="1359"/>
        <v>0</v>
      </c>
      <c r="J2592" s="103">
        <f t="shared" si="1359"/>
        <v>0</v>
      </c>
      <c r="K2592" s="103">
        <f t="shared" si="1359"/>
        <v>0</v>
      </c>
      <c r="L2592" s="103">
        <f t="shared" si="1359"/>
        <v>0</v>
      </c>
      <c r="M2592" s="103">
        <f t="shared" si="1359"/>
        <v>0</v>
      </c>
      <c r="N2592" s="103">
        <f t="shared" si="1359"/>
        <v>0</v>
      </c>
      <c r="O2592" s="103">
        <f t="shared" si="1359"/>
        <v>68000</v>
      </c>
      <c r="P2592" s="103">
        <v>0</v>
      </c>
      <c r="Q2592" s="103">
        <v>0</v>
      </c>
      <c r="R2592" s="103">
        <v>0</v>
      </c>
      <c r="S2592" s="103">
        <v>0</v>
      </c>
      <c r="T2592" s="103">
        <v>0</v>
      </c>
      <c r="U2592" s="103">
        <v>0</v>
      </c>
      <c r="V2592" s="103">
        <v>0</v>
      </c>
      <c r="W2592" s="103">
        <v>0</v>
      </c>
      <c r="X2592" s="103">
        <v>0</v>
      </c>
      <c r="Y2592" s="103">
        <v>0</v>
      </c>
      <c r="Z2592" s="103">
        <v>0</v>
      </c>
      <c r="AA2592" s="103">
        <v>0</v>
      </c>
      <c r="AB2592" s="103">
        <f t="shared" si="1350"/>
        <v>68000</v>
      </c>
      <c r="AC2592" s="103">
        <f t="shared" si="1353"/>
        <v>68000</v>
      </c>
      <c r="AD2592" s="103">
        <f t="shared" si="1351"/>
        <v>0</v>
      </c>
      <c r="AE2592" s="5" t="e">
        <v>#N/A</v>
      </c>
    </row>
    <row r="2593" spans="1:31" ht="60" x14ac:dyDescent="0.25">
      <c r="A2593" s="1" t="e">
        <v>#N/A</v>
      </c>
      <c r="B2593" s="50" t="s">
        <v>97</v>
      </c>
      <c r="C2593" s="48"/>
      <c r="D2593" s="104"/>
      <c r="E2593" s="104"/>
      <c r="F2593" s="104"/>
      <c r="G2593" s="104"/>
      <c r="H2593" s="104"/>
      <c r="I2593" s="104"/>
      <c r="J2593" s="104"/>
      <c r="K2593" s="104"/>
      <c r="L2593" s="104"/>
      <c r="M2593" s="104"/>
      <c r="N2593" s="104"/>
      <c r="O2593" s="104"/>
      <c r="P2593" s="104">
        <v>0</v>
      </c>
      <c r="Q2593" s="104">
        <v>0</v>
      </c>
      <c r="R2593" s="104">
        <v>0</v>
      </c>
      <c r="S2593" s="104">
        <v>0</v>
      </c>
      <c r="T2593" s="104">
        <v>0</v>
      </c>
      <c r="U2593" s="104">
        <v>0</v>
      </c>
      <c r="V2593" s="104">
        <v>0</v>
      </c>
      <c r="W2593" s="104">
        <v>0</v>
      </c>
      <c r="X2593" s="104">
        <v>0</v>
      </c>
      <c r="Y2593" s="104">
        <v>0</v>
      </c>
      <c r="Z2593" s="104">
        <v>0</v>
      </c>
      <c r="AA2593" s="104">
        <v>0</v>
      </c>
      <c r="AB2593" s="104">
        <f t="shared" si="1350"/>
        <v>0</v>
      </c>
      <c r="AC2593" s="104">
        <f t="shared" si="1353"/>
        <v>0</v>
      </c>
      <c r="AD2593" s="104">
        <f t="shared" si="1351"/>
        <v>0</v>
      </c>
      <c r="AE2593" s="5" t="e">
        <v>#N/A</v>
      </c>
    </row>
    <row r="2594" spans="1:31" ht="60" x14ac:dyDescent="0.25">
      <c r="A2594" s="1" t="e">
        <v>#N/A</v>
      </c>
      <c r="B2594" s="50" t="s">
        <v>98</v>
      </c>
      <c r="C2594" s="48"/>
      <c r="D2594" s="104"/>
      <c r="E2594" s="104"/>
      <c r="F2594" s="104"/>
      <c r="G2594" s="104"/>
      <c r="H2594" s="104"/>
      <c r="I2594" s="104"/>
      <c r="J2594" s="104"/>
      <c r="K2594" s="104"/>
      <c r="L2594" s="104"/>
      <c r="M2594" s="104"/>
      <c r="N2594" s="104"/>
      <c r="O2594" s="104">
        <v>60000</v>
      </c>
      <c r="P2594" s="104">
        <v>0</v>
      </c>
      <c r="Q2594" s="104">
        <v>0</v>
      </c>
      <c r="R2594" s="104">
        <v>0</v>
      </c>
      <c r="S2594" s="104">
        <v>0</v>
      </c>
      <c r="T2594" s="104">
        <v>0</v>
      </c>
      <c r="U2594" s="104">
        <v>0</v>
      </c>
      <c r="V2594" s="104">
        <v>0</v>
      </c>
      <c r="W2594" s="104">
        <v>0</v>
      </c>
      <c r="X2594" s="104">
        <v>0</v>
      </c>
      <c r="Y2594" s="104">
        <v>0</v>
      </c>
      <c r="Z2594" s="104">
        <v>0</v>
      </c>
      <c r="AA2594" s="104">
        <v>0</v>
      </c>
      <c r="AB2594" s="104">
        <f t="shared" si="1350"/>
        <v>60000</v>
      </c>
      <c r="AC2594" s="104">
        <f t="shared" si="1353"/>
        <v>60000</v>
      </c>
      <c r="AD2594" s="104">
        <f t="shared" si="1351"/>
        <v>0</v>
      </c>
      <c r="AE2594" s="5" t="e">
        <v>#N/A</v>
      </c>
    </row>
    <row r="2595" spans="1:31" ht="30" x14ac:dyDescent="0.25">
      <c r="A2595" s="1" t="e">
        <v>#N/A</v>
      </c>
      <c r="B2595" s="50" t="s">
        <v>99</v>
      </c>
      <c r="C2595" s="48"/>
      <c r="D2595" s="104"/>
      <c r="E2595" s="104"/>
      <c r="F2595" s="104"/>
      <c r="G2595" s="104"/>
      <c r="H2595" s="104"/>
      <c r="I2595" s="104"/>
      <c r="J2595" s="104"/>
      <c r="K2595" s="104"/>
      <c r="L2595" s="104"/>
      <c r="M2595" s="104"/>
      <c r="N2595" s="104"/>
      <c r="O2595" s="104">
        <v>8000</v>
      </c>
      <c r="P2595" s="104">
        <v>0</v>
      </c>
      <c r="Q2595" s="104">
        <v>0</v>
      </c>
      <c r="R2595" s="104">
        <v>0</v>
      </c>
      <c r="S2595" s="104">
        <v>0</v>
      </c>
      <c r="T2595" s="104">
        <v>0</v>
      </c>
      <c r="U2595" s="104">
        <v>0</v>
      </c>
      <c r="V2595" s="104">
        <v>0</v>
      </c>
      <c r="W2595" s="104">
        <v>0</v>
      </c>
      <c r="X2595" s="104">
        <v>0</v>
      </c>
      <c r="Y2595" s="104">
        <v>0</v>
      </c>
      <c r="Z2595" s="104">
        <v>0</v>
      </c>
      <c r="AA2595" s="104">
        <v>0</v>
      </c>
      <c r="AB2595" s="104">
        <f t="shared" si="1350"/>
        <v>8000</v>
      </c>
      <c r="AC2595" s="104">
        <f t="shared" si="1353"/>
        <v>8000</v>
      </c>
      <c r="AD2595" s="104">
        <f t="shared" si="1351"/>
        <v>0</v>
      </c>
      <c r="AE2595" s="5" t="e">
        <v>#N/A</v>
      </c>
    </row>
    <row r="2596" spans="1:31" x14ac:dyDescent="0.25">
      <c r="A2596" s="1" t="e">
        <v>#N/A</v>
      </c>
      <c r="B2596" s="105" t="s">
        <v>100</v>
      </c>
      <c r="C2596" s="106"/>
      <c r="D2596" s="107"/>
      <c r="E2596" s="107"/>
      <c r="F2596" s="107"/>
      <c r="G2596" s="107"/>
      <c r="H2596" s="107"/>
      <c r="I2596" s="107"/>
      <c r="J2596" s="107"/>
      <c r="K2596" s="107"/>
      <c r="L2596" s="107"/>
      <c r="M2596" s="107"/>
      <c r="N2596" s="107"/>
      <c r="O2596" s="107"/>
      <c r="P2596" s="107">
        <v>0</v>
      </c>
      <c r="Q2596" s="107">
        <v>0</v>
      </c>
      <c r="R2596" s="107">
        <v>0</v>
      </c>
      <c r="S2596" s="107">
        <v>0</v>
      </c>
      <c r="T2596" s="107">
        <v>0</v>
      </c>
      <c r="U2596" s="107">
        <v>0</v>
      </c>
      <c r="V2596" s="107">
        <v>0</v>
      </c>
      <c r="W2596" s="107">
        <v>0</v>
      </c>
      <c r="X2596" s="107">
        <v>0</v>
      </c>
      <c r="Y2596" s="107">
        <v>0</v>
      </c>
      <c r="Z2596" s="107">
        <v>0</v>
      </c>
      <c r="AA2596" s="107">
        <v>0</v>
      </c>
      <c r="AB2596" s="107">
        <f t="shared" si="1350"/>
        <v>0</v>
      </c>
      <c r="AC2596" s="107">
        <f t="shared" si="1353"/>
        <v>0</v>
      </c>
      <c r="AD2596" s="107">
        <f t="shared" si="1351"/>
        <v>0</v>
      </c>
      <c r="AE2596" s="5" t="e">
        <v>#N/A</v>
      </c>
    </row>
    <row r="2597" spans="1:31" x14ac:dyDescent="0.25">
      <c r="A2597" s="1" t="e">
        <v>#N/A</v>
      </c>
      <c r="B2597" s="101" t="s">
        <v>101</v>
      </c>
      <c r="C2597" s="102"/>
      <c r="D2597" s="103">
        <f>SUM(D2598:D2601)</f>
        <v>0</v>
      </c>
      <c r="E2597" s="103">
        <f t="shared" ref="E2597:O2597" si="1360">SUM(E2598:E2601)</f>
        <v>0</v>
      </c>
      <c r="F2597" s="103">
        <f t="shared" si="1360"/>
        <v>0</v>
      </c>
      <c r="G2597" s="103">
        <f t="shared" si="1360"/>
        <v>0</v>
      </c>
      <c r="H2597" s="103">
        <f t="shared" si="1360"/>
        <v>0</v>
      </c>
      <c r="I2597" s="103">
        <f t="shared" si="1360"/>
        <v>0</v>
      </c>
      <c r="J2597" s="103">
        <f t="shared" si="1360"/>
        <v>0</v>
      </c>
      <c r="K2597" s="103">
        <f t="shared" si="1360"/>
        <v>0</v>
      </c>
      <c r="L2597" s="103">
        <f t="shared" si="1360"/>
        <v>0</v>
      </c>
      <c r="M2597" s="103">
        <f t="shared" si="1360"/>
        <v>0</v>
      </c>
      <c r="N2597" s="103">
        <f t="shared" si="1360"/>
        <v>0</v>
      </c>
      <c r="O2597" s="103">
        <f t="shared" si="1360"/>
        <v>0</v>
      </c>
      <c r="P2597" s="103">
        <v>0</v>
      </c>
      <c r="Q2597" s="103">
        <v>0</v>
      </c>
      <c r="R2597" s="103">
        <v>0</v>
      </c>
      <c r="S2597" s="103">
        <v>0</v>
      </c>
      <c r="T2597" s="103">
        <v>0</v>
      </c>
      <c r="U2597" s="103">
        <v>0</v>
      </c>
      <c r="V2597" s="103">
        <v>0</v>
      </c>
      <c r="W2597" s="103">
        <v>0</v>
      </c>
      <c r="X2597" s="103">
        <v>0</v>
      </c>
      <c r="Y2597" s="103">
        <v>0</v>
      </c>
      <c r="Z2597" s="103">
        <v>0</v>
      </c>
      <c r="AA2597" s="103">
        <v>0</v>
      </c>
      <c r="AB2597" s="103">
        <f t="shared" si="1350"/>
        <v>0</v>
      </c>
      <c r="AC2597" s="103">
        <f t="shared" si="1353"/>
        <v>0</v>
      </c>
      <c r="AD2597" s="103">
        <f t="shared" si="1351"/>
        <v>0</v>
      </c>
      <c r="AE2597" s="5" t="e">
        <v>#N/A</v>
      </c>
    </row>
    <row r="2598" spans="1:31" x14ac:dyDescent="0.25">
      <c r="A2598" s="1" t="e">
        <v>#N/A</v>
      </c>
      <c r="B2598" s="50" t="s">
        <v>102</v>
      </c>
      <c r="C2598" s="48"/>
      <c r="D2598" s="104"/>
      <c r="E2598" s="104"/>
      <c r="F2598" s="104"/>
      <c r="G2598" s="104"/>
      <c r="H2598" s="104"/>
      <c r="I2598" s="104"/>
      <c r="J2598" s="104"/>
      <c r="K2598" s="104"/>
      <c r="L2598" s="104"/>
      <c r="M2598" s="104"/>
      <c r="N2598" s="104"/>
      <c r="O2598" s="104"/>
      <c r="P2598" s="104">
        <v>0</v>
      </c>
      <c r="Q2598" s="104">
        <v>0</v>
      </c>
      <c r="R2598" s="104">
        <v>0</v>
      </c>
      <c r="S2598" s="104">
        <v>0</v>
      </c>
      <c r="T2598" s="104">
        <v>0</v>
      </c>
      <c r="U2598" s="104">
        <v>0</v>
      </c>
      <c r="V2598" s="104">
        <v>0</v>
      </c>
      <c r="W2598" s="104">
        <v>0</v>
      </c>
      <c r="X2598" s="104">
        <v>0</v>
      </c>
      <c r="Y2598" s="104">
        <v>0</v>
      </c>
      <c r="Z2598" s="104">
        <v>0</v>
      </c>
      <c r="AA2598" s="104">
        <v>0</v>
      </c>
      <c r="AB2598" s="104">
        <f t="shared" si="1350"/>
        <v>0</v>
      </c>
      <c r="AC2598" s="104">
        <f t="shared" si="1353"/>
        <v>0</v>
      </c>
      <c r="AD2598" s="104">
        <f t="shared" si="1351"/>
        <v>0</v>
      </c>
      <c r="AE2598" s="5" t="e">
        <v>#N/A</v>
      </c>
    </row>
    <row r="2599" spans="1:31" ht="30" x14ac:dyDescent="0.25">
      <c r="A2599" s="1" t="e">
        <v>#N/A</v>
      </c>
      <c r="B2599" s="50" t="s">
        <v>103</v>
      </c>
      <c r="C2599" s="48"/>
      <c r="D2599" s="104"/>
      <c r="E2599" s="104"/>
      <c r="F2599" s="104"/>
      <c r="G2599" s="104"/>
      <c r="H2599" s="104"/>
      <c r="I2599" s="104"/>
      <c r="J2599" s="104"/>
      <c r="K2599" s="104"/>
      <c r="L2599" s="104"/>
      <c r="M2599" s="104"/>
      <c r="N2599" s="104"/>
      <c r="O2599" s="104"/>
      <c r="P2599" s="104">
        <v>0</v>
      </c>
      <c r="Q2599" s="104">
        <v>0</v>
      </c>
      <c r="R2599" s="104">
        <v>0</v>
      </c>
      <c r="S2599" s="104">
        <v>0</v>
      </c>
      <c r="T2599" s="104">
        <v>0</v>
      </c>
      <c r="U2599" s="104">
        <v>0</v>
      </c>
      <c r="V2599" s="104">
        <v>0</v>
      </c>
      <c r="W2599" s="104">
        <v>0</v>
      </c>
      <c r="X2599" s="104">
        <v>0</v>
      </c>
      <c r="Y2599" s="104">
        <v>0</v>
      </c>
      <c r="Z2599" s="104">
        <v>0</v>
      </c>
      <c r="AA2599" s="104">
        <v>0</v>
      </c>
      <c r="AB2599" s="104">
        <f t="shared" si="1350"/>
        <v>0</v>
      </c>
      <c r="AC2599" s="104">
        <f t="shared" si="1353"/>
        <v>0</v>
      </c>
      <c r="AD2599" s="104">
        <f t="shared" si="1351"/>
        <v>0</v>
      </c>
      <c r="AE2599" s="5" t="e">
        <v>#N/A</v>
      </c>
    </row>
    <row r="2600" spans="1:31" ht="75" x14ac:dyDescent="0.25">
      <c r="A2600" s="1" t="e">
        <v>#N/A</v>
      </c>
      <c r="B2600" s="50" t="s">
        <v>104</v>
      </c>
      <c r="C2600" s="48"/>
      <c r="D2600" s="104"/>
      <c r="E2600" s="104"/>
      <c r="F2600" s="104"/>
      <c r="G2600" s="104"/>
      <c r="H2600" s="104"/>
      <c r="I2600" s="104"/>
      <c r="J2600" s="104"/>
      <c r="K2600" s="104"/>
      <c r="L2600" s="104"/>
      <c r="M2600" s="104"/>
      <c r="N2600" s="104"/>
      <c r="O2600" s="104"/>
      <c r="P2600" s="104">
        <v>0</v>
      </c>
      <c r="Q2600" s="104">
        <v>0</v>
      </c>
      <c r="R2600" s="104">
        <v>0</v>
      </c>
      <c r="S2600" s="104">
        <v>0</v>
      </c>
      <c r="T2600" s="104">
        <v>0</v>
      </c>
      <c r="U2600" s="104">
        <v>0</v>
      </c>
      <c r="V2600" s="104">
        <v>0</v>
      </c>
      <c r="W2600" s="104">
        <v>0</v>
      </c>
      <c r="X2600" s="104">
        <v>0</v>
      </c>
      <c r="Y2600" s="104">
        <v>0</v>
      </c>
      <c r="Z2600" s="104">
        <v>0</v>
      </c>
      <c r="AA2600" s="104">
        <v>0</v>
      </c>
      <c r="AB2600" s="104">
        <f t="shared" si="1350"/>
        <v>0</v>
      </c>
      <c r="AC2600" s="104">
        <f t="shared" si="1353"/>
        <v>0</v>
      </c>
      <c r="AD2600" s="104">
        <f t="shared" si="1351"/>
        <v>0</v>
      </c>
      <c r="AE2600" s="5" t="e">
        <v>#N/A</v>
      </c>
    </row>
    <row r="2601" spans="1:31" ht="60" x14ac:dyDescent="0.25">
      <c r="A2601" s="1" t="e">
        <v>#N/A</v>
      </c>
      <c r="B2601" s="50" t="s">
        <v>105</v>
      </c>
      <c r="C2601" s="48"/>
      <c r="D2601" s="104"/>
      <c r="E2601" s="104"/>
      <c r="F2601" s="104"/>
      <c r="G2601" s="104"/>
      <c r="H2601" s="104"/>
      <c r="I2601" s="104"/>
      <c r="J2601" s="104"/>
      <c r="K2601" s="104"/>
      <c r="L2601" s="104"/>
      <c r="M2601" s="104"/>
      <c r="N2601" s="104"/>
      <c r="O2601" s="104"/>
      <c r="P2601" s="104">
        <v>0</v>
      </c>
      <c r="Q2601" s="104">
        <v>0</v>
      </c>
      <c r="R2601" s="104">
        <v>0</v>
      </c>
      <c r="S2601" s="104">
        <v>0</v>
      </c>
      <c r="T2601" s="104">
        <v>0</v>
      </c>
      <c r="U2601" s="104">
        <v>0</v>
      </c>
      <c r="V2601" s="104">
        <v>0</v>
      </c>
      <c r="W2601" s="104">
        <v>0</v>
      </c>
      <c r="X2601" s="104">
        <v>0</v>
      </c>
      <c r="Y2601" s="104">
        <v>0</v>
      </c>
      <c r="Z2601" s="104">
        <v>0</v>
      </c>
      <c r="AA2601" s="104">
        <v>0</v>
      </c>
      <c r="AB2601" s="104">
        <f t="shared" si="1350"/>
        <v>0</v>
      </c>
      <c r="AC2601" s="104">
        <f t="shared" si="1353"/>
        <v>0</v>
      </c>
      <c r="AD2601" s="104">
        <f t="shared" si="1351"/>
        <v>0</v>
      </c>
      <c r="AE2601" s="5" t="e">
        <v>#N/A</v>
      </c>
    </row>
    <row r="2602" spans="1:31" ht="15.75" x14ac:dyDescent="0.25">
      <c r="A2602" s="1" t="e">
        <v>#N/A</v>
      </c>
      <c r="B2602" s="99" t="s">
        <v>106</v>
      </c>
      <c r="C2602" s="57"/>
      <c r="D2602" s="100">
        <f>SUM(D2621,D2618,D2616,D2613,D2611,D2609,D2605,D2603)</f>
        <v>9924.06</v>
      </c>
      <c r="E2602" s="100">
        <f t="shared" ref="E2602:O2602" si="1361">SUM(E2621,E2618,E2616,E2613,E2611,E2609,E2605,E2603)</f>
        <v>12453.189999999999</v>
      </c>
      <c r="F2602" s="100">
        <f t="shared" si="1361"/>
        <v>8250.2099999999991</v>
      </c>
      <c r="G2602" s="100">
        <f t="shared" si="1361"/>
        <v>812</v>
      </c>
      <c r="H2602" s="100">
        <f t="shared" si="1361"/>
        <v>821.66</v>
      </c>
      <c r="I2602" s="100">
        <f t="shared" si="1361"/>
        <v>2315.1627999999996</v>
      </c>
      <c r="J2602" s="100">
        <f t="shared" si="1361"/>
        <v>0</v>
      </c>
      <c r="K2602" s="100">
        <f t="shared" si="1361"/>
        <v>0</v>
      </c>
      <c r="L2602" s="100">
        <f t="shared" si="1361"/>
        <v>0</v>
      </c>
      <c r="M2602" s="100">
        <f t="shared" si="1361"/>
        <v>0</v>
      </c>
      <c r="N2602" s="100">
        <f t="shared" si="1361"/>
        <v>0</v>
      </c>
      <c r="O2602" s="100">
        <f t="shared" si="1361"/>
        <v>0</v>
      </c>
      <c r="P2602" s="100">
        <v>0</v>
      </c>
      <c r="Q2602" s="100">
        <v>0</v>
      </c>
      <c r="R2602" s="100">
        <v>0</v>
      </c>
      <c r="S2602" s="100">
        <v>0</v>
      </c>
      <c r="T2602" s="100">
        <v>0</v>
      </c>
      <c r="U2602" s="100">
        <v>0</v>
      </c>
      <c r="V2602" s="100">
        <v>0</v>
      </c>
      <c r="W2602" s="100">
        <v>0</v>
      </c>
      <c r="X2602" s="100">
        <v>0</v>
      </c>
      <c r="Y2602" s="100">
        <v>0</v>
      </c>
      <c r="Z2602" s="100">
        <v>0</v>
      </c>
      <c r="AA2602" s="100">
        <v>0</v>
      </c>
      <c r="AB2602" s="100">
        <f t="shared" si="1350"/>
        <v>34576.282800000001</v>
      </c>
      <c r="AC2602" s="100">
        <f t="shared" si="1353"/>
        <v>24652.222799999996</v>
      </c>
      <c r="AD2602" s="100">
        <f t="shared" si="1351"/>
        <v>0</v>
      </c>
      <c r="AE2602" s="5" t="e">
        <v>#N/A</v>
      </c>
    </row>
    <row r="2603" spans="1:31" ht="30" x14ac:dyDescent="0.25">
      <c r="A2603" s="1" t="e">
        <v>#N/A</v>
      </c>
      <c r="B2603" s="101" t="s">
        <v>107</v>
      </c>
      <c r="C2603" s="102"/>
      <c r="D2603" s="103">
        <f>SUM(D2604)</f>
        <v>0</v>
      </c>
      <c r="E2603" s="103">
        <f t="shared" ref="E2603:O2603" si="1362">SUM(E2604)</f>
        <v>0</v>
      </c>
      <c r="F2603" s="103">
        <f t="shared" si="1362"/>
        <v>0</v>
      </c>
      <c r="G2603" s="103">
        <f t="shared" si="1362"/>
        <v>0</v>
      </c>
      <c r="H2603" s="103">
        <f t="shared" si="1362"/>
        <v>0</v>
      </c>
      <c r="I2603" s="103">
        <f t="shared" si="1362"/>
        <v>0</v>
      </c>
      <c r="J2603" s="103">
        <f t="shared" si="1362"/>
        <v>0</v>
      </c>
      <c r="K2603" s="103">
        <f t="shared" si="1362"/>
        <v>0</v>
      </c>
      <c r="L2603" s="103">
        <f t="shared" si="1362"/>
        <v>0</v>
      </c>
      <c r="M2603" s="103">
        <f t="shared" si="1362"/>
        <v>0</v>
      </c>
      <c r="N2603" s="103">
        <f t="shared" si="1362"/>
        <v>0</v>
      </c>
      <c r="O2603" s="103">
        <f t="shared" si="1362"/>
        <v>0</v>
      </c>
      <c r="P2603" s="103">
        <v>0</v>
      </c>
      <c r="Q2603" s="103">
        <v>0</v>
      </c>
      <c r="R2603" s="103">
        <v>0</v>
      </c>
      <c r="S2603" s="103">
        <v>0</v>
      </c>
      <c r="T2603" s="103">
        <v>0</v>
      </c>
      <c r="U2603" s="103">
        <v>0</v>
      </c>
      <c r="V2603" s="103">
        <v>0</v>
      </c>
      <c r="W2603" s="103">
        <v>0</v>
      </c>
      <c r="X2603" s="103">
        <v>0</v>
      </c>
      <c r="Y2603" s="103">
        <v>0</v>
      </c>
      <c r="Z2603" s="103">
        <v>0</v>
      </c>
      <c r="AA2603" s="103">
        <v>0</v>
      </c>
      <c r="AB2603" s="103">
        <f t="shared" si="1350"/>
        <v>0</v>
      </c>
      <c r="AC2603" s="103">
        <f t="shared" si="1353"/>
        <v>0</v>
      </c>
      <c r="AD2603" s="103">
        <f t="shared" si="1351"/>
        <v>0</v>
      </c>
      <c r="AE2603" s="5" t="e">
        <v>#N/A</v>
      </c>
    </row>
    <row r="2604" spans="1:31" x14ac:dyDescent="0.25">
      <c r="A2604" s="1" t="e">
        <v>#N/A</v>
      </c>
      <c r="B2604" s="50" t="s">
        <v>108</v>
      </c>
      <c r="C2604" s="48"/>
      <c r="D2604" s="104"/>
      <c r="E2604" s="104"/>
      <c r="F2604" s="104"/>
      <c r="G2604" s="104"/>
      <c r="H2604" s="104"/>
      <c r="I2604" s="104"/>
      <c r="J2604" s="104"/>
      <c r="K2604" s="104"/>
      <c r="L2604" s="104"/>
      <c r="M2604" s="104"/>
      <c r="N2604" s="104"/>
      <c r="O2604" s="104"/>
      <c r="P2604" s="104">
        <v>0</v>
      </c>
      <c r="Q2604" s="104">
        <v>0</v>
      </c>
      <c r="R2604" s="104">
        <v>0</v>
      </c>
      <c r="S2604" s="104">
        <v>0</v>
      </c>
      <c r="T2604" s="104">
        <v>0</v>
      </c>
      <c r="U2604" s="104">
        <v>0</v>
      </c>
      <c r="V2604" s="104">
        <v>0</v>
      </c>
      <c r="W2604" s="104">
        <v>0</v>
      </c>
      <c r="X2604" s="104">
        <v>0</v>
      </c>
      <c r="Y2604" s="104">
        <v>0</v>
      </c>
      <c r="Z2604" s="104">
        <v>0</v>
      </c>
      <c r="AA2604" s="104">
        <v>0</v>
      </c>
      <c r="AB2604" s="104">
        <f t="shared" si="1350"/>
        <v>0</v>
      </c>
      <c r="AC2604" s="104">
        <f t="shared" si="1353"/>
        <v>0</v>
      </c>
      <c r="AD2604" s="104">
        <f t="shared" si="1351"/>
        <v>0</v>
      </c>
      <c r="AE2604" s="5" t="e">
        <v>#N/A</v>
      </c>
    </row>
    <row r="2605" spans="1:31" x14ac:dyDescent="0.25">
      <c r="A2605" s="1" t="e">
        <v>#N/A</v>
      </c>
      <c r="B2605" s="101" t="s">
        <v>109</v>
      </c>
      <c r="C2605" s="102"/>
      <c r="D2605" s="103">
        <f>SUM(D2606:D2608)</f>
        <v>0</v>
      </c>
      <c r="E2605" s="103">
        <f t="shared" ref="E2605:O2605" si="1363">SUM(E2606:E2608)</f>
        <v>0</v>
      </c>
      <c r="F2605" s="103">
        <f t="shared" si="1363"/>
        <v>0</v>
      </c>
      <c r="G2605" s="103">
        <f t="shared" si="1363"/>
        <v>0</v>
      </c>
      <c r="H2605" s="103">
        <f t="shared" si="1363"/>
        <v>0</v>
      </c>
      <c r="I2605" s="103">
        <f t="shared" si="1363"/>
        <v>0</v>
      </c>
      <c r="J2605" s="103">
        <f t="shared" si="1363"/>
        <v>0</v>
      </c>
      <c r="K2605" s="103">
        <f t="shared" si="1363"/>
        <v>0</v>
      </c>
      <c r="L2605" s="103">
        <f t="shared" si="1363"/>
        <v>0</v>
      </c>
      <c r="M2605" s="103">
        <f t="shared" si="1363"/>
        <v>0</v>
      </c>
      <c r="N2605" s="103">
        <f t="shared" si="1363"/>
        <v>0</v>
      </c>
      <c r="O2605" s="103">
        <f t="shared" si="1363"/>
        <v>0</v>
      </c>
      <c r="P2605" s="103">
        <v>0</v>
      </c>
      <c r="Q2605" s="103">
        <v>0</v>
      </c>
      <c r="R2605" s="103">
        <v>0</v>
      </c>
      <c r="S2605" s="103">
        <v>0</v>
      </c>
      <c r="T2605" s="103">
        <v>0</v>
      </c>
      <c r="U2605" s="103">
        <v>0</v>
      </c>
      <c r="V2605" s="103">
        <v>0</v>
      </c>
      <c r="W2605" s="103">
        <v>0</v>
      </c>
      <c r="X2605" s="103">
        <v>0</v>
      </c>
      <c r="Y2605" s="103">
        <v>0</v>
      </c>
      <c r="Z2605" s="103">
        <v>0</v>
      </c>
      <c r="AA2605" s="103">
        <v>0</v>
      </c>
      <c r="AB2605" s="103">
        <f t="shared" si="1350"/>
        <v>0</v>
      </c>
      <c r="AC2605" s="103">
        <f t="shared" si="1353"/>
        <v>0</v>
      </c>
      <c r="AD2605" s="103">
        <f t="shared" si="1351"/>
        <v>0</v>
      </c>
      <c r="AE2605" s="5" t="e">
        <v>#N/A</v>
      </c>
    </row>
    <row r="2606" spans="1:31" x14ac:dyDescent="0.25">
      <c r="A2606" s="1" t="e">
        <v>#N/A</v>
      </c>
      <c r="B2606" s="50" t="s">
        <v>110</v>
      </c>
      <c r="C2606" s="48"/>
      <c r="D2606" s="104"/>
      <c r="E2606" s="104"/>
      <c r="F2606" s="104"/>
      <c r="G2606" s="104"/>
      <c r="H2606" s="104"/>
      <c r="I2606" s="104"/>
      <c r="J2606" s="104"/>
      <c r="K2606" s="104"/>
      <c r="L2606" s="104"/>
      <c r="M2606" s="104"/>
      <c r="N2606" s="104"/>
      <c r="O2606" s="104"/>
      <c r="P2606" s="104">
        <v>0</v>
      </c>
      <c r="Q2606" s="104">
        <v>0</v>
      </c>
      <c r="R2606" s="104">
        <v>0</v>
      </c>
      <c r="S2606" s="104">
        <v>0</v>
      </c>
      <c r="T2606" s="104">
        <v>0</v>
      </c>
      <c r="U2606" s="104">
        <v>0</v>
      </c>
      <c r="V2606" s="104">
        <v>0</v>
      </c>
      <c r="W2606" s="104">
        <v>0</v>
      </c>
      <c r="X2606" s="104">
        <v>0</v>
      </c>
      <c r="Y2606" s="104">
        <v>0</v>
      </c>
      <c r="Z2606" s="104">
        <v>0</v>
      </c>
      <c r="AA2606" s="104">
        <v>0</v>
      </c>
      <c r="AB2606" s="104">
        <f t="shared" si="1350"/>
        <v>0</v>
      </c>
      <c r="AC2606" s="104">
        <f t="shared" si="1353"/>
        <v>0</v>
      </c>
      <c r="AD2606" s="104">
        <f t="shared" si="1351"/>
        <v>0</v>
      </c>
      <c r="AE2606" s="5" t="e">
        <v>#N/A</v>
      </c>
    </row>
    <row r="2607" spans="1:31" x14ac:dyDescent="0.25">
      <c r="A2607" s="1" t="e">
        <v>#N/A</v>
      </c>
      <c r="B2607" s="50" t="s">
        <v>111</v>
      </c>
      <c r="C2607" s="48"/>
      <c r="D2607" s="104"/>
      <c r="E2607" s="104"/>
      <c r="F2607" s="104"/>
      <c r="G2607" s="104"/>
      <c r="H2607" s="104"/>
      <c r="I2607" s="104"/>
      <c r="J2607" s="104"/>
      <c r="K2607" s="104"/>
      <c r="L2607" s="104"/>
      <c r="M2607" s="104"/>
      <c r="N2607" s="104"/>
      <c r="O2607" s="104"/>
      <c r="P2607" s="104">
        <v>0</v>
      </c>
      <c r="Q2607" s="104">
        <v>0</v>
      </c>
      <c r="R2607" s="104">
        <v>0</v>
      </c>
      <c r="S2607" s="104">
        <v>0</v>
      </c>
      <c r="T2607" s="104">
        <v>0</v>
      </c>
      <c r="U2607" s="104">
        <v>0</v>
      </c>
      <c r="V2607" s="104">
        <v>0</v>
      </c>
      <c r="W2607" s="104">
        <v>0</v>
      </c>
      <c r="X2607" s="104">
        <v>0</v>
      </c>
      <c r="Y2607" s="104">
        <v>0</v>
      </c>
      <c r="Z2607" s="104">
        <v>0</v>
      </c>
      <c r="AA2607" s="104">
        <v>0</v>
      </c>
      <c r="AB2607" s="104">
        <f t="shared" si="1350"/>
        <v>0</v>
      </c>
      <c r="AC2607" s="104">
        <f t="shared" si="1353"/>
        <v>0</v>
      </c>
      <c r="AD2607" s="104">
        <f t="shared" si="1351"/>
        <v>0</v>
      </c>
      <c r="AE2607" s="5" t="e">
        <v>#N/A</v>
      </c>
    </row>
    <row r="2608" spans="1:31" ht="30" x14ac:dyDescent="0.25">
      <c r="A2608" s="1" t="e">
        <v>#N/A</v>
      </c>
      <c r="B2608" s="50" t="s">
        <v>112</v>
      </c>
      <c r="C2608" s="48"/>
      <c r="D2608" s="104"/>
      <c r="E2608" s="104"/>
      <c r="F2608" s="104"/>
      <c r="G2608" s="104"/>
      <c r="H2608" s="104"/>
      <c r="I2608" s="104"/>
      <c r="J2608" s="104"/>
      <c r="K2608" s="104"/>
      <c r="L2608" s="104"/>
      <c r="M2608" s="104"/>
      <c r="N2608" s="104"/>
      <c r="O2608" s="104"/>
      <c r="P2608" s="104">
        <v>0</v>
      </c>
      <c r="Q2608" s="104">
        <v>0</v>
      </c>
      <c r="R2608" s="104">
        <v>0</v>
      </c>
      <c r="S2608" s="104">
        <v>0</v>
      </c>
      <c r="T2608" s="104">
        <v>0</v>
      </c>
      <c r="U2608" s="104">
        <v>0</v>
      </c>
      <c r="V2608" s="104">
        <v>0</v>
      </c>
      <c r="W2608" s="104">
        <v>0</v>
      </c>
      <c r="X2608" s="104">
        <v>0</v>
      </c>
      <c r="Y2608" s="104">
        <v>0</v>
      </c>
      <c r="Z2608" s="104">
        <v>0</v>
      </c>
      <c r="AA2608" s="104">
        <v>0</v>
      </c>
      <c r="AB2608" s="104">
        <f t="shared" si="1350"/>
        <v>0</v>
      </c>
      <c r="AC2608" s="104">
        <f t="shared" si="1353"/>
        <v>0</v>
      </c>
      <c r="AD2608" s="104">
        <f t="shared" si="1351"/>
        <v>0</v>
      </c>
      <c r="AE2608" s="5" t="e">
        <v>#N/A</v>
      </c>
    </row>
    <row r="2609" spans="1:31" ht="30" x14ac:dyDescent="0.25">
      <c r="A2609" s="1" t="e">
        <v>#N/A</v>
      </c>
      <c r="B2609" s="101" t="s">
        <v>113</v>
      </c>
      <c r="C2609" s="102"/>
      <c r="D2609" s="103">
        <f>SUM(D2610)</f>
        <v>0</v>
      </c>
      <c r="E2609" s="103">
        <f t="shared" ref="E2609:O2609" si="1364">SUM(E2610)</f>
        <v>0</v>
      </c>
      <c r="F2609" s="103">
        <f t="shared" si="1364"/>
        <v>0</v>
      </c>
      <c r="G2609" s="103">
        <f t="shared" si="1364"/>
        <v>0</v>
      </c>
      <c r="H2609" s="103">
        <f t="shared" si="1364"/>
        <v>0</v>
      </c>
      <c r="I2609" s="103">
        <f t="shared" si="1364"/>
        <v>0</v>
      </c>
      <c r="J2609" s="103">
        <f t="shared" si="1364"/>
        <v>0</v>
      </c>
      <c r="K2609" s="103">
        <f t="shared" si="1364"/>
        <v>0</v>
      </c>
      <c r="L2609" s="103">
        <f t="shared" si="1364"/>
        <v>0</v>
      </c>
      <c r="M2609" s="103">
        <f t="shared" si="1364"/>
        <v>0</v>
      </c>
      <c r="N2609" s="103">
        <f t="shared" si="1364"/>
        <v>0</v>
      </c>
      <c r="O2609" s="103">
        <f t="shared" si="1364"/>
        <v>0</v>
      </c>
      <c r="P2609" s="103">
        <v>0</v>
      </c>
      <c r="Q2609" s="103">
        <v>0</v>
      </c>
      <c r="R2609" s="103">
        <v>0</v>
      </c>
      <c r="S2609" s="103">
        <v>0</v>
      </c>
      <c r="T2609" s="103">
        <v>0</v>
      </c>
      <c r="U2609" s="103">
        <v>0</v>
      </c>
      <c r="V2609" s="103">
        <v>0</v>
      </c>
      <c r="W2609" s="103">
        <v>0</v>
      </c>
      <c r="X2609" s="103">
        <v>0</v>
      </c>
      <c r="Y2609" s="103">
        <v>0</v>
      </c>
      <c r="Z2609" s="103">
        <v>0</v>
      </c>
      <c r="AA2609" s="103">
        <v>0</v>
      </c>
      <c r="AB2609" s="103">
        <f t="shared" si="1350"/>
        <v>0</v>
      </c>
      <c r="AC2609" s="103">
        <f t="shared" si="1353"/>
        <v>0</v>
      </c>
      <c r="AD2609" s="103">
        <f t="shared" si="1351"/>
        <v>0</v>
      </c>
      <c r="AE2609" s="5" t="e">
        <v>#N/A</v>
      </c>
    </row>
    <row r="2610" spans="1:31" x14ac:dyDescent="0.25">
      <c r="A2610" s="1" t="e">
        <v>#N/A</v>
      </c>
      <c r="B2610" s="50" t="s">
        <v>114</v>
      </c>
      <c r="C2610" s="48"/>
      <c r="D2610" s="104"/>
      <c r="E2610" s="104"/>
      <c r="F2610" s="104"/>
      <c r="G2610" s="104"/>
      <c r="H2610" s="104"/>
      <c r="I2610" s="104"/>
      <c r="J2610" s="104"/>
      <c r="K2610" s="104"/>
      <c r="L2610" s="104"/>
      <c r="M2610" s="104"/>
      <c r="N2610" s="104"/>
      <c r="O2610" s="104"/>
      <c r="P2610" s="104">
        <v>0</v>
      </c>
      <c r="Q2610" s="104">
        <v>0</v>
      </c>
      <c r="R2610" s="104">
        <v>0</v>
      </c>
      <c r="S2610" s="104">
        <v>0</v>
      </c>
      <c r="T2610" s="104">
        <v>0</v>
      </c>
      <c r="U2610" s="104">
        <v>0</v>
      </c>
      <c r="V2610" s="104">
        <v>0</v>
      </c>
      <c r="W2610" s="104">
        <v>0</v>
      </c>
      <c r="X2610" s="104">
        <v>0</v>
      </c>
      <c r="Y2610" s="104">
        <v>0</v>
      </c>
      <c r="Z2610" s="104">
        <v>0</v>
      </c>
      <c r="AA2610" s="104">
        <v>0</v>
      </c>
      <c r="AB2610" s="104">
        <f t="shared" si="1350"/>
        <v>0</v>
      </c>
      <c r="AC2610" s="104">
        <f t="shared" si="1353"/>
        <v>0</v>
      </c>
      <c r="AD2610" s="104">
        <f t="shared" si="1351"/>
        <v>0</v>
      </c>
      <c r="AE2610" s="5" t="e">
        <v>#N/A</v>
      </c>
    </row>
    <row r="2611" spans="1:31" ht="30" x14ac:dyDescent="0.25">
      <c r="A2611" s="1" t="e">
        <v>#N/A</v>
      </c>
      <c r="B2611" s="101" t="s">
        <v>115</v>
      </c>
      <c r="C2611" s="102"/>
      <c r="D2611" s="103">
        <f>SUM(D2612)</f>
        <v>0</v>
      </c>
      <c r="E2611" s="103">
        <f t="shared" ref="E2611:O2611" si="1365">SUM(E2612)</f>
        <v>0</v>
      </c>
      <c r="F2611" s="103">
        <f t="shared" si="1365"/>
        <v>0</v>
      </c>
      <c r="G2611" s="103">
        <f t="shared" si="1365"/>
        <v>0</v>
      </c>
      <c r="H2611" s="103">
        <f t="shared" si="1365"/>
        <v>0</v>
      </c>
      <c r="I2611" s="103">
        <f t="shared" si="1365"/>
        <v>0</v>
      </c>
      <c r="J2611" s="103">
        <f t="shared" si="1365"/>
        <v>0</v>
      </c>
      <c r="K2611" s="103">
        <f t="shared" si="1365"/>
        <v>0</v>
      </c>
      <c r="L2611" s="103">
        <f t="shared" si="1365"/>
        <v>0</v>
      </c>
      <c r="M2611" s="103">
        <f t="shared" si="1365"/>
        <v>0</v>
      </c>
      <c r="N2611" s="103">
        <f t="shared" si="1365"/>
        <v>0</v>
      </c>
      <c r="O2611" s="103">
        <f t="shared" si="1365"/>
        <v>0</v>
      </c>
      <c r="P2611" s="103">
        <v>0</v>
      </c>
      <c r="Q2611" s="103">
        <v>0</v>
      </c>
      <c r="R2611" s="103">
        <v>0</v>
      </c>
      <c r="S2611" s="103">
        <v>0</v>
      </c>
      <c r="T2611" s="103">
        <v>0</v>
      </c>
      <c r="U2611" s="103">
        <v>0</v>
      </c>
      <c r="V2611" s="103">
        <v>0</v>
      </c>
      <c r="W2611" s="103">
        <v>0</v>
      </c>
      <c r="X2611" s="103">
        <v>0</v>
      </c>
      <c r="Y2611" s="103">
        <v>0</v>
      </c>
      <c r="Z2611" s="103">
        <v>0</v>
      </c>
      <c r="AA2611" s="103">
        <v>0</v>
      </c>
      <c r="AB2611" s="103">
        <f t="shared" si="1350"/>
        <v>0</v>
      </c>
      <c r="AC2611" s="103">
        <f t="shared" si="1353"/>
        <v>0</v>
      </c>
      <c r="AD2611" s="103">
        <f t="shared" si="1351"/>
        <v>0</v>
      </c>
      <c r="AE2611" s="5" t="e">
        <v>#N/A</v>
      </c>
    </row>
    <row r="2612" spans="1:31" x14ac:dyDescent="0.25">
      <c r="A2612" s="1" t="e">
        <v>#N/A</v>
      </c>
      <c r="B2612" s="50" t="s">
        <v>116</v>
      </c>
      <c r="C2612" s="48"/>
      <c r="D2612" s="104">
        <v>0</v>
      </c>
      <c r="E2612" s="104">
        <v>0</v>
      </c>
      <c r="F2612" s="104">
        <v>0</v>
      </c>
      <c r="G2612" s="104">
        <v>0</v>
      </c>
      <c r="H2612" s="104">
        <v>0</v>
      </c>
      <c r="I2612" s="104">
        <v>0</v>
      </c>
      <c r="J2612" s="104">
        <v>0</v>
      </c>
      <c r="K2612" s="104">
        <v>0</v>
      </c>
      <c r="L2612" s="104">
        <v>0</v>
      </c>
      <c r="M2612" s="104">
        <v>0</v>
      </c>
      <c r="N2612" s="104">
        <v>0</v>
      </c>
      <c r="O2612" s="104">
        <v>0</v>
      </c>
      <c r="P2612" s="104">
        <v>0</v>
      </c>
      <c r="Q2612" s="104">
        <v>0</v>
      </c>
      <c r="R2612" s="104">
        <v>0</v>
      </c>
      <c r="S2612" s="104">
        <v>0</v>
      </c>
      <c r="T2612" s="104">
        <v>0</v>
      </c>
      <c r="U2612" s="104">
        <v>0</v>
      </c>
      <c r="V2612" s="104">
        <v>0</v>
      </c>
      <c r="W2612" s="104">
        <v>0</v>
      </c>
      <c r="X2612" s="104">
        <v>0</v>
      </c>
      <c r="Y2612" s="104">
        <v>0</v>
      </c>
      <c r="Z2612" s="104">
        <v>0</v>
      </c>
      <c r="AA2612" s="104">
        <v>0</v>
      </c>
      <c r="AB2612" s="104">
        <f t="shared" si="1350"/>
        <v>0</v>
      </c>
      <c r="AC2612" s="104">
        <f t="shared" si="1353"/>
        <v>0</v>
      </c>
      <c r="AD2612" s="104">
        <f t="shared" si="1351"/>
        <v>0</v>
      </c>
      <c r="AE2612" s="5" t="e">
        <v>#N/A</v>
      </c>
    </row>
    <row r="2613" spans="1:31" ht="30" x14ac:dyDescent="0.25">
      <c r="A2613" s="1" t="e">
        <v>#N/A</v>
      </c>
      <c r="B2613" s="101" t="s">
        <v>117</v>
      </c>
      <c r="C2613" s="102"/>
      <c r="D2613" s="103">
        <f>SUM(D2614:D2615)</f>
        <v>0</v>
      </c>
      <c r="E2613" s="103">
        <f t="shared" ref="E2613:O2613" si="1366">SUM(E2614:E2615)</f>
        <v>0</v>
      </c>
      <c r="F2613" s="103">
        <f t="shared" si="1366"/>
        <v>0</v>
      </c>
      <c r="G2613" s="103">
        <f t="shared" si="1366"/>
        <v>0</v>
      </c>
      <c r="H2613" s="103">
        <f t="shared" si="1366"/>
        <v>0</v>
      </c>
      <c r="I2613" s="103">
        <f t="shared" si="1366"/>
        <v>0</v>
      </c>
      <c r="J2613" s="103">
        <f t="shared" si="1366"/>
        <v>0</v>
      </c>
      <c r="K2613" s="103">
        <f t="shared" si="1366"/>
        <v>0</v>
      </c>
      <c r="L2613" s="103">
        <f t="shared" si="1366"/>
        <v>0</v>
      </c>
      <c r="M2613" s="103">
        <f t="shared" si="1366"/>
        <v>0</v>
      </c>
      <c r="N2613" s="103">
        <f t="shared" si="1366"/>
        <v>0</v>
      </c>
      <c r="O2613" s="103">
        <f t="shared" si="1366"/>
        <v>0</v>
      </c>
      <c r="P2613" s="103">
        <v>0</v>
      </c>
      <c r="Q2613" s="103">
        <v>0</v>
      </c>
      <c r="R2613" s="103">
        <v>0</v>
      </c>
      <c r="S2613" s="103">
        <v>0</v>
      </c>
      <c r="T2613" s="103">
        <v>0</v>
      </c>
      <c r="U2613" s="103">
        <v>0</v>
      </c>
      <c r="V2613" s="103">
        <v>0</v>
      </c>
      <c r="W2613" s="103">
        <v>0</v>
      </c>
      <c r="X2613" s="103">
        <v>0</v>
      </c>
      <c r="Y2613" s="103">
        <v>0</v>
      </c>
      <c r="Z2613" s="103">
        <v>0</v>
      </c>
      <c r="AA2613" s="103">
        <v>0</v>
      </c>
      <c r="AB2613" s="103">
        <f t="shared" si="1350"/>
        <v>0</v>
      </c>
      <c r="AC2613" s="103">
        <f t="shared" si="1353"/>
        <v>0</v>
      </c>
      <c r="AD2613" s="103">
        <f t="shared" si="1351"/>
        <v>0</v>
      </c>
      <c r="AE2613" s="5" t="e">
        <v>#N/A</v>
      </c>
    </row>
    <row r="2614" spans="1:31" x14ac:dyDescent="0.25">
      <c r="A2614" s="1" t="e">
        <v>#N/A</v>
      </c>
      <c r="B2614" s="50" t="s">
        <v>118</v>
      </c>
      <c r="C2614" s="48"/>
      <c r="D2614" s="104"/>
      <c r="E2614" s="104"/>
      <c r="F2614" s="104"/>
      <c r="G2614" s="104"/>
      <c r="H2614" s="104"/>
      <c r="I2614" s="104"/>
      <c r="J2614" s="104"/>
      <c r="K2614" s="104"/>
      <c r="L2614" s="104"/>
      <c r="M2614" s="104"/>
      <c r="N2614" s="104"/>
      <c r="O2614" s="104"/>
      <c r="P2614" s="104">
        <v>0</v>
      </c>
      <c r="Q2614" s="104">
        <v>0</v>
      </c>
      <c r="R2614" s="104">
        <v>0</v>
      </c>
      <c r="S2614" s="104">
        <v>0</v>
      </c>
      <c r="T2614" s="104">
        <v>0</v>
      </c>
      <c r="U2614" s="104">
        <v>0</v>
      </c>
      <c r="V2614" s="104">
        <v>0</v>
      </c>
      <c r="W2614" s="104">
        <v>0</v>
      </c>
      <c r="X2614" s="104">
        <v>0</v>
      </c>
      <c r="Y2614" s="104">
        <v>0</v>
      </c>
      <c r="Z2614" s="104">
        <v>0</v>
      </c>
      <c r="AA2614" s="104">
        <v>0</v>
      </c>
      <c r="AB2614" s="104">
        <f t="shared" si="1350"/>
        <v>0</v>
      </c>
      <c r="AC2614" s="104">
        <f t="shared" si="1353"/>
        <v>0</v>
      </c>
      <c r="AD2614" s="104">
        <f t="shared" si="1351"/>
        <v>0</v>
      </c>
      <c r="AE2614" s="5" t="e">
        <v>#N/A</v>
      </c>
    </row>
    <row r="2615" spans="1:31" ht="60" x14ac:dyDescent="0.25">
      <c r="A2615" s="1" t="e">
        <v>#N/A</v>
      </c>
      <c r="B2615" s="50" t="s">
        <v>119</v>
      </c>
      <c r="C2615" s="48"/>
      <c r="D2615" s="104"/>
      <c r="E2615" s="104"/>
      <c r="F2615" s="104"/>
      <c r="G2615" s="104"/>
      <c r="H2615" s="104"/>
      <c r="I2615" s="104"/>
      <c r="J2615" s="104"/>
      <c r="K2615" s="104"/>
      <c r="L2615" s="104"/>
      <c r="M2615" s="104"/>
      <c r="N2615" s="104"/>
      <c r="O2615" s="104"/>
      <c r="P2615" s="104">
        <v>0</v>
      </c>
      <c r="Q2615" s="104">
        <v>0</v>
      </c>
      <c r="R2615" s="104">
        <v>0</v>
      </c>
      <c r="S2615" s="104">
        <v>0</v>
      </c>
      <c r="T2615" s="104">
        <v>0</v>
      </c>
      <c r="U2615" s="104">
        <v>0</v>
      </c>
      <c r="V2615" s="104">
        <v>0</v>
      </c>
      <c r="W2615" s="104">
        <v>0</v>
      </c>
      <c r="X2615" s="104">
        <v>0</v>
      </c>
      <c r="Y2615" s="104">
        <v>0</v>
      </c>
      <c r="Z2615" s="104">
        <v>0</v>
      </c>
      <c r="AA2615" s="104">
        <v>0</v>
      </c>
      <c r="AB2615" s="104">
        <f t="shared" si="1350"/>
        <v>0</v>
      </c>
      <c r="AC2615" s="104">
        <f t="shared" si="1353"/>
        <v>0</v>
      </c>
      <c r="AD2615" s="104">
        <f t="shared" si="1351"/>
        <v>0</v>
      </c>
      <c r="AE2615" s="5" t="e">
        <v>#N/A</v>
      </c>
    </row>
    <row r="2616" spans="1:31" x14ac:dyDescent="0.25">
      <c r="A2616" s="1" t="e">
        <v>#N/A</v>
      </c>
      <c r="B2616" s="101" t="s">
        <v>120</v>
      </c>
      <c r="C2616" s="102"/>
      <c r="D2616" s="103">
        <f>SUM(D2617)</f>
        <v>0</v>
      </c>
      <c r="E2616" s="103">
        <f t="shared" ref="E2616:O2616" si="1367">SUM(E2617)</f>
        <v>0</v>
      </c>
      <c r="F2616" s="103">
        <f t="shared" si="1367"/>
        <v>0</v>
      </c>
      <c r="G2616" s="103">
        <f t="shared" si="1367"/>
        <v>0</v>
      </c>
      <c r="H2616" s="103">
        <f t="shared" si="1367"/>
        <v>0</v>
      </c>
      <c r="I2616" s="103">
        <f t="shared" si="1367"/>
        <v>0</v>
      </c>
      <c r="J2616" s="103">
        <f t="shared" si="1367"/>
        <v>0</v>
      </c>
      <c r="K2616" s="103">
        <f t="shared" si="1367"/>
        <v>0</v>
      </c>
      <c r="L2616" s="103">
        <f t="shared" si="1367"/>
        <v>0</v>
      </c>
      <c r="M2616" s="103">
        <f t="shared" si="1367"/>
        <v>0</v>
      </c>
      <c r="N2616" s="103">
        <f t="shared" si="1367"/>
        <v>0</v>
      </c>
      <c r="O2616" s="103">
        <f t="shared" si="1367"/>
        <v>0</v>
      </c>
      <c r="P2616" s="103">
        <v>0</v>
      </c>
      <c r="Q2616" s="103">
        <v>0</v>
      </c>
      <c r="R2616" s="103">
        <v>0</v>
      </c>
      <c r="S2616" s="103">
        <v>0</v>
      </c>
      <c r="T2616" s="103">
        <v>0</v>
      </c>
      <c r="U2616" s="103">
        <v>0</v>
      </c>
      <c r="V2616" s="103">
        <v>0</v>
      </c>
      <c r="W2616" s="103">
        <v>0</v>
      </c>
      <c r="X2616" s="103">
        <v>0</v>
      </c>
      <c r="Y2616" s="103">
        <v>0</v>
      </c>
      <c r="Z2616" s="103">
        <v>0</v>
      </c>
      <c r="AA2616" s="103">
        <v>0</v>
      </c>
      <c r="AB2616" s="103">
        <f t="shared" si="1350"/>
        <v>0</v>
      </c>
      <c r="AC2616" s="103">
        <f t="shared" si="1353"/>
        <v>0</v>
      </c>
      <c r="AD2616" s="103">
        <f t="shared" si="1351"/>
        <v>0</v>
      </c>
      <c r="AE2616" s="5" t="e">
        <v>#N/A</v>
      </c>
    </row>
    <row r="2617" spans="1:31" x14ac:dyDescent="0.25">
      <c r="A2617" s="1" t="e">
        <v>#N/A</v>
      </c>
      <c r="B2617" s="50" t="s">
        <v>121</v>
      </c>
      <c r="C2617" s="48"/>
      <c r="D2617" s="104"/>
      <c r="E2617" s="104"/>
      <c r="F2617" s="104"/>
      <c r="G2617" s="104"/>
      <c r="H2617" s="104"/>
      <c r="I2617" s="104"/>
      <c r="J2617" s="104"/>
      <c r="K2617" s="104"/>
      <c r="L2617" s="104"/>
      <c r="M2617" s="104"/>
      <c r="N2617" s="104"/>
      <c r="O2617" s="104"/>
      <c r="P2617" s="104">
        <v>0</v>
      </c>
      <c r="Q2617" s="104">
        <v>0</v>
      </c>
      <c r="R2617" s="104">
        <v>0</v>
      </c>
      <c r="S2617" s="104">
        <v>0</v>
      </c>
      <c r="T2617" s="104">
        <v>0</v>
      </c>
      <c r="U2617" s="104">
        <v>0</v>
      </c>
      <c r="V2617" s="104">
        <v>0</v>
      </c>
      <c r="W2617" s="104">
        <v>0</v>
      </c>
      <c r="X2617" s="104">
        <v>0</v>
      </c>
      <c r="Y2617" s="104">
        <v>0</v>
      </c>
      <c r="Z2617" s="104">
        <v>0</v>
      </c>
      <c r="AA2617" s="104">
        <v>0</v>
      </c>
      <c r="AB2617" s="104">
        <f t="shared" si="1350"/>
        <v>0</v>
      </c>
      <c r="AC2617" s="104">
        <f t="shared" si="1353"/>
        <v>0</v>
      </c>
      <c r="AD2617" s="104">
        <f t="shared" si="1351"/>
        <v>0</v>
      </c>
      <c r="AE2617" s="5" t="e">
        <v>#N/A</v>
      </c>
    </row>
    <row r="2618" spans="1:31" x14ac:dyDescent="0.25">
      <c r="A2618" s="1" t="e">
        <v>#N/A</v>
      </c>
      <c r="B2618" s="101" t="s">
        <v>122</v>
      </c>
      <c r="C2618" s="102"/>
      <c r="D2618" s="103">
        <f>SUM(D2619:D2620)</f>
        <v>1839.58</v>
      </c>
      <c r="E2618" s="103">
        <f t="shared" ref="E2618:O2618" si="1368">SUM(E2619:E2620)</f>
        <v>1462.5</v>
      </c>
      <c r="F2618" s="103">
        <f t="shared" si="1368"/>
        <v>1322.92</v>
      </c>
      <c r="G2618" s="103">
        <f t="shared" si="1368"/>
        <v>812</v>
      </c>
      <c r="H2618" s="103">
        <f t="shared" si="1368"/>
        <v>821.66</v>
      </c>
      <c r="I2618" s="103">
        <f t="shared" si="1368"/>
        <v>2315.1627999999996</v>
      </c>
      <c r="J2618" s="103">
        <f t="shared" si="1368"/>
        <v>0</v>
      </c>
      <c r="K2618" s="103">
        <f t="shared" si="1368"/>
        <v>0</v>
      </c>
      <c r="L2618" s="103">
        <f t="shared" si="1368"/>
        <v>0</v>
      </c>
      <c r="M2618" s="103">
        <f t="shared" si="1368"/>
        <v>0</v>
      </c>
      <c r="N2618" s="103">
        <f t="shared" si="1368"/>
        <v>0</v>
      </c>
      <c r="O2618" s="103">
        <f t="shared" si="1368"/>
        <v>0</v>
      </c>
      <c r="P2618" s="103">
        <v>0</v>
      </c>
      <c r="Q2618" s="103">
        <v>0</v>
      </c>
      <c r="R2618" s="103">
        <v>0</v>
      </c>
      <c r="S2618" s="103">
        <v>0</v>
      </c>
      <c r="T2618" s="103">
        <v>0</v>
      </c>
      <c r="U2618" s="103">
        <v>0</v>
      </c>
      <c r="V2618" s="103">
        <v>0</v>
      </c>
      <c r="W2618" s="103">
        <v>0</v>
      </c>
      <c r="X2618" s="103">
        <v>0</v>
      </c>
      <c r="Y2618" s="103">
        <v>0</v>
      </c>
      <c r="Z2618" s="103">
        <v>0</v>
      </c>
      <c r="AA2618" s="103">
        <v>0</v>
      </c>
      <c r="AB2618" s="103">
        <f t="shared" si="1350"/>
        <v>8573.8227999999999</v>
      </c>
      <c r="AC2618" s="103">
        <f t="shared" si="1353"/>
        <v>6734.2428</v>
      </c>
      <c r="AD2618" s="103">
        <f t="shared" si="1351"/>
        <v>0</v>
      </c>
      <c r="AE2618" s="5" t="e">
        <v>#N/A</v>
      </c>
    </row>
    <row r="2619" spans="1:31" ht="30" x14ac:dyDescent="0.25">
      <c r="A2619" s="1" t="e">
        <v>#N/A</v>
      </c>
      <c r="B2619" s="50" t="s">
        <v>123</v>
      </c>
      <c r="C2619" s="48"/>
      <c r="D2619" s="104"/>
      <c r="E2619" s="104"/>
      <c r="F2619" s="104"/>
      <c r="G2619" s="104"/>
      <c r="H2619" s="104"/>
      <c r="I2619" s="104"/>
      <c r="J2619" s="104"/>
      <c r="K2619" s="104"/>
      <c r="L2619" s="104"/>
      <c r="M2619" s="104"/>
      <c r="N2619" s="104"/>
      <c r="O2619" s="104"/>
      <c r="P2619" s="104">
        <v>0</v>
      </c>
      <c r="Q2619" s="104">
        <v>0</v>
      </c>
      <c r="R2619" s="104">
        <v>0</v>
      </c>
      <c r="S2619" s="104">
        <v>0</v>
      </c>
      <c r="T2619" s="104">
        <v>0</v>
      </c>
      <c r="U2619" s="104">
        <v>0</v>
      </c>
      <c r="V2619" s="104">
        <v>0</v>
      </c>
      <c r="W2619" s="104">
        <v>0</v>
      </c>
      <c r="X2619" s="104">
        <v>0</v>
      </c>
      <c r="Y2619" s="104">
        <v>0</v>
      </c>
      <c r="Z2619" s="104">
        <v>0</v>
      </c>
      <c r="AA2619" s="104">
        <v>0</v>
      </c>
      <c r="AB2619" s="104">
        <f t="shared" si="1350"/>
        <v>0</v>
      </c>
      <c r="AC2619" s="104">
        <f t="shared" si="1353"/>
        <v>0</v>
      </c>
      <c r="AD2619" s="104">
        <f t="shared" si="1351"/>
        <v>0</v>
      </c>
      <c r="AE2619" s="5" t="e">
        <v>#N/A</v>
      </c>
    </row>
    <row r="2620" spans="1:31" x14ac:dyDescent="0.25">
      <c r="A2620" s="1" t="e">
        <v>#N/A</v>
      </c>
      <c r="B2620" s="50" t="s">
        <v>124</v>
      </c>
      <c r="C2620" s="48"/>
      <c r="D2620" s="104">
        <v>1839.58</v>
      </c>
      <c r="E2620" s="104">
        <v>1462.5</v>
      </c>
      <c r="F2620" s="104">
        <v>1322.92</v>
      </c>
      <c r="G2620" s="104">
        <v>812</v>
      </c>
      <c r="H2620" s="104">
        <v>821.66</v>
      </c>
      <c r="I2620" s="104">
        <v>2315.1627999999996</v>
      </c>
      <c r="J2620" s="104"/>
      <c r="K2620" s="104"/>
      <c r="L2620" s="104"/>
      <c r="M2620" s="104"/>
      <c r="N2620" s="104"/>
      <c r="O2620" s="104"/>
      <c r="P2620" s="104">
        <v>0</v>
      </c>
      <c r="Q2620" s="104">
        <v>0</v>
      </c>
      <c r="R2620" s="104">
        <v>0</v>
      </c>
      <c r="S2620" s="113">
        <v>0</v>
      </c>
      <c r="T2620" s="104">
        <v>0</v>
      </c>
      <c r="U2620" s="104">
        <v>0</v>
      </c>
      <c r="V2620" s="104">
        <v>0</v>
      </c>
      <c r="W2620" s="104">
        <v>0</v>
      </c>
      <c r="X2620" s="104">
        <v>0</v>
      </c>
      <c r="Y2620" s="104">
        <v>0</v>
      </c>
      <c r="Z2620" s="104">
        <v>0</v>
      </c>
      <c r="AA2620" s="104">
        <v>0</v>
      </c>
      <c r="AB2620" s="104">
        <f t="shared" si="1350"/>
        <v>8573.8227999999999</v>
      </c>
      <c r="AC2620" s="104">
        <f t="shared" si="1353"/>
        <v>6734.2428</v>
      </c>
      <c r="AD2620" s="104">
        <f t="shared" si="1351"/>
        <v>0</v>
      </c>
      <c r="AE2620" s="5" t="e">
        <v>#N/A</v>
      </c>
    </row>
    <row r="2621" spans="1:31" ht="30" x14ac:dyDescent="0.25">
      <c r="A2621" s="1" t="e">
        <v>#N/A</v>
      </c>
      <c r="B2621" s="101" t="s">
        <v>125</v>
      </c>
      <c r="C2621" s="102"/>
      <c r="D2621" s="103">
        <v>8084.48</v>
      </c>
      <c r="E2621" s="103">
        <f>6824.69+4166</f>
        <v>10990.689999999999</v>
      </c>
      <c r="F2621" s="103">
        <v>6927.29</v>
      </c>
      <c r="G2621" s="103"/>
      <c r="H2621" s="103"/>
      <c r="I2621" s="103"/>
      <c r="J2621" s="103"/>
      <c r="K2621" s="103"/>
      <c r="L2621" s="103"/>
      <c r="M2621" s="103"/>
      <c r="N2621" s="103"/>
      <c r="O2621" s="103"/>
      <c r="P2621" s="103">
        <v>0</v>
      </c>
      <c r="Q2621" s="103">
        <v>0</v>
      </c>
      <c r="R2621" s="103">
        <v>0</v>
      </c>
      <c r="S2621" s="103">
        <v>0</v>
      </c>
      <c r="T2621" s="103">
        <v>0</v>
      </c>
      <c r="U2621" s="103">
        <v>0</v>
      </c>
      <c r="V2621" s="103">
        <v>0</v>
      </c>
      <c r="W2621" s="103">
        <v>0</v>
      </c>
      <c r="X2621" s="103">
        <v>0</v>
      </c>
      <c r="Y2621" s="103">
        <v>0</v>
      </c>
      <c r="Z2621" s="103">
        <v>0</v>
      </c>
      <c r="AA2621" s="103">
        <v>0</v>
      </c>
      <c r="AB2621" s="103">
        <f t="shared" si="1350"/>
        <v>26002.46</v>
      </c>
      <c r="AC2621" s="103">
        <f t="shared" si="1353"/>
        <v>17917.98</v>
      </c>
      <c r="AD2621" s="103">
        <f t="shared" si="1351"/>
        <v>0</v>
      </c>
      <c r="AE2621" s="5" t="e">
        <v>#N/A</v>
      </c>
    </row>
    <row r="2622" spans="1:31" ht="31.5" x14ac:dyDescent="0.25">
      <c r="A2622" s="1" t="e">
        <v>#N/A</v>
      </c>
      <c r="B2622" s="108" t="s">
        <v>126</v>
      </c>
      <c r="C2622" s="56"/>
      <c r="D2622" s="109"/>
      <c r="E2622" s="109"/>
      <c r="F2622" s="109"/>
      <c r="G2622" s="109"/>
      <c r="H2622" s="109"/>
      <c r="I2622" s="109"/>
      <c r="J2622" s="109"/>
      <c r="K2622" s="109"/>
      <c r="L2622" s="109"/>
      <c r="M2622" s="109"/>
      <c r="N2622" s="109"/>
      <c r="O2622" s="109"/>
      <c r="P2622" s="109">
        <v>0</v>
      </c>
      <c r="Q2622" s="109">
        <v>0</v>
      </c>
      <c r="R2622" s="109">
        <v>0</v>
      </c>
      <c r="S2622" s="109">
        <v>0</v>
      </c>
      <c r="T2622" s="109">
        <v>0</v>
      </c>
      <c r="U2622" s="109">
        <v>0</v>
      </c>
      <c r="V2622" s="109">
        <v>0</v>
      </c>
      <c r="W2622" s="109">
        <v>0</v>
      </c>
      <c r="X2622" s="109">
        <v>0</v>
      </c>
      <c r="Y2622" s="109">
        <v>0</v>
      </c>
      <c r="Z2622" s="109">
        <v>0</v>
      </c>
      <c r="AA2622" s="109">
        <v>0</v>
      </c>
      <c r="AB2622" s="109">
        <f t="shared" si="1350"/>
        <v>0</v>
      </c>
      <c r="AC2622" s="109">
        <f t="shared" si="1353"/>
        <v>0</v>
      </c>
      <c r="AD2622" s="109">
        <f t="shared" si="1351"/>
        <v>0</v>
      </c>
      <c r="AE2622" s="5" t="e">
        <v>#N/A</v>
      </c>
    </row>
    <row r="2623" spans="1:31" ht="15.75" x14ac:dyDescent="0.25">
      <c r="A2623" s="1">
        <v>21</v>
      </c>
      <c r="B2623" s="54" t="s">
        <v>46</v>
      </c>
      <c r="C2623" s="58"/>
      <c r="D2623" s="111">
        <f>SUM(D2767,D2747,D2711,D2665,D2624,D2631)</f>
        <v>2500</v>
      </c>
      <c r="E2623" s="111">
        <f t="shared" ref="E2623:O2623" si="1369">SUM(E2767,E2747,E2711,E2665,E2624,E2631)</f>
        <v>2900</v>
      </c>
      <c r="F2623" s="111">
        <f t="shared" si="1369"/>
        <v>0</v>
      </c>
      <c r="G2623" s="111">
        <f t="shared" si="1369"/>
        <v>0</v>
      </c>
      <c r="H2623" s="111">
        <f t="shared" si="1369"/>
        <v>0</v>
      </c>
      <c r="I2623" s="111">
        <f t="shared" si="1369"/>
        <v>0</v>
      </c>
      <c r="J2623" s="111">
        <f t="shared" si="1369"/>
        <v>0</v>
      </c>
      <c r="K2623" s="111">
        <f t="shared" si="1369"/>
        <v>0</v>
      </c>
      <c r="L2623" s="111">
        <f t="shared" si="1369"/>
        <v>0</v>
      </c>
      <c r="M2623" s="111">
        <f t="shared" si="1369"/>
        <v>0</v>
      </c>
      <c r="N2623" s="111">
        <f t="shared" si="1369"/>
        <v>0</v>
      </c>
      <c r="O2623" s="111">
        <f t="shared" si="1369"/>
        <v>0</v>
      </c>
      <c r="P2623" s="111">
        <v>0</v>
      </c>
      <c r="Q2623" s="111">
        <v>0</v>
      </c>
      <c r="R2623" s="111">
        <v>0</v>
      </c>
      <c r="S2623" s="111">
        <v>0</v>
      </c>
      <c r="T2623" s="111">
        <v>0</v>
      </c>
      <c r="U2623" s="111">
        <v>0</v>
      </c>
      <c r="V2623" s="111">
        <v>0</v>
      </c>
      <c r="W2623" s="111">
        <v>0</v>
      </c>
      <c r="X2623" s="111">
        <v>0</v>
      </c>
      <c r="Y2623" s="111">
        <v>0</v>
      </c>
      <c r="Z2623" s="111">
        <v>0</v>
      </c>
      <c r="AA2623" s="111">
        <v>0</v>
      </c>
      <c r="AB2623" s="111">
        <f t="shared" si="1350"/>
        <v>5400</v>
      </c>
      <c r="AC2623" s="111">
        <f t="shared" si="1353"/>
        <v>2900</v>
      </c>
      <c r="AD2623" s="111">
        <f t="shared" si="1351"/>
        <v>0</v>
      </c>
      <c r="AE2623" s="5">
        <v>21</v>
      </c>
    </row>
    <row r="2624" spans="1:31" ht="31.5" x14ac:dyDescent="0.25">
      <c r="A2624" s="1" t="e">
        <v>#N/A</v>
      </c>
      <c r="B2624" s="99" t="s">
        <v>128</v>
      </c>
      <c r="C2624" s="112"/>
      <c r="D2624" s="100">
        <f>SUM(D2625:D2630)</f>
        <v>0</v>
      </c>
      <c r="E2624" s="100">
        <f t="shared" ref="E2624:O2624" si="1370">SUM(E2625:E2630)</f>
        <v>0</v>
      </c>
      <c r="F2624" s="100">
        <f t="shared" si="1370"/>
        <v>0</v>
      </c>
      <c r="G2624" s="100">
        <f t="shared" si="1370"/>
        <v>0</v>
      </c>
      <c r="H2624" s="100">
        <f t="shared" si="1370"/>
        <v>0</v>
      </c>
      <c r="I2624" s="100">
        <f t="shared" si="1370"/>
        <v>0</v>
      </c>
      <c r="J2624" s="100">
        <f t="shared" si="1370"/>
        <v>0</v>
      </c>
      <c r="K2624" s="100">
        <f t="shared" si="1370"/>
        <v>0</v>
      </c>
      <c r="L2624" s="100">
        <f t="shared" si="1370"/>
        <v>0</v>
      </c>
      <c r="M2624" s="100">
        <f t="shared" si="1370"/>
        <v>0</v>
      </c>
      <c r="N2624" s="100">
        <f t="shared" si="1370"/>
        <v>0</v>
      </c>
      <c r="O2624" s="100">
        <f t="shared" si="1370"/>
        <v>0</v>
      </c>
      <c r="P2624" s="100">
        <v>0</v>
      </c>
      <c r="Q2624" s="100">
        <v>0</v>
      </c>
      <c r="R2624" s="100">
        <v>0</v>
      </c>
      <c r="S2624" s="100">
        <v>0</v>
      </c>
      <c r="T2624" s="100">
        <v>0</v>
      </c>
      <c r="U2624" s="100">
        <v>0</v>
      </c>
      <c r="V2624" s="100">
        <v>0</v>
      </c>
      <c r="W2624" s="100">
        <v>0</v>
      </c>
      <c r="X2624" s="100">
        <v>0</v>
      </c>
      <c r="Y2624" s="100">
        <v>0</v>
      </c>
      <c r="Z2624" s="100">
        <v>0</v>
      </c>
      <c r="AA2624" s="100">
        <v>0</v>
      </c>
      <c r="AB2624" s="100">
        <f t="shared" si="1350"/>
        <v>0</v>
      </c>
      <c r="AC2624" s="100">
        <f t="shared" si="1353"/>
        <v>0</v>
      </c>
      <c r="AD2624" s="100">
        <f t="shared" si="1351"/>
        <v>0</v>
      </c>
      <c r="AE2624" s="5" t="e">
        <v>#N/A</v>
      </c>
    </row>
    <row r="2625" spans="1:31" x14ac:dyDescent="0.25">
      <c r="A2625" s="1" t="e">
        <v>#N/A</v>
      </c>
      <c r="B2625" s="50" t="s">
        <v>129</v>
      </c>
      <c r="C2625" s="48"/>
      <c r="D2625" s="104"/>
      <c r="E2625" s="104"/>
      <c r="F2625" s="104"/>
      <c r="G2625" s="104"/>
      <c r="H2625" s="104"/>
      <c r="I2625" s="104"/>
      <c r="J2625" s="104"/>
      <c r="K2625" s="104"/>
      <c r="L2625" s="104"/>
      <c r="M2625" s="104"/>
      <c r="N2625" s="104"/>
      <c r="O2625" s="104"/>
      <c r="P2625" s="104">
        <v>0</v>
      </c>
      <c r="Q2625" s="104">
        <v>0</v>
      </c>
      <c r="R2625" s="104">
        <v>0</v>
      </c>
      <c r="S2625" s="104">
        <v>0</v>
      </c>
      <c r="T2625" s="104">
        <v>0</v>
      </c>
      <c r="U2625" s="104">
        <v>0</v>
      </c>
      <c r="V2625" s="104">
        <v>0</v>
      </c>
      <c r="W2625" s="104">
        <v>0</v>
      </c>
      <c r="X2625" s="104">
        <v>0</v>
      </c>
      <c r="Y2625" s="104">
        <v>0</v>
      </c>
      <c r="Z2625" s="104">
        <v>0</v>
      </c>
      <c r="AA2625" s="104">
        <v>0</v>
      </c>
      <c r="AB2625" s="104">
        <f t="shared" si="1350"/>
        <v>0</v>
      </c>
      <c r="AC2625" s="104">
        <f t="shared" si="1353"/>
        <v>0</v>
      </c>
      <c r="AD2625" s="104">
        <f t="shared" si="1351"/>
        <v>0</v>
      </c>
      <c r="AE2625" s="5" t="e">
        <v>#N/A</v>
      </c>
    </row>
    <row r="2626" spans="1:31" ht="30" x14ac:dyDescent="0.25">
      <c r="A2626" s="1" t="e">
        <v>#N/A</v>
      </c>
      <c r="B2626" s="50" t="s">
        <v>130</v>
      </c>
      <c r="C2626" s="48"/>
      <c r="D2626" s="104"/>
      <c r="E2626" s="104"/>
      <c r="F2626" s="104"/>
      <c r="G2626" s="104"/>
      <c r="H2626" s="104"/>
      <c r="I2626" s="104"/>
      <c r="J2626" s="104"/>
      <c r="K2626" s="104"/>
      <c r="L2626" s="104"/>
      <c r="M2626" s="104"/>
      <c r="N2626" s="104"/>
      <c r="O2626" s="104"/>
      <c r="P2626" s="104">
        <v>0</v>
      </c>
      <c r="Q2626" s="104">
        <v>0</v>
      </c>
      <c r="R2626" s="104">
        <v>0</v>
      </c>
      <c r="S2626" s="104">
        <v>0</v>
      </c>
      <c r="T2626" s="104">
        <v>0</v>
      </c>
      <c r="U2626" s="104">
        <v>0</v>
      </c>
      <c r="V2626" s="104">
        <v>0</v>
      </c>
      <c r="W2626" s="104">
        <v>0</v>
      </c>
      <c r="X2626" s="104">
        <v>0</v>
      </c>
      <c r="Y2626" s="104">
        <v>0</v>
      </c>
      <c r="Z2626" s="104">
        <v>0</v>
      </c>
      <c r="AA2626" s="104">
        <v>0</v>
      </c>
      <c r="AB2626" s="104">
        <f t="shared" si="1350"/>
        <v>0</v>
      </c>
      <c r="AC2626" s="104">
        <f t="shared" si="1353"/>
        <v>0</v>
      </c>
      <c r="AD2626" s="104">
        <f t="shared" si="1351"/>
        <v>0</v>
      </c>
      <c r="AE2626" s="5" t="e">
        <v>#N/A</v>
      </c>
    </row>
    <row r="2627" spans="1:31" x14ac:dyDescent="0.25">
      <c r="A2627" s="1" t="e">
        <v>#N/A</v>
      </c>
      <c r="B2627" s="50" t="s">
        <v>131</v>
      </c>
      <c r="C2627" s="48"/>
      <c r="D2627" s="104"/>
      <c r="E2627" s="104"/>
      <c r="F2627" s="104"/>
      <c r="G2627" s="104"/>
      <c r="H2627" s="104"/>
      <c r="I2627" s="104"/>
      <c r="J2627" s="104"/>
      <c r="K2627" s="104"/>
      <c r="L2627" s="104"/>
      <c r="M2627" s="104"/>
      <c r="N2627" s="104"/>
      <c r="O2627" s="104"/>
      <c r="P2627" s="104">
        <v>0</v>
      </c>
      <c r="Q2627" s="104">
        <v>0</v>
      </c>
      <c r="R2627" s="104">
        <v>0</v>
      </c>
      <c r="S2627" s="104">
        <v>0</v>
      </c>
      <c r="T2627" s="104">
        <v>0</v>
      </c>
      <c r="U2627" s="104">
        <v>0</v>
      </c>
      <c r="V2627" s="104">
        <v>0</v>
      </c>
      <c r="W2627" s="104">
        <v>0</v>
      </c>
      <c r="X2627" s="104">
        <v>0</v>
      </c>
      <c r="Y2627" s="104">
        <v>0</v>
      </c>
      <c r="Z2627" s="104">
        <v>0</v>
      </c>
      <c r="AA2627" s="104">
        <v>0</v>
      </c>
      <c r="AB2627" s="104">
        <f t="shared" si="1350"/>
        <v>0</v>
      </c>
      <c r="AC2627" s="104">
        <f t="shared" si="1353"/>
        <v>0</v>
      </c>
      <c r="AD2627" s="104">
        <f t="shared" si="1351"/>
        <v>0</v>
      </c>
      <c r="AE2627" s="5" t="e">
        <v>#N/A</v>
      </c>
    </row>
    <row r="2628" spans="1:31" ht="30" x14ac:dyDescent="0.25">
      <c r="A2628" s="1" t="e">
        <v>#N/A</v>
      </c>
      <c r="B2628" s="50" t="s">
        <v>132</v>
      </c>
      <c r="C2628" s="48"/>
      <c r="D2628" s="104"/>
      <c r="E2628" s="104"/>
      <c r="F2628" s="104"/>
      <c r="G2628" s="104"/>
      <c r="H2628" s="104"/>
      <c r="I2628" s="104"/>
      <c r="J2628" s="104"/>
      <c r="K2628" s="104"/>
      <c r="L2628" s="104"/>
      <c r="M2628" s="104"/>
      <c r="N2628" s="104"/>
      <c r="O2628" s="104"/>
      <c r="P2628" s="104">
        <v>0</v>
      </c>
      <c r="Q2628" s="104">
        <v>0</v>
      </c>
      <c r="R2628" s="104">
        <v>0</v>
      </c>
      <c r="S2628" s="104">
        <v>0</v>
      </c>
      <c r="T2628" s="104">
        <v>0</v>
      </c>
      <c r="U2628" s="104">
        <v>0</v>
      </c>
      <c r="V2628" s="104">
        <v>0</v>
      </c>
      <c r="W2628" s="104">
        <v>0</v>
      </c>
      <c r="X2628" s="104">
        <v>0</v>
      </c>
      <c r="Y2628" s="104">
        <v>0</v>
      </c>
      <c r="Z2628" s="104">
        <v>0</v>
      </c>
      <c r="AA2628" s="104">
        <v>0</v>
      </c>
      <c r="AB2628" s="104">
        <f t="shared" si="1350"/>
        <v>0</v>
      </c>
      <c r="AC2628" s="104">
        <f t="shared" si="1353"/>
        <v>0</v>
      </c>
      <c r="AD2628" s="104">
        <f t="shared" si="1351"/>
        <v>0</v>
      </c>
      <c r="AE2628" s="5" t="e">
        <v>#N/A</v>
      </c>
    </row>
    <row r="2629" spans="1:31" x14ac:dyDescent="0.25">
      <c r="A2629" s="1" t="e">
        <v>#N/A</v>
      </c>
      <c r="B2629" s="50" t="s">
        <v>133</v>
      </c>
      <c r="C2629" s="48"/>
      <c r="D2629" s="104"/>
      <c r="E2629" s="104"/>
      <c r="F2629" s="104"/>
      <c r="G2629" s="104"/>
      <c r="H2629" s="104"/>
      <c r="I2629" s="104"/>
      <c r="J2629" s="104"/>
      <c r="K2629" s="104"/>
      <c r="L2629" s="104"/>
      <c r="M2629" s="104"/>
      <c r="N2629" s="104"/>
      <c r="O2629" s="104"/>
      <c r="P2629" s="104">
        <v>0</v>
      </c>
      <c r="Q2629" s="104">
        <v>0</v>
      </c>
      <c r="R2629" s="104">
        <v>0</v>
      </c>
      <c r="S2629" s="104">
        <v>0</v>
      </c>
      <c r="T2629" s="104">
        <v>0</v>
      </c>
      <c r="U2629" s="104">
        <v>0</v>
      </c>
      <c r="V2629" s="104">
        <v>0</v>
      </c>
      <c r="W2629" s="104">
        <v>0</v>
      </c>
      <c r="X2629" s="104">
        <v>0</v>
      </c>
      <c r="Y2629" s="104">
        <v>0</v>
      </c>
      <c r="Z2629" s="104">
        <v>0</v>
      </c>
      <c r="AA2629" s="104">
        <v>0</v>
      </c>
      <c r="AB2629" s="104">
        <f t="shared" si="1350"/>
        <v>0</v>
      </c>
      <c r="AC2629" s="104">
        <f t="shared" si="1353"/>
        <v>0</v>
      </c>
      <c r="AD2629" s="104">
        <f t="shared" si="1351"/>
        <v>0</v>
      </c>
      <c r="AE2629" s="5" t="e">
        <v>#N/A</v>
      </c>
    </row>
    <row r="2630" spans="1:31" ht="30" x14ac:dyDescent="0.25">
      <c r="A2630" s="1" t="e">
        <v>#N/A</v>
      </c>
      <c r="B2630" s="50" t="s">
        <v>134</v>
      </c>
      <c r="C2630" s="48"/>
      <c r="D2630" s="104"/>
      <c r="E2630" s="104"/>
      <c r="F2630" s="104"/>
      <c r="G2630" s="104"/>
      <c r="H2630" s="104"/>
      <c r="I2630" s="104"/>
      <c r="J2630" s="104"/>
      <c r="K2630" s="104"/>
      <c r="L2630" s="104"/>
      <c r="M2630" s="104"/>
      <c r="N2630" s="104"/>
      <c r="O2630" s="104"/>
      <c r="P2630" s="104">
        <v>0</v>
      </c>
      <c r="Q2630" s="104">
        <v>0</v>
      </c>
      <c r="R2630" s="104">
        <v>0</v>
      </c>
      <c r="S2630" s="104">
        <v>0</v>
      </c>
      <c r="T2630" s="104">
        <v>0</v>
      </c>
      <c r="U2630" s="104">
        <v>0</v>
      </c>
      <c r="V2630" s="104">
        <v>0</v>
      </c>
      <c r="W2630" s="104">
        <v>0</v>
      </c>
      <c r="X2630" s="104">
        <v>0</v>
      </c>
      <c r="Y2630" s="104">
        <v>0</v>
      </c>
      <c r="Z2630" s="104">
        <v>0</v>
      </c>
      <c r="AA2630" s="104">
        <v>0</v>
      </c>
      <c r="AB2630" s="104">
        <f t="shared" ref="AB2630:AB2693" si="1371">SUM(D2630:AA2630)</f>
        <v>0</v>
      </c>
      <c r="AC2630" s="104">
        <f t="shared" si="1353"/>
        <v>0</v>
      </c>
      <c r="AD2630" s="104">
        <f t="shared" ref="AD2630:AD2693" si="1372">SUM(P2630:AA2630)</f>
        <v>0</v>
      </c>
      <c r="AE2630" s="5" t="e">
        <v>#N/A</v>
      </c>
    </row>
    <row r="2631" spans="1:31" ht="31.5" x14ac:dyDescent="0.25">
      <c r="A2631" s="1" t="e">
        <v>#N/A</v>
      </c>
      <c r="B2631" s="99" t="s">
        <v>135</v>
      </c>
      <c r="C2631" s="112"/>
      <c r="D2631" s="100">
        <f>SUM(D2632,D2637,D2642,D2648,D2651,D2653,D2656,D2659,D2662)</f>
        <v>2500</v>
      </c>
      <c r="E2631" s="100">
        <f t="shared" ref="E2631:O2631" si="1373">SUM(E2632,E2637,E2642,E2648,E2651,E2653,E2656,E2659,E2662)</f>
        <v>2900</v>
      </c>
      <c r="F2631" s="100">
        <f t="shared" si="1373"/>
        <v>0</v>
      </c>
      <c r="G2631" s="100">
        <f t="shared" si="1373"/>
        <v>0</v>
      </c>
      <c r="H2631" s="100">
        <f t="shared" si="1373"/>
        <v>0</v>
      </c>
      <c r="I2631" s="100">
        <f t="shared" si="1373"/>
        <v>0</v>
      </c>
      <c r="J2631" s="100">
        <f t="shared" si="1373"/>
        <v>0</v>
      </c>
      <c r="K2631" s="100">
        <f t="shared" si="1373"/>
        <v>0</v>
      </c>
      <c r="L2631" s="100">
        <f t="shared" si="1373"/>
        <v>0</v>
      </c>
      <c r="M2631" s="100">
        <f t="shared" si="1373"/>
        <v>0</v>
      </c>
      <c r="N2631" s="100">
        <f t="shared" si="1373"/>
        <v>0</v>
      </c>
      <c r="O2631" s="100">
        <f t="shared" si="1373"/>
        <v>0</v>
      </c>
      <c r="P2631" s="100">
        <v>0</v>
      </c>
      <c r="Q2631" s="100">
        <v>0</v>
      </c>
      <c r="R2631" s="100">
        <v>0</v>
      </c>
      <c r="S2631" s="100">
        <v>0</v>
      </c>
      <c r="T2631" s="100">
        <v>0</v>
      </c>
      <c r="U2631" s="100">
        <v>0</v>
      </c>
      <c r="V2631" s="100">
        <v>0</v>
      </c>
      <c r="W2631" s="100">
        <v>0</v>
      </c>
      <c r="X2631" s="100">
        <v>0</v>
      </c>
      <c r="Y2631" s="100">
        <v>0</v>
      </c>
      <c r="Z2631" s="100">
        <v>0</v>
      </c>
      <c r="AA2631" s="100">
        <v>0</v>
      </c>
      <c r="AB2631" s="100">
        <f t="shared" si="1371"/>
        <v>5400</v>
      </c>
      <c r="AC2631" s="100">
        <f t="shared" ref="AC2631:AC2694" si="1374">SUM(E2631:O2631)</f>
        <v>2900</v>
      </c>
      <c r="AD2631" s="100">
        <f t="shared" si="1372"/>
        <v>0</v>
      </c>
      <c r="AE2631" s="5" t="e">
        <v>#N/A</v>
      </c>
    </row>
    <row r="2632" spans="1:31" ht="75" x14ac:dyDescent="0.25">
      <c r="A2632" s="1" t="e">
        <v>#N/A</v>
      </c>
      <c r="B2632" s="101" t="s">
        <v>136</v>
      </c>
      <c r="C2632" s="102"/>
      <c r="D2632" s="103">
        <f>SUM(D2633:D2636)</f>
        <v>2500</v>
      </c>
      <c r="E2632" s="103">
        <f t="shared" ref="E2632:O2632" si="1375">SUM(E2633:E2636)</f>
        <v>2900</v>
      </c>
      <c r="F2632" s="103">
        <f t="shared" si="1375"/>
        <v>0</v>
      </c>
      <c r="G2632" s="103">
        <f t="shared" si="1375"/>
        <v>0</v>
      </c>
      <c r="H2632" s="103">
        <f t="shared" si="1375"/>
        <v>0</v>
      </c>
      <c r="I2632" s="103">
        <f t="shared" si="1375"/>
        <v>0</v>
      </c>
      <c r="J2632" s="103">
        <f t="shared" si="1375"/>
        <v>0</v>
      </c>
      <c r="K2632" s="103">
        <f t="shared" si="1375"/>
        <v>0</v>
      </c>
      <c r="L2632" s="103">
        <f t="shared" si="1375"/>
        <v>0</v>
      </c>
      <c r="M2632" s="103">
        <f t="shared" si="1375"/>
        <v>0</v>
      </c>
      <c r="N2632" s="103">
        <f t="shared" si="1375"/>
        <v>0</v>
      </c>
      <c r="O2632" s="103">
        <f t="shared" si="1375"/>
        <v>0</v>
      </c>
      <c r="P2632" s="103">
        <v>0</v>
      </c>
      <c r="Q2632" s="103">
        <v>0</v>
      </c>
      <c r="R2632" s="103">
        <v>0</v>
      </c>
      <c r="S2632" s="103">
        <v>0</v>
      </c>
      <c r="T2632" s="103">
        <v>0</v>
      </c>
      <c r="U2632" s="103">
        <v>0</v>
      </c>
      <c r="V2632" s="103">
        <v>0</v>
      </c>
      <c r="W2632" s="103">
        <v>0</v>
      </c>
      <c r="X2632" s="103">
        <v>0</v>
      </c>
      <c r="Y2632" s="103">
        <v>0</v>
      </c>
      <c r="Z2632" s="103">
        <v>0</v>
      </c>
      <c r="AA2632" s="103">
        <v>0</v>
      </c>
      <c r="AB2632" s="103">
        <f t="shared" si="1371"/>
        <v>5400</v>
      </c>
      <c r="AC2632" s="103">
        <f t="shared" si="1374"/>
        <v>2900</v>
      </c>
      <c r="AD2632" s="103">
        <f t="shared" si="1372"/>
        <v>0</v>
      </c>
      <c r="AE2632" s="5" t="e">
        <v>#N/A</v>
      </c>
    </row>
    <row r="2633" spans="1:31" x14ac:dyDescent="0.25">
      <c r="A2633" s="1" t="e">
        <v>#N/A</v>
      </c>
      <c r="B2633" s="50" t="s">
        <v>137</v>
      </c>
      <c r="C2633" s="48"/>
      <c r="D2633" s="104"/>
      <c r="E2633" s="104"/>
      <c r="F2633" s="104"/>
      <c r="G2633" s="104"/>
      <c r="H2633" s="104"/>
      <c r="I2633" s="104"/>
      <c r="J2633" s="104"/>
      <c r="K2633" s="104"/>
      <c r="L2633" s="104"/>
      <c r="M2633" s="104"/>
      <c r="N2633" s="104"/>
      <c r="O2633" s="104"/>
      <c r="P2633" s="104">
        <v>0</v>
      </c>
      <c r="Q2633" s="104">
        <v>0</v>
      </c>
      <c r="R2633" s="104">
        <v>0</v>
      </c>
      <c r="S2633" s="104">
        <v>0</v>
      </c>
      <c r="T2633" s="104">
        <v>0</v>
      </c>
      <c r="U2633" s="104">
        <v>0</v>
      </c>
      <c r="V2633" s="104">
        <v>0</v>
      </c>
      <c r="W2633" s="104">
        <v>0</v>
      </c>
      <c r="X2633" s="104">
        <v>0</v>
      </c>
      <c r="Y2633" s="104">
        <v>0</v>
      </c>
      <c r="Z2633" s="104">
        <v>0</v>
      </c>
      <c r="AA2633" s="104">
        <v>0</v>
      </c>
      <c r="AB2633" s="104">
        <f t="shared" si="1371"/>
        <v>0</v>
      </c>
      <c r="AC2633" s="104">
        <f t="shared" si="1374"/>
        <v>0</v>
      </c>
      <c r="AD2633" s="104">
        <f t="shared" si="1372"/>
        <v>0</v>
      </c>
      <c r="AE2633" s="5" t="e">
        <v>#N/A</v>
      </c>
    </row>
    <row r="2634" spans="1:31" ht="30" x14ac:dyDescent="0.25">
      <c r="A2634" s="1" t="e">
        <v>#N/A</v>
      </c>
      <c r="B2634" s="50" t="s">
        <v>138</v>
      </c>
      <c r="C2634" s="48"/>
      <c r="D2634" s="104">
        <v>2500</v>
      </c>
      <c r="E2634" s="104">
        <v>2900</v>
      </c>
      <c r="F2634" s="104"/>
      <c r="G2634" s="104"/>
      <c r="H2634" s="104"/>
      <c r="I2634" s="104"/>
      <c r="J2634" s="104"/>
      <c r="K2634" s="104"/>
      <c r="L2634" s="104"/>
      <c r="M2634" s="104"/>
      <c r="N2634" s="104"/>
      <c r="O2634" s="104"/>
      <c r="P2634" s="104">
        <v>0</v>
      </c>
      <c r="Q2634" s="104">
        <v>0</v>
      </c>
      <c r="R2634" s="104">
        <v>0</v>
      </c>
      <c r="S2634" s="104">
        <v>0</v>
      </c>
      <c r="T2634" s="104">
        <v>0</v>
      </c>
      <c r="U2634" s="104">
        <v>0</v>
      </c>
      <c r="V2634" s="104">
        <v>0</v>
      </c>
      <c r="W2634" s="104">
        <v>0</v>
      </c>
      <c r="X2634" s="104">
        <v>0</v>
      </c>
      <c r="Y2634" s="104">
        <v>0</v>
      </c>
      <c r="Z2634" s="104">
        <v>0</v>
      </c>
      <c r="AA2634" s="104">
        <v>0</v>
      </c>
      <c r="AB2634" s="104">
        <f t="shared" si="1371"/>
        <v>5400</v>
      </c>
      <c r="AC2634" s="104">
        <f t="shared" si="1374"/>
        <v>2900</v>
      </c>
      <c r="AD2634" s="104">
        <f t="shared" si="1372"/>
        <v>0</v>
      </c>
      <c r="AE2634" s="5" t="e">
        <v>#N/A</v>
      </c>
    </row>
    <row r="2635" spans="1:31" ht="30" x14ac:dyDescent="0.25">
      <c r="A2635" s="1" t="e">
        <v>#N/A</v>
      </c>
      <c r="B2635" s="50" t="s">
        <v>139</v>
      </c>
      <c r="C2635" s="48"/>
      <c r="D2635" s="104"/>
      <c r="E2635" s="104"/>
      <c r="F2635" s="104"/>
      <c r="G2635" s="104"/>
      <c r="H2635" s="104"/>
      <c r="I2635" s="104"/>
      <c r="J2635" s="104"/>
      <c r="K2635" s="104"/>
      <c r="L2635" s="104"/>
      <c r="M2635" s="104"/>
      <c r="N2635" s="104"/>
      <c r="O2635" s="104"/>
      <c r="P2635" s="104">
        <v>0</v>
      </c>
      <c r="Q2635" s="104">
        <v>0</v>
      </c>
      <c r="R2635" s="104">
        <v>0</v>
      </c>
      <c r="S2635" s="104">
        <v>0</v>
      </c>
      <c r="T2635" s="104">
        <v>0</v>
      </c>
      <c r="U2635" s="104">
        <v>0</v>
      </c>
      <c r="V2635" s="104">
        <v>0</v>
      </c>
      <c r="W2635" s="104">
        <v>0</v>
      </c>
      <c r="X2635" s="104">
        <v>0</v>
      </c>
      <c r="Y2635" s="104">
        <v>0</v>
      </c>
      <c r="Z2635" s="104">
        <v>0</v>
      </c>
      <c r="AA2635" s="104">
        <v>0</v>
      </c>
      <c r="AB2635" s="104">
        <f t="shared" si="1371"/>
        <v>0</v>
      </c>
      <c r="AC2635" s="104">
        <f t="shared" si="1374"/>
        <v>0</v>
      </c>
      <c r="AD2635" s="104">
        <f t="shared" si="1372"/>
        <v>0</v>
      </c>
      <c r="AE2635" s="5" t="e">
        <v>#N/A</v>
      </c>
    </row>
    <row r="2636" spans="1:31" ht="45" x14ac:dyDescent="0.25">
      <c r="A2636" s="1" t="e">
        <v>#N/A</v>
      </c>
      <c r="B2636" s="50" t="s">
        <v>140</v>
      </c>
      <c r="C2636" s="48"/>
      <c r="D2636" s="104"/>
      <c r="E2636" s="104"/>
      <c r="F2636" s="104"/>
      <c r="G2636" s="104"/>
      <c r="H2636" s="104"/>
      <c r="I2636" s="104"/>
      <c r="J2636" s="104"/>
      <c r="K2636" s="104"/>
      <c r="L2636" s="104"/>
      <c r="M2636" s="104"/>
      <c r="N2636" s="104"/>
      <c r="O2636" s="104"/>
      <c r="P2636" s="104">
        <v>0</v>
      </c>
      <c r="Q2636" s="104">
        <v>0</v>
      </c>
      <c r="R2636" s="104">
        <v>0</v>
      </c>
      <c r="S2636" s="104">
        <v>0</v>
      </c>
      <c r="T2636" s="104">
        <v>0</v>
      </c>
      <c r="U2636" s="104">
        <v>0</v>
      </c>
      <c r="V2636" s="104">
        <v>0</v>
      </c>
      <c r="W2636" s="104">
        <v>0</v>
      </c>
      <c r="X2636" s="104">
        <v>0</v>
      </c>
      <c r="Y2636" s="104">
        <v>0</v>
      </c>
      <c r="Z2636" s="104">
        <v>0</v>
      </c>
      <c r="AA2636" s="104">
        <v>0</v>
      </c>
      <c r="AB2636" s="104">
        <f t="shared" si="1371"/>
        <v>0</v>
      </c>
      <c r="AC2636" s="104">
        <f t="shared" si="1374"/>
        <v>0</v>
      </c>
      <c r="AD2636" s="104">
        <f t="shared" si="1372"/>
        <v>0</v>
      </c>
      <c r="AE2636" s="5" t="e">
        <v>#N/A</v>
      </c>
    </row>
    <row r="2637" spans="1:31" x14ac:dyDescent="0.25">
      <c r="A2637" s="1" t="e">
        <v>#N/A</v>
      </c>
      <c r="B2637" s="101" t="s">
        <v>141</v>
      </c>
      <c r="C2637" s="102"/>
      <c r="D2637" s="103">
        <f>SUM(D2638:D2641)</f>
        <v>0</v>
      </c>
      <c r="E2637" s="103">
        <f t="shared" ref="E2637:O2637" si="1376">SUM(E2638:E2641)</f>
        <v>0</v>
      </c>
      <c r="F2637" s="103">
        <f t="shared" si="1376"/>
        <v>0</v>
      </c>
      <c r="G2637" s="103">
        <f t="shared" si="1376"/>
        <v>0</v>
      </c>
      <c r="H2637" s="103">
        <f t="shared" si="1376"/>
        <v>0</v>
      </c>
      <c r="I2637" s="103">
        <f t="shared" si="1376"/>
        <v>0</v>
      </c>
      <c r="J2637" s="103">
        <f t="shared" si="1376"/>
        <v>0</v>
      </c>
      <c r="K2637" s="103">
        <f t="shared" si="1376"/>
        <v>0</v>
      </c>
      <c r="L2637" s="103">
        <f t="shared" si="1376"/>
        <v>0</v>
      </c>
      <c r="M2637" s="103">
        <f t="shared" si="1376"/>
        <v>0</v>
      </c>
      <c r="N2637" s="103">
        <f t="shared" si="1376"/>
        <v>0</v>
      </c>
      <c r="O2637" s="103">
        <f t="shared" si="1376"/>
        <v>0</v>
      </c>
      <c r="P2637" s="103">
        <v>0</v>
      </c>
      <c r="Q2637" s="103">
        <v>0</v>
      </c>
      <c r="R2637" s="103">
        <v>0</v>
      </c>
      <c r="S2637" s="103">
        <v>0</v>
      </c>
      <c r="T2637" s="103">
        <v>0</v>
      </c>
      <c r="U2637" s="103">
        <v>0</v>
      </c>
      <c r="V2637" s="103">
        <v>0</v>
      </c>
      <c r="W2637" s="103">
        <v>0</v>
      </c>
      <c r="X2637" s="103">
        <v>0</v>
      </c>
      <c r="Y2637" s="103">
        <v>0</v>
      </c>
      <c r="Z2637" s="103">
        <v>0</v>
      </c>
      <c r="AA2637" s="103">
        <v>0</v>
      </c>
      <c r="AB2637" s="103">
        <f t="shared" si="1371"/>
        <v>0</v>
      </c>
      <c r="AC2637" s="103">
        <f t="shared" si="1374"/>
        <v>0</v>
      </c>
      <c r="AD2637" s="103">
        <f t="shared" si="1372"/>
        <v>0</v>
      </c>
      <c r="AE2637" s="5" t="e">
        <v>#N/A</v>
      </c>
    </row>
    <row r="2638" spans="1:31" ht="30" x14ac:dyDescent="0.25">
      <c r="A2638" s="1" t="e">
        <v>#N/A</v>
      </c>
      <c r="B2638" s="50" t="s">
        <v>142</v>
      </c>
      <c r="C2638" s="48"/>
      <c r="D2638" s="104"/>
      <c r="E2638" s="104"/>
      <c r="F2638" s="104"/>
      <c r="G2638" s="104"/>
      <c r="H2638" s="104"/>
      <c r="I2638" s="104"/>
      <c r="J2638" s="104"/>
      <c r="K2638" s="104"/>
      <c r="L2638" s="104"/>
      <c r="M2638" s="104"/>
      <c r="N2638" s="104"/>
      <c r="O2638" s="104"/>
      <c r="P2638" s="104">
        <v>0</v>
      </c>
      <c r="Q2638" s="104">
        <v>0</v>
      </c>
      <c r="R2638" s="104">
        <v>0</v>
      </c>
      <c r="S2638" s="104">
        <v>0</v>
      </c>
      <c r="T2638" s="104">
        <v>0</v>
      </c>
      <c r="U2638" s="104">
        <v>0</v>
      </c>
      <c r="V2638" s="104">
        <v>0</v>
      </c>
      <c r="W2638" s="104">
        <v>0</v>
      </c>
      <c r="X2638" s="104">
        <v>0</v>
      </c>
      <c r="Y2638" s="104">
        <v>0</v>
      </c>
      <c r="Z2638" s="104">
        <v>0</v>
      </c>
      <c r="AA2638" s="104">
        <v>0</v>
      </c>
      <c r="AB2638" s="104">
        <f t="shared" si="1371"/>
        <v>0</v>
      </c>
      <c r="AC2638" s="104">
        <f t="shared" si="1374"/>
        <v>0</v>
      </c>
      <c r="AD2638" s="104">
        <f t="shared" si="1372"/>
        <v>0</v>
      </c>
      <c r="AE2638" s="5" t="e">
        <v>#N/A</v>
      </c>
    </row>
    <row r="2639" spans="1:31" ht="30" x14ac:dyDescent="0.25">
      <c r="A2639" s="1" t="e">
        <v>#N/A</v>
      </c>
      <c r="B2639" s="50" t="s">
        <v>143</v>
      </c>
      <c r="C2639" s="48"/>
      <c r="D2639" s="104"/>
      <c r="E2639" s="104"/>
      <c r="F2639" s="104"/>
      <c r="G2639" s="104"/>
      <c r="H2639" s="104"/>
      <c r="I2639" s="104"/>
      <c r="J2639" s="104"/>
      <c r="K2639" s="104"/>
      <c r="L2639" s="104"/>
      <c r="M2639" s="104"/>
      <c r="N2639" s="104"/>
      <c r="O2639" s="104"/>
      <c r="P2639" s="104">
        <v>0</v>
      </c>
      <c r="Q2639" s="104">
        <v>0</v>
      </c>
      <c r="R2639" s="104">
        <v>0</v>
      </c>
      <c r="S2639" s="104">
        <v>0</v>
      </c>
      <c r="T2639" s="104">
        <v>0</v>
      </c>
      <c r="U2639" s="104">
        <v>0</v>
      </c>
      <c r="V2639" s="104">
        <v>0</v>
      </c>
      <c r="W2639" s="104">
        <v>0</v>
      </c>
      <c r="X2639" s="104">
        <v>0</v>
      </c>
      <c r="Y2639" s="104">
        <v>0</v>
      </c>
      <c r="Z2639" s="104">
        <v>0</v>
      </c>
      <c r="AA2639" s="104">
        <v>0</v>
      </c>
      <c r="AB2639" s="104">
        <f t="shared" si="1371"/>
        <v>0</v>
      </c>
      <c r="AC2639" s="104">
        <f t="shared" si="1374"/>
        <v>0</v>
      </c>
      <c r="AD2639" s="104">
        <f t="shared" si="1372"/>
        <v>0</v>
      </c>
      <c r="AE2639" s="5" t="e">
        <v>#N/A</v>
      </c>
    </row>
    <row r="2640" spans="1:31" x14ac:dyDescent="0.25">
      <c r="A2640" s="1" t="e">
        <v>#N/A</v>
      </c>
      <c r="B2640" s="50" t="s">
        <v>144</v>
      </c>
      <c r="C2640" s="48"/>
      <c r="D2640" s="104"/>
      <c r="E2640" s="104"/>
      <c r="F2640" s="104"/>
      <c r="G2640" s="104"/>
      <c r="H2640" s="104"/>
      <c r="I2640" s="104"/>
      <c r="J2640" s="104"/>
      <c r="K2640" s="104"/>
      <c r="L2640" s="104"/>
      <c r="M2640" s="104"/>
      <c r="N2640" s="104"/>
      <c r="O2640" s="104"/>
      <c r="P2640" s="104">
        <v>0</v>
      </c>
      <c r="Q2640" s="104">
        <v>0</v>
      </c>
      <c r="R2640" s="104">
        <v>0</v>
      </c>
      <c r="S2640" s="104">
        <v>0</v>
      </c>
      <c r="T2640" s="104">
        <v>0</v>
      </c>
      <c r="U2640" s="104">
        <v>0</v>
      </c>
      <c r="V2640" s="104">
        <v>0</v>
      </c>
      <c r="W2640" s="104">
        <v>0</v>
      </c>
      <c r="X2640" s="104">
        <v>0</v>
      </c>
      <c r="Y2640" s="104">
        <v>0</v>
      </c>
      <c r="Z2640" s="104">
        <v>0</v>
      </c>
      <c r="AA2640" s="104">
        <v>0</v>
      </c>
      <c r="AB2640" s="104">
        <f t="shared" si="1371"/>
        <v>0</v>
      </c>
      <c r="AC2640" s="104">
        <f t="shared" si="1374"/>
        <v>0</v>
      </c>
      <c r="AD2640" s="104">
        <f t="shared" si="1372"/>
        <v>0</v>
      </c>
      <c r="AE2640" s="5" t="e">
        <v>#N/A</v>
      </c>
    </row>
    <row r="2641" spans="1:31" x14ac:dyDescent="0.25">
      <c r="A2641" s="1" t="e">
        <v>#N/A</v>
      </c>
      <c r="B2641" s="50" t="s">
        <v>145</v>
      </c>
      <c r="C2641" s="48"/>
      <c r="D2641" s="104"/>
      <c r="E2641" s="104"/>
      <c r="F2641" s="104"/>
      <c r="G2641" s="104"/>
      <c r="H2641" s="104"/>
      <c r="I2641" s="104"/>
      <c r="J2641" s="104"/>
      <c r="K2641" s="104"/>
      <c r="L2641" s="104"/>
      <c r="M2641" s="104"/>
      <c r="N2641" s="104"/>
      <c r="O2641" s="104"/>
      <c r="P2641" s="104">
        <v>0</v>
      </c>
      <c r="Q2641" s="104">
        <v>0</v>
      </c>
      <c r="R2641" s="104">
        <v>0</v>
      </c>
      <c r="S2641" s="104">
        <v>0</v>
      </c>
      <c r="T2641" s="104">
        <v>0</v>
      </c>
      <c r="U2641" s="104">
        <v>0</v>
      </c>
      <c r="V2641" s="104">
        <v>0</v>
      </c>
      <c r="W2641" s="104">
        <v>0</v>
      </c>
      <c r="X2641" s="104">
        <v>0</v>
      </c>
      <c r="Y2641" s="104">
        <v>0</v>
      </c>
      <c r="Z2641" s="104">
        <v>0</v>
      </c>
      <c r="AA2641" s="104">
        <v>0</v>
      </c>
      <c r="AB2641" s="104">
        <f t="shared" si="1371"/>
        <v>0</v>
      </c>
      <c r="AC2641" s="104">
        <f t="shared" si="1374"/>
        <v>0</v>
      </c>
      <c r="AD2641" s="104">
        <f t="shared" si="1372"/>
        <v>0</v>
      </c>
      <c r="AE2641" s="5" t="e">
        <v>#N/A</v>
      </c>
    </row>
    <row r="2642" spans="1:31" ht="45" x14ac:dyDescent="0.25">
      <c r="A2642" s="1" t="e">
        <v>#N/A</v>
      </c>
      <c r="B2642" s="101" t="s">
        <v>146</v>
      </c>
      <c r="C2642" s="102"/>
      <c r="D2642" s="103">
        <f>SUM(D2643:D2647)</f>
        <v>0</v>
      </c>
      <c r="E2642" s="103">
        <f t="shared" ref="E2642:O2642" si="1377">SUM(E2643:E2647)</f>
        <v>0</v>
      </c>
      <c r="F2642" s="103">
        <f t="shared" si="1377"/>
        <v>0</v>
      </c>
      <c r="G2642" s="103">
        <f t="shared" si="1377"/>
        <v>0</v>
      </c>
      <c r="H2642" s="103">
        <f t="shared" si="1377"/>
        <v>0</v>
      </c>
      <c r="I2642" s="103">
        <f t="shared" si="1377"/>
        <v>0</v>
      </c>
      <c r="J2642" s="103">
        <f t="shared" si="1377"/>
        <v>0</v>
      </c>
      <c r="K2642" s="103">
        <f t="shared" si="1377"/>
        <v>0</v>
      </c>
      <c r="L2642" s="103">
        <f t="shared" si="1377"/>
        <v>0</v>
      </c>
      <c r="M2642" s="103">
        <f t="shared" si="1377"/>
        <v>0</v>
      </c>
      <c r="N2642" s="103">
        <f t="shared" si="1377"/>
        <v>0</v>
      </c>
      <c r="O2642" s="103">
        <f t="shared" si="1377"/>
        <v>0</v>
      </c>
      <c r="P2642" s="103">
        <v>0</v>
      </c>
      <c r="Q2642" s="103">
        <v>0</v>
      </c>
      <c r="R2642" s="103">
        <v>0</v>
      </c>
      <c r="S2642" s="103">
        <v>0</v>
      </c>
      <c r="T2642" s="103">
        <v>0</v>
      </c>
      <c r="U2642" s="103">
        <v>0</v>
      </c>
      <c r="V2642" s="103">
        <v>0</v>
      </c>
      <c r="W2642" s="103">
        <v>0</v>
      </c>
      <c r="X2642" s="103">
        <v>0</v>
      </c>
      <c r="Y2642" s="103">
        <v>0</v>
      </c>
      <c r="Z2642" s="103">
        <v>0</v>
      </c>
      <c r="AA2642" s="103">
        <v>0</v>
      </c>
      <c r="AB2642" s="103">
        <f t="shared" si="1371"/>
        <v>0</v>
      </c>
      <c r="AC2642" s="103">
        <f t="shared" si="1374"/>
        <v>0</v>
      </c>
      <c r="AD2642" s="103">
        <f t="shared" si="1372"/>
        <v>0</v>
      </c>
      <c r="AE2642" s="5" t="e">
        <v>#N/A</v>
      </c>
    </row>
    <row r="2643" spans="1:31" x14ac:dyDescent="0.25">
      <c r="A2643" s="1" t="e">
        <v>#N/A</v>
      </c>
      <c r="B2643" s="50" t="s">
        <v>147</v>
      </c>
      <c r="C2643" s="48"/>
      <c r="D2643" s="104"/>
      <c r="E2643" s="104"/>
      <c r="F2643" s="104"/>
      <c r="G2643" s="104"/>
      <c r="H2643" s="104"/>
      <c r="I2643" s="104"/>
      <c r="J2643" s="104"/>
      <c r="K2643" s="104"/>
      <c r="L2643" s="104"/>
      <c r="M2643" s="104"/>
      <c r="N2643" s="104"/>
      <c r="O2643" s="104"/>
      <c r="P2643" s="104">
        <v>0</v>
      </c>
      <c r="Q2643" s="104">
        <v>0</v>
      </c>
      <c r="R2643" s="104">
        <v>0</v>
      </c>
      <c r="S2643" s="104">
        <v>0</v>
      </c>
      <c r="T2643" s="104">
        <v>0</v>
      </c>
      <c r="U2643" s="104">
        <v>0</v>
      </c>
      <c r="V2643" s="104">
        <v>0</v>
      </c>
      <c r="W2643" s="104">
        <v>0</v>
      </c>
      <c r="X2643" s="104">
        <v>0</v>
      </c>
      <c r="Y2643" s="104">
        <v>0</v>
      </c>
      <c r="Z2643" s="104">
        <v>0</v>
      </c>
      <c r="AA2643" s="104">
        <v>0</v>
      </c>
      <c r="AB2643" s="104">
        <f t="shared" si="1371"/>
        <v>0</v>
      </c>
      <c r="AC2643" s="104">
        <f t="shared" si="1374"/>
        <v>0</v>
      </c>
      <c r="AD2643" s="104">
        <f t="shared" si="1372"/>
        <v>0</v>
      </c>
      <c r="AE2643" s="5" t="e">
        <v>#N/A</v>
      </c>
    </row>
    <row r="2644" spans="1:31" x14ac:dyDescent="0.25">
      <c r="A2644" s="1" t="e">
        <v>#N/A</v>
      </c>
      <c r="B2644" s="50" t="s">
        <v>148</v>
      </c>
      <c r="C2644" s="48"/>
      <c r="D2644" s="104"/>
      <c r="E2644" s="104"/>
      <c r="F2644" s="104"/>
      <c r="G2644" s="104"/>
      <c r="H2644" s="104"/>
      <c r="I2644" s="104"/>
      <c r="J2644" s="104"/>
      <c r="K2644" s="104"/>
      <c r="L2644" s="104"/>
      <c r="M2644" s="104"/>
      <c r="N2644" s="104"/>
      <c r="O2644" s="104"/>
      <c r="P2644" s="104">
        <v>0</v>
      </c>
      <c r="Q2644" s="104">
        <v>0</v>
      </c>
      <c r="R2644" s="104">
        <v>0</v>
      </c>
      <c r="S2644" s="104">
        <v>0</v>
      </c>
      <c r="T2644" s="104">
        <v>0</v>
      </c>
      <c r="U2644" s="104">
        <v>0</v>
      </c>
      <c r="V2644" s="104">
        <v>0</v>
      </c>
      <c r="W2644" s="104">
        <v>0</v>
      </c>
      <c r="X2644" s="104">
        <v>0</v>
      </c>
      <c r="Y2644" s="104">
        <v>0</v>
      </c>
      <c r="Z2644" s="104">
        <v>0</v>
      </c>
      <c r="AA2644" s="104">
        <v>0</v>
      </c>
      <c r="AB2644" s="104">
        <f t="shared" si="1371"/>
        <v>0</v>
      </c>
      <c r="AC2644" s="104">
        <f t="shared" si="1374"/>
        <v>0</v>
      </c>
      <c r="AD2644" s="104">
        <f t="shared" si="1372"/>
        <v>0</v>
      </c>
      <c r="AE2644" s="5" t="e">
        <v>#N/A</v>
      </c>
    </row>
    <row r="2645" spans="1:31" ht="60" x14ac:dyDescent="0.25">
      <c r="A2645" s="1" t="e">
        <v>#N/A</v>
      </c>
      <c r="B2645" s="50" t="s">
        <v>149</v>
      </c>
      <c r="C2645" s="48"/>
      <c r="D2645" s="104"/>
      <c r="E2645" s="104"/>
      <c r="F2645" s="104"/>
      <c r="G2645" s="104"/>
      <c r="H2645" s="104"/>
      <c r="I2645" s="104"/>
      <c r="J2645" s="104"/>
      <c r="K2645" s="104"/>
      <c r="L2645" s="104"/>
      <c r="M2645" s="104"/>
      <c r="N2645" s="104"/>
      <c r="O2645" s="104"/>
      <c r="P2645" s="104">
        <v>0</v>
      </c>
      <c r="Q2645" s="104">
        <v>0</v>
      </c>
      <c r="R2645" s="104">
        <v>0</v>
      </c>
      <c r="S2645" s="104">
        <v>0</v>
      </c>
      <c r="T2645" s="104">
        <v>0</v>
      </c>
      <c r="U2645" s="104">
        <v>0</v>
      </c>
      <c r="V2645" s="104">
        <v>0</v>
      </c>
      <c r="W2645" s="104">
        <v>0</v>
      </c>
      <c r="X2645" s="104">
        <v>0</v>
      </c>
      <c r="Y2645" s="104">
        <v>0</v>
      </c>
      <c r="Z2645" s="104">
        <v>0</v>
      </c>
      <c r="AA2645" s="104">
        <v>0</v>
      </c>
      <c r="AB2645" s="104">
        <f t="shared" si="1371"/>
        <v>0</v>
      </c>
      <c r="AC2645" s="104">
        <f t="shared" si="1374"/>
        <v>0</v>
      </c>
      <c r="AD2645" s="104">
        <f t="shared" si="1372"/>
        <v>0</v>
      </c>
      <c r="AE2645" s="5" t="e">
        <v>#N/A</v>
      </c>
    </row>
    <row r="2646" spans="1:31" ht="30" x14ac:dyDescent="0.25">
      <c r="A2646" s="1" t="e">
        <v>#N/A</v>
      </c>
      <c r="B2646" s="50" t="s">
        <v>150</v>
      </c>
      <c r="C2646" s="48"/>
      <c r="D2646" s="104"/>
      <c r="E2646" s="104"/>
      <c r="F2646" s="104"/>
      <c r="G2646" s="104"/>
      <c r="H2646" s="104"/>
      <c r="I2646" s="104"/>
      <c r="J2646" s="104"/>
      <c r="K2646" s="104"/>
      <c r="L2646" s="104"/>
      <c r="M2646" s="104"/>
      <c r="N2646" s="104"/>
      <c r="O2646" s="104"/>
      <c r="P2646" s="104">
        <v>0</v>
      </c>
      <c r="Q2646" s="104">
        <v>0</v>
      </c>
      <c r="R2646" s="104">
        <v>0</v>
      </c>
      <c r="S2646" s="104">
        <v>0</v>
      </c>
      <c r="T2646" s="104">
        <v>0</v>
      </c>
      <c r="U2646" s="104">
        <v>0</v>
      </c>
      <c r="V2646" s="104">
        <v>0</v>
      </c>
      <c r="W2646" s="104">
        <v>0</v>
      </c>
      <c r="X2646" s="104">
        <v>0</v>
      </c>
      <c r="Y2646" s="104">
        <v>0</v>
      </c>
      <c r="Z2646" s="104">
        <v>0</v>
      </c>
      <c r="AA2646" s="104">
        <v>0</v>
      </c>
      <c r="AB2646" s="104">
        <f t="shared" si="1371"/>
        <v>0</v>
      </c>
      <c r="AC2646" s="104">
        <f t="shared" si="1374"/>
        <v>0</v>
      </c>
      <c r="AD2646" s="104">
        <f t="shared" si="1372"/>
        <v>0</v>
      </c>
      <c r="AE2646" s="5" t="e">
        <v>#N/A</v>
      </c>
    </row>
    <row r="2647" spans="1:31" x14ac:dyDescent="0.25">
      <c r="A2647" s="1" t="e">
        <v>#N/A</v>
      </c>
      <c r="B2647" s="50" t="s">
        <v>151</v>
      </c>
      <c r="C2647" s="48"/>
      <c r="D2647" s="104"/>
      <c r="E2647" s="104"/>
      <c r="F2647" s="104"/>
      <c r="G2647" s="104"/>
      <c r="H2647" s="104"/>
      <c r="I2647" s="104"/>
      <c r="J2647" s="104"/>
      <c r="K2647" s="104"/>
      <c r="L2647" s="104"/>
      <c r="M2647" s="104"/>
      <c r="N2647" s="104"/>
      <c r="O2647" s="104"/>
      <c r="P2647" s="104">
        <v>0</v>
      </c>
      <c r="Q2647" s="104">
        <v>0</v>
      </c>
      <c r="R2647" s="104">
        <v>0</v>
      </c>
      <c r="S2647" s="104">
        <v>0</v>
      </c>
      <c r="T2647" s="104">
        <v>0</v>
      </c>
      <c r="U2647" s="104">
        <v>0</v>
      </c>
      <c r="V2647" s="104">
        <v>0</v>
      </c>
      <c r="W2647" s="104">
        <v>0</v>
      </c>
      <c r="X2647" s="104">
        <v>0</v>
      </c>
      <c r="Y2647" s="104">
        <v>0</v>
      </c>
      <c r="Z2647" s="104">
        <v>0</v>
      </c>
      <c r="AA2647" s="104">
        <v>0</v>
      </c>
      <c r="AB2647" s="104">
        <f t="shared" si="1371"/>
        <v>0</v>
      </c>
      <c r="AC2647" s="104">
        <f t="shared" si="1374"/>
        <v>0</v>
      </c>
      <c r="AD2647" s="104">
        <f t="shared" si="1372"/>
        <v>0</v>
      </c>
      <c r="AE2647" s="5" t="e">
        <v>#N/A</v>
      </c>
    </row>
    <row r="2648" spans="1:31" x14ac:dyDescent="0.25">
      <c r="A2648" s="1" t="e">
        <v>#N/A</v>
      </c>
      <c r="B2648" s="101" t="s">
        <v>152</v>
      </c>
      <c r="C2648" s="102"/>
      <c r="D2648" s="103">
        <f>SUM(D2649:D2652)</f>
        <v>0</v>
      </c>
      <c r="E2648" s="103">
        <f t="shared" ref="E2648:O2648" si="1378">SUM(E2649:E2652)</f>
        <v>0</v>
      </c>
      <c r="F2648" s="103">
        <f t="shared" si="1378"/>
        <v>0</v>
      </c>
      <c r="G2648" s="103">
        <f t="shared" si="1378"/>
        <v>0</v>
      </c>
      <c r="H2648" s="103">
        <f t="shared" si="1378"/>
        <v>0</v>
      </c>
      <c r="I2648" s="103">
        <f t="shared" si="1378"/>
        <v>0</v>
      </c>
      <c r="J2648" s="103">
        <f t="shared" si="1378"/>
        <v>0</v>
      </c>
      <c r="K2648" s="103">
        <f t="shared" si="1378"/>
        <v>0</v>
      </c>
      <c r="L2648" s="103">
        <f t="shared" si="1378"/>
        <v>0</v>
      </c>
      <c r="M2648" s="103">
        <f t="shared" si="1378"/>
        <v>0</v>
      </c>
      <c r="N2648" s="103">
        <f t="shared" si="1378"/>
        <v>0</v>
      </c>
      <c r="O2648" s="103">
        <f t="shared" si="1378"/>
        <v>0</v>
      </c>
      <c r="P2648" s="103">
        <v>0</v>
      </c>
      <c r="Q2648" s="103">
        <v>0</v>
      </c>
      <c r="R2648" s="103">
        <v>0</v>
      </c>
      <c r="S2648" s="103">
        <v>0</v>
      </c>
      <c r="T2648" s="103">
        <v>0</v>
      </c>
      <c r="U2648" s="103">
        <v>0</v>
      </c>
      <c r="V2648" s="103">
        <v>0</v>
      </c>
      <c r="W2648" s="103">
        <v>0</v>
      </c>
      <c r="X2648" s="103">
        <v>0</v>
      </c>
      <c r="Y2648" s="103">
        <v>0</v>
      </c>
      <c r="Z2648" s="103">
        <v>0</v>
      </c>
      <c r="AA2648" s="103">
        <v>0</v>
      </c>
      <c r="AB2648" s="103">
        <f t="shared" si="1371"/>
        <v>0</v>
      </c>
      <c r="AC2648" s="103">
        <f t="shared" si="1374"/>
        <v>0</v>
      </c>
      <c r="AD2648" s="103">
        <f t="shared" si="1372"/>
        <v>0</v>
      </c>
      <c r="AE2648" s="5" t="e">
        <v>#N/A</v>
      </c>
    </row>
    <row r="2649" spans="1:31" ht="30" x14ac:dyDescent="0.25">
      <c r="A2649" s="1" t="e">
        <v>#N/A</v>
      </c>
      <c r="B2649" s="50" t="s">
        <v>153</v>
      </c>
      <c r="C2649" s="48"/>
      <c r="D2649" s="104"/>
      <c r="E2649" s="104"/>
      <c r="F2649" s="104"/>
      <c r="G2649" s="104"/>
      <c r="H2649" s="104"/>
      <c r="I2649" s="104"/>
      <c r="J2649" s="104"/>
      <c r="K2649" s="104"/>
      <c r="L2649" s="104"/>
      <c r="M2649" s="104"/>
      <c r="N2649" s="104"/>
      <c r="O2649" s="104"/>
      <c r="P2649" s="104">
        <v>0</v>
      </c>
      <c r="Q2649" s="104">
        <v>0</v>
      </c>
      <c r="R2649" s="104">
        <v>0</v>
      </c>
      <c r="S2649" s="104">
        <v>0</v>
      </c>
      <c r="T2649" s="104">
        <v>0</v>
      </c>
      <c r="U2649" s="104">
        <v>0</v>
      </c>
      <c r="V2649" s="104">
        <v>0</v>
      </c>
      <c r="W2649" s="104">
        <v>0</v>
      </c>
      <c r="X2649" s="104">
        <v>0</v>
      </c>
      <c r="Y2649" s="104">
        <v>0</v>
      </c>
      <c r="Z2649" s="104">
        <v>0</v>
      </c>
      <c r="AA2649" s="104">
        <v>0</v>
      </c>
      <c r="AB2649" s="104">
        <f t="shared" si="1371"/>
        <v>0</v>
      </c>
      <c r="AC2649" s="104">
        <f t="shared" si="1374"/>
        <v>0</v>
      </c>
      <c r="AD2649" s="104">
        <f t="shared" si="1372"/>
        <v>0</v>
      </c>
      <c r="AE2649" s="5" t="e">
        <v>#N/A</v>
      </c>
    </row>
    <row r="2650" spans="1:31" x14ac:dyDescent="0.25">
      <c r="A2650" s="1" t="e">
        <v>#N/A</v>
      </c>
      <c r="B2650" s="50" t="s">
        <v>154</v>
      </c>
      <c r="C2650" s="48"/>
      <c r="D2650" s="104"/>
      <c r="E2650" s="104"/>
      <c r="F2650" s="104"/>
      <c r="G2650" s="104"/>
      <c r="H2650" s="104"/>
      <c r="I2650" s="104"/>
      <c r="J2650" s="104"/>
      <c r="K2650" s="104"/>
      <c r="L2650" s="104"/>
      <c r="M2650" s="104"/>
      <c r="N2650" s="104"/>
      <c r="O2650" s="104"/>
      <c r="P2650" s="104">
        <v>0</v>
      </c>
      <c r="Q2650" s="104">
        <v>0</v>
      </c>
      <c r="R2650" s="104">
        <v>0</v>
      </c>
      <c r="S2650" s="104">
        <v>0</v>
      </c>
      <c r="T2650" s="104">
        <v>0</v>
      </c>
      <c r="U2650" s="104">
        <v>0</v>
      </c>
      <c r="V2650" s="104">
        <v>0</v>
      </c>
      <c r="W2650" s="104">
        <v>0</v>
      </c>
      <c r="X2650" s="104">
        <v>0</v>
      </c>
      <c r="Y2650" s="104">
        <v>0</v>
      </c>
      <c r="Z2650" s="104">
        <v>0</v>
      </c>
      <c r="AA2650" s="104">
        <v>0</v>
      </c>
      <c r="AB2650" s="104">
        <f t="shared" si="1371"/>
        <v>0</v>
      </c>
      <c r="AC2650" s="104">
        <f t="shared" si="1374"/>
        <v>0</v>
      </c>
      <c r="AD2650" s="104">
        <f t="shared" si="1372"/>
        <v>0</v>
      </c>
      <c r="AE2650" s="5" t="e">
        <v>#N/A</v>
      </c>
    </row>
    <row r="2651" spans="1:31" x14ac:dyDescent="0.25">
      <c r="A2651" s="1" t="e">
        <v>#N/A</v>
      </c>
      <c r="B2651" s="101" t="s">
        <v>155</v>
      </c>
      <c r="C2651" s="102"/>
      <c r="D2651" s="103"/>
      <c r="E2651" s="103"/>
      <c r="F2651" s="103"/>
      <c r="G2651" s="103"/>
      <c r="H2651" s="103"/>
      <c r="I2651" s="103"/>
      <c r="J2651" s="103"/>
      <c r="K2651" s="103"/>
      <c r="L2651" s="103"/>
      <c r="M2651" s="103"/>
      <c r="N2651" s="103"/>
      <c r="O2651" s="103"/>
      <c r="P2651" s="103">
        <v>0</v>
      </c>
      <c r="Q2651" s="103">
        <v>0</v>
      </c>
      <c r="R2651" s="103">
        <v>0</v>
      </c>
      <c r="S2651" s="103">
        <v>0</v>
      </c>
      <c r="T2651" s="103">
        <v>0</v>
      </c>
      <c r="U2651" s="103">
        <v>0</v>
      </c>
      <c r="V2651" s="103">
        <v>0</v>
      </c>
      <c r="W2651" s="103">
        <v>0</v>
      </c>
      <c r="X2651" s="103">
        <v>0</v>
      </c>
      <c r="Y2651" s="103">
        <v>0</v>
      </c>
      <c r="Z2651" s="103">
        <v>0</v>
      </c>
      <c r="AA2651" s="103">
        <v>0</v>
      </c>
      <c r="AB2651" s="103">
        <f t="shared" si="1371"/>
        <v>0</v>
      </c>
      <c r="AC2651" s="103">
        <f t="shared" si="1374"/>
        <v>0</v>
      </c>
      <c r="AD2651" s="103">
        <f t="shared" si="1372"/>
        <v>0</v>
      </c>
      <c r="AE2651" s="5" t="e">
        <v>#N/A</v>
      </c>
    </row>
    <row r="2652" spans="1:31" x14ac:dyDescent="0.25">
      <c r="A2652" s="1" t="e">
        <v>#N/A</v>
      </c>
      <c r="B2652" s="50" t="s">
        <v>156</v>
      </c>
      <c r="C2652" s="48"/>
      <c r="D2652" s="104"/>
      <c r="E2652" s="104"/>
      <c r="F2652" s="104"/>
      <c r="G2652" s="104"/>
      <c r="H2652" s="104"/>
      <c r="I2652" s="104"/>
      <c r="J2652" s="104"/>
      <c r="K2652" s="104"/>
      <c r="L2652" s="104"/>
      <c r="M2652" s="104"/>
      <c r="N2652" s="104"/>
      <c r="O2652" s="104"/>
      <c r="P2652" s="104">
        <v>0</v>
      </c>
      <c r="Q2652" s="104">
        <v>0</v>
      </c>
      <c r="R2652" s="104">
        <v>0</v>
      </c>
      <c r="S2652" s="104">
        <v>0</v>
      </c>
      <c r="T2652" s="104">
        <v>0</v>
      </c>
      <c r="U2652" s="104">
        <v>0</v>
      </c>
      <c r="V2652" s="104">
        <v>0</v>
      </c>
      <c r="W2652" s="104">
        <v>0</v>
      </c>
      <c r="X2652" s="104">
        <v>0</v>
      </c>
      <c r="Y2652" s="104">
        <v>0</v>
      </c>
      <c r="Z2652" s="104">
        <v>0</v>
      </c>
      <c r="AA2652" s="104">
        <v>0</v>
      </c>
      <c r="AB2652" s="104">
        <f t="shared" si="1371"/>
        <v>0</v>
      </c>
      <c r="AC2652" s="104">
        <f t="shared" si="1374"/>
        <v>0</v>
      </c>
      <c r="AD2652" s="104">
        <f t="shared" si="1372"/>
        <v>0</v>
      </c>
      <c r="AE2652" s="5" t="e">
        <v>#N/A</v>
      </c>
    </row>
    <row r="2653" spans="1:31" ht="30" x14ac:dyDescent="0.25">
      <c r="A2653" s="1" t="e">
        <v>#N/A</v>
      </c>
      <c r="B2653" s="101" t="s">
        <v>157</v>
      </c>
      <c r="C2653" s="102"/>
      <c r="D2653" s="103">
        <f>SUM(D2654:D2655)</f>
        <v>0</v>
      </c>
      <c r="E2653" s="103">
        <f t="shared" ref="E2653:O2653" si="1379">SUM(E2654:E2655)</f>
        <v>0</v>
      </c>
      <c r="F2653" s="103">
        <f t="shared" si="1379"/>
        <v>0</v>
      </c>
      <c r="G2653" s="103">
        <f t="shared" si="1379"/>
        <v>0</v>
      </c>
      <c r="H2653" s="103">
        <f t="shared" si="1379"/>
        <v>0</v>
      </c>
      <c r="I2653" s="103">
        <f t="shared" si="1379"/>
        <v>0</v>
      </c>
      <c r="J2653" s="103">
        <f t="shared" si="1379"/>
        <v>0</v>
      </c>
      <c r="K2653" s="103">
        <f t="shared" si="1379"/>
        <v>0</v>
      </c>
      <c r="L2653" s="103">
        <f t="shared" si="1379"/>
        <v>0</v>
      </c>
      <c r="M2653" s="103">
        <f t="shared" si="1379"/>
        <v>0</v>
      </c>
      <c r="N2653" s="103">
        <f t="shared" si="1379"/>
        <v>0</v>
      </c>
      <c r="O2653" s="103">
        <f t="shared" si="1379"/>
        <v>0</v>
      </c>
      <c r="P2653" s="103">
        <v>0</v>
      </c>
      <c r="Q2653" s="103">
        <v>0</v>
      </c>
      <c r="R2653" s="103">
        <v>0</v>
      </c>
      <c r="S2653" s="103">
        <v>0</v>
      </c>
      <c r="T2653" s="103">
        <v>0</v>
      </c>
      <c r="U2653" s="103">
        <v>0</v>
      </c>
      <c r="V2653" s="103">
        <v>0</v>
      </c>
      <c r="W2653" s="103">
        <v>0</v>
      </c>
      <c r="X2653" s="103">
        <v>0</v>
      </c>
      <c r="Y2653" s="103">
        <v>0</v>
      </c>
      <c r="Z2653" s="103">
        <v>0</v>
      </c>
      <c r="AA2653" s="103">
        <v>0</v>
      </c>
      <c r="AB2653" s="103">
        <f t="shared" si="1371"/>
        <v>0</v>
      </c>
      <c r="AC2653" s="103">
        <f t="shared" si="1374"/>
        <v>0</v>
      </c>
      <c r="AD2653" s="103">
        <f t="shared" si="1372"/>
        <v>0</v>
      </c>
      <c r="AE2653" s="5" t="e">
        <v>#N/A</v>
      </c>
    </row>
    <row r="2654" spans="1:31" ht="30" x14ac:dyDescent="0.25">
      <c r="A2654" s="1" t="e">
        <v>#N/A</v>
      </c>
      <c r="B2654" s="50" t="s">
        <v>158</v>
      </c>
      <c r="C2654" s="48"/>
      <c r="D2654" s="104"/>
      <c r="E2654" s="104"/>
      <c r="F2654" s="104"/>
      <c r="G2654" s="104"/>
      <c r="H2654" s="104"/>
      <c r="I2654" s="104"/>
      <c r="J2654" s="104"/>
      <c r="K2654" s="104"/>
      <c r="L2654" s="104"/>
      <c r="M2654" s="104"/>
      <c r="N2654" s="104"/>
      <c r="O2654" s="104"/>
      <c r="P2654" s="104">
        <v>0</v>
      </c>
      <c r="Q2654" s="104">
        <v>0</v>
      </c>
      <c r="R2654" s="104">
        <v>0</v>
      </c>
      <c r="S2654" s="104">
        <v>0</v>
      </c>
      <c r="T2654" s="104">
        <v>0</v>
      </c>
      <c r="U2654" s="104">
        <v>0</v>
      </c>
      <c r="V2654" s="104">
        <v>0</v>
      </c>
      <c r="W2654" s="104">
        <v>0</v>
      </c>
      <c r="X2654" s="104">
        <v>0</v>
      </c>
      <c r="Y2654" s="104">
        <v>0</v>
      </c>
      <c r="Z2654" s="104">
        <v>0</v>
      </c>
      <c r="AA2654" s="104">
        <v>0</v>
      </c>
      <c r="AB2654" s="104">
        <f t="shared" si="1371"/>
        <v>0</v>
      </c>
      <c r="AC2654" s="104">
        <f t="shared" si="1374"/>
        <v>0</v>
      </c>
      <c r="AD2654" s="104">
        <f t="shared" si="1372"/>
        <v>0</v>
      </c>
      <c r="AE2654" s="5" t="e">
        <v>#N/A</v>
      </c>
    </row>
    <row r="2655" spans="1:31" ht="30" x14ac:dyDescent="0.25">
      <c r="A2655" s="1" t="e">
        <v>#N/A</v>
      </c>
      <c r="B2655" s="50" t="s">
        <v>159</v>
      </c>
      <c r="C2655" s="48"/>
      <c r="D2655" s="104"/>
      <c r="E2655" s="104"/>
      <c r="F2655" s="104"/>
      <c r="G2655" s="104"/>
      <c r="H2655" s="104"/>
      <c r="I2655" s="104"/>
      <c r="J2655" s="104"/>
      <c r="K2655" s="104"/>
      <c r="L2655" s="104"/>
      <c r="M2655" s="104"/>
      <c r="N2655" s="104"/>
      <c r="O2655" s="104"/>
      <c r="P2655" s="104">
        <v>0</v>
      </c>
      <c r="Q2655" s="104">
        <v>0</v>
      </c>
      <c r="R2655" s="104">
        <v>0</v>
      </c>
      <c r="S2655" s="104">
        <v>0</v>
      </c>
      <c r="T2655" s="104">
        <v>0</v>
      </c>
      <c r="U2655" s="104">
        <v>0</v>
      </c>
      <c r="V2655" s="104">
        <v>0</v>
      </c>
      <c r="W2655" s="104">
        <v>0</v>
      </c>
      <c r="X2655" s="104">
        <v>0</v>
      </c>
      <c r="Y2655" s="104">
        <v>0</v>
      </c>
      <c r="Z2655" s="104">
        <v>0</v>
      </c>
      <c r="AA2655" s="104">
        <v>0</v>
      </c>
      <c r="AB2655" s="104">
        <f t="shared" si="1371"/>
        <v>0</v>
      </c>
      <c r="AC2655" s="104">
        <f t="shared" si="1374"/>
        <v>0</v>
      </c>
      <c r="AD2655" s="104">
        <f t="shared" si="1372"/>
        <v>0</v>
      </c>
      <c r="AE2655" s="5" t="e">
        <v>#N/A</v>
      </c>
    </row>
    <row r="2656" spans="1:31" ht="60" x14ac:dyDescent="0.25">
      <c r="A2656" s="1" t="e">
        <v>#N/A</v>
      </c>
      <c r="B2656" s="101" t="s">
        <v>160</v>
      </c>
      <c r="C2656" s="102"/>
      <c r="D2656" s="103">
        <f>SUM(D2657:D2658)</f>
        <v>0</v>
      </c>
      <c r="E2656" s="103">
        <f t="shared" ref="E2656:O2656" si="1380">SUM(E2657:E2658)</f>
        <v>0</v>
      </c>
      <c r="F2656" s="103">
        <f t="shared" si="1380"/>
        <v>0</v>
      </c>
      <c r="G2656" s="103">
        <f t="shared" si="1380"/>
        <v>0</v>
      </c>
      <c r="H2656" s="103">
        <f t="shared" si="1380"/>
        <v>0</v>
      </c>
      <c r="I2656" s="103">
        <f t="shared" si="1380"/>
        <v>0</v>
      </c>
      <c r="J2656" s="103">
        <f t="shared" si="1380"/>
        <v>0</v>
      </c>
      <c r="K2656" s="103">
        <f t="shared" si="1380"/>
        <v>0</v>
      </c>
      <c r="L2656" s="103">
        <f t="shared" si="1380"/>
        <v>0</v>
      </c>
      <c r="M2656" s="103">
        <f t="shared" si="1380"/>
        <v>0</v>
      </c>
      <c r="N2656" s="103">
        <f t="shared" si="1380"/>
        <v>0</v>
      </c>
      <c r="O2656" s="103">
        <f t="shared" si="1380"/>
        <v>0</v>
      </c>
      <c r="P2656" s="103">
        <v>0</v>
      </c>
      <c r="Q2656" s="103">
        <v>0</v>
      </c>
      <c r="R2656" s="103">
        <v>0</v>
      </c>
      <c r="S2656" s="103">
        <v>0</v>
      </c>
      <c r="T2656" s="103">
        <v>0</v>
      </c>
      <c r="U2656" s="103">
        <v>0</v>
      </c>
      <c r="V2656" s="103">
        <v>0</v>
      </c>
      <c r="W2656" s="103">
        <v>0</v>
      </c>
      <c r="X2656" s="103">
        <v>0</v>
      </c>
      <c r="Y2656" s="103">
        <v>0</v>
      </c>
      <c r="Z2656" s="103">
        <v>0</v>
      </c>
      <c r="AA2656" s="103">
        <v>0</v>
      </c>
      <c r="AB2656" s="103">
        <f t="shared" si="1371"/>
        <v>0</v>
      </c>
      <c r="AC2656" s="103">
        <f t="shared" si="1374"/>
        <v>0</v>
      </c>
      <c r="AD2656" s="103">
        <f t="shared" si="1372"/>
        <v>0</v>
      </c>
      <c r="AE2656" s="5" t="e">
        <v>#N/A</v>
      </c>
    </row>
    <row r="2657" spans="1:31" ht="30" x14ac:dyDescent="0.25">
      <c r="A2657" s="1" t="e">
        <v>#N/A</v>
      </c>
      <c r="B2657" s="50" t="s">
        <v>161</v>
      </c>
      <c r="C2657" s="48"/>
      <c r="D2657" s="104"/>
      <c r="E2657" s="104"/>
      <c r="F2657" s="104"/>
      <c r="G2657" s="104"/>
      <c r="H2657" s="104"/>
      <c r="I2657" s="104"/>
      <c r="J2657" s="104"/>
      <c r="K2657" s="104"/>
      <c r="L2657" s="104"/>
      <c r="M2657" s="104"/>
      <c r="N2657" s="104"/>
      <c r="O2657" s="104"/>
      <c r="P2657" s="104">
        <v>0</v>
      </c>
      <c r="Q2657" s="104">
        <v>0</v>
      </c>
      <c r="R2657" s="104">
        <v>0</v>
      </c>
      <c r="S2657" s="104">
        <v>0</v>
      </c>
      <c r="T2657" s="104">
        <v>0</v>
      </c>
      <c r="U2657" s="104">
        <v>0</v>
      </c>
      <c r="V2657" s="104">
        <v>0</v>
      </c>
      <c r="W2657" s="104">
        <v>0</v>
      </c>
      <c r="X2657" s="104">
        <v>0</v>
      </c>
      <c r="Y2657" s="104">
        <v>0</v>
      </c>
      <c r="Z2657" s="104">
        <v>0</v>
      </c>
      <c r="AA2657" s="104">
        <v>0</v>
      </c>
      <c r="AB2657" s="104">
        <f t="shared" si="1371"/>
        <v>0</v>
      </c>
      <c r="AC2657" s="104">
        <f t="shared" si="1374"/>
        <v>0</v>
      </c>
      <c r="AD2657" s="104">
        <f t="shared" si="1372"/>
        <v>0</v>
      </c>
      <c r="AE2657" s="5" t="e">
        <v>#N/A</v>
      </c>
    </row>
    <row r="2658" spans="1:31" x14ac:dyDescent="0.25">
      <c r="A2658" s="1" t="e">
        <v>#N/A</v>
      </c>
      <c r="B2658" s="50" t="s">
        <v>162</v>
      </c>
      <c r="C2658" s="48"/>
      <c r="D2658" s="104"/>
      <c r="E2658" s="104"/>
      <c r="F2658" s="104"/>
      <c r="G2658" s="104"/>
      <c r="H2658" s="104"/>
      <c r="I2658" s="104"/>
      <c r="J2658" s="104"/>
      <c r="K2658" s="104"/>
      <c r="L2658" s="104"/>
      <c r="M2658" s="104"/>
      <c r="N2658" s="104"/>
      <c r="O2658" s="104"/>
      <c r="P2658" s="104">
        <v>0</v>
      </c>
      <c r="Q2658" s="104">
        <v>0</v>
      </c>
      <c r="R2658" s="104">
        <v>0</v>
      </c>
      <c r="S2658" s="104">
        <v>0</v>
      </c>
      <c r="T2658" s="104">
        <v>0</v>
      </c>
      <c r="U2658" s="104">
        <v>0</v>
      </c>
      <c r="V2658" s="104">
        <v>0</v>
      </c>
      <c r="W2658" s="104">
        <v>0</v>
      </c>
      <c r="X2658" s="104">
        <v>0</v>
      </c>
      <c r="Y2658" s="104">
        <v>0</v>
      </c>
      <c r="Z2658" s="104">
        <v>0</v>
      </c>
      <c r="AA2658" s="104">
        <v>0</v>
      </c>
      <c r="AB2658" s="104">
        <f t="shared" si="1371"/>
        <v>0</v>
      </c>
      <c r="AC2658" s="104">
        <f t="shared" si="1374"/>
        <v>0</v>
      </c>
      <c r="AD2658" s="104">
        <f t="shared" si="1372"/>
        <v>0</v>
      </c>
      <c r="AE2658" s="5" t="e">
        <v>#N/A</v>
      </c>
    </row>
    <row r="2659" spans="1:31" ht="45" x14ac:dyDescent="0.25">
      <c r="A2659" s="1" t="e">
        <v>#N/A</v>
      </c>
      <c r="B2659" s="101" t="s">
        <v>163</v>
      </c>
      <c r="C2659" s="102"/>
      <c r="D2659" s="103">
        <f>SUM(D2660:D2661)</f>
        <v>0</v>
      </c>
      <c r="E2659" s="103">
        <f t="shared" ref="E2659:O2659" si="1381">SUM(E2660:E2661)</f>
        <v>0</v>
      </c>
      <c r="F2659" s="103">
        <f t="shared" si="1381"/>
        <v>0</v>
      </c>
      <c r="G2659" s="103">
        <f t="shared" si="1381"/>
        <v>0</v>
      </c>
      <c r="H2659" s="103">
        <f t="shared" si="1381"/>
        <v>0</v>
      </c>
      <c r="I2659" s="103">
        <f t="shared" si="1381"/>
        <v>0</v>
      </c>
      <c r="J2659" s="103">
        <f t="shared" si="1381"/>
        <v>0</v>
      </c>
      <c r="K2659" s="103">
        <f t="shared" si="1381"/>
        <v>0</v>
      </c>
      <c r="L2659" s="103">
        <f t="shared" si="1381"/>
        <v>0</v>
      </c>
      <c r="M2659" s="103">
        <f t="shared" si="1381"/>
        <v>0</v>
      </c>
      <c r="N2659" s="103">
        <f t="shared" si="1381"/>
        <v>0</v>
      </c>
      <c r="O2659" s="103">
        <f t="shared" si="1381"/>
        <v>0</v>
      </c>
      <c r="P2659" s="103">
        <v>0</v>
      </c>
      <c r="Q2659" s="103">
        <v>0</v>
      </c>
      <c r="R2659" s="103">
        <v>0</v>
      </c>
      <c r="S2659" s="103">
        <v>0</v>
      </c>
      <c r="T2659" s="103">
        <v>0</v>
      </c>
      <c r="U2659" s="103">
        <v>0</v>
      </c>
      <c r="V2659" s="103">
        <v>0</v>
      </c>
      <c r="W2659" s="103">
        <v>0</v>
      </c>
      <c r="X2659" s="103">
        <v>0</v>
      </c>
      <c r="Y2659" s="103">
        <v>0</v>
      </c>
      <c r="Z2659" s="103">
        <v>0</v>
      </c>
      <c r="AA2659" s="103">
        <v>0</v>
      </c>
      <c r="AB2659" s="103">
        <f t="shared" si="1371"/>
        <v>0</v>
      </c>
      <c r="AC2659" s="103">
        <f t="shared" si="1374"/>
        <v>0</v>
      </c>
      <c r="AD2659" s="103">
        <f t="shared" si="1372"/>
        <v>0</v>
      </c>
      <c r="AE2659" s="5" t="e">
        <v>#N/A</v>
      </c>
    </row>
    <row r="2660" spans="1:31" ht="30" x14ac:dyDescent="0.25">
      <c r="A2660" s="1" t="e">
        <v>#N/A</v>
      </c>
      <c r="B2660" s="50" t="s">
        <v>164</v>
      </c>
      <c r="C2660" s="48"/>
      <c r="D2660" s="104"/>
      <c r="E2660" s="104"/>
      <c r="F2660" s="104"/>
      <c r="G2660" s="104"/>
      <c r="H2660" s="104"/>
      <c r="I2660" s="104"/>
      <c r="J2660" s="104"/>
      <c r="K2660" s="104"/>
      <c r="L2660" s="104"/>
      <c r="M2660" s="104"/>
      <c r="N2660" s="104"/>
      <c r="O2660" s="104"/>
      <c r="P2660" s="104">
        <v>0</v>
      </c>
      <c r="Q2660" s="104">
        <v>0</v>
      </c>
      <c r="R2660" s="104">
        <v>0</v>
      </c>
      <c r="S2660" s="104">
        <v>0</v>
      </c>
      <c r="T2660" s="104">
        <v>0</v>
      </c>
      <c r="U2660" s="104">
        <v>0</v>
      </c>
      <c r="V2660" s="104">
        <v>0</v>
      </c>
      <c r="W2660" s="104">
        <v>0</v>
      </c>
      <c r="X2660" s="104">
        <v>0</v>
      </c>
      <c r="Y2660" s="104">
        <v>0</v>
      </c>
      <c r="Z2660" s="104">
        <v>0</v>
      </c>
      <c r="AA2660" s="104">
        <v>0</v>
      </c>
      <c r="AB2660" s="104">
        <f t="shared" si="1371"/>
        <v>0</v>
      </c>
      <c r="AC2660" s="104">
        <f t="shared" si="1374"/>
        <v>0</v>
      </c>
      <c r="AD2660" s="104">
        <f t="shared" si="1372"/>
        <v>0</v>
      </c>
      <c r="AE2660" s="5" t="e">
        <v>#N/A</v>
      </c>
    </row>
    <row r="2661" spans="1:31" x14ac:dyDescent="0.25">
      <c r="A2661" s="1" t="e">
        <v>#N/A</v>
      </c>
      <c r="B2661" s="50" t="s">
        <v>165</v>
      </c>
      <c r="C2661" s="48"/>
      <c r="D2661" s="104"/>
      <c r="E2661" s="104"/>
      <c r="F2661" s="104"/>
      <c r="G2661" s="104"/>
      <c r="H2661" s="104"/>
      <c r="I2661" s="104"/>
      <c r="J2661" s="104"/>
      <c r="K2661" s="104"/>
      <c r="L2661" s="104"/>
      <c r="M2661" s="104"/>
      <c r="N2661" s="104"/>
      <c r="O2661" s="104"/>
      <c r="P2661" s="104">
        <v>0</v>
      </c>
      <c r="Q2661" s="104">
        <v>0</v>
      </c>
      <c r="R2661" s="104">
        <v>0</v>
      </c>
      <c r="S2661" s="104">
        <v>0</v>
      </c>
      <c r="T2661" s="104">
        <v>0</v>
      </c>
      <c r="U2661" s="104">
        <v>0</v>
      </c>
      <c r="V2661" s="104">
        <v>0</v>
      </c>
      <c r="W2661" s="104">
        <v>0</v>
      </c>
      <c r="X2661" s="104">
        <v>0</v>
      </c>
      <c r="Y2661" s="104">
        <v>0</v>
      </c>
      <c r="Z2661" s="104">
        <v>0</v>
      </c>
      <c r="AA2661" s="104">
        <v>0</v>
      </c>
      <c r="AB2661" s="104">
        <f t="shared" si="1371"/>
        <v>0</v>
      </c>
      <c r="AC2661" s="104">
        <f t="shared" si="1374"/>
        <v>0</v>
      </c>
      <c r="AD2661" s="104">
        <f t="shared" si="1372"/>
        <v>0</v>
      </c>
      <c r="AE2661" s="5" t="e">
        <v>#N/A</v>
      </c>
    </row>
    <row r="2662" spans="1:31" ht="45" x14ac:dyDescent="0.25">
      <c r="A2662" s="1" t="e">
        <v>#N/A</v>
      </c>
      <c r="B2662" s="101" t="s">
        <v>166</v>
      </c>
      <c r="C2662" s="102"/>
      <c r="D2662" s="103">
        <f>SUM(D2663:D2664)</f>
        <v>0</v>
      </c>
      <c r="E2662" s="103">
        <f t="shared" ref="E2662:O2662" si="1382">SUM(E2663:E2664)</f>
        <v>0</v>
      </c>
      <c r="F2662" s="103">
        <f t="shared" si="1382"/>
        <v>0</v>
      </c>
      <c r="G2662" s="103">
        <f t="shared" si="1382"/>
        <v>0</v>
      </c>
      <c r="H2662" s="103">
        <f t="shared" si="1382"/>
        <v>0</v>
      </c>
      <c r="I2662" s="103">
        <f t="shared" si="1382"/>
        <v>0</v>
      </c>
      <c r="J2662" s="103">
        <f t="shared" si="1382"/>
        <v>0</v>
      </c>
      <c r="K2662" s="103">
        <f t="shared" si="1382"/>
        <v>0</v>
      </c>
      <c r="L2662" s="103">
        <f t="shared" si="1382"/>
        <v>0</v>
      </c>
      <c r="M2662" s="103">
        <f t="shared" si="1382"/>
        <v>0</v>
      </c>
      <c r="N2662" s="103">
        <f t="shared" si="1382"/>
        <v>0</v>
      </c>
      <c r="O2662" s="103">
        <f t="shared" si="1382"/>
        <v>0</v>
      </c>
      <c r="P2662" s="103">
        <v>0</v>
      </c>
      <c r="Q2662" s="103">
        <v>0</v>
      </c>
      <c r="R2662" s="103">
        <v>0</v>
      </c>
      <c r="S2662" s="103">
        <v>0</v>
      </c>
      <c r="T2662" s="103">
        <v>0</v>
      </c>
      <c r="U2662" s="103">
        <v>0</v>
      </c>
      <c r="V2662" s="103">
        <v>0</v>
      </c>
      <c r="W2662" s="103">
        <v>0</v>
      </c>
      <c r="X2662" s="103">
        <v>0</v>
      </c>
      <c r="Y2662" s="103">
        <v>0</v>
      </c>
      <c r="Z2662" s="103">
        <v>0</v>
      </c>
      <c r="AA2662" s="103">
        <v>0</v>
      </c>
      <c r="AB2662" s="103">
        <f t="shared" si="1371"/>
        <v>0</v>
      </c>
      <c r="AC2662" s="103">
        <f t="shared" si="1374"/>
        <v>0</v>
      </c>
      <c r="AD2662" s="103">
        <f t="shared" si="1372"/>
        <v>0</v>
      </c>
      <c r="AE2662" s="5" t="e">
        <v>#N/A</v>
      </c>
    </row>
    <row r="2663" spans="1:31" x14ac:dyDescent="0.25">
      <c r="A2663" s="1" t="e">
        <v>#N/A</v>
      </c>
      <c r="B2663" s="50" t="s">
        <v>167</v>
      </c>
      <c r="C2663" s="48"/>
      <c r="D2663" s="104"/>
      <c r="E2663" s="104"/>
      <c r="F2663" s="104"/>
      <c r="G2663" s="104"/>
      <c r="H2663" s="104"/>
      <c r="I2663" s="104"/>
      <c r="J2663" s="104"/>
      <c r="K2663" s="104"/>
      <c r="L2663" s="104"/>
      <c r="M2663" s="104"/>
      <c r="N2663" s="104"/>
      <c r="O2663" s="104"/>
      <c r="P2663" s="104">
        <v>0</v>
      </c>
      <c r="Q2663" s="104">
        <v>0</v>
      </c>
      <c r="R2663" s="104">
        <v>0</v>
      </c>
      <c r="S2663" s="104">
        <v>0</v>
      </c>
      <c r="T2663" s="104">
        <v>0</v>
      </c>
      <c r="U2663" s="104">
        <v>0</v>
      </c>
      <c r="V2663" s="104">
        <v>0</v>
      </c>
      <c r="W2663" s="104">
        <v>0</v>
      </c>
      <c r="X2663" s="104">
        <v>0</v>
      </c>
      <c r="Y2663" s="104">
        <v>0</v>
      </c>
      <c r="Z2663" s="104">
        <v>0</v>
      </c>
      <c r="AA2663" s="104">
        <v>0</v>
      </c>
      <c r="AB2663" s="104">
        <f t="shared" si="1371"/>
        <v>0</v>
      </c>
      <c r="AC2663" s="104">
        <f t="shared" si="1374"/>
        <v>0</v>
      </c>
      <c r="AD2663" s="104">
        <f t="shared" si="1372"/>
        <v>0</v>
      </c>
      <c r="AE2663" s="5" t="e">
        <v>#N/A</v>
      </c>
    </row>
    <row r="2664" spans="1:31" ht="30" x14ac:dyDescent="0.25">
      <c r="A2664" s="1" t="e">
        <v>#N/A</v>
      </c>
      <c r="B2664" s="50" t="s">
        <v>168</v>
      </c>
      <c r="C2664" s="48"/>
      <c r="D2664" s="104"/>
      <c r="E2664" s="104"/>
      <c r="F2664" s="104"/>
      <c r="G2664" s="104"/>
      <c r="H2664" s="104"/>
      <c r="I2664" s="104"/>
      <c r="J2664" s="104"/>
      <c r="K2664" s="104"/>
      <c r="L2664" s="104"/>
      <c r="M2664" s="104"/>
      <c r="N2664" s="104"/>
      <c r="O2664" s="104"/>
      <c r="P2664" s="104">
        <v>0</v>
      </c>
      <c r="Q2664" s="104">
        <v>0</v>
      </c>
      <c r="R2664" s="104">
        <v>0</v>
      </c>
      <c r="S2664" s="104">
        <v>0</v>
      </c>
      <c r="T2664" s="104">
        <v>0</v>
      </c>
      <c r="U2664" s="104">
        <v>0</v>
      </c>
      <c r="V2664" s="104">
        <v>0</v>
      </c>
      <c r="W2664" s="104">
        <v>0</v>
      </c>
      <c r="X2664" s="104">
        <v>0</v>
      </c>
      <c r="Y2664" s="104">
        <v>0</v>
      </c>
      <c r="Z2664" s="104">
        <v>0</v>
      </c>
      <c r="AA2664" s="104">
        <v>0</v>
      </c>
      <c r="AB2664" s="104">
        <f t="shared" si="1371"/>
        <v>0</v>
      </c>
      <c r="AC2664" s="104">
        <f t="shared" si="1374"/>
        <v>0</v>
      </c>
      <c r="AD2664" s="104">
        <f t="shared" si="1372"/>
        <v>0</v>
      </c>
      <c r="AE2664" s="5" t="e">
        <v>#N/A</v>
      </c>
    </row>
    <row r="2665" spans="1:31" ht="15.75" x14ac:dyDescent="0.25">
      <c r="A2665" s="1" t="e">
        <v>#N/A</v>
      </c>
      <c r="B2665" s="99" t="s">
        <v>169</v>
      </c>
      <c r="C2665" s="57"/>
      <c r="D2665" s="100">
        <f>SUM(D2666,D2671,D2675,D2678,D2687,D2690,D2695,D2700,D2703,D2708)</f>
        <v>0</v>
      </c>
      <c r="E2665" s="100">
        <f t="shared" ref="E2665:O2665" si="1383">SUM(E2666,E2671,E2675,E2678,E2687,E2690,E2695,E2700,E2703,E2708)</f>
        <v>0</v>
      </c>
      <c r="F2665" s="100">
        <f t="shared" si="1383"/>
        <v>0</v>
      </c>
      <c r="G2665" s="100">
        <f t="shared" si="1383"/>
        <v>0</v>
      </c>
      <c r="H2665" s="100">
        <f t="shared" si="1383"/>
        <v>0</v>
      </c>
      <c r="I2665" s="100">
        <f t="shared" si="1383"/>
        <v>0</v>
      </c>
      <c r="J2665" s="100">
        <f t="shared" si="1383"/>
        <v>0</v>
      </c>
      <c r="K2665" s="100">
        <f t="shared" si="1383"/>
        <v>0</v>
      </c>
      <c r="L2665" s="100">
        <f t="shared" si="1383"/>
        <v>0</v>
      </c>
      <c r="M2665" s="100">
        <f t="shared" si="1383"/>
        <v>0</v>
      </c>
      <c r="N2665" s="100">
        <f t="shared" si="1383"/>
        <v>0</v>
      </c>
      <c r="O2665" s="100">
        <f t="shared" si="1383"/>
        <v>0</v>
      </c>
      <c r="P2665" s="100">
        <v>0</v>
      </c>
      <c r="Q2665" s="100">
        <v>0</v>
      </c>
      <c r="R2665" s="100">
        <v>0</v>
      </c>
      <c r="S2665" s="100">
        <v>0</v>
      </c>
      <c r="T2665" s="100">
        <v>0</v>
      </c>
      <c r="U2665" s="100">
        <v>0</v>
      </c>
      <c r="V2665" s="100">
        <v>0</v>
      </c>
      <c r="W2665" s="100">
        <v>0</v>
      </c>
      <c r="X2665" s="100">
        <v>0</v>
      </c>
      <c r="Y2665" s="100">
        <v>0</v>
      </c>
      <c r="Z2665" s="100">
        <v>0</v>
      </c>
      <c r="AA2665" s="100">
        <v>0</v>
      </c>
      <c r="AB2665" s="100">
        <f t="shared" si="1371"/>
        <v>0</v>
      </c>
      <c r="AC2665" s="100">
        <f t="shared" si="1374"/>
        <v>0</v>
      </c>
      <c r="AD2665" s="100">
        <f t="shared" si="1372"/>
        <v>0</v>
      </c>
      <c r="AE2665" s="5" t="e">
        <v>#N/A</v>
      </c>
    </row>
    <row r="2666" spans="1:31" ht="30" x14ac:dyDescent="0.25">
      <c r="A2666" s="1" t="e">
        <v>#N/A</v>
      </c>
      <c r="B2666" s="101" t="s">
        <v>170</v>
      </c>
      <c r="C2666" s="102"/>
      <c r="D2666" s="103">
        <f>SUM(D2667:D2670)</f>
        <v>0</v>
      </c>
      <c r="E2666" s="103">
        <f t="shared" ref="E2666:O2666" si="1384">SUM(E2667:E2670)</f>
        <v>0</v>
      </c>
      <c r="F2666" s="103">
        <f t="shared" si="1384"/>
        <v>0</v>
      </c>
      <c r="G2666" s="103">
        <f t="shared" si="1384"/>
        <v>0</v>
      </c>
      <c r="H2666" s="103">
        <f t="shared" si="1384"/>
        <v>0</v>
      </c>
      <c r="I2666" s="103">
        <f t="shared" si="1384"/>
        <v>0</v>
      </c>
      <c r="J2666" s="103">
        <f t="shared" si="1384"/>
        <v>0</v>
      </c>
      <c r="K2666" s="103">
        <f t="shared" si="1384"/>
        <v>0</v>
      </c>
      <c r="L2666" s="103">
        <f t="shared" si="1384"/>
        <v>0</v>
      </c>
      <c r="M2666" s="103">
        <f t="shared" si="1384"/>
        <v>0</v>
      </c>
      <c r="N2666" s="103">
        <f t="shared" si="1384"/>
        <v>0</v>
      </c>
      <c r="O2666" s="103">
        <f t="shared" si="1384"/>
        <v>0</v>
      </c>
      <c r="P2666" s="103">
        <v>0</v>
      </c>
      <c r="Q2666" s="103">
        <v>0</v>
      </c>
      <c r="R2666" s="103">
        <v>0</v>
      </c>
      <c r="S2666" s="103">
        <v>0</v>
      </c>
      <c r="T2666" s="103">
        <v>0</v>
      </c>
      <c r="U2666" s="103">
        <v>0</v>
      </c>
      <c r="V2666" s="103">
        <v>0</v>
      </c>
      <c r="W2666" s="103">
        <v>0</v>
      </c>
      <c r="X2666" s="103">
        <v>0</v>
      </c>
      <c r="Y2666" s="103">
        <v>0</v>
      </c>
      <c r="Z2666" s="103">
        <v>0</v>
      </c>
      <c r="AA2666" s="103">
        <v>0</v>
      </c>
      <c r="AB2666" s="103">
        <f t="shared" si="1371"/>
        <v>0</v>
      </c>
      <c r="AC2666" s="103">
        <f t="shared" si="1374"/>
        <v>0</v>
      </c>
      <c r="AD2666" s="103">
        <f t="shared" si="1372"/>
        <v>0</v>
      </c>
      <c r="AE2666" s="5" t="e">
        <v>#N/A</v>
      </c>
    </row>
    <row r="2667" spans="1:31" ht="30" x14ac:dyDescent="0.25">
      <c r="A2667" s="1" t="e">
        <v>#N/A</v>
      </c>
      <c r="B2667" s="50" t="s">
        <v>171</v>
      </c>
      <c r="C2667" s="48"/>
      <c r="D2667" s="104"/>
      <c r="E2667" s="104"/>
      <c r="F2667" s="104"/>
      <c r="G2667" s="104"/>
      <c r="H2667" s="104"/>
      <c r="I2667" s="104"/>
      <c r="J2667" s="104"/>
      <c r="K2667" s="104"/>
      <c r="L2667" s="104"/>
      <c r="M2667" s="104"/>
      <c r="N2667" s="104"/>
      <c r="O2667" s="104"/>
      <c r="P2667" s="104">
        <v>0</v>
      </c>
      <c r="Q2667" s="104">
        <v>0</v>
      </c>
      <c r="R2667" s="104">
        <v>0</v>
      </c>
      <c r="S2667" s="104">
        <v>0</v>
      </c>
      <c r="T2667" s="104">
        <v>0</v>
      </c>
      <c r="U2667" s="104">
        <v>0</v>
      </c>
      <c r="V2667" s="104">
        <v>0</v>
      </c>
      <c r="W2667" s="104">
        <v>0</v>
      </c>
      <c r="X2667" s="104">
        <v>0</v>
      </c>
      <c r="Y2667" s="104">
        <v>0</v>
      </c>
      <c r="Z2667" s="104">
        <v>0</v>
      </c>
      <c r="AA2667" s="104">
        <v>0</v>
      </c>
      <c r="AB2667" s="104">
        <f t="shared" si="1371"/>
        <v>0</v>
      </c>
      <c r="AC2667" s="104">
        <f t="shared" si="1374"/>
        <v>0</v>
      </c>
      <c r="AD2667" s="104">
        <f t="shared" si="1372"/>
        <v>0</v>
      </c>
      <c r="AE2667" s="5" t="e">
        <v>#N/A</v>
      </c>
    </row>
    <row r="2668" spans="1:31" ht="30" x14ac:dyDescent="0.25">
      <c r="A2668" s="1" t="e">
        <v>#N/A</v>
      </c>
      <c r="B2668" s="50" t="s">
        <v>172</v>
      </c>
      <c r="C2668" s="48"/>
      <c r="D2668" s="104"/>
      <c r="E2668" s="104"/>
      <c r="F2668" s="104"/>
      <c r="G2668" s="104"/>
      <c r="H2668" s="104"/>
      <c r="I2668" s="104"/>
      <c r="J2668" s="104"/>
      <c r="K2668" s="104"/>
      <c r="L2668" s="104"/>
      <c r="M2668" s="104"/>
      <c r="N2668" s="104"/>
      <c r="O2668" s="104"/>
      <c r="P2668" s="104">
        <v>0</v>
      </c>
      <c r="Q2668" s="104">
        <v>0</v>
      </c>
      <c r="R2668" s="104">
        <v>0</v>
      </c>
      <c r="S2668" s="104">
        <v>0</v>
      </c>
      <c r="T2668" s="104">
        <v>0</v>
      </c>
      <c r="U2668" s="104">
        <v>0</v>
      </c>
      <c r="V2668" s="104">
        <v>0</v>
      </c>
      <c r="W2668" s="104">
        <v>0</v>
      </c>
      <c r="X2668" s="104">
        <v>0</v>
      </c>
      <c r="Y2668" s="104">
        <v>0</v>
      </c>
      <c r="Z2668" s="104">
        <v>0</v>
      </c>
      <c r="AA2668" s="104">
        <v>0</v>
      </c>
      <c r="AB2668" s="104">
        <f t="shared" si="1371"/>
        <v>0</v>
      </c>
      <c r="AC2668" s="104">
        <f t="shared" si="1374"/>
        <v>0</v>
      </c>
      <c r="AD2668" s="104">
        <f t="shared" si="1372"/>
        <v>0</v>
      </c>
      <c r="AE2668" s="5" t="e">
        <v>#N/A</v>
      </c>
    </row>
    <row r="2669" spans="1:31" ht="30" x14ac:dyDescent="0.25">
      <c r="A2669" s="1" t="e">
        <v>#N/A</v>
      </c>
      <c r="B2669" s="50" t="s">
        <v>173</v>
      </c>
      <c r="C2669" s="48"/>
      <c r="D2669" s="104"/>
      <c r="E2669" s="104"/>
      <c r="F2669" s="104"/>
      <c r="G2669" s="104"/>
      <c r="H2669" s="104"/>
      <c r="I2669" s="104"/>
      <c r="J2669" s="104"/>
      <c r="K2669" s="104"/>
      <c r="L2669" s="104"/>
      <c r="M2669" s="104"/>
      <c r="N2669" s="104"/>
      <c r="O2669" s="104"/>
      <c r="P2669" s="104">
        <v>0</v>
      </c>
      <c r="Q2669" s="104">
        <v>0</v>
      </c>
      <c r="R2669" s="104">
        <v>0</v>
      </c>
      <c r="S2669" s="104">
        <v>0</v>
      </c>
      <c r="T2669" s="104">
        <v>0</v>
      </c>
      <c r="U2669" s="104">
        <v>0</v>
      </c>
      <c r="V2669" s="104">
        <v>0</v>
      </c>
      <c r="W2669" s="104">
        <v>0</v>
      </c>
      <c r="X2669" s="104">
        <v>0</v>
      </c>
      <c r="Y2669" s="104">
        <v>0</v>
      </c>
      <c r="Z2669" s="104">
        <v>0</v>
      </c>
      <c r="AA2669" s="104">
        <v>0</v>
      </c>
      <c r="AB2669" s="104">
        <f t="shared" si="1371"/>
        <v>0</v>
      </c>
      <c r="AC2669" s="104">
        <f t="shared" si="1374"/>
        <v>0</v>
      </c>
      <c r="AD2669" s="104">
        <f t="shared" si="1372"/>
        <v>0</v>
      </c>
      <c r="AE2669" s="5" t="e">
        <v>#N/A</v>
      </c>
    </row>
    <row r="2670" spans="1:31" ht="30" x14ac:dyDescent="0.25">
      <c r="A2670" s="1" t="e">
        <v>#N/A</v>
      </c>
      <c r="B2670" s="50" t="s">
        <v>174</v>
      </c>
      <c r="C2670" s="48"/>
      <c r="D2670" s="104"/>
      <c r="E2670" s="104"/>
      <c r="F2670" s="104"/>
      <c r="G2670" s="104"/>
      <c r="H2670" s="104"/>
      <c r="I2670" s="104"/>
      <c r="J2670" s="104"/>
      <c r="K2670" s="104"/>
      <c r="L2670" s="104"/>
      <c r="M2670" s="104"/>
      <c r="N2670" s="104"/>
      <c r="O2670" s="104"/>
      <c r="P2670" s="104">
        <v>0</v>
      </c>
      <c r="Q2670" s="104">
        <v>0</v>
      </c>
      <c r="R2670" s="104">
        <v>0</v>
      </c>
      <c r="S2670" s="104">
        <v>0</v>
      </c>
      <c r="T2670" s="104">
        <v>0</v>
      </c>
      <c r="U2670" s="104">
        <v>0</v>
      </c>
      <c r="V2670" s="104">
        <v>0</v>
      </c>
      <c r="W2670" s="104">
        <v>0</v>
      </c>
      <c r="X2670" s="104">
        <v>0</v>
      </c>
      <c r="Y2670" s="104">
        <v>0</v>
      </c>
      <c r="Z2670" s="104">
        <v>0</v>
      </c>
      <c r="AA2670" s="104">
        <v>0</v>
      </c>
      <c r="AB2670" s="104">
        <f t="shared" si="1371"/>
        <v>0</v>
      </c>
      <c r="AC2670" s="104">
        <f t="shared" si="1374"/>
        <v>0</v>
      </c>
      <c r="AD2670" s="104">
        <f t="shared" si="1372"/>
        <v>0</v>
      </c>
      <c r="AE2670" s="5" t="e">
        <v>#N/A</v>
      </c>
    </row>
    <row r="2671" spans="1:31" ht="30" x14ac:dyDescent="0.25">
      <c r="A2671" s="1" t="e">
        <v>#N/A</v>
      </c>
      <c r="B2671" s="101" t="s">
        <v>175</v>
      </c>
      <c r="C2671" s="102"/>
      <c r="D2671" s="103">
        <f>SUM(D2672:D2674)</f>
        <v>0</v>
      </c>
      <c r="E2671" s="103">
        <f t="shared" ref="E2671:O2671" si="1385">SUM(E2672:E2674)</f>
        <v>0</v>
      </c>
      <c r="F2671" s="103">
        <f t="shared" si="1385"/>
        <v>0</v>
      </c>
      <c r="G2671" s="103">
        <f t="shared" si="1385"/>
        <v>0</v>
      </c>
      <c r="H2671" s="103">
        <f t="shared" si="1385"/>
        <v>0</v>
      </c>
      <c r="I2671" s="103">
        <f t="shared" si="1385"/>
        <v>0</v>
      </c>
      <c r="J2671" s="103">
        <f t="shared" si="1385"/>
        <v>0</v>
      </c>
      <c r="K2671" s="103">
        <f t="shared" si="1385"/>
        <v>0</v>
      </c>
      <c r="L2671" s="103">
        <f t="shared" si="1385"/>
        <v>0</v>
      </c>
      <c r="M2671" s="103">
        <f t="shared" si="1385"/>
        <v>0</v>
      </c>
      <c r="N2671" s="103">
        <f t="shared" si="1385"/>
        <v>0</v>
      </c>
      <c r="O2671" s="103">
        <f t="shared" si="1385"/>
        <v>0</v>
      </c>
      <c r="P2671" s="103">
        <v>0</v>
      </c>
      <c r="Q2671" s="103">
        <v>0</v>
      </c>
      <c r="R2671" s="103">
        <v>0</v>
      </c>
      <c r="S2671" s="103">
        <v>0</v>
      </c>
      <c r="T2671" s="103">
        <v>0</v>
      </c>
      <c r="U2671" s="103">
        <v>0</v>
      </c>
      <c r="V2671" s="103">
        <v>0</v>
      </c>
      <c r="W2671" s="103">
        <v>0</v>
      </c>
      <c r="X2671" s="103">
        <v>0</v>
      </c>
      <c r="Y2671" s="103">
        <v>0</v>
      </c>
      <c r="Z2671" s="103">
        <v>0</v>
      </c>
      <c r="AA2671" s="103">
        <v>0</v>
      </c>
      <c r="AB2671" s="103">
        <f t="shared" si="1371"/>
        <v>0</v>
      </c>
      <c r="AC2671" s="103">
        <f t="shared" si="1374"/>
        <v>0</v>
      </c>
      <c r="AD2671" s="103">
        <f t="shared" si="1372"/>
        <v>0</v>
      </c>
      <c r="AE2671" s="5" t="e">
        <v>#N/A</v>
      </c>
    </row>
    <row r="2672" spans="1:31" ht="30" x14ac:dyDescent="0.25">
      <c r="A2672" s="1" t="e">
        <v>#N/A</v>
      </c>
      <c r="B2672" s="50" t="s">
        <v>161</v>
      </c>
      <c r="C2672" s="48"/>
      <c r="D2672" s="104"/>
      <c r="E2672" s="104"/>
      <c r="F2672" s="104"/>
      <c r="G2672" s="104"/>
      <c r="H2672" s="104"/>
      <c r="I2672" s="104"/>
      <c r="J2672" s="104"/>
      <c r="K2672" s="104"/>
      <c r="L2672" s="104"/>
      <c r="M2672" s="104"/>
      <c r="N2672" s="104"/>
      <c r="O2672" s="104"/>
      <c r="P2672" s="104">
        <v>0</v>
      </c>
      <c r="Q2672" s="104">
        <v>0</v>
      </c>
      <c r="R2672" s="104">
        <v>0</v>
      </c>
      <c r="S2672" s="104">
        <v>0</v>
      </c>
      <c r="T2672" s="104">
        <v>0</v>
      </c>
      <c r="U2672" s="104">
        <v>0</v>
      </c>
      <c r="V2672" s="104">
        <v>0</v>
      </c>
      <c r="W2672" s="104">
        <v>0</v>
      </c>
      <c r="X2672" s="104">
        <v>0</v>
      </c>
      <c r="Y2672" s="104">
        <v>0</v>
      </c>
      <c r="Z2672" s="104">
        <v>0</v>
      </c>
      <c r="AA2672" s="104">
        <v>0</v>
      </c>
      <c r="AB2672" s="104">
        <f t="shared" si="1371"/>
        <v>0</v>
      </c>
      <c r="AC2672" s="104">
        <f t="shared" si="1374"/>
        <v>0</v>
      </c>
      <c r="AD2672" s="104">
        <f t="shared" si="1372"/>
        <v>0</v>
      </c>
      <c r="AE2672" s="5" t="e">
        <v>#N/A</v>
      </c>
    </row>
    <row r="2673" spans="1:31" ht="30" x14ac:dyDescent="0.25">
      <c r="A2673" s="1" t="e">
        <v>#N/A</v>
      </c>
      <c r="B2673" s="50" t="s">
        <v>176</v>
      </c>
      <c r="C2673" s="48"/>
      <c r="D2673" s="104"/>
      <c r="E2673" s="104"/>
      <c r="F2673" s="104"/>
      <c r="G2673" s="104"/>
      <c r="H2673" s="104"/>
      <c r="I2673" s="104"/>
      <c r="J2673" s="104"/>
      <c r="K2673" s="104"/>
      <c r="L2673" s="104"/>
      <c r="M2673" s="104"/>
      <c r="N2673" s="104"/>
      <c r="O2673" s="104"/>
      <c r="P2673" s="104">
        <v>0</v>
      </c>
      <c r="Q2673" s="104">
        <v>0</v>
      </c>
      <c r="R2673" s="104">
        <v>0</v>
      </c>
      <c r="S2673" s="104">
        <v>0</v>
      </c>
      <c r="T2673" s="104">
        <v>0</v>
      </c>
      <c r="U2673" s="104">
        <v>0</v>
      </c>
      <c r="V2673" s="104">
        <v>0</v>
      </c>
      <c r="W2673" s="104">
        <v>0</v>
      </c>
      <c r="X2673" s="104">
        <v>0</v>
      </c>
      <c r="Y2673" s="104">
        <v>0</v>
      </c>
      <c r="Z2673" s="104">
        <v>0</v>
      </c>
      <c r="AA2673" s="104">
        <v>0</v>
      </c>
      <c r="AB2673" s="104">
        <f t="shared" si="1371"/>
        <v>0</v>
      </c>
      <c r="AC2673" s="104">
        <f t="shared" si="1374"/>
        <v>0</v>
      </c>
      <c r="AD2673" s="104">
        <f t="shared" si="1372"/>
        <v>0</v>
      </c>
      <c r="AE2673" s="5" t="e">
        <v>#N/A</v>
      </c>
    </row>
    <row r="2674" spans="1:31" ht="30" x14ac:dyDescent="0.25">
      <c r="A2674" s="1" t="e">
        <v>#N/A</v>
      </c>
      <c r="B2674" s="50" t="s">
        <v>177</v>
      </c>
      <c r="C2674" s="48"/>
      <c r="D2674" s="104"/>
      <c r="E2674" s="104"/>
      <c r="F2674" s="104"/>
      <c r="G2674" s="104"/>
      <c r="H2674" s="104"/>
      <c r="I2674" s="104"/>
      <c r="J2674" s="104"/>
      <c r="K2674" s="104"/>
      <c r="L2674" s="104"/>
      <c r="M2674" s="104"/>
      <c r="N2674" s="104"/>
      <c r="O2674" s="104"/>
      <c r="P2674" s="104">
        <v>0</v>
      </c>
      <c r="Q2674" s="104">
        <v>0</v>
      </c>
      <c r="R2674" s="104">
        <v>0</v>
      </c>
      <c r="S2674" s="104">
        <v>0</v>
      </c>
      <c r="T2674" s="104">
        <v>0</v>
      </c>
      <c r="U2674" s="104">
        <v>0</v>
      </c>
      <c r="V2674" s="104">
        <v>0</v>
      </c>
      <c r="W2674" s="104">
        <v>0</v>
      </c>
      <c r="X2674" s="104">
        <v>0</v>
      </c>
      <c r="Y2674" s="104">
        <v>0</v>
      </c>
      <c r="Z2674" s="104">
        <v>0</v>
      </c>
      <c r="AA2674" s="104">
        <v>0</v>
      </c>
      <c r="AB2674" s="104">
        <f t="shared" si="1371"/>
        <v>0</v>
      </c>
      <c r="AC2674" s="104">
        <f t="shared" si="1374"/>
        <v>0</v>
      </c>
      <c r="AD2674" s="104">
        <f t="shared" si="1372"/>
        <v>0</v>
      </c>
      <c r="AE2674" s="5" t="e">
        <v>#N/A</v>
      </c>
    </row>
    <row r="2675" spans="1:31" x14ac:dyDescent="0.25">
      <c r="A2675" s="1" t="e">
        <v>#N/A</v>
      </c>
      <c r="B2675" s="101" t="s">
        <v>178</v>
      </c>
      <c r="C2675" s="102"/>
      <c r="D2675" s="103">
        <f>SUM(D2676:D2677)</f>
        <v>0</v>
      </c>
      <c r="E2675" s="103">
        <f t="shared" ref="E2675:O2675" si="1386">SUM(E2676:E2677)</f>
        <v>0</v>
      </c>
      <c r="F2675" s="103">
        <f t="shared" si="1386"/>
        <v>0</v>
      </c>
      <c r="G2675" s="103">
        <f t="shared" si="1386"/>
        <v>0</v>
      </c>
      <c r="H2675" s="103">
        <f t="shared" si="1386"/>
        <v>0</v>
      </c>
      <c r="I2675" s="103">
        <f t="shared" si="1386"/>
        <v>0</v>
      </c>
      <c r="J2675" s="103">
        <f t="shared" si="1386"/>
        <v>0</v>
      </c>
      <c r="K2675" s="103">
        <f t="shared" si="1386"/>
        <v>0</v>
      </c>
      <c r="L2675" s="103">
        <f t="shared" si="1386"/>
        <v>0</v>
      </c>
      <c r="M2675" s="103">
        <f t="shared" si="1386"/>
        <v>0</v>
      </c>
      <c r="N2675" s="103">
        <f t="shared" si="1386"/>
        <v>0</v>
      </c>
      <c r="O2675" s="103">
        <f t="shared" si="1386"/>
        <v>0</v>
      </c>
      <c r="P2675" s="103">
        <v>0</v>
      </c>
      <c r="Q2675" s="103">
        <v>0</v>
      </c>
      <c r="R2675" s="103">
        <v>0</v>
      </c>
      <c r="S2675" s="103">
        <v>0</v>
      </c>
      <c r="T2675" s="103">
        <v>0</v>
      </c>
      <c r="U2675" s="103">
        <v>0</v>
      </c>
      <c r="V2675" s="103">
        <v>0</v>
      </c>
      <c r="W2675" s="103">
        <v>0</v>
      </c>
      <c r="X2675" s="103">
        <v>0</v>
      </c>
      <c r="Y2675" s="103">
        <v>0</v>
      </c>
      <c r="Z2675" s="103">
        <v>0</v>
      </c>
      <c r="AA2675" s="103">
        <v>0</v>
      </c>
      <c r="AB2675" s="103">
        <f t="shared" si="1371"/>
        <v>0</v>
      </c>
      <c r="AC2675" s="103">
        <f t="shared" si="1374"/>
        <v>0</v>
      </c>
      <c r="AD2675" s="103">
        <f t="shared" si="1372"/>
        <v>0</v>
      </c>
      <c r="AE2675" s="5" t="e">
        <v>#N/A</v>
      </c>
    </row>
    <row r="2676" spans="1:31" ht="30" x14ac:dyDescent="0.25">
      <c r="A2676" s="1" t="e">
        <v>#N/A</v>
      </c>
      <c r="B2676" s="50" t="s">
        <v>179</v>
      </c>
      <c r="C2676" s="48"/>
      <c r="D2676" s="104"/>
      <c r="E2676" s="104"/>
      <c r="F2676" s="104"/>
      <c r="G2676" s="104"/>
      <c r="H2676" s="104"/>
      <c r="I2676" s="104"/>
      <c r="J2676" s="104"/>
      <c r="K2676" s="104"/>
      <c r="L2676" s="104"/>
      <c r="M2676" s="104"/>
      <c r="N2676" s="104"/>
      <c r="O2676" s="104"/>
      <c r="P2676" s="104">
        <v>0</v>
      </c>
      <c r="Q2676" s="104">
        <v>0</v>
      </c>
      <c r="R2676" s="104">
        <v>0</v>
      </c>
      <c r="S2676" s="104">
        <v>0</v>
      </c>
      <c r="T2676" s="104">
        <v>0</v>
      </c>
      <c r="U2676" s="104">
        <v>0</v>
      </c>
      <c r="V2676" s="104">
        <v>0</v>
      </c>
      <c r="W2676" s="104">
        <v>0</v>
      </c>
      <c r="X2676" s="104">
        <v>0</v>
      </c>
      <c r="Y2676" s="104">
        <v>0</v>
      </c>
      <c r="Z2676" s="104">
        <v>0</v>
      </c>
      <c r="AA2676" s="104">
        <v>0</v>
      </c>
      <c r="AB2676" s="104">
        <f t="shared" si="1371"/>
        <v>0</v>
      </c>
      <c r="AC2676" s="104">
        <f t="shared" si="1374"/>
        <v>0</v>
      </c>
      <c r="AD2676" s="104">
        <f t="shared" si="1372"/>
        <v>0</v>
      </c>
      <c r="AE2676" s="5" t="e">
        <v>#N/A</v>
      </c>
    </row>
    <row r="2677" spans="1:31" x14ac:dyDescent="0.25">
      <c r="A2677" s="1" t="e">
        <v>#N/A</v>
      </c>
      <c r="B2677" s="50" t="s">
        <v>180</v>
      </c>
      <c r="C2677" s="48"/>
      <c r="D2677" s="104"/>
      <c r="E2677" s="104"/>
      <c r="F2677" s="104"/>
      <c r="G2677" s="104"/>
      <c r="H2677" s="104"/>
      <c r="I2677" s="104"/>
      <c r="J2677" s="104"/>
      <c r="K2677" s="104"/>
      <c r="L2677" s="104"/>
      <c r="M2677" s="104"/>
      <c r="N2677" s="104"/>
      <c r="O2677" s="104"/>
      <c r="P2677" s="104">
        <v>0</v>
      </c>
      <c r="Q2677" s="104">
        <v>0</v>
      </c>
      <c r="R2677" s="104">
        <v>0</v>
      </c>
      <c r="S2677" s="104">
        <v>0</v>
      </c>
      <c r="T2677" s="104">
        <v>0</v>
      </c>
      <c r="U2677" s="104">
        <v>0</v>
      </c>
      <c r="V2677" s="104">
        <v>0</v>
      </c>
      <c r="W2677" s="104">
        <v>0</v>
      </c>
      <c r="X2677" s="104">
        <v>0</v>
      </c>
      <c r="Y2677" s="104">
        <v>0</v>
      </c>
      <c r="Z2677" s="104">
        <v>0</v>
      </c>
      <c r="AA2677" s="104">
        <v>0</v>
      </c>
      <c r="AB2677" s="104">
        <f t="shared" si="1371"/>
        <v>0</v>
      </c>
      <c r="AC2677" s="104">
        <f t="shared" si="1374"/>
        <v>0</v>
      </c>
      <c r="AD2677" s="104">
        <f t="shared" si="1372"/>
        <v>0</v>
      </c>
      <c r="AE2677" s="5" t="e">
        <v>#N/A</v>
      </c>
    </row>
    <row r="2678" spans="1:31" x14ac:dyDescent="0.25">
      <c r="A2678" s="1" t="e">
        <v>#N/A</v>
      </c>
      <c r="B2678" s="101" t="s">
        <v>181</v>
      </c>
      <c r="C2678" s="102"/>
      <c r="D2678" s="103">
        <f>SUM(D2679:D2686)</f>
        <v>0</v>
      </c>
      <c r="E2678" s="103">
        <f t="shared" ref="E2678:O2678" si="1387">SUM(E2679:E2686)</f>
        <v>0</v>
      </c>
      <c r="F2678" s="103">
        <f t="shared" si="1387"/>
        <v>0</v>
      </c>
      <c r="G2678" s="103">
        <f t="shared" si="1387"/>
        <v>0</v>
      </c>
      <c r="H2678" s="103">
        <f t="shared" si="1387"/>
        <v>0</v>
      </c>
      <c r="I2678" s="103">
        <f t="shared" si="1387"/>
        <v>0</v>
      </c>
      <c r="J2678" s="103">
        <f t="shared" si="1387"/>
        <v>0</v>
      </c>
      <c r="K2678" s="103">
        <f t="shared" si="1387"/>
        <v>0</v>
      </c>
      <c r="L2678" s="103">
        <f t="shared" si="1387"/>
        <v>0</v>
      </c>
      <c r="M2678" s="103">
        <f t="shared" si="1387"/>
        <v>0</v>
      </c>
      <c r="N2678" s="103">
        <f t="shared" si="1387"/>
        <v>0</v>
      </c>
      <c r="O2678" s="103">
        <f t="shared" si="1387"/>
        <v>0</v>
      </c>
      <c r="P2678" s="103">
        <v>0</v>
      </c>
      <c r="Q2678" s="103">
        <v>0</v>
      </c>
      <c r="R2678" s="103">
        <v>0</v>
      </c>
      <c r="S2678" s="103">
        <v>0</v>
      </c>
      <c r="T2678" s="103">
        <v>0</v>
      </c>
      <c r="U2678" s="103">
        <v>0</v>
      </c>
      <c r="V2678" s="103">
        <v>0</v>
      </c>
      <c r="W2678" s="103">
        <v>0</v>
      </c>
      <c r="X2678" s="103">
        <v>0</v>
      </c>
      <c r="Y2678" s="103">
        <v>0</v>
      </c>
      <c r="Z2678" s="103">
        <v>0</v>
      </c>
      <c r="AA2678" s="103">
        <v>0</v>
      </c>
      <c r="AB2678" s="103">
        <f t="shared" si="1371"/>
        <v>0</v>
      </c>
      <c r="AC2678" s="103">
        <f t="shared" si="1374"/>
        <v>0</v>
      </c>
      <c r="AD2678" s="103">
        <f t="shared" si="1372"/>
        <v>0</v>
      </c>
      <c r="AE2678" s="5" t="e">
        <v>#N/A</v>
      </c>
    </row>
    <row r="2679" spans="1:31" ht="30" x14ac:dyDescent="0.25">
      <c r="A2679" s="1" t="e">
        <v>#N/A</v>
      </c>
      <c r="B2679" s="50" t="s">
        <v>182</v>
      </c>
      <c r="C2679" s="48"/>
      <c r="D2679" s="104"/>
      <c r="E2679" s="104"/>
      <c r="F2679" s="104"/>
      <c r="G2679" s="104"/>
      <c r="H2679" s="104"/>
      <c r="I2679" s="104"/>
      <c r="J2679" s="104"/>
      <c r="K2679" s="104"/>
      <c r="L2679" s="104"/>
      <c r="M2679" s="104"/>
      <c r="N2679" s="104"/>
      <c r="O2679" s="104"/>
      <c r="P2679" s="104">
        <v>0</v>
      </c>
      <c r="Q2679" s="104">
        <v>0</v>
      </c>
      <c r="R2679" s="104">
        <v>0</v>
      </c>
      <c r="S2679" s="104">
        <v>0</v>
      </c>
      <c r="T2679" s="104">
        <v>0</v>
      </c>
      <c r="U2679" s="104">
        <v>0</v>
      </c>
      <c r="V2679" s="104">
        <v>0</v>
      </c>
      <c r="W2679" s="104">
        <v>0</v>
      </c>
      <c r="X2679" s="104">
        <v>0</v>
      </c>
      <c r="Y2679" s="104">
        <v>0</v>
      </c>
      <c r="Z2679" s="104">
        <v>0</v>
      </c>
      <c r="AA2679" s="104">
        <v>0</v>
      </c>
      <c r="AB2679" s="104">
        <f t="shared" si="1371"/>
        <v>0</v>
      </c>
      <c r="AC2679" s="104">
        <f t="shared" si="1374"/>
        <v>0</v>
      </c>
      <c r="AD2679" s="104">
        <f t="shared" si="1372"/>
        <v>0</v>
      </c>
      <c r="AE2679" s="5" t="e">
        <v>#N/A</v>
      </c>
    </row>
    <row r="2680" spans="1:31" ht="30" x14ac:dyDescent="0.25">
      <c r="A2680" s="1" t="e">
        <v>#N/A</v>
      </c>
      <c r="B2680" s="50" t="s">
        <v>183</v>
      </c>
      <c r="C2680" s="48"/>
      <c r="D2680" s="104"/>
      <c r="E2680" s="104"/>
      <c r="F2680" s="104"/>
      <c r="G2680" s="104"/>
      <c r="H2680" s="104"/>
      <c r="I2680" s="104"/>
      <c r="J2680" s="104"/>
      <c r="K2680" s="104"/>
      <c r="L2680" s="104"/>
      <c r="M2680" s="104"/>
      <c r="N2680" s="104"/>
      <c r="O2680" s="104"/>
      <c r="P2680" s="104">
        <v>0</v>
      </c>
      <c r="Q2680" s="104">
        <v>0</v>
      </c>
      <c r="R2680" s="104">
        <v>0</v>
      </c>
      <c r="S2680" s="104">
        <v>0</v>
      </c>
      <c r="T2680" s="104">
        <v>0</v>
      </c>
      <c r="U2680" s="104">
        <v>0</v>
      </c>
      <c r="V2680" s="104">
        <v>0</v>
      </c>
      <c r="W2680" s="104">
        <v>0</v>
      </c>
      <c r="X2680" s="104">
        <v>0</v>
      </c>
      <c r="Y2680" s="104">
        <v>0</v>
      </c>
      <c r="Z2680" s="104">
        <v>0</v>
      </c>
      <c r="AA2680" s="104">
        <v>0</v>
      </c>
      <c r="AB2680" s="104">
        <f t="shared" si="1371"/>
        <v>0</v>
      </c>
      <c r="AC2680" s="104">
        <f t="shared" si="1374"/>
        <v>0</v>
      </c>
      <c r="AD2680" s="104">
        <f t="shared" si="1372"/>
        <v>0</v>
      </c>
      <c r="AE2680" s="5" t="e">
        <v>#N/A</v>
      </c>
    </row>
    <row r="2681" spans="1:31" ht="30" x14ac:dyDescent="0.25">
      <c r="A2681" s="1" t="e">
        <v>#N/A</v>
      </c>
      <c r="B2681" s="50" t="s">
        <v>184</v>
      </c>
      <c r="C2681" s="48"/>
      <c r="D2681" s="104"/>
      <c r="E2681" s="104"/>
      <c r="F2681" s="104"/>
      <c r="G2681" s="104"/>
      <c r="H2681" s="104"/>
      <c r="I2681" s="104"/>
      <c r="J2681" s="104"/>
      <c r="K2681" s="104"/>
      <c r="L2681" s="104"/>
      <c r="M2681" s="104"/>
      <c r="N2681" s="104"/>
      <c r="O2681" s="104"/>
      <c r="P2681" s="104">
        <v>0</v>
      </c>
      <c r="Q2681" s="104">
        <v>0</v>
      </c>
      <c r="R2681" s="104">
        <v>0</v>
      </c>
      <c r="S2681" s="104">
        <v>0</v>
      </c>
      <c r="T2681" s="104">
        <v>0</v>
      </c>
      <c r="U2681" s="104">
        <v>0</v>
      </c>
      <c r="V2681" s="104">
        <v>0</v>
      </c>
      <c r="W2681" s="104">
        <v>0</v>
      </c>
      <c r="X2681" s="104">
        <v>0</v>
      </c>
      <c r="Y2681" s="104">
        <v>0</v>
      </c>
      <c r="Z2681" s="104">
        <v>0</v>
      </c>
      <c r="AA2681" s="104">
        <v>0</v>
      </c>
      <c r="AB2681" s="104">
        <f t="shared" si="1371"/>
        <v>0</v>
      </c>
      <c r="AC2681" s="104">
        <f t="shared" si="1374"/>
        <v>0</v>
      </c>
      <c r="AD2681" s="104">
        <f t="shared" si="1372"/>
        <v>0</v>
      </c>
      <c r="AE2681" s="5" t="e">
        <v>#N/A</v>
      </c>
    </row>
    <row r="2682" spans="1:31" x14ac:dyDescent="0.25">
      <c r="A2682" s="1" t="e">
        <v>#N/A</v>
      </c>
      <c r="B2682" s="50" t="s">
        <v>185</v>
      </c>
      <c r="C2682" s="48"/>
      <c r="D2682" s="104"/>
      <c r="E2682" s="104"/>
      <c r="F2682" s="104"/>
      <c r="G2682" s="104"/>
      <c r="H2682" s="104"/>
      <c r="I2682" s="104"/>
      <c r="J2682" s="104"/>
      <c r="K2682" s="104"/>
      <c r="L2682" s="104"/>
      <c r="M2682" s="104"/>
      <c r="N2682" s="104"/>
      <c r="O2682" s="104"/>
      <c r="P2682" s="104">
        <v>0</v>
      </c>
      <c r="Q2682" s="104">
        <v>0</v>
      </c>
      <c r="R2682" s="104">
        <v>0</v>
      </c>
      <c r="S2682" s="104">
        <v>0</v>
      </c>
      <c r="T2682" s="104">
        <v>0</v>
      </c>
      <c r="U2682" s="104">
        <v>0</v>
      </c>
      <c r="V2682" s="104">
        <v>0</v>
      </c>
      <c r="W2682" s="104">
        <v>0</v>
      </c>
      <c r="X2682" s="104">
        <v>0</v>
      </c>
      <c r="Y2682" s="104">
        <v>0</v>
      </c>
      <c r="Z2682" s="104">
        <v>0</v>
      </c>
      <c r="AA2682" s="104">
        <v>0</v>
      </c>
      <c r="AB2682" s="104">
        <f t="shared" si="1371"/>
        <v>0</v>
      </c>
      <c r="AC2682" s="104">
        <f t="shared" si="1374"/>
        <v>0</v>
      </c>
      <c r="AD2682" s="104">
        <f t="shared" si="1372"/>
        <v>0</v>
      </c>
      <c r="AE2682" s="5" t="e">
        <v>#N/A</v>
      </c>
    </row>
    <row r="2683" spans="1:31" ht="30" x14ac:dyDescent="0.25">
      <c r="A2683" s="1" t="e">
        <v>#N/A</v>
      </c>
      <c r="B2683" s="50" t="s">
        <v>186</v>
      </c>
      <c r="C2683" s="48"/>
      <c r="D2683" s="104"/>
      <c r="E2683" s="104"/>
      <c r="F2683" s="104"/>
      <c r="G2683" s="104"/>
      <c r="H2683" s="104"/>
      <c r="I2683" s="104"/>
      <c r="J2683" s="104"/>
      <c r="K2683" s="104"/>
      <c r="L2683" s="104"/>
      <c r="M2683" s="104"/>
      <c r="N2683" s="104"/>
      <c r="O2683" s="104"/>
      <c r="P2683" s="104">
        <v>0</v>
      </c>
      <c r="Q2683" s="104">
        <v>0</v>
      </c>
      <c r="R2683" s="104">
        <v>0</v>
      </c>
      <c r="S2683" s="104">
        <v>0</v>
      </c>
      <c r="T2683" s="104">
        <v>0</v>
      </c>
      <c r="U2683" s="104">
        <v>0</v>
      </c>
      <c r="V2683" s="104">
        <v>0</v>
      </c>
      <c r="W2683" s="104">
        <v>0</v>
      </c>
      <c r="X2683" s="104">
        <v>0</v>
      </c>
      <c r="Y2683" s="104">
        <v>0</v>
      </c>
      <c r="Z2683" s="104">
        <v>0</v>
      </c>
      <c r="AA2683" s="104">
        <v>0</v>
      </c>
      <c r="AB2683" s="104">
        <f t="shared" si="1371"/>
        <v>0</v>
      </c>
      <c r="AC2683" s="104">
        <f t="shared" si="1374"/>
        <v>0</v>
      </c>
      <c r="AD2683" s="104">
        <f t="shared" si="1372"/>
        <v>0</v>
      </c>
      <c r="AE2683" s="5" t="e">
        <v>#N/A</v>
      </c>
    </row>
    <row r="2684" spans="1:31" ht="30" x14ac:dyDescent="0.25">
      <c r="A2684" s="1" t="e">
        <v>#N/A</v>
      </c>
      <c r="B2684" s="50" t="s">
        <v>187</v>
      </c>
      <c r="C2684" s="48"/>
      <c r="D2684" s="104"/>
      <c r="E2684" s="104"/>
      <c r="F2684" s="104"/>
      <c r="G2684" s="104"/>
      <c r="H2684" s="104"/>
      <c r="I2684" s="104"/>
      <c r="J2684" s="104"/>
      <c r="K2684" s="104"/>
      <c r="L2684" s="104"/>
      <c r="M2684" s="104"/>
      <c r="N2684" s="104"/>
      <c r="O2684" s="104"/>
      <c r="P2684" s="104">
        <v>0</v>
      </c>
      <c r="Q2684" s="104">
        <v>0</v>
      </c>
      <c r="R2684" s="104">
        <v>0</v>
      </c>
      <c r="S2684" s="104">
        <v>0</v>
      </c>
      <c r="T2684" s="104">
        <v>0</v>
      </c>
      <c r="U2684" s="104">
        <v>0</v>
      </c>
      <c r="V2684" s="104">
        <v>0</v>
      </c>
      <c r="W2684" s="104">
        <v>0</v>
      </c>
      <c r="X2684" s="104">
        <v>0</v>
      </c>
      <c r="Y2684" s="104">
        <v>0</v>
      </c>
      <c r="Z2684" s="104">
        <v>0</v>
      </c>
      <c r="AA2684" s="104">
        <v>0</v>
      </c>
      <c r="AB2684" s="104">
        <f t="shared" si="1371"/>
        <v>0</v>
      </c>
      <c r="AC2684" s="104">
        <f t="shared" si="1374"/>
        <v>0</v>
      </c>
      <c r="AD2684" s="104">
        <f t="shared" si="1372"/>
        <v>0</v>
      </c>
      <c r="AE2684" s="5" t="e">
        <v>#N/A</v>
      </c>
    </row>
    <row r="2685" spans="1:31" ht="30" x14ac:dyDescent="0.25">
      <c r="A2685" s="1" t="e">
        <v>#N/A</v>
      </c>
      <c r="B2685" s="50" t="s">
        <v>188</v>
      </c>
      <c r="C2685" s="48"/>
      <c r="D2685" s="104"/>
      <c r="E2685" s="104"/>
      <c r="F2685" s="104"/>
      <c r="G2685" s="104"/>
      <c r="H2685" s="104"/>
      <c r="I2685" s="104"/>
      <c r="J2685" s="104"/>
      <c r="K2685" s="104"/>
      <c r="L2685" s="104"/>
      <c r="M2685" s="104"/>
      <c r="N2685" s="104"/>
      <c r="O2685" s="104"/>
      <c r="P2685" s="104">
        <v>0</v>
      </c>
      <c r="Q2685" s="104">
        <v>0</v>
      </c>
      <c r="R2685" s="104">
        <v>0</v>
      </c>
      <c r="S2685" s="104">
        <v>0</v>
      </c>
      <c r="T2685" s="104">
        <v>0</v>
      </c>
      <c r="U2685" s="104">
        <v>0</v>
      </c>
      <c r="V2685" s="104">
        <v>0</v>
      </c>
      <c r="W2685" s="104">
        <v>0</v>
      </c>
      <c r="X2685" s="104">
        <v>0</v>
      </c>
      <c r="Y2685" s="104">
        <v>0</v>
      </c>
      <c r="Z2685" s="104">
        <v>0</v>
      </c>
      <c r="AA2685" s="104">
        <v>0</v>
      </c>
      <c r="AB2685" s="104">
        <f t="shared" si="1371"/>
        <v>0</v>
      </c>
      <c r="AC2685" s="104">
        <f t="shared" si="1374"/>
        <v>0</v>
      </c>
      <c r="AD2685" s="104">
        <f t="shared" si="1372"/>
        <v>0</v>
      </c>
      <c r="AE2685" s="5" t="e">
        <v>#N/A</v>
      </c>
    </row>
    <row r="2686" spans="1:31" x14ac:dyDescent="0.25">
      <c r="A2686" s="1" t="e">
        <v>#N/A</v>
      </c>
      <c r="B2686" s="50" t="s">
        <v>189</v>
      </c>
      <c r="C2686" s="48"/>
      <c r="D2686" s="104"/>
      <c r="E2686" s="104"/>
      <c r="F2686" s="104"/>
      <c r="G2686" s="104"/>
      <c r="H2686" s="104"/>
      <c r="I2686" s="104"/>
      <c r="J2686" s="104"/>
      <c r="K2686" s="104"/>
      <c r="L2686" s="104"/>
      <c r="M2686" s="104"/>
      <c r="N2686" s="104"/>
      <c r="O2686" s="104"/>
      <c r="P2686" s="104">
        <v>0</v>
      </c>
      <c r="Q2686" s="104">
        <v>0</v>
      </c>
      <c r="R2686" s="104">
        <v>0</v>
      </c>
      <c r="S2686" s="104">
        <v>0</v>
      </c>
      <c r="T2686" s="104">
        <v>0</v>
      </c>
      <c r="U2686" s="104">
        <v>0</v>
      </c>
      <c r="V2686" s="104">
        <v>0</v>
      </c>
      <c r="W2686" s="104">
        <v>0</v>
      </c>
      <c r="X2686" s="104">
        <v>0</v>
      </c>
      <c r="Y2686" s="104">
        <v>0</v>
      </c>
      <c r="Z2686" s="104">
        <v>0</v>
      </c>
      <c r="AA2686" s="104">
        <v>0</v>
      </c>
      <c r="AB2686" s="104">
        <f t="shared" si="1371"/>
        <v>0</v>
      </c>
      <c r="AC2686" s="104">
        <f t="shared" si="1374"/>
        <v>0</v>
      </c>
      <c r="AD2686" s="104">
        <f t="shared" si="1372"/>
        <v>0</v>
      </c>
      <c r="AE2686" s="5" t="e">
        <v>#N/A</v>
      </c>
    </row>
    <row r="2687" spans="1:31" x14ac:dyDescent="0.25">
      <c r="A2687" s="1" t="e">
        <v>#N/A</v>
      </c>
      <c r="B2687" s="101" t="s">
        <v>190</v>
      </c>
      <c r="C2687" s="102"/>
      <c r="D2687" s="103">
        <f>SUM(D2688:D2689)</f>
        <v>0</v>
      </c>
      <c r="E2687" s="103">
        <f t="shared" ref="E2687:O2687" si="1388">SUM(E2688:E2689)</f>
        <v>0</v>
      </c>
      <c r="F2687" s="103">
        <f t="shared" si="1388"/>
        <v>0</v>
      </c>
      <c r="G2687" s="103">
        <f t="shared" si="1388"/>
        <v>0</v>
      </c>
      <c r="H2687" s="103">
        <f t="shared" si="1388"/>
        <v>0</v>
      </c>
      <c r="I2687" s="103">
        <f t="shared" si="1388"/>
        <v>0</v>
      </c>
      <c r="J2687" s="103">
        <f t="shared" si="1388"/>
        <v>0</v>
      </c>
      <c r="K2687" s="103">
        <f t="shared" si="1388"/>
        <v>0</v>
      </c>
      <c r="L2687" s="103">
        <f t="shared" si="1388"/>
        <v>0</v>
      </c>
      <c r="M2687" s="103">
        <f t="shared" si="1388"/>
        <v>0</v>
      </c>
      <c r="N2687" s="103">
        <f t="shared" si="1388"/>
        <v>0</v>
      </c>
      <c r="O2687" s="103">
        <f t="shared" si="1388"/>
        <v>0</v>
      </c>
      <c r="P2687" s="103">
        <v>0</v>
      </c>
      <c r="Q2687" s="103">
        <v>0</v>
      </c>
      <c r="R2687" s="103">
        <v>0</v>
      </c>
      <c r="S2687" s="103">
        <v>0</v>
      </c>
      <c r="T2687" s="103">
        <v>0</v>
      </c>
      <c r="U2687" s="103">
        <v>0</v>
      </c>
      <c r="V2687" s="103">
        <v>0</v>
      </c>
      <c r="W2687" s="103">
        <v>0</v>
      </c>
      <c r="X2687" s="103">
        <v>0</v>
      </c>
      <c r="Y2687" s="103">
        <v>0</v>
      </c>
      <c r="Z2687" s="103">
        <v>0</v>
      </c>
      <c r="AA2687" s="103">
        <v>0</v>
      </c>
      <c r="AB2687" s="103">
        <f t="shared" si="1371"/>
        <v>0</v>
      </c>
      <c r="AC2687" s="103">
        <f t="shared" si="1374"/>
        <v>0</v>
      </c>
      <c r="AD2687" s="103">
        <f t="shared" si="1372"/>
        <v>0</v>
      </c>
      <c r="AE2687" s="5" t="e">
        <v>#N/A</v>
      </c>
    </row>
    <row r="2688" spans="1:31" ht="30" x14ac:dyDescent="0.25">
      <c r="A2688" s="1" t="e">
        <v>#N/A</v>
      </c>
      <c r="B2688" s="50" t="s">
        <v>191</v>
      </c>
      <c r="C2688" s="48"/>
      <c r="D2688" s="104"/>
      <c r="E2688" s="104"/>
      <c r="F2688" s="104"/>
      <c r="G2688" s="104"/>
      <c r="H2688" s="104"/>
      <c r="I2688" s="104"/>
      <c r="J2688" s="104"/>
      <c r="K2688" s="104"/>
      <c r="L2688" s="104"/>
      <c r="M2688" s="104"/>
      <c r="N2688" s="104"/>
      <c r="O2688" s="104"/>
      <c r="P2688" s="104">
        <v>0</v>
      </c>
      <c r="Q2688" s="104">
        <v>0</v>
      </c>
      <c r="R2688" s="104">
        <v>0</v>
      </c>
      <c r="S2688" s="104">
        <v>0</v>
      </c>
      <c r="T2688" s="104">
        <v>0</v>
      </c>
      <c r="U2688" s="104">
        <v>0</v>
      </c>
      <c r="V2688" s="104">
        <v>0</v>
      </c>
      <c r="W2688" s="104">
        <v>0</v>
      </c>
      <c r="X2688" s="104">
        <v>0</v>
      </c>
      <c r="Y2688" s="104">
        <v>0</v>
      </c>
      <c r="Z2688" s="104">
        <v>0</v>
      </c>
      <c r="AA2688" s="104">
        <v>0</v>
      </c>
      <c r="AB2688" s="104">
        <f t="shared" si="1371"/>
        <v>0</v>
      </c>
      <c r="AC2688" s="104">
        <f t="shared" si="1374"/>
        <v>0</v>
      </c>
      <c r="AD2688" s="104">
        <f t="shared" si="1372"/>
        <v>0</v>
      </c>
      <c r="AE2688" s="5" t="e">
        <v>#N/A</v>
      </c>
    </row>
    <row r="2689" spans="1:31" x14ac:dyDescent="0.25">
      <c r="A2689" s="1" t="e">
        <v>#N/A</v>
      </c>
      <c r="B2689" s="50" t="s">
        <v>192</v>
      </c>
      <c r="C2689" s="48"/>
      <c r="D2689" s="104"/>
      <c r="E2689" s="104"/>
      <c r="F2689" s="104"/>
      <c r="G2689" s="104"/>
      <c r="H2689" s="104"/>
      <c r="I2689" s="104"/>
      <c r="J2689" s="104"/>
      <c r="K2689" s="104"/>
      <c r="L2689" s="104"/>
      <c r="M2689" s="104"/>
      <c r="N2689" s="104"/>
      <c r="O2689" s="104"/>
      <c r="P2689" s="104">
        <v>0</v>
      </c>
      <c r="Q2689" s="104">
        <v>0</v>
      </c>
      <c r="R2689" s="104">
        <v>0</v>
      </c>
      <c r="S2689" s="104">
        <v>0</v>
      </c>
      <c r="T2689" s="104">
        <v>0</v>
      </c>
      <c r="U2689" s="104">
        <v>0</v>
      </c>
      <c r="V2689" s="104">
        <v>0</v>
      </c>
      <c r="W2689" s="104">
        <v>0</v>
      </c>
      <c r="X2689" s="104">
        <v>0</v>
      </c>
      <c r="Y2689" s="104">
        <v>0</v>
      </c>
      <c r="Z2689" s="104">
        <v>0</v>
      </c>
      <c r="AA2689" s="104">
        <v>0</v>
      </c>
      <c r="AB2689" s="104">
        <f t="shared" si="1371"/>
        <v>0</v>
      </c>
      <c r="AC2689" s="104">
        <f t="shared" si="1374"/>
        <v>0</v>
      </c>
      <c r="AD2689" s="104">
        <f t="shared" si="1372"/>
        <v>0</v>
      </c>
      <c r="AE2689" s="5" t="e">
        <v>#N/A</v>
      </c>
    </row>
    <row r="2690" spans="1:31" x14ac:dyDescent="0.25">
      <c r="A2690" s="1" t="e">
        <v>#N/A</v>
      </c>
      <c r="B2690" s="101" t="s">
        <v>193</v>
      </c>
      <c r="C2690" s="102"/>
      <c r="D2690" s="103">
        <f>SUM(D2691:D2694)</f>
        <v>0</v>
      </c>
      <c r="E2690" s="103">
        <f t="shared" ref="E2690:O2690" si="1389">SUM(E2691:E2694)</f>
        <v>0</v>
      </c>
      <c r="F2690" s="103">
        <f t="shared" si="1389"/>
        <v>0</v>
      </c>
      <c r="G2690" s="103">
        <f t="shared" si="1389"/>
        <v>0</v>
      </c>
      <c r="H2690" s="103">
        <f t="shared" si="1389"/>
        <v>0</v>
      </c>
      <c r="I2690" s="103">
        <f t="shared" si="1389"/>
        <v>0</v>
      </c>
      <c r="J2690" s="103">
        <f t="shared" si="1389"/>
        <v>0</v>
      </c>
      <c r="K2690" s="103">
        <f t="shared" si="1389"/>
        <v>0</v>
      </c>
      <c r="L2690" s="103">
        <f t="shared" si="1389"/>
        <v>0</v>
      </c>
      <c r="M2690" s="103">
        <f t="shared" si="1389"/>
        <v>0</v>
      </c>
      <c r="N2690" s="103">
        <f t="shared" si="1389"/>
        <v>0</v>
      </c>
      <c r="O2690" s="103">
        <f t="shared" si="1389"/>
        <v>0</v>
      </c>
      <c r="P2690" s="103">
        <v>0</v>
      </c>
      <c r="Q2690" s="103">
        <v>0</v>
      </c>
      <c r="R2690" s="103">
        <v>0</v>
      </c>
      <c r="S2690" s="103">
        <v>0</v>
      </c>
      <c r="T2690" s="103">
        <v>0</v>
      </c>
      <c r="U2690" s="103">
        <v>0</v>
      </c>
      <c r="V2690" s="103">
        <v>0</v>
      </c>
      <c r="W2690" s="103">
        <v>0</v>
      </c>
      <c r="X2690" s="103">
        <v>0</v>
      </c>
      <c r="Y2690" s="103">
        <v>0</v>
      </c>
      <c r="Z2690" s="103">
        <v>0</v>
      </c>
      <c r="AA2690" s="103">
        <v>0</v>
      </c>
      <c r="AB2690" s="103">
        <f t="shared" si="1371"/>
        <v>0</v>
      </c>
      <c r="AC2690" s="103">
        <f t="shared" si="1374"/>
        <v>0</v>
      </c>
      <c r="AD2690" s="103">
        <f t="shared" si="1372"/>
        <v>0</v>
      </c>
      <c r="AE2690" s="5" t="e">
        <v>#N/A</v>
      </c>
    </row>
    <row r="2691" spans="1:31" ht="30" x14ac:dyDescent="0.25">
      <c r="A2691" s="1" t="e">
        <v>#N/A</v>
      </c>
      <c r="B2691" s="50" t="s">
        <v>194</v>
      </c>
      <c r="C2691" s="48"/>
      <c r="D2691" s="104"/>
      <c r="E2691" s="104"/>
      <c r="F2691" s="104"/>
      <c r="G2691" s="104"/>
      <c r="H2691" s="104"/>
      <c r="I2691" s="104"/>
      <c r="J2691" s="104"/>
      <c r="K2691" s="104"/>
      <c r="L2691" s="104"/>
      <c r="M2691" s="104"/>
      <c r="N2691" s="104"/>
      <c r="O2691" s="104"/>
      <c r="P2691" s="104">
        <v>0</v>
      </c>
      <c r="Q2691" s="104">
        <v>0</v>
      </c>
      <c r="R2691" s="104">
        <v>0</v>
      </c>
      <c r="S2691" s="104">
        <v>0</v>
      </c>
      <c r="T2691" s="104">
        <v>0</v>
      </c>
      <c r="U2691" s="104">
        <v>0</v>
      </c>
      <c r="V2691" s="104">
        <v>0</v>
      </c>
      <c r="W2691" s="104">
        <v>0</v>
      </c>
      <c r="X2691" s="104">
        <v>0</v>
      </c>
      <c r="Y2691" s="104">
        <v>0</v>
      </c>
      <c r="Z2691" s="104">
        <v>0</v>
      </c>
      <c r="AA2691" s="104">
        <v>0</v>
      </c>
      <c r="AB2691" s="104">
        <f t="shared" si="1371"/>
        <v>0</v>
      </c>
      <c r="AC2691" s="104">
        <f t="shared" si="1374"/>
        <v>0</v>
      </c>
      <c r="AD2691" s="104">
        <f t="shared" si="1372"/>
        <v>0</v>
      </c>
      <c r="AE2691" s="5" t="e">
        <v>#N/A</v>
      </c>
    </row>
    <row r="2692" spans="1:31" x14ac:dyDescent="0.25">
      <c r="A2692" s="1" t="e">
        <v>#N/A</v>
      </c>
      <c r="B2692" s="50" t="s">
        <v>195</v>
      </c>
      <c r="C2692" s="48"/>
      <c r="D2692" s="104"/>
      <c r="E2692" s="104"/>
      <c r="F2692" s="104"/>
      <c r="G2692" s="104"/>
      <c r="H2692" s="104"/>
      <c r="I2692" s="104"/>
      <c r="J2692" s="104"/>
      <c r="K2692" s="104"/>
      <c r="L2692" s="104"/>
      <c r="M2692" s="104"/>
      <c r="N2692" s="104"/>
      <c r="O2692" s="104"/>
      <c r="P2692" s="104">
        <v>0</v>
      </c>
      <c r="Q2692" s="104">
        <v>0</v>
      </c>
      <c r="R2692" s="104">
        <v>0</v>
      </c>
      <c r="S2692" s="104">
        <v>0</v>
      </c>
      <c r="T2692" s="104">
        <v>0</v>
      </c>
      <c r="U2692" s="104">
        <v>0</v>
      </c>
      <c r="V2692" s="104">
        <v>0</v>
      </c>
      <c r="W2692" s="104">
        <v>0</v>
      </c>
      <c r="X2692" s="104">
        <v>0</v>
      </c>
      <c r="Y2692" s="104">
        <v>0</v>
      </c>
      <c r="Z2692" s="104">
        <v>0</v>
      </c>
      <c r="AA2692" s="104">
        <v>0</v>
      </c>
      <c r="AB2692" s="104">
        <f t="shared" si="1371"/>
        <v>0</v>
      </c>
      <c r="AC2692" s="104">
        <f t="shared" si="1374"/>
        <v>0</v>
      </c>
      <c r="AD2692" s="104">
        <f t="shared" si="1372"/>
        <v>0</v>
      </c>
      <c r="AE2692" s="5" t="e">
        <v>#N/A</v>
      </c>
    </row>
    <row r="2693" spans="1:31" ht="30" x14ac:dyDescent="0.25">
      <c r="A2693" s="1" t="e">
        <v>#N/A</v>
      </c>
      <c r="B2693" s="50" t="s">
        <v>196</v>
      </c>
      <c r="C2693" s="48"/>
      <c r="D2693" s="104"/>
      <c r="E2693" s="104"/>
      <c r="F2693" s="104"/>
      <c r="G2693" s="104"/>
      <c r="H2693" s="104"/>
      <c r="I2693" s="104"/>
      <c r="J2693" s="104"/>
      <c r="K2693" s="104"/>
      <c r="L2693" s="104"/>
      <c r="M2693" s="104"/>
      <c r="N2693" s="104"/>
      <c r="O2693" s="104"/>
      <c r="P2693" s="104">
        <v>0</v>
      </c>
      <c r="Q2693" s="104">
        <v>0</v>
      </c>
      <c r="R2693" s="104">
        <v>0</v>
      </c>
      <c r="S2693" s="104">
        <v>0</v>
      </c>
      <c r="T2693" s="104">
        <v>0</v>
      </c>
      <c r="U2693" s="104">
        <v>0</v>
      </c>
      <c r="V2693" s="104">
        <v>0</v>
      </c>
      <c r="W2693" s="104">
        <v>0</v>
      </c>
      <c r="X2693" s="104">
        <v>0</v>
      </c>
      <c r="Y2693" s="104">
        <v>0</v>
      </c>
      <c r="Z2693" s="104">
        <v>0</v>
      </c>
      <c r="AA2693" s="104">
        <v>0</v>
      </c>
      <c r="AB2693" s="104">
        <f t="shared" si="1371"/>
        <v>0</v>
      </c>
      <c r="AC2693" s="104">
        <f t="shared" si="1374"/>
        <v>0</v>
      </c>
      <c r="AD2693" s="104">
        <f t="shared" si="1372"/>
        <v>0</v>
      </c>
      <c r="AE2693" s="5" t="e">
        <v>#N/A</v>
      </c>
    </row>
    <row r="2694" spans="1:31" x14ac:dyDescent="0.25">
      <c r="A2694" s="1" t="e">
        <v>#N/A</v>
      </c>
      <c r="B2694" s="50" t="s">
        <v>197</v>
      </c>
      <c r="C2694" s="48"/>
      <c r="D2694" s="104"/>
      <c r="E2694" s="104"/>
      <c r="F2694" s="104"/>
      <c r="G2694" s="104"/>
      <c r="H2694" s="104"/>
      <c r="I2694" s="104"/>
      <c r="J2694" s="104"/>
      <c r="K2694" s="104"/>
      <c r="L2694" s="104"/>
      <c r="M2694" s="104"/>
      <c r="N2694" s="104"/>
      <c r="O2694" s="104"/>
      <c r="P2694" s="104">
        <v>0</v>
      </c>
      <c r="Q2694" s="104">
        <v>0</v>
      </c>
      <c r="R2694" s="104">
        <v>0</v>
      </c>
      <c r="S2694" s="104">
        <v>0</v>
      </c>
      <c r="T2694" s="104">
        <v>0</v>
      </c>
      <c r="U2694" s="104">
        <v>0</v>
      </c>
      <c r="V2694" s="104">
        <v>0</v>
      </c>
      <c r="W2694" s="104">
        <v>0</v>
      </c>
      <c r="X2694" s="104">
        <v>0</v>
      </c>
      <c r="Y2694" s="104">
        <v>0</v>
      </c>
      <c r="Z2694" s="104">
        <v>0</v>
      </c>
      <c r="AA2694" s="104">
        <v>0</v>
      </c>
      <c r="AB2694" s="104">
        <f t="shared" ref="AB2694:AB2757" si="1390">SUM(D2694:AA2694)</f>
        <v>0</v>
      </c>
      <c r="AC2694" s="104">
        <f t="shared" si="1374"/>
        <v>0</v>
      </c>
      <c r="AD2694" s="104">
        <f t="shared" ref="AD2694:AD2757" si="1391">SUM(P2694:AA2694)</f>
        <v>0</v>
      </c>
      <c r="AE2694" s="5" t="e">
        <v>#N/A</v>
      </c>
    </row>
    <row r="2695" spans="1:31" x14ac:dyDescent="0.25">
      <c r="A2695" s="1" t="e">
        <v>#N/A</v>
      </c>
      <c r="B2695" s="101" t="s">
        <v>198</v>
      </c>
      <c r="C2695" s="102"/>
      <c r="D2695" s="103">
        <f>SUM(D2696:D2699)</f>
        <v>0</v>
      </c>
      <c r="E2695" s="103">
        <f t="shared" ref="E2695:O2695" si="1392">SUM(E2696:E2699)</f>
        <v>0</v>
      </c>
      <c r="F2695" s="103">
        <f t="shared" si="1392"/>
        <v>0</v>
      </c>
      <c r="G2695" s="103">
        <f t="shared" si="1392"/>
        <v>0</v>
      </c>
      <c r="H2695" s="103">
        <f t="shared" si="1392"/>
        <v>0</v>
      </c>
      <c r="I2695" s="103">
        <f t="shared" si="1392"/>
        <v>0</v>
      </c>
      <c r="J2695" s="103">
        <f t="shared" si="1392"/>
        <v>0</v>
      </c>
      <c r="K2695" s="103">
        <f t="shared" si="1392"/>
        <v>0</v>
      </c>
      <c r="L2695" s="103">
        <f t="shared" si="1392"/>
        <v>0</v>
      </c>
      <c r="M2695" s="103">
        <f t="shared" si="1392"/>
        <v>0</v>
      </c>
      <c r="N2695" s="103">
        <f t="shared" si="1392"/>
        <v>0</v>
      </c>
      <c r="O2695" s="103">
        <f t="shared" si="1392"/>
        <v>0</v>
      </c>
      <c r="P2695" s="103">
        <v>0</v>
      </c>
      <c r="Q2695" s="103">
        <v>0</v>
      </c>
      <c r="R2695" s="103">
        <v>0</v>
      </c>
      <c r="S2695" s="103">
        <v>0</v>
      </c>
      <c r="T2695" s="103">
        <v>0</v>
      </c>
      <c r="U2695" s="103">
        <v>0</v>
      </c>
      <c r="V2695" s="103">
        <v>0</v>
      </c>
      <c r="W2695" s="103">
        <v>0</v>
      </c>
      <c r="X2695" s="103">
        <v>0</v>
      </c>
      <c r="Y2695" s="103">
        <v>0</v>
      </c>
      <c r="Z2695" s="103">
        <v>0</v>
      </c>
      <c r="AA2695" s="103">
        <v>0</v>
      </c>
      <c r="AB2695" s="103">
        <f t="shared" si="1390"/>
        <v>0</v>
      </c>
      <c r="AC2695" s="103">
        <f t="shared" ref="AC2695:AC2758" si="1393">SUM(E2695:O2695)</f>
        <v>0</v>
      </c>
      <c r="AD2695" s="103">
        <f t="shared" si="1391"/>
        <v>0</v>
      </c>
      <c r="AE2695" s="5" t="e">
        <v>#N/A</v>
      </c>
    </row>
    <row r="2696" spans="1:31" ht="30" x14ac:dyDescent="0.25">
      <c r="A2696" s="1" t="e">
        <v>#N/A</v>
      </c>
      <c r="B2696" s="50" t="s">
        <v>199</v>
      </c>
      <c r="C2696" s="48"/>
      <c r="D2696" s="104"/>
      <c r="E2696" s="104"/>
      <c r="F2696" s="104"/>
      <c r="G2696" s="104"/>
      <c r="H2696" s="104"/>
      <c r="I2696" s="104"/>
      <c r="J2696" s="104"/>
      <c r="K2696" s="104"/>
      <c r="L2696" s="104"/>
      <c r="M2696" s="104"/>
      <c r="N2696" s="104"/>
      <c r="O2696" s="104"/>
      <c r="P2696" s="104">
        <v>0</v>
      </c>
      <c r="Q2696" s="104">
        <v>0</v>
      </c>
      <c r="R2696" s="104">
        <v>0</v>
      </c>
      <c r="S2696" s="104">
        <v>0</v>
      </c>
      <c r="T2696" s="104">
        <v>0</v>
      </c>
      <c r="U2696" s="104">
        <v>0</v>
      </c>
      <c r="V2696" s="104">
        <v>0</v>
      </c>
      <c r="W2696" s="104">
        <v>0</v>
      </c>
      <c r="X2696" s="104">
        <v>0</v>
      </c>
      <c r="Y2696" s="104">
        <v>0</v>
      </c>
      <c r="Z2696" s="104">
        <v>0</v>
      </c>
      <c r="AA2696" s="104">
        <v>0</v>
      </c>
      <c r="AB2696" s="104">
        <f t="shared" si="1390"/>
        <v>0</v>
      </c>
      <c r="AC2696" s="104">
        <f t="shared" si="1393"/>
        <v>0</v>
      </c>
      <c r="AD2696" s="104">
        <f t="shared" si="1391"/>
        <v>0</v>
      </c>
      <c r="AE2696" s="5" t="e">
        <v>#N/A</v>
      </c>
    </row>
    <row r="2697" spans="1:31" ht="30" x14ac:dyDescent="0.25">
      <c r="A2697" s="1" t="e">
        <v>#N/A</v>
      </c>
      <c r="B2697" s="50" t="s">
        <v>200</v>
      </c>
      <c r="C2697" s="48"/>
      <c r="D2697" s="104"/>
      <c r="E2697" s="104"/>
      <c r="F2697" s="104"/>
      <c r="G2697" s="104"/>
      <c r="H2697" s="104"/>
      <c r="I2697" s="104"/>
      <c r="J2697" s="104"/>
      <c r="K2697" s="104"/>
      <c r="L2697" s="104"/>
      <c r="M2697" s="104"/>
      <c r="N2697" s="104"/>
      <c r="O2697" s="104"/>
      <c r="P2697" s="104">
        <v>0</v>
      </c>
      <c r="Q2697" s="104">
        <v>0</v>
      </c>
      <c r="R2697" s="104">
        <v>0</v>
      </c>
      <c r="S2697" s="104">
        <v>0</v>
      </c>
      <c r="T2697" s="104">
        <v>0</v>
      </c>
      <c r="U2697" s="104">
        <v>0</v>
      </c>
      <c r="V2697" s="104">
        <v>0</v>
      </c>
      <c r="W2697" s="104">
        <v>0</v>
      </c>
      <c r="X2697" s="104">
        <v>0</v>
      </c>
      <c r="Y2697" s="104">
        <v>0</v>
      </c>
      <c r="Z2697" s="104">
        <v>0</v>
      </c>
      <c r="AA2697" s="104">
        <v>0</v>
      </c>
      <c r="AB2697" s="104">
        <f t="shared" si="1390"/>
        <v>0</v>
      </c>
      <c r="AC2697" s="104">
        <f t="shared" si="1393"/>
        <v>0</v>
      </c>
      <c r="AD2697" s="104">
        <f t="shared" si="1391"/>
        <v>0</v>
      </c>
      <c r="AE2697" s="5" t="e">
        <v>#N/A</v>
      </c>
    </row>
    <row r="2698" spans="1:31" ht="30" x14ac:dyDescent="0.25">
      <c r="A2698" s="1" t="e">
        <v>#N/A</v>
      </c>
      <c r="B2698" s="50" t="s">
        <v>201</v>
      </c>
      <c r="C2698" s="48"/>
      <c r="D2698" s="104"/>
      <c r="E2698" s="104"/>
      <c r="F2698" s="104"/>
      <c r="G2698" s="104"/>
      <c r="H2698" s="104"/>
      <c r="I2698" s="104"/>
      <c r="J2698" s="104"/>
      <c r="K2698" s="104"/>
      <c r="L2698" s="104"/>
      <c r="M2698" s="104"/>
      <c r="N2698" s="104"/>
      <c r="O2698" s="104"/>
      <c r="P2698" s="104">
        <v>0</v>
      </c>
      <c r="Q2698" s="104">
        <v>0</v>
      </c>
      <c r="R2698" s="104">
        <v>0</v>
      </c>
      <c r="S2698" s="104">
        <v>0</v>
      </c>
      <c r="T2698" s="104">
        <v>0</v>
      </c>
      <c r="U2698" s="104">
        <v>0</v>
      </c>
      <c r="V2698" s="104">
        <v>0</v>
      </c>
      <c r="W2698" s="104">
        <v>0</v>
      </c>
      <c r="X2698" s="104">
        <v>0</v>
      </c>
      <c r="Y2698" s="104">
        <v>0</v>
      </c>
      <c r="Z2698" s="104">
        <v>0</v>
      </c>
      <c r="AA2698" s="104">
        <v>0</v>
      </c>
      <c r="AB2698" s="104">
        <f t="shared" si="1390"/>
        <v>0</v>
      </c>
      <c r="AC2698" s="104">
        <f t="shared" si="1393"/>
        <v>0</v>
      </c>
      <c r="AD2698" s="104">
        <f t="shared" si="1391"/>
        <v>0</v>
      </c>
      <c r="AE2698" s="5" t="e">
        <v>#N/A</v>
      </c>
    </row>
    <row r="2699" spans="1:31" ht="30" x14ac:dyDescent="0.25">
      <c r="A2699" s="1" t="e">
        <v>#N/A</v>
      </c>
      <c r="B2699" s="50" t="s">
        <v>202</v>
      </c>
      <c r="C2699" s="48"/>
      <c r="D2699" s="104"/>
      <c r="E2699" s="104"/>
      <c r="F2699" s="104"/>
      <c r="G2699" s="104"/>
      <c r="H2699" s="104"/>
      <c r="I2699" s="104"/>
      <c r="J2699" s="104"/>
      <c r="K2699" s="104"/>
      <c r="L2699" s="104"/>
      <c r="M2699" s="104"/>
      <c r="N2699" s="104"/>
      <c r="O2699" s="104"/>
      <c r="P2699" s="104">
        <v>0</v>
      </c>
      <c r="Q2699" s="104">
        <v>0</v>
      </c>
      <c r="R2699" s="104">
        <v>0</v>
      </c>
      <c r="S2699" s="104">
        <v>0</v>
      </c>
      <c r="T2699" s="104">
        <v>0</v>
      </c>
      <c r="U2699" s="104">
        <v>0</v>
      </c>
      <c r="V2699" s="104">
        <v>0</v>
      </c>
      <c r="W2699" s="104">
        <v>0</v>
      </c>
      <c r="X2699" s="104">
        <v>0</v>
      </c>
      <c r="Y2699" s="104">
        <v>0</v>
      </c>
      <c r="Z2699" s="104">
        <v>0</v>
      </c>
      <c r="AA2699" s="104">
        <v>0</v>
      </c>
      <c r="AB2699" s="104">
        <f t="shared" si="1390"/>
        <v>0</v>
      </c>
      <c r="AC2699" s="104">
        <f t="shared" si="1393"/>
        <v>0</v>
      </c>
      <c r="AD2699" s="104">
        <f t="shared" si="1391"/>
        <v>0</v>
      </c>
      <c r="AE2699" s="5" t="e">
        <v>#N/A</v>
      </c>
    </row>
    <row r="2700" spans="1:31" ht="30" x14ac:dyDescent="0.25">
      <c r="A2700" s="1" t="e">
        <v>#N/A</v>
      </c>
      <c r="B2700" s="101" t="s">
        <v>203</v>
      </c>
      <c r="C2700" s="102"/>
      <c r="D2700" s="103">
        <f>SUM(D2701:D2702)</f>
        <v>0</v>
      </c>
      <c r="E2700" s="103">
        <f t="shared" ref="E2700:O2700" si="1394">SUM(E2701:E2702)</f>
        <v>0</v>
      </c>
      <c r="F2700" s="103">
        <f t="shared" si="1394"/>
        <v>0</v>
      </c>
      <c r="G2700" s="103">
        <f t="shared" si="1394"/>
        <v>0</v>
      </c>
      <c r="H2700" s="103">
        <f t="shared" si="1394"/>
        <v>0</v>
      </c>
      <c r="I2700" s="103">
        <f t="shared" si="1394"/>
        <v>0</v>
      </c>
      <c r="J2700" s="103">
        <f t="shared" si="1394"/>
        <v>0</v>
      </c>
      <c r="K2700" s="103">
        <f t="shared" si="1394"/>
        <v>0</v>
      </c>
      <c r="L2700" s="103">
        <f t="shared" si="1394"/>
        <v>0</v>
      </c>
      <c r="M2700" s="103">
        <f t="shared" si="1394"/>
        <v>0</v>
      </c>
      <c r="N2700" s="103">
        <f t="shared" si="1394"/>
        <v>0</v>
      </c>
      <c r="O2700" s="103">
        <f t="shared" si="1394"/>
        <v>0</v>
      </c>
      <c r="P2700" s="103">
        <v>0</v>
      </c>
      <c r="Q2700" s="103">
        <v>0</v>
      </c>
      <c r="R2700" s="103">
        <v>0</v>
      </c>
      <c r="S2700" s="103">
        <v>0</v>
      </c>
      <c r="T2700" s="103">
        <v>0</v>
      </c>
      <c r="U2700" s="103">
        <v>0</v>
      </c>
      <c r="V2700" s="103">
        <v>0</v>
      </c>
      <c r="W2700" s="103">
        <v>0</v>
      </c>
      <c r="X2700" s="103">
        <v>0</v>
      </c>
      <c r="Y2700" s="103">
        <v>0</v>
      </c>
      <c r="Z2700" s="103">
        <v>0</v>
      </c>
      <c r="AA2700" s="103">
        <v>0</v>
      </c>
      <c r="AB2700" s="103">
        <f t="shared" si="1390"/>
        <v>0</v>
      </c>
      <c r="AC2700" s="103">
        <f t="shared" si="1393"/>
        <v>0</v>
      </c>
      <c r="AD2700" s="103">
        <f t="shared" si="1391"/>
        <v>0</v>
      </c>
      <c r="AE2700" s="5" t="e">
        <v>#N/A</v>
      </c>
    </row>
    <row r="2701" spans="1:31" ht="30" x14ac:dyDescent="0.25">
      <c r="A2701" s="1" t="e">
        <v>#N/A</v>
      </c>
      <c r="B2701" s="50" t="s">
        <v>204</v>
      </c>
      <c r="C2701" s="48"/>
      <c r="D2701" s="104"/>
      <c r="E2701" s="104"/>
      <c r="F2701" s="104"/>
      <c r="G2701" s="104"/>
      <c r="H2701" s="104"/>
      <c r="I2701" s="104"/>
      <c r="J2701" s="104"/>
      <c r="K2701" s="104"/>
      <c r="L2701" s="104"/>
      <c r="M2701" s="104"/>
      <c r="N2701" s="104"/>
      <c r="O2701" s="104"/>
      <c r="P2701" s="104">
        <v>0</v>
      </c>
      <c r="Q2701" s="104">
        <v>0</v>
      </c>
      <c r="R2701" s="104">
        <v>0</v>
      </c>
      <c r="S2701" s="104">
        <v>0</v>
      </c>
      <c r="T2701" s="104">
        <v>0</v>
      </c>
      <c r="U2701" s="104">
        <v>0</v>
      </c>
      <c r="V2701" s="104">
        <v>0</v>
      </c>
      <c r="W2701" s="104">
        <v>0</v>
      </c>
      <c r="X2701" s="104">
        <v>0</v>
      </c>
      <c r="Y2701" s="104">
        <v>0</v>
      </c>
      <c r="Z2701" s="104">
        <v>0</v>
      </c>
      <c r="AA2701" s="104">
        <v>0</v>
      </c>
      <c r="AB2701" s="104">
        <f t="shared" si="1390"/>
        <v>0</v>
      </c>
      <c r="AC2701" s="104">
        <f t="shared" si="1393"/>
        <v>0</v>
      </c>
      <c r="AD2701" s="104">
        <f t="shared" si="1391"/>
        <v>0</v>
      </c>
      <c r="AE2701" s="5" t="e">
        <v>#N/A</v>
      </c>
    </row>
    <row r="2702" spans="1:31" x14ac:dyDescent="0.25">
      <c r="A2702" s="1" t="e">
        <v>#N/A</v>
      </c>
      <c r="B2702" s="50" t="s">
        <v>205</v>
      </c>
      <c r="C2702" s="48"/>
      <c r="D2702" s="104"/>
      <c r="E2702" s="104"/>
      <c r="F2702" s="104"/>
      <c r="G2702" s="104"/>
      <c r="H2702" s="104"/>
      <c r="I2702" s="104"/>
      <c r="J2702" s="104"/>
      <c r="K2702" s="104"/>
      <c r="L2702" s="104"/>
      <c r="M2702" s="104"/>
      <c r="N2702" s="104"/>
      <c r="O2702" s="104"/>
      <c r="P2702" s="104">
        <v>0</v>
      </c>
      <c r="Q2702" s="104">
        <v>0</v>
      </c>
      <c r="R2702" s="104">
        <v>0</v>
      </c>
      <c r="S2702" s="104">
        <v>0</v>
      </c>
      <c r="T2702" s="104">
        <v>0</v>
      </c>
      <c r="U2702" s="104">
        <v>0</v>
      </c>
      <c r="V2702" s="104">
        <v>0</v>
      </c>
      <c r="W2702" s="104">
        <v>0</v>
      </c>
      <c r="X2702" s="104">
        <v>0</v>
      </c>
      <c r="Y2702" s="104">
        <v>0</v>
      </c>
      <c r="Z2702" s="104">
        <v>0</v>
      </c>
      <c r="AA2702" s="104">
        <v>0</v>
      </c>
      <c r="AB2702" s="104">
        <f t="shared" si="1390"/>
        <v>0</v>
      </c>
      <c r="AC2702" s="104">
        <f t="shared" si="1393"/>
        <v>0</v>
      </c>
      <c r="AD2702" s="104">
        <f t="shared" si="1391"/>
        <v>0</v>
      </c>
      <c r="AE2702" s="5" t="e">
        <v>#N/A</v>
      </c>
    </row>
    <row r="2703" spans="1:31" x14ac:dyDescent="0.25">
      <c r="A2703" s="1" t="e">
        <v>#N/A</v>
      </c>
      <c r="B2703" s="101" t="s">
        <v>206</v>
      </c>
      <c r="C2703" s="102"/>
      <c r="D2703" s="103">
        <f>SUM(D2704:D2707)</f>
        <v>0</v>
      </c>
      <c r="E2703" s="103">
        <f t="shared" ref="E2703:O2703" si="1395">SUM(E2704:E2707)</f>
        <v>0</v>
      </c>
      <c r="F2703" s="103">
        <f t="shared" si="1395"/>
        <v>0</v>
      </c>
      <c r="G2703" s="103">
        <f t="shared" si="1395"/>
        <v>0</v>
      </c>
      <c r="H2703" s="103">
        <f t="shared" si="1395"/>
        <v>0</v>
      </c>
      <c r="I2703" s="103">
        <f t="shared" si="1395"/>
        <v>0</v>
      </c>
      <c r="J2703" s="103">
        <f t="shared" si="1395"/>
        <v>0</v>
      </c>
      <c r="K2703" s="103">
        <f t="shared" si="1395"/>
        <v>0</v>
      </c>
      <c r="L2703" s="103">
        <f t="shared" si="1395"/>
        <v>0</v>
      </c>
      <c r="M2703" s="103">
        <f t="shared" si="1395"/>
        <v>0</v>
      </c>
      <c r="N2703" s="103">
        <f t="shared" si="1395"/>
        <v>0</v>
      </c>
      <c r="O2703" s="103">
        <f t="shared" si="1395"/>
        <v>0</v>
      </c>
      <c r="P2703" s="103">
        <v>0</v>
      </c>
      <c r="Q2703" s="103">
        <v>0</v>
      </c>
      <c r="R2703" s="103">
        <v>0</v>
      </c>
      <c r="S2703" s="103">
        <v>0</v>
      </c>
      <c r="T2703" s="103">
        <v>0</v>
      </c>
      <c r="U2703" s="103">
        <v>0</v>
      </c>
      <c r="V2703" s="103">
        <v>0</v>
      </c>
      <c r="W2703" s="103">
        <v>0</v>
      </c>
      <c r="X2703" s="103">
        <v>0</v>
      </c>
      <c r="Y2703" s="103">
        <v>0</v>
      </c>
      <c r="Z2703" s="103">
        <v>0</v>
      </c>
      <c r="AA2703" s="103">
        <v>0</v>
      </c>
      <c r="AB2703" s="103">
        <f t="shared" si="1390"/>
        <v>0</v>
      </c>
      <c r="AC2703" s="103">
        <f t="shared" si="1393"/>
        <v>0</v>
      </c>
      <c r="AD2703" s="103">
        <f t="shared" si="1391"/>
        <v>0</v>
      </c>
      <c r="AE2703" s="5" t="e">
        <v>#N/A</v>
      </c>
    </row>
    <row r="2704" spans="1:31" ht="30" x14ac:dyDescent="0.25">
      <c r="A2704" s="1" t="e">
        <v>#N/A</v>
      </c>
      <c r="B2704" s="50" t="s">
        <v>207</v>
      </c>
      <c r="C2704" s="48"/>
      <c r="D2704" s="104"/>
      <c r="E2704" s="104"/>
      <c r="F2704" s="104"/>
      <c r="G2704" s="104"/>
      <c r="H2704" s="104"/>
      <c r="I2704" s="104"/>
      <c r="J2704" s="104"/>
      <c r="K2704" s="104"/>
      <c r="L2704" s="104"/>
      <c r="M2704" s="104"/>
      <c r="N2704" s="104"/>
      <c r="O2704" s="104"/>
      <c r="P2704" s="104">
        <v>0</v>
      </c>
      <c r="Q2704" s="104">
        <v>0</v>
      </c>
      <c r="R2704" s="104">
        <v>0</v>
      </c>
      <c r="S2704" s="104">
        <v>0</v>
      </c>
      <c r="T2704" s="104">
        <v>0</v>
      </c>
      <c r="U2704" s="104">
        <v>0</v>
      </c>
      <c r="V2704" s="104">
        <v>0</v>
      </c>
      <c r="W2704" s="104">
        <v>0</v>
      </c>
      <c r="X2704" s="104">
        <v>0</v>
      </c>
      <c r="Y2704" s="104">
        <v>0</v>
      </c>
      <c r="Z2704" s="104">
        <v>0</v>
      </c>
      <c r="AA2704" s="104">
        <v>0</v>
      </c>
      <c r="AB2704" s="104">
        <f t="shared" si="1390"/>
        <v>0</v>
      </c>
      <c r="AC2704" s="104">
        <f t="shared" si="1393"/>
        <v>0</v>
      </c>
      <c r="AD2704" s="104">
        <f t="shared" si="1391"/>
        <v>0</v>
      </c>
      <c r="AE2704" s="5" t="e">
        <v>#N/A</v>
      </c>
    </row>
    <row r="2705" spans="1:31" x14ac:dyDescent="0.25">
      <c r="A2705" s="1" t="e">
        <v>#N/A</v>
      </c>
      <c r="B2705" s="50" t="s">
        <v>189</v>
      </c>
      <c r="C2705" s="48"/>
      <c r="D2705" s="104"/>
      <c r="E2705" s="104"/>
      <c r="F2705" s="104"/>
      <c r="G2705" s="104"/>
      <c r="H2705" s="104"/>
      <c r="I2705" s="104"/>
      <c r="J2705" s="104"/>
      <c r="K2705" s="104"/>
      <c r="L2705" s="104"/>
      <c r="M2705" s="104"/>
      <c r="N2705" s="104"/>
      <c r="O2705" s="104"/>
      <c r="P2705" s="104">
        <v>0</v>
      </c>
      <c r="Q2705" s="104">
        <v>0</v>
      </c>
      <c r="R2705" s="104">
        <v>0</v>
      </c>
      <c r="S2705" s="104">
        <v>0</v>
      </c>
      <c r="T2705" s="104">
        <v>0</v>
      </c>
      <c r="U2705" s="104">
        <v>0</v>
      </c>
      <c r="V2705" s="104">
        <v>0</v>
      </c>
      <c r="W2705" s="104">
        <v>0</v>
      </c>
      <c r="X2705" s="104">
        <v>0</v>
      </c>
      <c r="Y2705" s="104">
        <v>0</v>
      </c>
      <c r="Z2705" s="104">
        <v>0</v>
      </c>
      <c r="AA2705" s="104">
        <v>0</v>
      </c>
      <c r="AB2705" s="104">
        <f t="shared" si="1390"/>
        <v>0</v>
      </c>
      <c r="AC2705" s="104">
        <f t="shared" si="1393"/>
        <v>0</v>
      </c>
      <c r="AD2705" s="104">
        <f t="shared" si="1391"/>
        <v>0</v>
      </c>
      <c r="AE2705" s="5" t="e">
        <v>#N/A</v>
      </c>
    </row>
    <row r="2706" spans="1:31" x14ac:dyDescent="0.25">
      <c r="A2706" s="1" t="e">
        <v>#N/A</v>
      </c>
      <c r="B2706" s="50" t="s">
        <v>208</v>
      </c>
      <c r="C2706" s="48"/>
      <c r="D2706" s="104"/>
      <c r="E2706" s="104"/>
      <c r="F2706" s="104"/>
      <c r="G2706" s="104"/>
      <c r="H2706" s="104"/>
      <c r="I2706" s="104"/>
      <c r="J2706" s="104"/>
      <c r="K2706" s="104"/>
      <c r="L2706" s="104"/>
      <c r="M2706" s="104"/>
      <c r="N2706" s="104"/>
      <c r="O2706" s="104"/>
      <c r="P2706" s="104">
        <v>0</v>
      </c>
      <c r="Q2706" s="104">
        <v>0</v>
      </c>
      <c r="R2706" s="104">
        <v>0</v>
      </c>
      <c r="S2706" s="104">
        <v>0</v>
      </c>
      <c r="T2706" s="104">
        <v>0</v>
      </c>
      <c r="U2706" s="104">
        <v>0</v>
      </c>
      <c r="V2706" s="104">
        <v>0</v>
      </c>
      <c r="W2706" s="104">
        <v>0</v>
      </c>
      <c r="X2706" s="104">
        <v>0</v>
      </c>
      <c r="Y2706" s="104">
        <v>0</v>
      </c>
      <c r="Z2706" s="104">
        <v>0</v>
      </c>
      <c r="AA2706" s="104">
        <v>0</v>
      </c>
      <c r="AB2706" s="104">
        <f t="shared" si="1390"/>
        <v>0</v>
      </c>
      <c r="AC2706" s="104">
        <f t="shared" si="1393"/>
        <v>0</v>
      </c>
      <c r="AD2706" s="104">
        <f t="shared" si="1391"/>
        <v>0</v>
      </c>
      <c r="AE2706" s="5" t="e">
        <v>#N/A</v>
      </c>
    </row>
    <row r="2707" spans="1:31" x14ac:dyDescent="0.25">
      <c r="A2707" s="1" t="e">
        <v>#N/A</v>
      </c>
      <c r="B2707" s="50" t="s">
        <v>209</v>
      </c>
      <c r="C2707" s="48"/>
      <c r="D2707" s="104"/>
      <c r="E2707" s="104"/>
      <c r="F2707" s="104"/>
      <c r="G2707" s="104"/>
      <c r="H2707" s="104"/>
      <c r="I2707" s="104"/>
      <c r="J2707" s="104"/>
      <c r="K2707" s="104"/>
      <c r="L2707" s="104"/>
      <c r="M2707" s="104"/>
      <c r="N2707" s="104"/>
      <c r="O2707" s="104"/>
      <c r="P2707" s="104">
        <v>0</v>
      </c>
      <c r="Q2707" s="104">
        <v>0</v>
      </c>
      <c r="R2707" s="104">
        <v>0</v>
      </c>
      <c r="S2707" s="104">
        <v>0</v>
      </c>
      <c r="T2707" s="104">
        <v>0</v>
      </c>
      <c r="U2707" s="104">
        <v>0</v>
      </c>
      <c r="V2707" s="104">
        <v>0</v>
      </c>
      <c r="W2707" s="104">
        <v>0</v>
      </c>
      <c r="X2707" s="104">
        <v>0</v>
      </c>
      <c r="Y2707" s="104">
        <v>0</v>
      </c>
      <c r="Z2707" s="104">
        <v>0</v>
      </c>
      <c r="AA2707" s="104">
        <v>0</v>
      </c>
      <c r="AB2707" s="104">
        <f t="shared" si="1390"/>
        <v>0</v>
      </c>
      <c r="AC2707" s="104">
        <f t="shared" si="1393"/>
        <v>0</v>
      </c>
      <c r="AD2707" s="104">
        <f t="shared" si="1391"/>
        <v>0</v>
      </c>
      <c r="AE2707" s="5" t="e">
        <v>#N/A</v>
      </c>
    </row>
    <row r="2708" spans="1:31" ht="30" x14ac:dyDescent="0.25">
      <c r="A2708" s="1" t="e">
        <v>#N/A</v>
      </c>
      <c r="B2708" s="101" t="s">
        <v>210</v>
      </c>
      <c r="C2708" s="102"/>
      <c r="D2708" s="103">
        <f>SUM(D2709:D2710)</f>
        <v>0</v>
      </c>
      <c r="E2708" s="103">
        <f t="shared" ref="E2708:O2708" si="1396">SUM(E2709:E2710)</f>
        <v>0</v>
      </c>
      <c r="F2708" s="103">
        <f t="shared" si="1396"/>
        <v>0</v>
      </c>
      <c r="G2708" s="103">
        <f t="shared" si="1396"/>
        <v>0</v>
      </c>
      <c r="H2708" s="103">
        <f t="shared" si="1396"/>
        <v>0</v>
      </c>
      <c r="I2708" s="103">
        <f t="shared" si="1396"/>
        <v>0</v>
      </c>
      <c r="J2708" s="103">
        <f t="shared" si="1396"/>
        <v>0</v>
      </c>
      <c r="K2708" s="103">
        <f t="shared" si="1396"/>
        <v>0</v>
      </c>
      <c r="L2708" s="103">
        <f t="shared" si="1396"/>
        <v>0</v>
      </c>
      <c r="M2708" s="103">
        <f t="shared" si="1396"/>
        <v>0</v>
      </c>
      <c r="N2708" s="103">
        <f t="shared" si="1396"/>
        <v>0</v>
      </c>
      <c r="O2708" s="103">
        <f t="shared" si="1396"/>
        <v>0</v>
      </c>
      <c r="P2708" s="103">
        <v>0</v>
      </c>
      <c r="Q2708" s="103">
        <v>0</v>
      </c>
      <c r="R2708" s="103">
        <v>0</v>
      </c>
      <c r="S2708" s="103">
        <v>0</v>
      </c>
      <c r="T2708" s="103">
        <v>0</v>
      </c>
      <c r="U2708" s="103">
        <v>0</v>
      </c>
      <c r="V2708" s="103">
        <v>0</v>
      </c>
      <c r="W2708" s="103">
        <v>0</v>
      </c>
      <c r="X2708" s="103">
        <v>0</v>
      </c>
      <c r="Y2708" s="103">
        <v>0</v>
      </c>
      <c r="Z2708" s="103">
        <v>0</v>
      </c>
      <c r="AA2708" s="103">
        <v>0</v>
      </c>
      <c r="AB2708" s="103">
        <f t="shared" si="1390"/>
        <v>0</v>
      </c>
      <c r="AC2708" s="103">
        <f t="shared" si="1393"/>
        <v>0</v>
      </c>
      <c r="AD2708" s="103">
        <f t="shared" si="1391"/>
        <v>0</v>
      </c>
      <c r="AE2708" s="5" t="e">
        <v>#N/A</v>
      </c>
    </row>
    <row r="2709" spans="1:31" x14ac:dyDescent="0.25">
      <c r="A2709" s="1" t="e">
        <v>#N/A</v>
      </c>
      <c r="B2709" s="50" t="s">
        <v>211</v>
      </c>
      <c r="C2709" s="48"/>
      <c r="D2709" s="104"/>
      <c r="E2709" s="104"/>
      <c r="F2709" s="104"/>
      <c r="G2709" s="104"/>
      <c r="H2709" s="104"/>
      <c r="I2709" s="104"/>
      <c r="J2709" s="104"/>
      <c r="K2709" s="104"/>
      <c r="L2709" s="104"/>
      <c r="M2709" s="104"/>
      <c r="N2709" s="104"/>
      <c r="O2709" s="104"/>
      <c r="P2709" s="104">
        <v>0</v>
      </c>
      <c r="Q2709" s="104">
        <v>0</v>
      </c>
      <c r="R2709" s="104">
        <v>0</v>
      </c>
      <c r="S2709" s="104">
        <v>0</v>
      </c>
      <c r="T2709" s="104">
        <v>0</v>
      </c>
      <c r="U2709" s="104">
        <v>0</v>
      </c>
      <c r="V2709" s="104">
        <v>0</v>
      </c>
      <c r="W2709" s="104">
        <v>0</v>
      </c>
      <c r="X2709" s="104">
        <v>0</v>
      </c>
      <c r="Y2709" s="104">
        <v>0</v>
      </c>
      <c r="Z2709" s="104">
        <v>0</v>
      </c>
      <c r="AA2709" s="104">
        <v>0</v>
      </c>
      <c r="AB2709" s="104">
        <f t="shared" si="1390"/>
        <v>0</v>
      </c>
      <c r="AC2709" s="104">
        <f t="shared" si="1393"/>
        <v>0</v>
      </c>
      <c r="AD2709" s="104">
        <f t="shared" si="1391"/>
        <v>0</v>
      </c>
      <c r="AE2709" s="5" t="e">
        <v>#N/A</v>
      </c>
    </row>
    <row r="2710" spans="1:31" x14ac:dyDescent="0.25">
      <c r="A2710" s="1" t="e">
        <v>#N/A</v>
      </c>
      <c r="B2710" s="50" t="s">
        <v>212</v>
      </c>
      <c r="C2710" s="48"/>
      <c r="D2710" s="104"/>
      <c r="E2710" s="104"/>
      <c r="F2710" s="104"/>
      <c r="G2710" s="104"/>
      <c r="H2710" s="104"/>
      <c r="I2710" s="104"/>
      <c r="J2710" s="104"/>
      <c r="K2710" s="104"/>
      <c r="L2710" s="104"/>
      <c r="M2710" s="104"/>
      <c r="N2710" s="104"/>
      <c r="O2710" s="104"/>
      <c r="P2710" s="104">
        <v>0</v>
      </c>
      <c r="Q2710" s="104">
        <v>0</v>
      </c>
      <c r="R2710" s="104">
        <v>0</v>
      </c>
      <c r="S2710" s="104">
        <v>0</v>
      </c>
      <c r="T2710" s="104">
        <v>0</v>
      </c>
      <c r="U2710" s="104">
        <v>0</v>
      </c>
      <c r="V2710" s="104">
        <v>0</v>
      </c>
      <c r="W2710" s="104">
        <v>0</v>
      </c>
      <c r="X2710" s="104">
        <v>0</v>
      </c>
      <c r="Y2710" s="104">
        <v>0</v>
      </c>
      <c r="Z2710" s="104">
        <v>0</v>
      </c>
      <c r="AA2710" s="104">
        <v>0</v>
      </c>
      <c r="AB2710" s="104">
        <f t="shared" si="1390"/>
        <v>0</v>
      </c>
      <c r="AC2710" s="104">
        <f t="shared" si="1393"/>
        <v>0</v>
      </c>
      <c r="AD2710" s="104">
        <f t="shared" si="1391"/>
        <v>0</v>
      </c>
      <c r="AE2710" s="5" t="e">
        <v>#N/A</v>
      </c>
    </row>
    <row r="2711" spans="1:31" ht="31.5" x14ac:dyDescent="0.25">
      <c r="A2711" s="1" t="e">
        <v>#N/A</v>
      </c>
      <c r="B2711" s="99" t="s">
        <v>71</v>
      </c>
      <c r="C2711" s="57"/>
      <c r="D2711" s="100">
        <f t="shared" ref="D2711:O2711" si="1397">SUM(D2712,D2714,D2716,D2721,D2728,D2733,D2741,D2742,D2737)</f>
        <v>0</v>
      </c>
      <c r="E2711" s="100">
        <f t="shared" si="1397"/>
        <v>0</v>
      </c>
      <c r="F2711" s="100">
        <f t="shared" si="1397"/>
        <v>0</v>
      </c>
      <c r="G2711" s="100">
        <f t="shared" si="1397"/>
        <v>0</v>
      </c>
      <c r="H2711" s="100">
        <f t="shared" si="1397"/>
        <v>0</v>
      </c>
      <c r="I2711" s="100">
        <f t="shared" si="1397"/>
        <v>0</v>
      </c>
      <c r="J2711" s="100">
        <f t="shared" si="1397"/>
        <v>0</v>
      </c>
      <c r="K2711" s="100">
        <f t="shared" si="1397"/>
        <v>0</v>
      </c>
      <c r="L2711" s="100">
        <f t="shared" si="1397"/>
        <v>0</v>
      </c>
      <c r="M2711" s="100">
        <f t="shared" si="1397"/>
        <v>0</v>
      </c>
      <c r="N2711" s="100">
        <f t="shared" si="1397"/>
        <v>0</v>
      </c>
      <c r="O2711" s="100">
        <f t="shared" si="1397"/>
        <v>0</v>
      </c>
      <c r="P2711" s="100">
        <v>0</v>
      </c>
      <c r="Q2711" s="100">
        <v>0</v>
      </c>
      <c r="R2711" s="100">
        <v>0</v>
      </c>
      <c r="S2711" s="100">
        <v>0</v>
      </c>
      <c r="T2711" s="100">
        <v>0</v>
      </c>
      <c r="U2711" s="100">
        <v>0</v>
      </c>
      <c r="V2711" s="100">
        <v>0</v>
      </c>
      <c r="W2711" s="100">
        <v>0</v>
      </c>
      <c r="X2711" s="100">
        <v>0</v>
      </c>
      <c r="Y2711" s="100">
        <v>0</v>
      </c>
      <c r="Z2711" s="100">
        <v>0</v>
      </c>
      <c r="AA2711" s="100">
        <v>0</v>
      </c>
      <c r="AB2711" s="100">
        <f t="shared" si="1390"/>
        <v>0</v>
      </c>
      <c r="AC2711" s="100">
        <f t="shared" si="1393"/>
        <v>0</v>
      </c>
      <c r="AD2711" s="100">
        <f t="shared" si="1391"/>
        <v>0</v>
      </c>
      <c r="AE2711" s="5" t="e">
        <v>#N/A</v>
      </c>
    </row>
    <row r="2712" spans="1:31" ht="30" x14ac:dyDescent="0.25">
      <c r="A2712" s="1" t="e">
        <v>#N/A</v>
      </c>
      <c r="B2712" s="101" t="s">
        <v>72</v>
      </c>
      <c r="C2712" s="102"/>
      <c r="D2712" s="103">
        <f>SUM(D2713:D2715)</f>
        <v>0</v>
      </c>
      <c r="E2712" s="103">
        <f t="shared" ref="E2712:O2712" si="1398">SUM(E2713:E2715)</f>
        <v>0</v>
      </c>
      <c r="F2712" s="103">
        <f t="shared" si="1398"/>
        <v>0</v>
      </c>
      <c r="G2712" s="103">
        <f t="shared" si="1398"/>
        <v>0</v>
      </c>
      <c r="H2712" s="103">
        <f t="shared" si="1398"/>
        <v>0</v>
      </c>
      <c r="I2712" s="103">
        <f t="shared" si="1398"/>
        <v>0</v>
      </c>
      <c r="J2712" s="103">
        <f t="shared" si="1398"/>
        <v>0</v>
      </c>
      <c r="K2712" s="103">
        <f t="shared" si="1398"/>
        <v>0</v>
      </c>
      <c r="L2712" s="103">
        <f t="shared" si="1398"/>
        <v>0</v>
      </c>
      <c r="M2712" s="103">
        <f t="shared" si="1398"/>
        <v>0</v>
      </c>
      <c r="N2712" s="103">
        <f t="shared" si="1398"/>
        <v>0</v>
      </c>
      <c r="O2712" s="103">
        <f t="shared" si="1398"/>
        <v>0</v>
      </c>
      <c r="P2712" s="103">
        <v>0</v>
      </c>
      <c r="Q2712" s="103">
        <v>0</v>
      </c>
      <c r="R2712" s="103">
        <v>0</v>
      </c>
      <c r="S2712" s="103">
        <v>0</v>
      </c>
      <c r="T2712" s="103">
        <v>0</v>
      </c>
      <c r="U2712" s="103">
        <v>0</v>
      </c>
      <c r="V2712" s="103">
        <v>0</v>
      </c>
      <c r="W2712" s="103">
        <v>0</v>
      </c>
      <c r="X2712" s="103">
        <v>0</v>
      </c>
      <c r="Y2712" s="103">
        <v>0</v>
      </c>
      <c r="Z2712" s="103">
        <v>0</v>
      </c>
      <c r="AA2712" s="103">
        <v>0</v>
      </c>
      <c r="AB2712" s="103">
        <f t="shared" si="1390"/>
        <v>0</v>
      </c>
      <c r="AC2712" s="103">
        <f t="shared" si="1393"/>
        <v>0</v>
      </c>
      <c r="AD2712" s="103">
        <f t="shared" si="1391"/>
        <v>0</v>
      </c>
      <c r="AE2712" s="5" t="e">
        <v>#N/A</v>
      </c>
    </row>
    <row r="2713" spans="1:31" x14ac:dyDescent="0.25">
      <c r="A2713" s="1" t="e">
        <v>#N/A</v>
      </c>
      <c r="B2713" s="50" t="s">
        <v>73</v>
      </c>
      <c r="C2713" s="48"/>
      <c r="D2713" s="104"/>
      <c r="E2713" s="104"/>
      <c r="F2713" s="104"/>
      <c r="G2713" s="104"/>
      <c r="H2713" s="104"/>
      <c r="I2713" s="104"/>
      <c r="J2713" s="104"/>
      <c r="K2713" s="104"/>
      <c r="L2713" s="104"/>
      <c r="M2713" s="104"/>
      <c r="N2713" s="104"/>
      <c r="O2713" s="104"/>
      <c r="P2713" s="104">
        <v>0</v>
      </c>
      <c r="Q2713" s="104">
        <v>0</v>
      </c>
      <c r="R2713" s="104">
        <v>0</v>
      </c>
      <c r="S2713" s="104">
        <v>0</v>
      </c>
      <c r="T2713" s="104">
        <v>0</v>
      </c>
      <c r="U2713" s="104">
        <v>0</v>
      </c>
      <c r="V2713" s="104">
        <v>0</v>
      </c>
      <c r="W2713" s="104">
        <v>0</v>
      </c>
      <c r="X2713" s="104">
        <v>0</v>
      </c>
      <c r="Y2713" s="104">
        <v>0</v>
      </c>
      <c r="Z2713" s="104">
        <v>0</v>
      </c>
      <c r="AA2713" s="104">
        <v>0</v>
      </c>
      <c r="AB2713" s="104">
        <f t="shared" si="1390"/>
        <v>0</v>
      </c>
      <c r="AC2713" s="104">
        <f t="shared" si="1393"/>
        <v>0</v>
      </c>
      <c r="AD2713" s="104">
        <f t="shared" si="1391"/>
        <v>0</v>
      </c>
      <c r="AE2713" s="5" t="e">
        <v>#N/A</v>
      </c>
    </row>
    <row r="2714" spans="1:31" x14ac:dyDescent="0.25">
      <c r="A2714" s="1" t="e">
        <v>#N/A</v>
      </c>
      <c r="B2714" s="101" t="s">
        <v>74</v>
      </c>
      <c r="C2714" s="102"/>
      <c r="D2714" s="103"/>
      <c r="E2714" s="103"/>
      <c r="F2714" s="103"/>
      <c r="G2714" s="103"/>
      <c r="H2714" s="103"/>
      <c r="I2714" s="103"/>
      <c r="J2714" s="103"/>
      <c r="K2714" s="103"/>
      <c r="L2714" s="103"/>
      <c r="M2714" s="103"/>
      <c r="N2714" s="103"/>
      <c r="O2714" s="103"/>
      <c r="P2714" s="103">
        <v>0</v>
      </c>
      <c r="Q2714" s="103">
        <v>0</v>
      </c>
      <c r="R2714" s="103">
        <v>0</v>
      </c>
      <c r="S2714" s="103">
        <v>0</v>
      </c>
      <c r="T2714" s="103">
        <v>0</v>
      </c>
      <c r="U2714" s="103">
        <v>0</v>
      </c>
      <c r="V2714" s="103">
        <v>0</v>
      </c>
      <c r="W2714" s="103">
        <v>0</v>
      </c>
      <c r="X2714" s="103">
        <v>0</v>
      </c>
      <c r="Y2714" s="103">
        <v>0</v>
      </c>
      <c r="Z2714" s="103">
        <v>0</v>
      </c>
      <c r="AA2714" s="103">
        <v>0</v>
      </c>
      <c r="AB2714" s="103">
        <f t="shared" si="1390"/>
        <v>0</v>
      </c>
      <c r="AC2714" s="103">
        <f t="shared" si="1393"/>
        <v>0</v>
      </c>
      <c r="AD2714" s="103">
        <f t="shared" si="1391"/>
        <v>0</v>
      </c>
      <c r="AE2714" s="5" t="e">
        <v>#N/A</v>
      </c>
    </row>
    <row r="2715" spans="1:31" x14ac:dyDescent="0.25">
      <c r="A2715" s="1" t="e">
        <v>#N/A</v>
      </c>
      <c r="B2715" s="50" t="s">
        <v>75</v>
      </c>
      <c r="C2715" s="48"/>
      <c r="D2715" s="104"/>
      <c r="E2715" s="104"/>
      <c r="F2715" s="104"/>
      <c r="G2715" s="104"/>
      <c r="H2715" s="104"/>
      <c r="I2715" s="104"/>
      <c r="J2715" s="104"/>
      <c r="K2715" s="104"/>
      <c r="L2715" s="104"/>
      <c r="M2715" s="104"/>
      <c r="N2715" s="104"/>
      <c r="O2715" s="104"/>
      <c r="P2715" s="104">
        <v>0</v>
      </c>
      <c r="Q2715" s="104">
        <v>0</v>
      </c>
      <c r="R2715" s="104">
        <v>0</v>
      </c>
      <c r="S2715" s="104">
        <v>0</v>
      </c>
      <c r="T2715" s="104">
        <v>0</v>
      </c>
      <c r="U2715" s="104">
        <v>0</v>
      </c>
      <c r="V2715" s="104">
        <v>0</v>
      </c>
      <c r="W2715" s="104">
        <v>0</v>
      </c>
      <c r="X2715" s="104">
        <v>0</v>
      </c>
      <c r="Y2715" s="104">
        <v>0</v>
      </c>
      <c r="Z2715" s="104">
        <v>0</v>
      </c>
      <c r="AA2715" s="104">
        <v>0</v>
      </c>
      <c r="AB2715" s="104">
        <f t="shared" si="1390"/>
        <v>0</v>
      </c>
      <c r="AC2715" s="104">
        <f t="shared" si="1393"/>
        <v>0</v>
      </c>
      <c r="AD2715" s="104">
        <f t="shared" si="1391"/>
        <v>0</v>
      </c>
      <c r="AE2715" s="5" t="e">
        <v>#N/A</v>
      </c>
    </row>
    <row r="2716" spans="1:31" ht="45" x14ac:dyDescent="0.25">
      <c r="A2716" s="1" t="e">
        <v>#N/A</v>
      </c>
      <c r="B2716" s="101" t="s">
        <v>76</v>
      </c>
      <c r="C2716" s="102"/>
      <c r="D2716" s="103">
        <f>SUM(D2717:D2720)</f>
        <v>0</v>
      </c>
      <c r="E2716" s="103">
        <f t="shared" ref="E2716:O2716" si="1399">SUM(E2717:E2720)</f>
        <v>0</v>
      </c>
      <c r="F2716" s="103">
        <f t="shared" si="1399"/>
        <v>0</v>
      </c>
      <c r="G2716" s="103">
        <f t="shared" si="1399"/>
        <v>0</v>
      </c>
      <c r="H2716" s="103">
        <f t="shared" si="1399"/>
        <v>0</v>
      </c>
      <c r="I2716" s="103">
        <f t="shared" si="1399"/>
        <v>0</v>
      </c>
      <c r="J2716" s="103">
        <f t="shared" si="1399"/>
        <v>0</v>
      </c>
      <c r="K2716" s="103">
        <f t="shared" si="1399"/>
        <v>0</v>
      </c>
      <c r="L2716" s="103">
        <f t="shared" si="1399"/>
        <v>0</v>
      </c>
      <c r="M2716" s="103">
        <f t="shared" si="1399"/>
        <v>0</v>
      </c>
      <c r="N2716" s="103">
        <f t="shared" si="1399"/>
        <v>0</v>
      </c>
      <c r="O2716" s="103">
        <f t="shared" si="1399"/>
        <v>0</v>
      </c>
      <c r="P2716" s="103">
        <v>0</v>
      </c>
      <c r="Q2716" s="103">
        <v>0</v>
      </c>
      <c r="R2716" s="103">
        <v>0</v>
      </c>
      <c r="S2716" s="103">
        <v>0</v>
      </c>
      <c r="T2716" s="103">
        <v>0</v>
      </c>
      <c r="U2716" s="103">
        <v>0</v>
      </c>
      <c r="V2716" s="103">
        <v>0</v>
      </c>
      <c r="W2716" s="103">
        <v>0</v>
      </c>
      <c r="X2716" s="103">
        <v>0</v>
      </c>
      <c r="Y2716" s="103">
        <v>0</v>
      </c>
      <c r="Z2716" s="103">
        <v>0</v>
      </c>
      <c r="AA2716" s="103">
        <v>0</v>
      </c>
      <c r="AB2716" s="103">
        <f t="shared" si="1390"/>
        <v>0</v>
      </c>
      <c r="AC2716" s="103">
        <f t="shared" si="1393"/>
        <v>0</v>
      </c>
      <c r="AD2716" s="103">
        <f t="shared" si="1391"/>
        <v>0</v>
      </c>
      <c r="AE2716" s="5" t="e">
        <v>#N/A</v>
      </c>
    </row>
    <row r="2717" spans="1:31" ht="60" x14ac:dyDescent="0.25">
      <c r="A2717" s="1" t="e">
        <v>#N/A</v>
      </c>
      <c r="B2717" s="50" t="s">
        <v>77</v>
      </c>
      <c r="C2717" s="48"/>
      <c r="D2717" s="104"/>
      <c r="E2717" s="104"/>
      <c r="F2717" s="104"/>
      <c r="G2717" s="104"/>
      <c r="H2717" s="104"/>
      <c r="I2717" s="104"/>
      <c r="J2717" s="104"/>
      <c r="K2717" s="104"/>
      <c r="L2717" s="104"/>
      <c r="M2717" s="104"/>
      <c r="N2717" s="104"/>
      <c r="O2717" s="104"/>
      <c r="P2717" s="104">
        <v>0</v>
      </c>
      <c r="Q2717" s="104">
        <v>0</v>
      </c>
      <c r="R2717" s="104">
        <v>0</v>
      </c>
      <c r="S2717" s="104">
        <v>0</v>
      </c>
      <c r="T2717" s="104">
        <v>0</v>
      </c>
      <c r="U2717" s="104">
        <v>0</v>
      </c>
      <c r="V2717" s="104">
        <v>0</v>
      </c>
      <c r="W2717" s="104">
        <v>0</v>
      </c>
      <c r="X2717" s="104">
        <v>0</v>
      </c>
      <c r="Y2717" s="104">
        <v>0</v>
      </c>
      <c r="Z2717" s="104">
        <v>0</v>
      </c>
      <c r="AA2717" s="104">
        <v>0</v>
      </c>
      <c r="AB2717" s="104">
        <f t="shared" si="1390"/>
        <v>0</v>
      </c>
      <c r="AC2717" s="104">
        <f t="shared" si="1393"/>
        <v>0</v>
      </c>
      <c r="AD2717" s="104">
        <f t="shared" si="1391"/>
        <v>0</v>
      </c>
      <c r="AE2717" s="5" t="e">
        <v>#N/A</v>
      </c>
    </row>
    <row r="2718" spans="1:31" ht="30" x14ac:dyDescent="0.25">
      <c r="A2718" s="1" t="e">
        <v>#N/A</v>
      </c>
      <c r="B2718" s="50" t="s">
        <v>78</v>
      </c>
      <c r="C2718" s="48"/>
      <c r="D2718" s="104"/>
      <c r="E2718" s="104"/>
      <c r="F2718" s="104"/>
      <c r="G2718" s="104"/>
      <c r="H2718" s="104"/>
      <c r="I2718" s="104"/>
      <c r="J2718" s="104"/>
      <c r="K2718" s="104"/>
      <c r="L2718" s="104"/>
      <c r="M2718" s="104"/>
      <c r="N2718" s="104"/>
      <c r="O2718" s="104"/>
      <c r="P2718" s="104">
        <v>0</v>
      </c>
      <c r="Q2718" s="104">
        <v>0</v>
      </c>
      <c r="R2718" s="104">
        <v>0</v>
      </c>
      <c r="S2718" s="104">
        <v>0</v>
      </c>
      <c r="T2718" s="104">
        <v>0</v>
      </c>
      <c r="U2718" s="104">
        <v>0</v>
      </c>
      <c r="V2718" s="104">
        <v>0</v>
      </c>
      <c r="W2718" s="104">
        <v>0</v>
      </c>
      <c r="X2718" s="104">
        <v>0</v>
      </c>
      <c r="Y2718" s="104">
        <v>0</v>
      </c>
      <c r="Z2718" s="104">
        <v>0</v>
      </c>
      <c r="AA2718" s="104">
        <v>0</v>
      </c>
      <c r="AB2718" s="104">
        <f t="shared" si="1390"/>
        <v>0</v>
      </c>
      <c r="AC2718" s="104">
        <f t="shared" si="1393"/>
        <v>0</v>
      </c>
      <c r="AD2718" s="104">
        <f t="shared" si="1391"/>
        <v>0</v>
      </c>
      <c r="AE2718" s="5" t="e">
        <v>#N/A</v>
      </c>
    </row>
    <row r="2719" spans="1:31" x14ac:dyDescent="0.25">
      <c r="A2719" s="1" t="e">
        <v>#N/A</v>
      </c>
      <c r="B2719" s="50" t="s">
        <v>79</v>
      </c>
      <c r="C2719" s="48"/>
      <c r="D2719" s="104"/>
      <c r="E2719" s="104"/>
      <c r="F2719" s="104"/>
      <c r="G2719" s="104"/>
      <c r="H2719" s="104"/>
      <c r="I2719" s="104"/>
      <c r="J2719" s="104"/>
      <c r="K2719" s="104"/>
      <c r="L2719" s="104"/>
      <c r="M2719" s="104"/>
      <c r="N2719" s="104"/>
      <c r="O2719" s="104"/>
      <c r="P2719" s="104">
        <v>0</v>
      </c>
      <c r="Q2719" s="104">
        <v>0</v>
      </c>
      <c r="R2719" s="104">
        <v>0</v>
      </c>
      <c r="S2719" s="104">
        <v>0</v>
      </c>
      <c r="T2719" s="104">
        <v>0</v>
      </c>
      <c r="U2719" s="104">
        <v>0</v>
      </c>
      <c r="V2719" s="104">
        <v>0</v>
      </c>
      <c r="W2719" s="104">
        <v>0</v>
      </c>
      <c r="X2719" s="104">
        <v>0</v>
      </c>
      <c r="Y2719" s="104">
        <v>0</v>
      </c>
      <c r="Z2719" s="104">
        <v>0</v>
      </c>
      <c r="AA2719" s="104">
        <v>0</v>
      </c>
      <c r="AB2719" s="104">
        <f t="shared" si="1390"/>
        <v>0</v>
      </c>
      <c r="AC2719" s="104">
        <f t="shared" si="1393"/>
        <v>0</v>
      </c>
      <c r="AD2719" s="104">
        <f t="shared" si="1391"/>
        <v>0</v>
      </c>
      <c r="AE2719" s="5" t="e">
        <v>#N/A</v>
      </c>
    </row>
    <row r="2720" spans="1:31" x14ac:dyDescent="0.25">
      <c r="A2720" s="1" t="e">
        <v>#N/A</v>
      </c>
      <c r="B2720" s="50" t="s">
        <v>80</v>
      </c>
      <c r="C2720" s="48"/>
      <c r="D2720" s="104"/>
      <c r="E2720" s="104"/>
      <c r="F2720" s="104"/>
      <c r="G2720" s="104"/>
      <c r="H2720" s="104"/>
      <c r="I2720" s="104"/>
      <c r="J2720" s="104"/>
      <c r="K2720" s="104"/>
      <c r="L2720" s="104"/>
      <c r="M2720" s="104"/>
      <c r="N2720" s="104"/>
      <c r="O2720" s="104"/>
      <c r="P2720" s="104">
        <v>0</v>
      </c>
      <c r="Q2720" s="104">
        <v>0</v>
      </c>
      <c r="R2720" s="104">
        <v>0</v>
      </c>
      <c r="S2720" s="104">
        <v>0</v>
      </c>
      <c r="T2720" s="104">
        <v>0</v>
      </c>
      <c r="U2720" s="104">
        <v>0</v>
      </c>
      <c r="V2720" s="104">
        <v>0</v>
      </c>
      <c r="W2720" s="104">
        <v>0</v>
      </c>
      <c r="X2720" s="104">
        <v>0</v>
      </c>
      <c r="Y2720" s="104">
        <v>0</v>
      </c>
      <c r="Z2720" s="104">
        <v>0</v>
      </c>
      <c r="AA2720" s="104">
        <v>0</v>
      </c>
      <c r="AB2720" s="104">
        <f t="shared" si="1390"/>
        <v>0</v>
      </c>
      <c r="AC2720" s="104">
        <f t="shared" si="1393"/>
        <v>0</v>
      </c>
      <c r="AD2720" s="104">
        <f t="shared" si="1391"/>
        <v>0</v>
      </c>
      <c r="AE2720" s="5" t="e">
        <v>#N/A</v>
      </c>
    </row>
    <row r="2721" spans="1:31" ht="30" x14ac:dyDescent="0.25">
      <c r="A2721" s="1" t="e">
        <v>#N/A</v>
      </c>
      <c r="B2721" s="101" t="s">
        <v>81</v>
      </c>
      <c r="C2721" s="102"/>
      <c r="D2721" s="103">
        <f>SUM(D2722:D2727)</f>
        <v>0</v>
      </c>
      <c r="E2721" s="103">
        <f t="shared" ref="E2721:O2721" si="1400">SUM(E2722:E2727)</f>
        <v>0</v>
      </c>
      <c r="F2721" s="103">
        <f t="shared" si="1400"/>
        <v>0</v>
      </c>
      <c r="G2721" s="103">
        <f t="shared" si="1400"/>
        <v>0</v>
      </c>
      <c r="H2721" s="103">
        <f t="shared" si="1400"/>
        <v>0</v>
      </c>
      <c r="I2721" s="103">
        <f t="shared" si="1400"/>
        <v>0</v>
      </c>
      <c r="J2721" s="103">
        <f t="shared" si="1400"/>
        <v>0</v>
      </c>
      <c r="K2721" s="103">
        <f t="shared" si="1400"/>
        <v>0</v>
      </c>
      <c r="L2721" s="103">
        <f t="shared" si="1400"/>
        <v>0</v>
      </c>
      <c r="M2721" s="103">
        <f t="shared" si="1400"/>
        <v>0</v>
      </c>
      <c r="N2721" s="103">
        <f t="shared" si="1400"/>
        <v>0</v>
      </c>
      <c r="O2721" s="103">
        <f t="shared" si="1400"/>
        <v>0</v>
      </c>
      <c r="P2721" s="103">
        <v>0</v>
      </c>
      <c r="Q2721" s="103">
        <v>0</v>
      </c>
      <c r="R2721" s="103">
        <v>0</v>
      </c>
      <c r="S2721" s="103">
        <v>0</v>
      </c>
      <c r="T2721" s="103">
        <v>0</v>
      </c>
      <c r="U2721" s="103">
        <v>0</v>
      </c>
      <c r="V2721" s="103">
        <v>0</v>
      </c>
      <c r="W2721" s="103">
        <v>0</v>
      </c>
      <c r="X2721" s="103">
        <v>0</v>
      </c>
      <c r="Y2721" s="103">
        <v>0</v>
      </c>
      <c r="Z2721" s="103">
        <v>0</v>
      </c>
      <c r="AA2721" s="103">
        <v>0</v>
      </c>
      <c r="AB2721" s="103">
        <f t="shared" si="1390"/>
        <v>0</v>
      </c>
      <c r="AC2721" s="103">
        <f t="shared" si="1393"/>
        <v>0</v>
      </c>
      <c r="AD2721" s="103">
        <f t="shared" si="1391"/>
        <v>0</v>
      </c>
      <c r="AE2721" s="5" t="e">
        <v>#N/A</v>
      </c>
    </row>
    <row r="2722" spans="1:31" ht="30" x14ac:dyDescent="0.25">
      <c r="A2722" s="1" t="e">
        <v>#N/A</v>
      </c>
      <c r="B2722" s="50" t="s">
        <v>82</v>
      </c>
      <c r="C2722" s="48"/>
      <c r="D2722" s="104"/>
      <c r="E2722" s="104"/>
      <c r="F2722" s="104"/>
      <c r="G2722" s="104"/>
      <c r="H2722" s="104"/>
      <c r="I2722" s="104"/>
      <c r="J2722" s="104"/>
      <c r="K2722" s="104"/>
      <c r="L2722" s="104"/>
      <c r="M2722" s="104"/>
      <c r="N2722" s="104"/>
      <c r="O2722" s="104"/>
      <c r="P2722" s="104">
        <v>0</v>
      </c>
      <c r="Q2722" s="104">
        <v>0</v>
      </c>
      <c r="R2722" s="104">
        <v>0</v>
      </c>
      <c r="S2722" s="104">
        <v>0</v>
      </c>
      <c r="T2722" s="104">
        <v>0</v>
      </c>
      <c r="U2722" s="104">
        <v>0</v>
      </c>
      <c r="V2722" s="104">
        <v>0</v>
      </c>
      <c r="W2722" s="104">
        <v>0</v>
      </c>
      <c r="X2722" s="104">
        <v>0</v>
      </c>
      <c r="Y2722" s="104">
        <v>0</v>
      </c>
      <c r="Z2722" s="104">
        <v>0</v>
      </c>
      <c r="AA2722" s="104">
        <v>0</v>
      </c>
      <c r="AB2722" s="104">
        <f t="shared" si="1390"/>
        <v>0</v>
      </c>
      <c r="AC2722" s="104">
        <f t="shared" si="1393"/>
        <v>0</v>
      </c>
      <c r="AD2722" s="104">
        <f t="shared" si="1391"/>
        <v>0</v>
      </c>
      <c r="AE2722" s="5" t="e">
        <v>#N/A</v>
      </c>
    </row>
    <row r="2723" spans="1:31" x14ac:dyDescent="0.25">
      <c r="A2723" s="1" t="e">
        <v>#N/A</v>
      </c>
      <c r="B2723" s="50" t="s">
        <v>83</v>
      </c>
      <c r="C2723" s="48"/>
      <c r="D2723" s="104"/>
      <c r="E2723" s="104"/>
      <c r="F2723" s="104"/>
      <c r="G2723" s="104"/>
      <c r="H2723" s="104"/>
      <c r="I2723" s="104"/>
      <c r="J2723" s="104"/>
      <c r="K2723" s="104"/>
      <c r="L2723" s="104"/>
      <c r="M2723" s="104"/>
      <c r="N2723" s="104"/>
      <c r="O2723" s="104"/>
      <c r="P2723" s="104">
        <v>0</v>
      </c>
      <c r="Q2723" s="104">
        <v>0</v>
      </c>
      <c r="R2723" s="104">
        <v>0</v>
      </c>
      <c r="S2723" s="104">
        <v>0</v>
      </c>
      <c r="T2723" s="104">
        <v>0</v>
      </c>
      <c r="U2723" s="104">
        <v>0</v>
      </c>
      <c r="V2723" s="104">
        <v>0</v>
      </c>
      <c r="W2723" s="104">
        <v>0</v>
      </c>
      <c r="X2723" s="104">
        <v>0</v>
      </c>
      <c r="Y2723" s="104">
        <v>0</v>
      </c>
      <c r="Z2723" s="104">
        <v>0</v>
      </c>
      <c r="AA2723" s="104">
        <v>0</v>
      </c>
      <c r="AB2723" s="104">
        <f t="shared" si="1390"/>
        <v>0</v>
      </c>
      <c r="AC2723" s="104">
        <f t="shared" si="1393"/>
        <v>0</v>
      </c>
      <c r="AD2723" s="104">
        <f t="shared" si="1391"/>
        <v>0</v>
      </c>
      <c r="AE2723" s="5" t="e">
        <v>#N/A</v>
      </c>
    </row>
    <row r="2724" spans="1:31" ht="30" x14ac:dyDescent="0.25">
      <c r="A2724" s="1" t="e">
        <v>#N/A</v>
      </c>
      <c r="B2724" s="50" t="s">
        <v>84</v>
      </c>
      <c r="C2724" s="48"/>
      <c r="D2724" s="104">
        <v>0</v>
      </c>
      <c r="E2724" s="104">
        <v>0</v>
      </c>
      <c r="F2724" s="104">
        <v>0</v>
      </c>
      <c r="G2724" s="104">
        <v>0</v>
      </c>
      <c r="H2724" s="104">
        <v>0</v>
      </c>
      <c r="I2724" s="104">
        <v>0</v>
      </c>
      <c r="J2724" s="104">
        <v>0</v>
      </c>
      <c r="K2724" s="104">
        <v>0</v>
      </c>
      <c r="L2724" s="104">
        <v>0</v>
      </c>
      <c r="M2724" s="104">
        <v>0</v>
      </c>
      <c r="N2724" s="104">
        <v>0</v>
      </c>
      <c r="O2724" s="104">
        <v>0</v>
      </c>
      <c r="P2724" s="104">
        <v>0</v>
      </c>
      <c r="Q2724" s="104">
        <v>0</v>
      </c>
      <c r="R2724" s="104">
        <v>0</v>
      </c>
      <c r="S2724" s="104">
        <v>0</v>
      </c>
      <c r="T2724" s="104">
        <v>0</v>
      </c>
      <c r="U2724" s="104">
        <v>0</v>
      </c>
      <c r="V2724" s="104">
        <v>0</v>
      </c>
      <c r="W2724" s="104">
        <v>0</v>
      </c>
      <c r="X2724" s="104">
        <v>0</v>
      </c>
      <c r="Y2724" s="104">
        <v>0</v>
      </c>
      <c r="Z2724" s="104">
        <v>0</v>
      </c>
      <c r="AA2724" s="104">
        <v>0</v>
      </c>
      <c r="AB2724" s="104">
        <f t="shared" si="1390"/>
        <v>0</v>
      </c>
      <c r="AC2724" s="104">
        <f t="shared" si="1393"/>
        <v>0</v>
      </c>
      <c r="AD2724" s="104">
        <f t="shared" si="1391"/>
        <v>0</v>
      </c>
      <c r="AE2724" s="5" t="e">
        <v>#N/A</v>
      </c>
    </row>
    <row r="2725" spans="1:31" x14ac:dyDescent="0.25">
      <c r="A2725" s="1" t="e">
        <v>#N/A</v>
      </c>
      <c r="B2725" s="50" t="s">
        <v>80</v>
      </c>
      <c r="C2725" s="48"/>
      <c r="D2725" s="104"/>
      <c r="E2725" s="104"/>
      <c r="F2725" s="104"/>
      <c r="G2725" s="104"/>
      <c r="H2725" s="104"/>
      <c r="I2725" s="104"/>
      <c r="J2725" s="104"/>
      <c r="K2725" s="104"/>
      <c r="L2725" s="104"/>
      <c r="M2725" s="104"/>
      <c r="N2725" s="104"/>
      <c r="O2725" s="104"/>
      <c r="P2725" s="104">
        <v>0</v>
      </c>
      <c r="Q2725" s="104">
        <v>0</v>
      </c>
      <c r="R2725" s="104">
        <v>0</v>
      </c>
      <c r="S2725" s="104">
        <v>0</v>
      </c>
      <c r="T2725" s="104">
        <v>0</v>
      </c>
      <c r="U2725" s="104">
        <v>0</v>
      </c>
      <c r="V2725" s="104">
        <v>0</v>
      </c>
      <c r="W2725" s="104">
        <v>0</v>
      </c>
      <c r="X2725" s="104">
        <v>0</v>
      </c>
      <c r="Y2725" s="104">
        <v>0</v>
      </c>
      <c r="Z2725" s="104">
        <v>0</v>
      </c>
      <c r="AA2725" s="104">
        <v>0</v>
      </c>
      <c r="AB2725" s="104">
        <f t="shared" si="1390"/>
        <v>0</v>
      </c>
      <c r="AC2725" s="104">
        <f t="shared" si="1393"/>
        <v>0</v>
      </c>
      <c r="AD2725" s="104">
        <f t="shared" si="1391"/>
        <v>0</v>
      </c>
      <c r="AE2725" s="5" t="e">
        <v>#N/A</v>
      </c>
    </row>
    <row r="2726" spans="1:31" x14ac:dyDescent="0.25">
      <c r="A2726" s="1" t="e">
        <v>#N/A</v>
      </c>
      <c r="B2726" s="50" t="s">
        <v>85</v>
      </c>
      <c r="C2726" s="48"/>
      <c r="D2726" s="104"/>
      <c r="E2726" s="104"/>
      <c r="F2726" s="104"/>
      <c r="G2726" s="104"/>
      <c r="H2726" s="104"/>
      <c r="I2726" s="104"/>
      <c r="J2726" s="104"/>
      <c r="K2726" s="104"/>
      <c r="L2726" s="104"/>
      <c r="M2726" s="104"/>
      <c r="N2726" s="104"/>
      <c r="O2726" s="104"/>
      <c r="P2726" s="104">
        <v>0</v>
      </c>
      <c r="Q2726" s="104">
        <v>0</v>
      </c>
      <c r="R2726" s="104">
        <v>0</v>
      </c>
      <c r="S2726" s="104">
        <v>0</v>
      </c>
      <c r="T2726" s="104">
        <v>0</v>
      </c>
      <c r="U2726" s="104">
        <v>0</v>
      </c>
      <c r="V2726" s="104">
        <v>0</v>
      </c>
      <c r="W2726" s="104">
        <v>0</v>
      </c>
      <c r="X2726" s="104">
        <v>0</v>
      </c>
      <c r="Y2726" s="104">
        <v>0</v>
      </c>
      <c r="Z2726" s="104">
        <v>0</v>
      </c>
      <c r="AA2726" s="104">
        <v>0</v>
      </c>
      <c r="AB2726" s="104">
        <f t="shared" si="1390"/>
        <v>0</v>
      </c>
      <c r="AC2726" s="104">
        <f t="shared" si="1393"/>
        <v>0</v>
      </c>
      <c r="AD2726" s="104">
        <f t="shared" si="1391"/>
        <v>0</v>
      </c>
      <c r="AE2726" s="5" t="e">
        <v>#N/A</v>
      </c>
    </row>
    <row r="2727" spans="1:31" x14ac:dyDescent="0.25">
      <c r="A2727" s="1" t="e">
        <v>#N/A</v>
      </c>
      <c r="B2727" s="50" t="s">
        <v>86</v>
      </c>
      <c r="C2727" s="48"/>
      <c r="D2727" s="104"/>
      <c r="E2727" s="104"/>
      <c r="F2727" s="104"/>
      <c r="G2727" s="104"/>
      <c r="H2727" s="104"/>
      <c r="I2727" s="104"/>
      <c r="J2727" s="104"/>
      <c r="K2727" s="104"/>
      <c r="L2727" s="104"/>
      <c r="M2727" s="104"/>
      <c r="N2727" s="104"/>
      <c r="O2727" s="104"/>
      <c r="P2727" s="104">
        <v>0</v>
      </c>
      <c r="Q2727" s="104">
        <v>0</v>
      </c>
      <c r="R2727" s="104">
        <v>0</v>
      </c>
      <c r="S2727" s="104">
        <v>0</v>
      </c>
      <c r="T2727" s="104">
        <v>0</v>
      </c>
      <c r="U2727" s="104">
        <v>0</v>
      </c>
      <c r="V2727" s="104">
        <v>0</v>
      </c>
      <c r="W2727" s="104">
        <v>0</v>
      </c>
      <c r="X2727" s="104">
        <v>0</v>
      </c>
      <c r="Y2727" s="104">
        <v>0</v>
      </c>
      <c r="Z2727" s="104">
        <v>0</v>
      </c>
      <c r="AA2727" s="104">
        <v>0</v>
      </c>
      <c r="AB2727" s="104">
        <f t="shared" si="1390"/>
        <v>0</v>
      </c>
      <c r="AC2727" s="104">
        <f t="shared" si="1393"/>
        <v>0</v>
      </c>
      <c r="AD2727" s="104">
        <f t="shared" si="1391"/>
        <v>0</v>
      </c>
      <c r="AE2727" s="5" t="e">
        <v>#N/A</v>
      </c>
    </row>
    <row r="2728" spans="1:31" x14ac:dyDescent="0.25">
      <c r="A2728" s="1" t="e">
        <v>#N/A</v>
      </c>
      <c r="B2728" s="101" t="s">
        <v>87</v>
      </c>
      <c r="C2728" s="102"/>
      <c r="D2728" s="103">
        <f>SUM(D2729:D2732)</f>
        <v>0</v>
      </c>
      <c r="E2728" s="103">
        <f t="shared" ref="E2728:O2728" si="1401">SUM(E2729:E2732)</f>
        <v>0</v>
      </c>
      <c r="F2728" s="103">
        <f t="shared" si="1401"/>
        <v>0</v>
      </c>
      <c r="G2728" s="103">
        <f t="shared" si="1401"/>
        <v>0</v>
      </c>
      <c r="H2728" s="103">
        <f t="shared" si="1401"/>
        <v>0</v>
      </c>
      <c r="I2728" s="103">
        <f t="shared" si="1401"/>
        <v>0</v>
      </c>
      <c r="J2728" s="103">
        <f t="shared" si="1401"/>
        <v>0</v>
      </c>
      <c r="K2728" s="103">
        <f t="shared" si="1401"/>
        <v>0</v>
      </c>
      <c r="L2728" s="103">
        <f t="shared" si="1401"/>
        <v>0</v>
      </c>
      <c r="M2728" s="103">
        <f t="shared" si="1401"/>
        <v>0</v>
      </c>
      <c r="N2728" s="103">
        <f t="shared" si="1401"/>
        <v>0</v>
      </c>
      <c r="O2728" s="103">
        <f t="shared" si="1401"/>
        <v>0</v>
      </c>
      <c r="P2728" s="103">
        <v>0</v>
      </c>
      <c r="Q2728" s="103">
        <v>0</v>
      </c>
      <c r="R2728" s="103">
        <v>0</v>
      </c>
      <c r="S2728" s="103">
        <v>0</v>
      </c>
      <c r="T2728" s="103">
        <v>0</v>
      </c>
      <c r="U2728" s="103">
        <v>0</v>
      </c>
      <c r="V2728" s="103">
        <v>0</v>
      </c>
      <c r="W2728" s="103">
        <v>0</v>
      </c>
      <c r="X2728" s="103">
        <v>0</v>
      </c>
      <c r="Y2728" s="103">
        <v>0</v>
      </c>
      <c r="Z2728" s="103">
        <v>0</v>
      </c>
      <c r="AA2728" s="103">
        <v>0</v>
      </c>
      <c r="AB2728" s="103">
        <f t="shared" si="1390"/>
        <v>0</v>
      </c>
      <c r="AC2728" s="103">
        <f t="shared" si="1393"/>
        <v>0</v>
      </c>
      <c r="AD2728" s="103">
        <f t="shared" si="1391"/>
        <v>0</v>
      </c>
      <c r="AE2728" s="5" t="e">
        <v>#N/A</v>
      </c>
    </row>
    <row r="2729" spans="1:31" ht="30" x14ac:dyDescent="0.25">
      <c r="A2729" s="1" t="e">
        <v>#N/A</v>
      </c>
      <c r="B2729" s="50" t="s">
        <v>88</v>
      </c>
      <c r="C2729" s="48"/>
      <c r="D2729" s="104"/>
      <c r="E2729" s="104"/>
      <c r="F2729" s="104"/>
      <c r="G2729" s="104"/>
      <c r="H2729" s="104"/>
      <c r="I2729" s="104"/>
      <c r="J2729" s="104"/>
      <c r="K2729" s="104"/>
      <c r="L2729" s="104"/>
      <c r="M2729" s="104"/>
      <c r="N2729" s="104"/>
      <c r="O2729" s="104"/>
      <c r="P2729" s="104">
        <v>0</v>
      </c>
      <c r="Q2729" s="104">
        <v>0</v>
      </c>
      <c r="R2729" s="104">
        <v>0</v>
      </c>
      <c r="S2729" s="104">
        <v>0</v>
      </c>
      <c r="T2729" s="104">
        <v>0</v>
      </c>
      <c r="U2729" s="104">
        <v>0</v>
      </c>
      <c r="V2729" s="104">
        <v>0</v>
      </c>
      <c r="W2729" s="104">
        <v>0</v>
      </c>
      <c r="X2729" s="104">
        <v>0</v>
      </c>
      <c r="Y2729" s="104">
        <v>0</v>
      </c>
      <c r="Z2729" s="104">
        <v>0</v>
      </c>
      <c r="AA2729" s="104">
        <v>0</v>
      </c>
      <c r="AB2729" s="104">
        <f t="shared" si="1390"/>
        <v>0</v>
      </c>
      <c r="AC2729" s="104">
        <f t="shared" si="1393"/>
        <v>0</v>
      </c>
      <c r="AD2729" s="104">
        <f t="shared" si="1391"/>
        <v>0</v>
      </c>
      <c r="AE2729" s="5" t="e">
        <v>#N/A</v>
      </c>
    </row>
    <row r="2730" spans="1:31" ht="45" x14ac:dyDescent="0.25">
      <c r="A2730" s="1" t="e">
        <v>#N/A</v>
      </c>
      <c r="B2730" s="50" t="s">
        <v>89</v>
      </c>
      <c r="C2730" s="48"/>
      <c r="D2730" s="104"/>
      <c r="E2730" s="104"/>
      <c r="F2730" s="104"/>
      <c r="G2730" s="104"/>
      <c r="H2730" s="104"/>
      <c r="I2730" s="104"/>
      <c r="J2730" s="104"/>
      <c r="K2730" s="104"/>
      <c r="L2730" s="104"/>
      <c r="M2730" s="104"/>
      <c r="N2730" s="104"/>
      <c r="O2730" s="104"/>
      <c r="P2730" s="104">
        <v>0</v>
      </c>
      <c r="Q2730" s="104">
        <v>0</v>
      </c>
      <c r="R2730" s="104">
        <v>0</v>
      </c>
      <c r="S2730" s="104">
        <v>0</v>
      </c>
      <c r="T2730" s="104">
        <v>0</v>
      </c>
      <c r="U2730" s="104">
        <v>0</v>
      </c>
      <c r="V2730" s="104">
        <v>0</v>
      </c>
      <c r="W2730" s="104">
        <v>0</v>
      </c>
      <c r="X2730" s="104">
        <v>0</v>
      </c>
      <c r="Y2730" s="104">
        <v>0</v>
      </c>
      <c r="Z2730" s="104">
        <v>0</v>
      </c>
      <c r="AA2730" s="104">
        <v>0</v>
      </c>
      <c r="AB2730" s="104">
        <f t="shared" si="1390"/>
        <v>0</v>
      </c>
      <c r="AC2730" s="104">
        <f t="shared" si="1393"/>
        <v>0</v>
      </c>
      <c r="AD2730" s="104">
        <f t="shared" si="1391"/>
        <v>0</v>
      </c>
      <c r="AE2730" s="5" t="e">
        <v>#N/A</v>
      </c>
    </row>
    <row r="2731" spans="1:31" ht="30" x14ac:dyDescent="0.25">
      <c r="A2731" s="1" t="e">
        <v>#N/A</v>
      </c>
      <c r="B2731" s="50" t="s">
        <v>90</v>
      </c>
      <c r="C2731" s="48"/>
      <c r="D2731" s="104"/>
      <c r="E2731" s="104"/>
      <c r="F2731" s="104"/>
      <c r="G2731" s="104"/>
      <c r="H2731" s="104"/>
      <c r="I2731" s="104"/>
      <c r="J2731" s="104"/>
      <c r="K2731" s="104"/>
      <c r="L2731" s="104"/>
      <c r="M2731" s="104"/>
      <c r="N2731" s="104"/>
      <c r="O2731" s="104"/>
      <c r="P2731" s="104">
        <v>0</v>
      </c>
      <c r="Q2731" s="104">
        <v>0</v>
      </c>
      <c r="R2731" s="104">
        <v>0</v>
      </c>
      <c r="S2731" s="104">
        <v>0</v>
      </c>
      <c r="T2731" s="104">
        <v>0</v>
      </c>
      <c r="U2731" s="104">
        <v>0</v>
      </c>
      <c r="V2731" s="104">
        <v>0</v>
      </c>
      <c r="W2731" s="104">
        <v>0</v>
      </c>
      <c r="X2731" s="104">
        <v>0</v>
      </c>
      <c r="Y2731" s="104">
        <v>0</v>
      </c>
      <c r="Z2731" s="104">
        <v>0</v>
      </c>
      <c r="AA2731" s="104">
        <v>0</v>
      </c>
      <c r="AB2731" s="104">
        <f t="shared" si="1390"/>
        <v>0</v>
      </c>
      <c r="AC2731" s="104">
        <f t="shared" si="1393"/>
        <v>0</v>
      </c>
      <c r="AD2731" s="104">
        <f t="shared" si="1391"/>
        <v>0</v>
      </c>
      <c r="AE2731" s="5" t="e">
        <v>#N/A</v>
      </c>
    </row>
    <row r="2732" spans="1:31" ht="30" x14ac:dyDescent="0.25">
      <c r="A2732" s="1" t="e">
        <v>#N/A</v>
      </c>
      <c r="B2732" s="50" t="s">
        <v>91</v>
      </c>
      <c r="C2732" s="48"/>
      <c r="D2732" s="104"/>
      <c r="E2732" s="104"/>
      <c r="F2732" s="104"/>
      <c r="G2732" s="104"/>
      <c r="H2732" s="104"/>
      <c r="I2732" s="104"/>
      <c r="J2732" s="104"/>
      <c r="K2732" s="104"/>
      <c r="L2732" s="104"/>
      <c r="M2732" s="104"/>
      <c r="N2732" s="104"/>
      <c r="O2732" s="104"/>
      <c r="P2732" s="104">
        <v>0</v>
      </c>
      <c r="Q2732" s="104">
        <v>0</v>
      </c>
      <c r="R2732" s="104">
        <v>0</v>
      </c>
      <c r="S2732" s="104">
        <v>0</v>
      </c>
      <c r="T2732" s="104">
        <v>0</v>
      </c>
      <c r="U2732" s="104">
        <v>0</v>
      </c>
      <c r="V2732" s="104">
        <v>0</v>
      </c>
      <c r="W2732" s="104">
        <v>0</v>
      </c>
      <c r="X2732" s="104">
        <v>0</v>
      </c>
      <c r="Y2732" s="104">
        <v>0</v>
      </c>
      <c r="Z2732" s="104">
        <v>0</v>
      </c>
      <c r="AA2732" s="104">
        <v>0</v>
      </c>
      <c r="AB2732" s="104">
        <f t="shared" si="1390"/>
        <v>0</v>
      </c>
      <c r="AC2732" s="104">
        <f t="shared" si="1393"/>
        <v>0</v>
      </c>
      <c r="AD2732" s="104">
        <f t="shared" si="1391"/>
        <v>0</v>
      </c>
      <c r="AE2732" s="5" t="e">
        <v>#N/A</v>
      </c>
    </row>
    <row r="2733" spans="1:31" ht="30" x14ac:dyDescent="0.25">
      <c r="A2733" s="1" t="e">
        <v>#N/A</v>
      </c>
      <c r="B2733" s="101" t="s">
        <v>92</v>
      </c>
      <c r="C2733" s="102"/>
      <c r="D2733" s="103">
        <f>SUM(D2734:D2736)</f>
        <v>0</v>
      </c>
      <c r="E2733" s="103">
        <f t="shared" ref="E2733:O2733" si="1402">SUM(E2734:E2736)</f>
        <v>0</v>
      </c>
      <c r="F2733" s="103">
        <f t="shared" si="1402"/>
        <v>0</v>
      </c>
      <c r="G2733" s="103">
        <f t="shared" si="1402"/>
        <v>0</v>
      </c>
      <c r="H2733" s="103">
        <f t="shared" si="1402"/>
        <v>0</v>
      </c>
      <c r="I2733" s="103">
        <f t="shared" si="1402"/>
        <v>0</v>
      </c>
      <c r="J2733" s="103">
        <f t="shared" si="1402"/>
        <v>0</v>
      </c>
      <c r="K2733" s="103">
        <f t="shared" si="1402"/>
        <v>0</v>
      </c>
      <c r="L2733" s="103">
        <f t="shared" si="1402"/>
        <v>0</v>
      </c>
      <c r="M2733" s="103">
        <f t="shared" si="1402"/>
        <v>0</v>
      </c>
      <c r="N2733" s="103">
        <f t="shared" si="1402"/>
        <v>0</v>
      </c>
      <c r="O2733" s="103">
        <f t="shared" si="1402"/>
        <v>0</v>
      </c>
      <c r="P2733" s="103">
        <v>0</v>
      </c>
      <c r="Q2733" s="103">
        <v>0</v>
      </c>
      <c r="R2733" s="103">
        <v>0</v>
      </c>
      <c r="S2733" s="103">
        <v>0</v>
      </c>
      <c r="T2733" s="103">
        <v>0</v>
      </c>
      <c r="U2733" s="103">
        <v>0</v>
      </c>
      <c r="V2733" s="103">
        <v>0</v>
      </c>
      <c r="W2733" s="103">
        <v>0</v>
      </c>
      <c r="X2733" s="103">
        <v>0</v>
      </c>
      <c r="Y2733" s="103">
        <v>0</v>
      </c>
      <c r="Z2733" s="103">
        <v>0</v>
      </c>
      <c r="AA2733" s="103">
        <v>0</v>
      </c>
      <c r="AB2733" s="103">
        <f t="shared" si="1390"/>
        <v>0</v>
      </c>
      <c r="AC2733" s="103">
        <f t="shared" si="1393"/>
        <v>0</v>
      </c>
      <c r="AD2733" s="103">
        <f t="shared" si="1391"/>
        <v>0</v>
      </c>
      <c r="AE2733" s="5" t="e">
        <v>#N/A</v>
      </c>
    </row>
    <row r="2734" spans="1:31" x14ac:dyDescent="0.25">
      <c r="A2734" s="1" t="e">
        <v>#N/A</v>
      </c>
      <c r="B2734" s="50" t="s">
        <v>93</v>
      </c>
      <c r="C2734" s="48"/>
      <c r="D2734" s="104">
        <v>0</v>
      </c>
      <c r="E2734" s="104">
        <v>0</v>
      </c>
      <c r="F2734" s="104">
        <v>0</v>
      </c>
      <c r="G2734" s="104">
        <v>0</v>
      </c>
      <c r="H2734" s="104">
        <v>0</v>
      </c>
      <c r="I2734" s="104">
        <v>0</v>
      </c>
      <c r="J2734" s="104">
        <v>0</v>
      </c>
      <c r="K2734" s="104">
        <v>0</v>
      </c>
      <c r="L2734" s="104">
        <v>0</v>
      </c>
      <c r="M2734" s="104">
        <v>0</v>
      </c>
      <c r="N2734" s="104">
        <v>0</v>
      </c>
      <c r="O2734" s="104">
        <v>0</v>
      </c>
      <c r="P2734" s="104">
        <v>0</v>
      </c>
      <c r="Q2734" s="104">
        <v>0</v>
      </c>
      <c r="R2734" s="104">
        <v>0</v>
      </c>
      <c r="S2734" s="104">
        <v>0</v>
      </c>
      <c r="T2734" s="104">
        <v>0</v>
      </c>
      <c r="U2734" s="104">
        <v>0</v>
      </c>
      <c r="V2734" s="104">
        <v>0</v>
      </c>
      <c r="W2734" s="104">
        <v>0</v>
      </c>
      <c r="X2734" s="104">
        <v>0</v>
      </c>
      <c r="Y2734" s="104">
        <v>0</v>
      </c>
      <c r="Z2734" s="104">
        <v>0</v>
      </c>
      <c r="AA2734" s="104">
        <v>0</v>
      </c>
      <c r="AB2734" s="104">
        <f t="shared" si="1390"/>
        <v>0</v>
      </c>
      <c r="AC2734" s="104">
        <f t="shared" si="1393"/>
        <v>0</v>
      </c>
      <c r="AD2734" s="104">
        <f t="shared" si="1391"/>
        <v>0</v>
      </c>
      <c r="AE2734" s="5" t="e">
        <v>#N/A</v>
      </c>
    </row>
    <row r="2735" spans="1:31" x14ac:dyDescent="0.25">
      <c r="A2735" s="1" t="e">
        <v>#N/A</v>
      </c>
      <c r="B2735" s="50" t="s">
        <v>94</v>
      </c>
      <c r="C2735" s="48"/>
      <c r="D2735" s="104">
        <v>0</v>
      </c>
      <c r="E2735" s="104">
        <v>0</v>
      </c>
      <c r="F2735" s="104">
        <v>0</v>
      </c>
      <c r="G2735" s="104">
        <v>0</v>
      </c>
      <c r="H2735" s="104">
        <v>0</v>
      </c>
      <c r="I2735" s="104">
        <v>0</v>
      </c>
      <c r="J2735" s="104">
        <v>0</v>
      </c>
      <c r="K2735" s="104">
        <v>0</v>
      </c>
      <c r="L2735" s="104">
        <v>0</v>
      </c>
      <c r="M2735" s="104">
        <v>0</v>
      </c>
      <c r="N2735" s="104">
        <v>0</v>
      </c>
      <c r="O2735" s="104">
        <v>0</v>
      </c>
      <c r="P2735" s="104">
        <v>0</v>
      </c>
      <c r="Q2735" s="104">
        <v>0</v>
      </c>
      <c r="R2735" s="104">
        <v>0</v>
      </c>
      <c r="S2735" s="104">
        <v>0</v>
      </c>
      <c r="T2735" s="104">
        <v>0</v>
      </c>
      <c r="U2735" s="104">
        <v>0</v>
      </c>
      <c r="V2735" s="104">
        <v>0</v>
      </c>
      <c r="W2735" s="104">
        <v>0</v>
      </c>
      <c r="X2735" s="104">
        <v>0</v>
      </c>
      <c r="Y2735" s="104">
        <v>0</v>
      </c>
      <c r="Z2735" s="104">
        <v>0</v>
      </c>
      <c r="AA2735" s="104">
        <v>0</v>
      </c>
      <c r="AB2735" s="104">
        <f t="shared" si="1390"/>
        <v>0</v>
      </c>
      <c r="AC2735" s="104">
        <f t="shared" si="1393"/>
        <v>0</v>
      </c>
      <c r="AD2735" s="104">
        <f t="shared" si="1391"/>
        <v>0</v>
      </c>
      <c r="AE2735" s="5" t="e">
        <v>#N/A</v>
      </c>
    </row>
    <row r="2736" spans="1:31" x14ac:dyDescent="0.25">
      <c r="A2736" s="1" t="e">
        <v>#N/A</v>
      </c>
      <c r="B2736" s="50" t="s">
        <v>95</v>
      </c>
      <c r="C2736" s="48"/>
      <c r="D2736" s="104"/>
      <c r="E2736" s="104"/>
      <c r="F2736" s="104"/>
      <c r="G2736" s="104"/>
      <c r="H2736" s="104"/>
      <c r="I2736" s="104"/>
      <c r="J2736" s="104"/>
      <c r="K2736" s="104"/>
      <c r="L2736" s="104"/>
      <c r="M2736" s="104"/>
      <c r="N2736" s="104"/>
      <c r="O2736" s="104"/>
      <c r="P2736" s="104">
        <v>0</v>
      </c>
      <c r="Q2736" s="104">
        <v>0</v>
      </c>
      <c r="R2736" s="104">
        <v>0</v>
      </c>
      <c r="S2736" s="104">
        <v>0</v>
      </c>
      <c r="T2736" s="104">
        <v>0</v>
      </c>
      <c r="U2736" s="104">
        <v>0</v>
      </c>
      <c r="V2736" s="104">
        <v>0</v>
      </c>
      <c r="W2736" s="104">
        <v>0</v>
      </c>
      <c r="X2736" s="104">
        <v>0</v>
      </c>
      <c r="Y2736" s="104">
        <v>0</v>
      </c>
      <c r="Z2736" s="104">
        <v>0</v>
      </c>
      <c r="AA2736" s="104">
        <v>0</v>
      </c>
      <c r="AB2736" s="104">
        <f t="shared" si="1390"/>
        <v>0</v>
      </c>
      <c r="AC2736" s="104">
        <f t="shared" si="1393"/>
        <v>0</v>
      </c>
      <c r="AD2736" s="104">
        <f t="shared" si="1391"/>
        <v>0</v>
      </c>
      <c r="AE2736" s="5" t="e">
        <v>#N/A</v>
      </c>
    </row>
    <row r="2737" spans="1:31" ht="30" x14ac:dyDescent="0.25">
      <c r="A2737" s="1" t="e">
        <v>#N/A</v>
      </c>
      <c r="B2737" s="101" t="s">
        <v>96</v>
      </c>
      <c r="C2737" s="102"/>
      <c r="D2737" s="103">
        <f>SUM(D2738:D2740)</f>
        <v>0</v>
      </c>
      <c r="E2737" s="103">
        <f t="shared" ref="E2737:O2737" si="1403">SUM(E2738:E2740)</f>
        <v>0</v>
      </c>
      <c r="F2737" s="103">
        <f t="shared" si="1403"/>
        <v>0</v>
      </c>
      <c r="G2737" s="103">
        <f t="shared" si="1403"/>
        <v>0</v>
      </c>
      <c r="H2737" s="103">
        <f t="shared" si="1403"/>
        <v>0</v>
      </c>
      <c r="I2737" s="103">
        <f t="shared" si="1403"/>
        <v>0</v>
      </c>
      <c r="J2737" s="103">
        <f t="shared" si="1403"/>
        <v>0</v>
      </c>
      <c r="K2737" s="103">
        <f t="shared" si="1403"/>
        <v>0</v>
      </c>
      <c r="L2737" s="103">
        <f t="shared" si="1403"/>
        <v>0</v>
      </c>
      <c r="M2737" s="103">
        <f t="shared" si="1403"/>
        <v>0</v>
      </c>
      <c r="N2737" s="103">
        <f t="shared" si="1403"/>
        <v>0</v>
      </c>
      <c r="O2737" s="103">
        <f t="shared" si="1403"/>
        <v>0</v>
      </c>
      <c r="P2737" s="103">
        <v>0</v>
      </c>
      <c r="Q2737" s="103">
        <v>0</v>
      </c>
      <c r="R2737" s="103">
        <v>0</v>
      </c>
      <c r="S2737" s="103">
        <v>0</v>
      </c>
      <c r="T2737" s="103">
        <v>0</v>
      </c>
      <c r="U2737" s="103">
        <v>0</v>
      </c>
      <c r="V2737" s="103">
        <v>0</v>
      </c>
      <c r="W2737" s="103">
        <v>0</v>
      </c>
      <c r="X2737" s="103">
        <v>0</v>
      </c>
      <c r="Y2737" s="103">
        <v>0</v>
      </c>
      <c r="Z2737" s="103">
        <v>0</v>
      </c>
      <c r="AA2737" s="103">
        <v>0</v>
      </c>
      <c r="AB2737" s="103">
        <f t="shared" si="1390"/>
        <v>0</v>
      </c>
      <c r="AC2737" s="103">
        <f t="shared" si="1393"/>
        <v>0</v>
      </c>
      <c r="AD2737" s="103">
        <f t="shared" si="1391"/>
        <v>0</v>
      </c>
      <c r="AE2737" s="5" t="e">
        <v>#N/A</v>
      </c>
    </row>
    <row r="2738" spans="1:31" ht="60" x14ac:dyDescent="0.25">
      <c r="A2738" s="1" t="e">
        <v>#N/A</v>
      </c>
      <c r="B2738" s="50" t="s">
        <v>97</v>
      </c>
      <c r="C2738" s="48"/>
      <c r="D2738" s="104"/>
      <c r="E2738" s="104"/>
      <c r="F2738" s="104"/>
      <c r="G2738" s="104"/>
      <c r="H2738" s="104"/>
      <c r="I2738" s="104"/>
      <c r="J2738" s="104"/>
      <c r="K2738" s="104"/>
      <c r="L2738" s="104"/>
      <c r="M2738" s="104"/>
      <c r="N2738" s="104"/>
      <c r="O2738" s="104"/>
      <c r="P2738" s="104">
        <v>0</v>
      </c>
      <c r="Q2738" s="104">
        <v>0</v>
      </c>
      <c r="R2738" s="104">
        <v>0</v>
      </c>
      <c r="S2738" s="104">
        <v>0</v>
      </c>
      <c r="T2738" s="104">
        <v>0</v>
      </c>
      <c r="U2738" s="104">
        <v>0</v>
      </c>
      <c r="V2738" s="104">
        <v>0</v>
      </c>
      <c r="W2738" s="104">
        <v>0</v>
      </c>
      <c r="X2738" s="104">
        <v>0</v>
      </c>
      <c r="Y2738" s="104">
        <v>0</v>
      </c>
      <c r="Z2738" s="104">
        <v>0</v>
      </c>
      <c r="AA2738" s="104">
        <v>0</v>
      </c>
      <c r="AB2738" s="104">
        <f t="shared" si="1390"/>
        <v>0</v>
      </c>
      <c r="AC2738" s="104">
        <f t="shared" si="1393"/>
        <v>0</v>
      </c>
      <c r="AD2738" s="104">
        <f t="shared" si="1391"/>
        <v>0</v>
      </c>
      <c r="AE2738" s="5" t="e">
        <v>#N/A</v>
      </c>
    </row>
    <row r="2739" spans="1:31" ht="60" x14ac:dyDescent="0.25">
      <c r="A2739" s="1" t="e">
        <v>#N/A</v>
      </c>
      <c r="B2739" s="50" t="s">
        <v>98</v>
      </c>
      <c r="C2739" s="48"/>
      <c r="D2739" s="104"/>
      <c r="E2739" s="104"/>
      <c r="F2739" s="104"/>
      <c r="G2739" s="104"/>
      <c r="H2739" s="104"/>
      <c r="I2739" s="104"/>
      <c r="J2739" s="104"/>
      <c r="K2739" s="104"/>
      <c r="L2739" s="104"/>
      <c r="M2739" s="104"/>
      <c r="N2739" s="104"/>
      <c r="O2739" s="104"/>
      <c r="P2739" s="104">
        <v>0</v>
      </c>
      <c r="Q2739" s="104">
        <v>0</v>
      </c>
      <c r="R2739" s="104">
        <v>0</v>
      </c>
      <c r="S2739" s="104">
        <v>0</v>
      </c>
      <c r="T2739" s="104">
        <v>0</v>
      </c>
      <c r="U2739" s="104">
        <v>0</v>
      </c>
      <c r="V2739" s="104">
        <v>0</v>
      </c>
      <c r="W2739" s="104">
        <v>0</v>
      </c>
      <c r="X2739" s="104">
        <v>0</v>
      </c>
      <c r="Y2739" s="104">
        <v>0</v>
      </c>
      <c r="Z2739" s="104">
        <v>0</v>
      </c>
      <c r="AA2739" s="104">
        <v>0</v>
      </c>
      <c r="AB2739" s="104">
        <f t="shared" si="1390"/>
        <v>0</v>
      </c>
      <c r="AC2739" s="104">
        <f t="shared" si="1393"/>
        <v>0</v>
      </c>
      <c r="AD2739" s="104">
        <f t="shared" si="1391"/>
        <v>0</v>
      </c>
      <c r="AE2739" s="5" t="e">
        <v>#N/A</v>
      </c>
    </row>
    <row r="2740" spans="1:31" ht="30" x14ac:dyDescent="0.25">
      <c r="A2740" s="1" t="e">
        <v>#N/A</v>
      </c>
      <c r="B2740" s="50" t="s">
        <v>99</v>
      </c>
      <c r="C2740" s="48"/>
      <c r="D2740" s="104"/>
      <c r="E2740" s="104"/>
      <c r="F2740" s="104"/>
      <c r="G2740" s="104"/>
      <c r="H2740" s="104"/>
      <c r="I2740" s="104"/>
      <c r="J2740" s="104"/>
      <c r="K2740" s="104"/>
      <c r="L2740" s="104"/>
      <c r="M2740" s="104"/>
      <c r="N2740" s="104"/>
      <c r="O2740" s="104"/>
      <c r="P2740" s="104">
        <v>0</v>
      </c>
      <c r="Q2740" s="104">
        <v>0</v>
      </c>
      <c r="R2740" s="104">
        <v>0</v>
      </c>
      <c r="S2740" s="104">
        <v>0</v>
      </c>
      <c r="T2740" s="104">
        <v>0</v>
      </c>
      <c r="U2740" s="104">
        <v>0</v>
      </c>
      <c r="V2740" s="104">
        <v>0</v>
      </c>
      <c r="W2740" s="104">
        <v>0</v>
      </c>
      <c r="X2740" s="104">
        <v>0</v>
      </c>
      <c r="Y2740" s="104">
        <v>0</v>
      </c>
      <c r="Z2740" s="104">
        <v>0</v>
      </c>
      <c r="AA2740" s="104">
        <v>0</v>
      </c>
      <c r="AB2740" s="104">
        <f t="shared" si="1390"/>
        <v>0</v>
      </c>
      <c r="AC2740" s="104">
        <f t="shared" si="1393"/>
        <v>0</v>
      </c>
      <c r="AD2740" s="104">
        <f t="shared" si="1391"/>
        <v>0</v>
      </c>
      <c r="AE2740" s="5" t="e">
        <v>#N/A</v>
      </c>
    </row>
    <row r="2741" spans="1:31" x14ac:dyDescent="0.25">
      <c r="A2741" s="1" t="e">
        <v>#N/A</v>
      </c>
      <c r="B2741" s="105" t="s">
        <v>100</v>
      </c>
      <c r="C2741" s="106"/>
      <c r="D2741" s="107"/>
      <c r="E2741" s="107"/>
      <c r="F2741" s="107"/>
      <c r="G2741" s="107"/>
      <c r="H2741" s="107"/>
      <c r="I2741" s="107"/>
      <c r="J2741" s="107"/>
      <c r="K2741" s="107"/>
      <c r="L2741" s="107"/>
      <c r="M2741" s="107"/>
      <c r="N2741" s="107"/>
      <c r="O2741" s="107"/>
      <c r="P2741" s="107">
        <v>0</v>
      </c>
      <c r="Q2741" s="107">
        <v>0</v>
      </c>
      <c r="R2741" s="107">
        <v>0</v>
      </c>
      <c r="S2741" s="107">
        <v>0</v>
      </c>
      <c r="T2741" s="107">
        <v>0</v>
      </c>
      <c r="U2741" s="107">
        <v>0</v>
      </c>
      <c r="V2741" s="107">
        <v>0</v>
      </c>
      <c r="W2741" s="107">
        <v>0</v>
      </c>
      <c r="X2741" s="107">
        <v>0</v>
      </c>
      <c r="Y2741" s="107">
        <v>0</v>
      </c>
      <c r="Z2741" s="107">
        <v>0</v>
      </c>
      <c r="AA2741" s="107">
        <v>0</v>
      </c>
      <c r="AB2741" s="107">
        <f t="shared" si="1390"/>
        <v>0</v>
      </c>
      <c r="AC2741" s="107">
        <f t="shared" si="1393"/>
        <v>0</v>
      </c>
      <c r="AD2741" s="107">
        <f t="shared" si="1391"/>
        <v>0</v>
      </c>
      <c r="AE2741" s="5" t="e">
        <v>#N/A</v>
      </c>
    </row>
    <row r="2742" spans="1:31" x14ac:dyDescent="0.25">
      <c r="A2742" s="1" t="e">
        <v>#N/A</v>
      </c>
      <c r="B2742" s="101" t="s">
        <v>101</v>
      </c>
      <c r="C2742" s="102"/>
      <c r="D2742" s="103">
        <f>SUM(D2743:D2746)</f>
        <v>0</v>
      </c>
      <c r="E2742" s="103">
        <f t="shared" ref="E2742:O2742" si="1404">SUM(E2743:E2746)</f>
        <v>0</v>
      </c>
      <c r="F2742" s="103">
        <f t="shared" si="1404"/>
        <v>0</v>
      </c>
      <c r="G2742" s="103">
        <f t="shared" si="1404"/>
        <v>0</v>
      </c>
      <c r="H2742" s="103">
        <f t="shared" si="1404"/>
        <v>0</v>
      </c>
      <c r="I2742" s="103">
        <f t="shared" si="1404"/>
        <v>0</v>
      </c>
      <c r="J2742" s="103">
        <f t="shared" si="1404"/>
        <v>0</v>
      </c>
      <c r="K2742" s="103">
        <f t="shared" si="1404"/>
        <v>0</v>
      </c>
      <c r="L2742" s="103">
        <f t="shared" si="1404"/>
        <v>0</v>
      </c>
      <c r="M2742" s="103">
        <f t="shared" si="1404"/>
        <v>0</v>
      </c>
      <c r="N2742" s="103">
        <f t="shared" si="1404"/>
        <v>0</v>
      </c>
      <c r="O2742" s="103">
        <f t="shared" si="1404"/>
        <v>0</v>
      </c>
      <c r="P2742" s="103">
        <v>0</v>
      </c>
      <c r="Q2742" s="103">
        <v>0</v>
      </c>
      <c r="R2742" s="103">
        <v>0</v>
      </c>
      <c r="S2742" s="103">
        <v>0</v>
      </c>
      <c r="T2742" s="103">
        <v>0</v>
      </c>
      <c r="U2742" s="103">
        <v>0</v>
      </c>
      <c r="V2742" s="103">
        <v>0</v>
      </c>
      <c r="W2742" s="103">
        <v>0</v>
      </c>
      <c r="X2742" s="103">
        <v>0</v>
      </c>
      <c r="Y2742" s="103">
        <v>0</v>
      </c>
      <c r="Z2742" s="103">
        <v>0</v>
      </c>
      <c r="AA2742" s="103">
        <v>0</v>
      </c>
      <c r="AB2742" s="103">
        <f t="shared" si="1390"/>
        <v>0</v>
      </c>
      <c r="AC2742" s="103">
        <f t="shared" si="1393"/>
        <v>0</v>
      </c>
      <c r="AD2742" s="103">
        <f t="shared" si="1391"/>
        <v>0</v>
      </c>
      <c r="AE2742" s="5" t="e">
        <v>#N/A</v>
      </c>
    </row>
    <row r="2743" spans="1:31" x14ac:dyDescent="0.25">
      <c r="A2743" s="1" t="e">
        <v>#N/A</v>
      </c>
      <c r="B2743" s="50" t="s">
        <v>102</v>
      </c>
      <c r="C2743" s="48"/>
      <c r="D2743" s="104"/>
      <c r="E2743" s="104"/>
      <c r="F2743" s="104"/>
      <c r="G2743" s="104"/>
      <c r="H2743" s="104"/>
      <c r="I2743" s="104"/>
      <c r="J2743" s="104"/>
      <c r="K2743" s="104"/>
      <c r="L2743" s="104"/>
      <c r="M2743" s="104"/>
      <c r="N2743" s="104"/>
      <c r="O2743" s="104"/>
      <c r="P2743" s="104">
        <v>0</v>
      </c>
      <c r="Q2743" s="104">
        <v>0</v>
      </c>
      <c r="R2743" s="104">
        <v>0</v>
      </c>
      <c r="S2743" s="104">
        <v>0</v>
      </c>
      <c r="T2743" s="104">
        <v>0</v>
      </c>
      <c r="U2743" s="104">
        <v>0</v>
      </c>
      <c r="V2743" s="104">
        <v>0</v>
      </c>
      <c r="W2743" s="104">
        <v>0</v>
      </c>
      <c r="X2743" s="104">
        <v>0</v>
      </c>
      <c r="Y2743" s="104">
        <v>0</v>
      </c>
      <c r="Z2743" s="104">
        <v>0</v>
      </c>
      <c r="AA2743" s="104">
        <v>0</v>
      </c>
      <c r="AB2743" s="104">
        <f t="shared" si="1390"/>
        <v>0</v>
      </c>
      <c r="AC2743" s="104">
        <f t="shared" si="1393"/>
        <v>0</v>
      </c>
      <c r="AD2743" s="104">
        <f t="shared" si="1391"/>
        <v>0</v>
      </c>
      <c r="AE2743" s="5" t="e">
        <v>#N/A</v>
      </c>
    </row>
    <row r="2744" spans="1:31" ht="30" x14ac:dyDescent="0.25">
      <c r="A2744" s="1" t="e">
        <v>#N/A</v>
      </c>
      <c r="B2744" s="50" t="s">
        <v>103</v>
      </c>
      <c r="C2744" s="48"/>
      <c r="D2744" s="104"/>
      <c r="E2744" s="104"/>
      <c r="F2744" s="104"/>
      <c r="G2744" s="104"/>
      <c r="H2744" s="104"/>
      <c r="I2744" s="104"/>
      <c r="J2744" s="104"/>
      <c r="K2744" s="104"/>
      <c r="L2744" s="104"/>
      <c r="M2744" s="104"/>
      <c r="N2744" s="104"/>
      <c r="O2744" s="104"/>
      <c r="P2744" s="104">
        <v>0</v>
      </c>
      <c r="Q2744" s="104">
        <v>0</v>
      </c>
      <c r="R2744" s="104">
        <v>0</v>
      </c>
      <c r="S2744" s="104">
        <v>0</v>
      </c>
      <c r="T2744" s="104">
        <v>0</v>
      </c>
      <c r="U2744" s="104">
        <v>0</v>
      </c>
      <c r="V2744" s="104">
        <v>0</v>
      </c>
      <c r="W2744" s="104">
        <v>0</v>
      </c>
      <c r="X2744" s="104">
        <v>0</v>
      </c>
      <c r="Y2744" s="104">
        <v>0</v>
      </c>
      <c r="Z2744" s="104">
        <v>0</v>
      </c>
      <c r="AA2744" s="104">
        <v>0</v>
      </c>
      <c r="AB2744" s="104">
        <f t="shared" si="1390"/>
        <v>0</v>
      </c>
      <c r="AC2744" s="104">
        <f t="shared" si="1393"/>
        <v>0</v>
      </c>
      <c r="AD2744" s="104">
        <f t="shared" si="1391"/>
        <v>0</v>
      </c>
      <c r="AE2744" s="5" t="e">
        <v>#N/A</v>
      </c>
    </row>
    <row r="2745" spans="1:31" ht="75" x14ac:dyDescent="0.25">
      <c r="A2745" s="1" t="e">
        <v>#N/A</v>
      </c>
      <c r="B2745" s="50" t="s">
        <v>104</v>
      </c>
      <c r="C2745" s="48"/>
      <c r="D2745" s="104"/>
      <c r="E2745" s="104"/>
      <c r="F2745" s="104"/>
      <c r="G2745" s="104"/>
      <c r="H2745" s="104"/>
      <c r="I2745" s="104"/>
      <c r="J2745" s="104"/>
      <c r="K2745" s="104"/>
      <c r="L2745" s="104"/>
      <c r="M2745" s="104"/>
      <c r="N2745" s="104"/>
      <c r="O2745" s="104"/>
      <c r="P2745" s="104">
        <v>0</v>
      </c>
      <c r="Q2745" s="104">
        <v>0</v>
      </c>
      <c r="R2745" s="104">
        <v>0</v>
      </c>
      <c r="S2745" s="104">
        <v>0</v>
      </c>
      <c r="T2745" s="104">
        <v>0</v>
      </c>
      <c r="U2745" s="104">
        <v>0</v>
      </c>
      <c r="V2745" s="104">
        <v>0</v>
      </c>
      <c r="W2745" s="104">
        <v>0</v>
      </c>
      <c r="X2745" s="104">
        <v>0</v>
      </c>
      <c r="Y2745" s="104">
        <v>0</v>
      </c>
      <c r="Z2745" s="104">
        <v>0</v>
      </c>
      <c r="AA2745" s="104">
        <v>0</v>
      </c>
      <c r="AB2745" s="104">
        <f t="shared" si="1390"/>
        <v>0</v>
      </c>
      <c r="AC2745" s="104">
        <f t="shared" si="1393"/>
        <v>0</v>
      </c>
      <c r="AD2745" s="104">
        <f t="shared" si="1391"/>
        <v>0</v>
      </c>
      <c r="AE2745" s="5" t="e">
        <v>#N/A</v>
      </c>
    </row>
    <row r="2746" spans="1:31" ht="60" x14ac:dyDescent="0.25">
      <c r="A2746" s="1" t="e">
        <v>#N/A</v>
      </c>
      <c r="B2746" s="50" t="s">
        <v>105</v>
      </c>
      <c r="C2746" s="48"/>
      <c r="D2746" s="104"/>
      <c r="E2746" s="104"/>
      <c r="F2746" s="104"/>
      <c r="G2746" s="104"/>
      <c r="H2746" s="104"/>
      <c r="I2746" s="104"/>
      <c r="J2746" s="104"/>
      <c r="K2746" s="104"/>
      <c r="L2746" s="104"/>
      <c r="M2746" s="104"/>
      <c r="N2746" s="104"/>
      <c r="O2746" s="104"/>
      <c r="P2746" s="104">
        <v>0</v>
      </c>
      <c r="Q2746" s="104">
        <v>0</v>
      </c>
      <c r="R2746" s="104">
        <v>0</v>
      </c>
      <c r="S2746" s="104">
        <v>0</v>
      </c>
      <c r="T2746" s="104">
        <v>0</v>
      </c>
      <c r="U2746" s="104">
        <v>0</v>
      </c>
      <c r="V2746" s="104">
        <v>0</v>
      </c>
      <c r="W2746" s="104">
        <v>0</v>
      </c>
      <c r="X2746" s="104">
        <v>0</v>
      </c>
      <c r="Y2746" s="104">
        <v>0</v>
      </c>
      <c r="Z2746" s="104">
        <v>0</v>
      </c>
      <c r="AA2746" s="104">
        <v>0</v>
      </c>
      <c r="AB2746" s="104">
        <f t="shared" si="1390"/>
        <v>0</v>
      </c>
      <c r="AC2746" s="104">
        <f t="shared" si="1393"/>
        <v>0</v>
      </c>
      <c r="AD2746" s="104">
        <f t="shared" si="1391"/>
        <v>0</v>
      </c>
      <c r="AE2746" s="5" t="e">
        <v>#N/A</v>
      </c>
    </row>
    <row r="2747" spans="1:31" ht="15.75" x14ac:dyDescent="0.25">
      <c r="A2747" s="1" t="e">
        <v>#N/A</v>
      </c>
      <c r="B2747" s="99" t="s">
        <v>106</v>
      </c>
      <c r="C2747" s="57"/>
      <c r="D2747" s="100">
        <f>SUM(D2766,D2763,D2761,D2758,D2756,D2754,D2750,D2748)</f>
        <v>0</v>
      </c>
      <c r="E2747" s="100">
        <f t="shared" ref="E2747:O2747" si="1405">SUM(E2766,E2763,E2761,E2758,E2756,E2754,E2750,E2748)</f>
        <v>0</v>
      </c>
      <c r="F2747" s="100">
        <f t="shared" si="1405"/>
        <v>0</v>
      </c>
      <c r="G2747" s="100">
        <f t="shared" si="1405"/>
        <v>0</v>
      </c>
      <c r="H2747" s="100">
        <f t="shared" si="1405"/>
        <v>0</v>
      </c>
      <c r="I2747" s="100">
        <f t="shared" si="1405"/>
        <v>0</v>
      </c>
      <c r="J2747" s="100">
        <f t="shared" si="1405"/>
        <v>0</v>
      </c>
      <c r="K2747" s="100">
        <f t="shared" si="1405"/>
        <v>0</v>
      </c>
      <c r="L2747" s="100">
        <f t="shared" si="1405"/>
        <v>0</v>
      </c>
      <c r="M2747" s="100">
        <f t="shared" si="1405"/>
        <v>0</v>
      </c>
      <c r="N2747" s="100">
        <f t="shared" si="1405"/>
        <v>0</v>
      </c>
      <c r="O2747" s="100">
        <f t="shared" si="1405"/>
        <v>0</v>
      </c>
      <c r="P2747" s="100">
        <v>0</v>
      </c>
      <c r="Q2747" s="100">
        <v>0</v>
      </c>
      <c r="R2747" s="100">
        <v>0</v>
      </c>
      <c r="S2747" s="100">
        <v>0</v>
      </c>
      <c r="T2747" s="100">
        <v>0</v>
      </c>
      <c r="U2747" s="100">
        <v>0</v>
      </c>
      <c r="V2747" s="100">
        <v>0</v>
      </c>
      <c r="W2747" s="100">
        <v>0</v>
      </c>
      <c r="X2747" s="100">
        <v>0</v>
      </c>
      <c r="Y2747" s="100">
        <v>0</v>
      </c>
      <c r="Z2747" s="100">
        <v>0</v>
      </c>
      <c r="AA2747" s="100">
        <v>0</v>
      </c>
      <c r="AB2747" s="100">
        <f t="shared" si="1390"/>
        <v>0</v>
      </c>
      <c r="AC2747" s="100">
        <f t="shared" si="1393"/>
        <v>0</v>
      </c>
      <c r="AD2747" s="100">
        <f t="shared" si="1391"/>
        <v>0</v>
      </c>
      <c r="AE2747" s="5" t="e">
        <v>#N/A</v>
      </c>
    </row>
    <row r="2748" spans="1:31" ht="30" x14ac:dyDescent="0.25">
      <c r="A2748" s="1" t="e">
        <v>#N/A</v>
      </c>
      <c r="B2748" s="101" t="s">
        <v>107</v>
      </c>
      <c r="C2748" s="102"/>
      <c r="D2748" s="103">
        <f>SUM(D2749)</f>
        <v>0</v>
      </c>
      <c r="E2748" s="103">
        <f t="shared" ref="E2748:O2748" si="1406">SUM(E2749)</f>
        <v>0</v>
      </c>
      <c r="F2748" s="103">
        <f t="shared" si="1406"/>
        <v>0</v>
      </c>
      <c r="G2748" s="103">
        <f t="shared" si="1406"/>
        <v>0</v>
      </c>
      <c r="H2748" s="103">
        <f t="shared" si="1406"/>
        <v>0</v>
      </c>
      <c r="I2748" s="103">
        <f t="shared" si="1406"/>
        <v>0</v>
      </c>
      <c r="J2748" s="103">
        <f t="shared" si="1406"/>
        <v>0</v>
      </c>
      <c r="K2748" s="103">
        <f t="shared" si="1406"/>
        <v>0</v>
      </c>
      <c r="L2748" s="103">
        <f t="shared" si="1406"/>
        <v>0</v>
      </c>
      <c r="M2748" s="103">
        <f t="shared" si="1406"/>
        <v>0</v>
      </c>
      <c r="N2748" s="103">
        <f t="shared" si="1406"/>
        <v>0</v>
      </c>
      <c r="O2748" s="103">
        <f t="shared" si="1406"/>
        <v>0</v>
      </c>
      <c r="P2748" s="103">
        <v>0</v>
      </c>
      <c r="Q2748" s="103">
        <v>0</v>
      </c>
      <c r="R2748" s="103">
        <v>0</v>
      </c>
      <c r="S2748" s="103">
        <v>0</v>
      </c>
      <c r="T2748" s="103">
        <v>0</v>
      </c>
      <c r="U2748" s="103">
        <v>0</v>
      </c>
      <c r="V2748" s="103">
        <v>0</v>
      </c>
      <c r="W2748" s="103">
        <v>0</v>
      </c>
      <c r="X2748" s="103">
        <v>0</v>
      </c>
      <c r="Y2748" s="103">
        <v>0</v>
      </c>
      <c r="Z2748" s="103">
        <v>0</v>
      </c>
      <c r="AA2748" s="103">
        <v>0</v>
      </c>
      <c r="AB2748" s="103">
        <f t="shared" si="1390"/>
        <v>0</v>
      </c>
      <c r="AC2748" s="103">
        <f t="shared" si="1393"/>
        <v>0</v>
      </c>
      <c r="AD2748" s="103">
        <f t="shared" si="1391"/>
        <v>0</v>
      </c>
      <c r="AE2748" s="5" t="e">
        <v>#N/A</v>
      </c>
    </row>
    <row r="2749" spans="1:31" x14ac:dyDescent="0.25">
      <c r="A2749" s="1" t="e">
        <v>#N/A</v>
      </c>
      <c r="B2749" s="50" t="s">
        <v>108</v>
      </c>
      <c r="C2749" s="48"/>
      <c r="D2749" s="104"/>
      <c r="E2749" s="104"/>
      <c r="F2749" s="104"/>
      <c r="G2749" s="104"/>
      <c r="H2749" s="104"/>
      <c r="I2749" s="104"/>
      <c r="J2749" s="104"/>
      <c r="K2749" s="104"/>
      <c r="L2749" s="104"/>
      <c r="M2749" s="104"/>
      <c r="N2749" s="104"/>
      <c r="O2749" s="104"/>
      <c r="P2749" s="104">
        <v>0</v>
      </c>
      <c r="Q2749" s="104">
        <v>0</v>
      </c>
      <c r="R2749" s="104">
        <v>0</v>
      </c>
      <c r="S2749" s="104">
        <v>0</v>
      </c>
      <c r="T2749" s="104">
        <v>0</v>
      </c>
      <c r="U2749" s="104">
        <v>0</v>
      </c>
      <c r="V2749" s="104">
        <v>0</v>
      </c>
      <c r="W2749" s="104">
        <v>0</v>
      </c>
      <c r="X2749" s="104">
        <v>0</v>
      </c>
      <c r="Y2749" s="104">
        <v>0</v>
      </c>
      <c r="Z2749" s="104">
        <v>0</v>
      </c>
      <c r="AA2749" s="104">
        <v>0</v>
      </c>
      <c r="AB2749" s="104">
        <f t="shared" si="1390"/>
        <v>0</v>
      </c>
      <c r="AC2749" s="104">
        <f t="shared" si="1393"/>
        <v>0</v>
      </c>
      <c r="AD2749" s="104">
        <f t="shared" si="1391"/>
        <v>0</v>
      </c>
      <c r="AE2749" s="5" t="e">
        <v>#N/A</v>
      </c>
    </row>
    <row r="2750" spans="1:31" x14ac:dyDescent="0.25">
      <c r="A2750" s="1" t="e">
        <v>#N/A</v>
      </c>
      <c r="B2750" s="101" t="s">
        <v>109</v>
      </c>
      <c r="C2750" s="102"/>
      <c r="D2750" s="103">
        <f>SUM(D2751:D2753)</f>
        <v>0</v>
      </c>
      <c r="E2750" s="103">
        <f t="shared" ref="E2750:O2750" si="1407">SUM(E2751:E2753)</f>
        <v>0</v>
      </c>
      <c r="F2750" s="103">
        <f t="shared" si="1407"/>
        <v>0</v>
      </c>
      <c r="G2750" s="103">
        <f t="shared" si="1407"/>
        <v>0</v>
      </c>
      <c r="H2750" s="103">
        <f t="shared" si="1407"/>
        <v>0</v>
      </c>
      <c r="I2750" s="103">
        <f t="shared" si="1407"/>
        <v>0</v>
      </c>
      <c r="J2750" s="103">
        <f t="shared" si="1407"/>
        <v>0</v>
      </c>
      <c r="K2750" s="103">
        <f t="shared" si="1407"/>
        <v>0</v>
      </c>
      <c r="L2750" s="103">
        <f t="shared" si="1407"/>
        <v>0</v>
      </c>
      <c r="M2750" s="103">
        <f t="shared" si="1407"/>
        <v>0</v>
      </c>
      <c r="N2750" s="103">
        <f t="shared" si="1407"/>
        <v>0</v>
      </c>
      <c r="O2750" s="103">
        <f t="shared" si="1407"/>
        <v>0</v>
      </c>
      <c r="P2750" s="103">
        <v>0</v>
      </c>
      <c r="Q2750" s="103">
        <v>0</v>
      </c>
      <c r="R2750" s="103">
        <v>0</v>
      </c>
      <c r="S2750" s="103">
        <v>0</v>
      </c>
      <c r="T2750" s="103">
        <v>0</v>
      </c>
      <c r="U2750" s="103">
        <v>0</v>
      </c>
      <c r="V2750" s="103">
        <v>0</v>
      </c>
      <c r="W2750" s="103">
        <v>0</v>
      </c>
      <c r="X2750" s="103">
        <v>0</v>
      </c>
      <c r="Y2750" s="103">
        <v>0</v>
      </c>
      <c r="Z2750" s="103">
        <v>0</v>
      </c>
      <c r="AA2750" s="103">
        <v>0</v>
      </c>
      <c r="AB2750" s="103">
        <f t="shared" si="1390"/>
        <v>0</v>
      </c>
      <c r="AC2750" s="103">
        <f t="shared" si="1393"/>
        <v>0</v>
      </c>
      <c r="AD2750" s="103">
        <f t="shared" si="1391"/>
        <v>0</v>
      </c>
      <c r="AE2750" s="5" t="e">
        <v>#N/A</v>
      </c>
    </row>
    <row r="2751" spans="1:31" x14ac:dyDescent="0.25">
      <c r="A2751" s="1" t="e">
        <v>#N/A</v>
      </c>
      <c r="B2751" s="50" t="s">
        <v>110</v>
      </c>
      <c r="C2751" s="48"/>
      <c r="D2751" s="104"/>
      <c r="E2751" s="104"/>
      <c r="F2751" s="104"/>
      <c r="G2751" s="104"/>
      <c r="H2751" s="104"/>
      <c r="I2751" s="104"/>
      <c r="J2751" s="104"/>
      <c r="K2751" s="104"/>
      <c r="L2751" s="104"/>
      <c r="M2751" s="104"/>
      <c r="N2751" s="104"/>
      <c r="O2751" s="104"/>
      <c r="P2751" s="104">
        <v>0</v>
      </c>
      <c r="Q2751" s="104">
        <v>0</v>
      </c>
      <c r="R2751" s="104">
        <v>0</v>
      </c>
      <c r="S2751" s="104">
        <v>0</v>
      </c>
      <c r="T2751" s="104">
        <v>0</v>
      </c>
      <c r="U2751" s="104">
        <v>0</v>
      </c>
      <c r="V2751" s="104">
        <v>0</v>
      </c>
      <c r="W2751" s="104">
        <v>0</v>
      </c>
      <c r="X2751" s="104">
        <v>0</v>
      </c>
      <c r="Y2751" s="104">
        <v>0</v>
      </c>
      <c r="Z2751" s="104">
        <v>0</v>
      </c>
      <c r="AA2751" s="104">
        <v>0</v>
      </c>
      <c r="AB2751" s="104">
        <f t="shared" si="1390"/>
        <v>0</v>
      </c>
      <c r="AC2751" s="104">
        <f t="shared" si="1393"/>
        <v>0</v>
      </c>
      <c r="AD2751" s="104">
        <f t="shared" si="1391"/>
        <v>0</v>
      </c>
      <c r="AE2751" s="5" t="e">
        <v>#N/A</v>
      </c>
    </row>
    <row r="2752" spans="1:31" x14ac:dyDescent="0.25">
      <c r="A2752" s="1" t="e">
        <v>#N/A</v>
      </c>
      <c r="B2752" s="50" t="s">
        <v>111</v>
      </c>
      <c r="C2752" s="48"/>
      <c r="D2752" s="104"/>
      <c r="E2752" s="104"/>
      <c r="F2752" s="104"/>
      <c r="G2752" s="104"/>
      <c r="H2752" s="104"/>
      <c r="I2752" s="104"/>
      <c r="J2752" s="104"/>
      <c r="K2752" s="104"/>
      <c r="L2752" s="104"/>
      <c r="M2752" s="104"/>
      <c r="N2752" s="104"/>
      <c r="O2752" s="104"/>
      <c r="P2752" s="104">
        <v>0</v>
      </c>
      <c r="Q2752" s="104">
        <v>0</v>
      </c>
      <c r="R2752" s="104">
        <v>0</v>
      </c>
      <c r="S2752" s="104">
        <v>0</v>
      </c>
      <c r="T2752" s="104">
        <v>0</v>
      </c>
      <c r="U2752" s="104">
        <v>0</v>
      </c>
      <c r="V2752" s="104">
        <v>0</v>
      </c>
      <c r="W2752" s="104">
        <v>0</v>
      </c>
      <c r="X2752" s="104">
        <v>0</v>
      </c>
      <c r="Y2752" s="104">
        <v>0</v>
      </c>
      <c r="Z2752" s="104">
        <v>0</v>
      </c>
      <c r="AA2752" s="104">
        <v>0</v>
      </c>
      <c r="AB2752" s="104">
        <f t="shared" si="1390"/>
        <v>0</v>
      </c>
      <c r="AC2752" s="104">
        <f t="shared" si="1393"/>
        <v>0</v>
      </c>
      <c r="AD2752" s="104">
        <f t="shared" si="1391"/>
        <v>0</v>
      </c>
      <c r="AE2752" s="5" t="e">
        <v>#N/A</v>
      </c>
    </row>
    <row r="2753" spans="1:31" ht="30" x14ac:dyDescent="0.25">
      <c r="A2753" s="1" t="e">
        <v>#N/A</v>
      </c>
      <c r="B2753" s="50" t="s">
        <v>112</v>
      </c>
      <c r="C2753" s="48"/>
      <c r="D2753" s="104"/>
      <c r="E2753" s="104"/>
      <c r="F2753" s="104"/>
      <c r="G2753" s="104"/>
      <c r="H2753" s="104"/>
      <c r="I2753" s="104"/>
      <c r="J2753" s="104"/>
      <c r="K2753" s="104"/>
      <c r="L2753" s="104"/>
      <c r="M2753" s="104"/>
      <c r="N2753" s="104"/>
      <c r="O2753" s="104"/>
      <c r="P2753" s="104">
        <v>0</v>
      </c>
      <c r="Q2753" s="104">
        <v>0</v>
      </c>
      <c r="R2753" s="104">
        <v>0</v>
      </c>
      <c r="S2753" s="104">
        <v>0</v>
      </c>
      <c r="T2753" s="104">
        <v>0</v>
      </c>
      <c r="U2753" s="104">
        <v>0</v>
      </c>
      <c r="V2753" s="104">
        <v>0</v>
      </c>
      <c r="W2753" s="104">
        <v>0</v>
      </c>
      <c r="X2753" s="104">
        <v>0</v>
      </c>
      <c r="Y2753" s="104">
        <v>0</v>
      </c>
      <c r="Z2753" s="104">
        <v>0</v>
      </c>
      <c r="AA2753" s="104">
        <v>0</v>
      </c>
      <c r="AB2753" s="104">
        <f t="shared" si="1390"/>
        <v>0</v>
      </c>
      <c r="AC2753" s="104">
        <f t="shared" si="1393"/>
        <v>0</v>
      </c>
      <c r="AD2753" s="104">
        <f t="shared" si="1391"/>
        <v>0</v>
      </c>
      <c r="AE2753" s="5" t="e">
        <v>#N/A</v>
      </c>
    </row>
    <row r="2754" spans="1:31" ht="30" x14ac:dyDescent="0.25">
      <c r="A2754" s="1" t="e">
        <v>#N/A</v>
      </c>
      <c r="B2754" s="101" t="s">
        <v>113</v>
      </c>
      <c r="C2754" s="102"/>
      <c r="D2754" s="103">
        <f>SUM(D2755)</f>
        <v>0</v>
      </c>
      <c r="E2754" s="103">
        <f t="shared" ref="E2754:O2754" si="1408">SUM(E2755)</f>
        <v>0</v>
      </c>
      <c r="F2754" s="103">
        <f t="shared" si="1408"/>
        <v>0</v>
      </c>
      <c r="G2754" s="103">
        <f t="shared" si="1408"/>
        <v>0</v>
      </c>
      <c r="H2754" s="103">
        <f t="shared" si="1408"/>
        <v>0</v>
      </c>
      <c r="I2754" s="103">
        <f t="shared" si="1408"/>
        <v>0</v>
      </c>
      <c r="J2754" s="103">
        <f t="shared" si="1408"/>
        <v>0</v>
      </c>
      <c r="K2754" s="103">
        <f t="shared" si="1408"/>
        <v>0</v>
      </c>
      <c r="L2754" s="103">
        <f t="shared" si="1408"/>
        <v>0</v>
      </c>
      <c r="M2754" s="103">
        <f t="shared" si="1408"/>
        <v>0</v>
      </c>
      <c r="N2754" s="103">
        <f t="shared" si="1408"/>
        <v>0</v>
      </c>
      <c r="O2754" s="103">
        <f t="shared" si="1408"/>
        <v>0</v>
      </c>
      <c r="P2754" s="103">
        <v>0</v>
      </c>
      <c r="Q2754" s="103">
        <v>0</v>
      </c>
      <c r="R2754" s="103">
        <v>0</v>
      </c>
      <c r="S2754" s="103">
        <v>0</v>
      </c>
      <c r="T2754" s="103">
        <v>0</v>
      </c>
      <c r="U2754" s="103">
        <v>0</v>
      </c>
      <c r="V2754" s="103">
        <v>0</v>
      </c>
      <c r="W2754" s="103">
        <v>0</v>
      </c>
      <c r="X2754" s="103">
        <v>0</v>
      </c>
      <c r="Y2754" s="103">
        <v>0</v>
      </c>
      <c r="Z2754" s="103">
        <v>0</v>
      </c>
      <c r="AA2754" s="103">
        <v>0</v>
      </c>
      <c r="AB2754" s="103">
        <f t="shared" si="1390"/>
        <v>0</v>
      </c>
      <c r="AC2754" s="103">
        <f t="shared" si="1393"/>
        <v>0</v>
      </c>
      <c r="AD2754" s="103">
        <f t="shared" si="1391"/>
        <v>0</v>
      </c>
      <c r="AE2754" s="5" t="e">
        <v>#N/A</v>
      </c>
    </row>
    <row r="2755" spans="1:31" x14ac:dyDescent="0.25">
      <c r="A2755" s="1" t="e">
        <v>#N/A</v>
      </c>
      <c r="B2755" s="50" t="s">
        <v>114</v>
      </c>
      <c r="C2755" s="48"/>
      <c r="D2755" s="104"/>
      <c r="E2755" s="104"/>
      <c r="F2755" s="104"/>
      <c r="G2755" s="104"/>
      <c r="H2755" s="104"/>
      <c r="I2755" s="104"/>
      <c r="J2755" s="104"/>
      <c r="K2755" s="104"/>
      <c r="L2755" s="104"/>
      <c r="M2755" s="104"/>
      <c r="N2755" s="104"/>
      <c r="O2755" s="104"/>
      <c r="P2755" s="104">
        <v>0</v>
      </c>
      <c r="Q2755" s="104">
        <v>0</v>
      </c>
      <c r="R2755" s="104">
        <v>0</v>
      </c>
      <c r="S2755" s="104">
        <v>0</v>
      </c>
      <c r="T2755" s="104">
        <v>0</v>
      </c>
      <c r="U2755" s="104">
        <v>0</v>
      </c>
      <c r="V2755" s="104">
        <v>0</v>
      </c>
      <c r="W2755" s="104">
        <v>0</v>
      </c>
      <c r="X2755" s="104">
        <v>0</v>
      </c>
      <c r="Y2755" s="104">
        <v>0</v>
      </c>
      <c r="Z2755" s="104">
        <v>0</v>
      </c>
      <c r="AA2755" s="104">
        <v>0</v>
      </c>
      <c r="AB2755" s="104">
        <f t="shared" si="1390"/>
        <v>0</v>
      </c>
      <c r="AC2755" s="104">
        <f t="shared" si="1393"/>
        <v>0</v>
      </c>
      <c r="AD2755" s="104">
        <f t="shared" si="1391"/>
        <v>0</v>
      </c>
      <c r="AE2755" s="5" t="e">
        <v>#N/A</v>
      </c>
    </row>
    <row r="2756" spans="1:31" ht="30" x14ac:dyDescent="0.25">
      <c r="A2756" s="1" t="e">
        <v>#N/A</v>
      </c>
      <c r="B2756" s="101" t="s">
        <v>115</v>
      </c>
      <c r="C2756" s="102"/>
      <c r="D2756" s="103">
        <f>SUM(D2757)</f>
        <v>0</v>
      </c>
      <c r="E2756" s="103">
        <f t="shared" ref="E2756:O2756" si="1409">SUM(E2757)</f>
        <v>0</v>
      </c>
      <c r="F2756" s="103">
        <f t="shared" si="1409"/>
        <v>0</v>
      </c>
      <c r="G2756" s="103">
        <f t="shared" si="1409"/>
        <v>0</v>
      </c>
      <c r="H2756" s="103">
        <f t="shared" si="1409"/>
        <v>0</v>
      </c>
      <c r="I2756" s="103">
        <f t="shared" si="1409"/>
        <v>0</v>
      </c>
      <c r="J2756" s="103">
        <f t="shared" si="1409"/>
        <v>0</v>
      </c>
      <c r="K2756" s="103">
        <f t="shared" si="1409"/>
        <v>0</v>
      </c>
      <c r="L2756" s="103">
        <f t="shared" si="1409"/>
        <v>0</v>
      </c>
      <c r="M2756" s="103">
        <f t="shared" si="1409"/>
        <v>0</v>
      </c>
      <c r="N2756" s="103">
        <f t="shared" si="1409"/>
        <v>0</v>
      </c>
      <c r="O2756" s="103">
        <f t="shared" si="1409"/>
        <v>0</v>
      </c>
      <c r="P2756" s="103">
        <v>0</v>
      </c>
      <c r="Q2756" s="103">
        <v>0</v>
      </c>
      <c r="R2756" s="103">
        <v>0</v>
      </c>
      <c r="S2756" s="103">
        <v>0</v>
      </c>
      <c r="T2756" s="103">
        <v>0</v>
      </c>
      <c r="U2756" s="103">
        <v>0</v>
      </c>
      <c r="V2756" s="103">
        <v>0</v>
      </c>
      <c r="W2756" s="103">
        <v>0</v>
      </c>
      <c r="X2756" s="103">
        <v>0</v>
      </c>
      <c r="Y2756" s="103">
        <v>0</v>
      </c>
      <c r="Z2756" s="103">
        <v>0</v>
      </c>
      <c r="AA2756" s="103">
        <v>0</v>
      </c>
      <c r="AB2756" s="103">
        <f t="shared" si="1390"/>
        <v>0</v>
      </c>
      <c r="AC2756" s="103">
        <f t="shared" si="1393"/>
        <v>0</v>
      </c>
      <c r="AD2756" s="103">
        <f t="shared" si="1391"/>
        <v>0</v>
      </c>
      <c r="AE2756" s="5" t="e">
        <v>#N/A</v>
      </c>
    </row>
    <row r="2757" spans="1:31" x14ac:dyDescent="0.25">
      <c r="A2757" s="1" t="e">
        <v>#N/A</v>
      </c>
      <c r="B2757" s="50" t="s">
        <v>116</v>
      </c>
      <c r="C2757" s="48"/>
      <c r="D2757" s="104">
        <v>0</v>
      </c>
      <c r="E2757" s="104">
        <v>0</v>
      </c>
      <c r="F2757" s="104">
        <v>0</v>
      </c>
      <c r="G2757" s="104">
        <v>0</v>
      </c>
      <c r="H2757" s="104">
        <v>0</v>
      </c>
      <c r="I2757" s="104">
        <v>0</v>
      </c>
      <c r="J2757" s="104">
        <v>0</v>
      </c>
      <c r="K2757" s="104">
        <v>0</v>
      </c>
      <c r="L2757" s="104">
        <v>0</v>
      </c>
      <c r="M2757" s="104">
        <v>0</v>
      </c>
      <c r="N2757" s="104">
        <v>0</v>
      </c>
      <c r="O2757" s="104">
        <v>0</v>
      </c>
      <c r="P2757" s="104">
        <v>0</v>
      </c>
      <c r="Q2757" s="104">
        <v>0</v>
      </c>
      <c r="R2757" s="104">
        <v>0</v>
      </c>
      <c r="S2757" s="104">
        <v>0</v>
      </c>
      <c r="T2757" s="104">
        <v>0</v>
      </c>
      <c r="U2757" s="104">
        <v>0</v>
      </c>
      <c r="V2757" s="104">
        <v>0</v>
      </c>
      <c r="W2757" s="104">
        <v>0</v>
      </c>
      <c r="X2757" s="104">
        <v>0</v>
      </c>
      <c r="Y2757" s="104">
        <v>0</v>
      </c>
      <c r="Z2757" s="104">
        <v>0</v>
      </c>
      <c r="AA2757" s="104">
        <v>0</v>
      </c>
      <c r="AB2757" s="104">
        <f t="shared" si="1390"/>
        <v>0</v>
      </c>
      <c r="AC2757" s="104">
        <f t="shared" si="1393"/>
        <v>0</v>
      </c>
      <c r="AD2757" s="104">
        <f t="shared" si="1391"/>
        <v>0</v>
      </c>
      <c r="AE2757" s="5" t="e">
        <v>#N/A</v>
      </c>
    </row>
    <row r="2758" spans="1:31" ht="30" x14ac:dyDescent="0.25">
      <c r="A2758" s="1" t="e">
        <v>#N/A</v>
      </c>
      <c r="B2758" s="101" t="s">
        <v>117</v>
      </c>
      <c r="C2758" s="102"/>
      <c r="D2758" s="103">
        <f>SUM(D2759:D2760)</f>
        <v>0</v>
      </c>
      <c r="E2758" s="103">
        <f t="shared" ref="E2758:O2758" si="1410">SUM(E2759:E2760)</f>
        <v>0</v>
      </c>
      <c r="F2758" s="103">
        <f t="shared" si="1410"/>
        <v>0</v>
      </c>
      <c r="G2758" s="103">
        <f t="shared" si="1410"/>
        <v>0</v>
      </c>
      <c r="H2758" s="103">
        <f t="shared" si="1410"/>
        <v>0</v>
      </c>
      <c r="I2758" s="103">
        <f t="shared" si="1410"/>
        <v>0</v>
      </c>
      <c r="J2758" s="103">
        <f t="shared" si="1410"/>
        <v>0</v>
      </c>
      <c r="K2758" s="103">
        <f t="shared" si="1410"/>
        <v>0</v>
      </c>
      <c r="L2758" s="103">
        <f t="shared" si="1410"/>
        <v>0</v>
      </c>
      <c r="M2758" s="103">
        <f t="shared" si="1410"/>
        <v>0</v>
      </c>
      <c r="N2758" s="103">
        <f t="shared" si="1410"/>
        <v>0</v>
      </c>
      <c r="O2758" s="103">
        <f t="shared" si="1410"/>
        <v>0</v>
      </c>
      <c r="P2758" s="103">
        <v>0</v>
      </c>
      <c r="Q2758" s="103">
        <v>0</v>
      </c>
      <c r="R2758" s="103">
        <v>0</v>
      </c>
      <c r="S2758" s="103">
        <v>0</v>
      </c>
      <c r="T2758" s="103">
        <v>0</v>
      </c>
      <c r="U2758" s="103">
        <v>0</v>
      </c>
      <c r="V2758" s="103">
        <v>0</v>
      </c>
      <c r="W2758" s="103">
        <v>0</v>
      </c>
      <c r="X2758" s="103">
        <v>0</v>
      </c>
      <c r="Y2758" s="103">
        <v>0</v>
      </c>
      <c r="Z2758" s="103">
        <v>0</v>
      </c>
      <c r="AA2758" s="103">
        <v>0</v>
      </c>
      <c r="AB2758" s="103">
        <f t="shared" ref="AB2758:AB2821" si="1411">SUM(D2758:AA2758)</f>
        <v>0</v>
      </c>
      <c r="AC2758" s="103">
        <f t="shared" si="1393"/>
        <v>0</v>
      </c>
      <c r="AD2758" s="103">
        <f t="shared" ref="AD2758:AD2768" si="1412">SUM(P2758:AA2758)</f>
        <v>0</v>
      </c>
      <c r="AE2758" s="5" t="e">
        <v>#N/A</v>
      </c>
    </row>
    <row r="2759" spans="1:31" x14ac:dyDescent="0.25">
      <c r="A2759" s="1" t="e">
        <v>#N/A</v>
      </c>
      <c r="B2759" s="50" t="s">
        <v>118</v>
      </c>
      <c r="C2759" s="48"/>
      <c r="D2759" s="104"/>
      <c r="E2759" s="104"/>
      <c r="F2759" s="104"/>
      <c r="G2759" s="104"/>
      <c r="H2759" s="104"/>
      <c r="I2759" s="104"/>
      <c r="J2759" s="104"/>
      <c r="K2759" s="104"/>
      <c r="L2759" s="104"/>
      <c r="M2759" s="104"/>
      <c r="N2759" s="104"/>
      <c r="O2759" s="104"/>
      <c r="P2759" s="104">
        <v>0</v>
      </c>
      <c r="Q2759" s="104">
        <v>0</v>
      </c>
      <c r="R2759" s="104">
        <v>0</v>
      </c>
      <c r="S2759" s="104">
        <v>0</v>
      </c>
      <c r="T2759" s="104">
        <v>0</v>
      </c>
      <c r="U2759" s="104">
        <v>0</v>
      </c>
      <c r="V2759" s="104">
        <v>0</v>
      </c>
      <c r="W2759" s="104">
        <v>0</v>
      </c>
      <c r="X2759" s="104">
        <v>0</v>
      </c>
      <c r="Y2759" s="104">
        <v>0</v>
      </c>
      <c r="Z2759" s="104">
        <v>0</v>
      </c>
      <c r="AA2759" s="104">
        <v>0</v>
      </c>
      <c r="AB2759" s="104">
        <f t="shared" si="1411"/>
        <v>0</v>
      </c>
      <c r="AC2759" s="104">
        <f t="shared" ref="AC2759:AC2822" si="1413">SUM(E2759:O2759)</f>
        <v>0</v>
      </c>
      <c r="AD2759" s="104">
        <f t="shared" si="1412"/>
        <v>0</v>
      </c>
      <c r="AE2759" s="5" t="e">
        <v>#N/A</v>
      </c>
    </row>
    <row r="2760" spans="1:31" ht="60" x14ac:dyDescent="0.25">
      <c r="A2760" s="1" t="e">
        <v>#N/A</v>
      </c>
      <c r="B2760" s="50" t="s">
        <v>119</v>
      </c>
      <c r="C2760" s="48"/>
      <c r="D2760" s="104"/>
      <c r="E2760" s="104"/>
      <c r="F2760" s="104"/>
      <c r="G2760" s="104"/>
      <c r="H2760" s="104"/>
      <c r="I2760" s="104"/>
      <c r="J2760" s="104"/>
      <c r="K2760" s="104"/>
      <c r="L2760" s="104"/>
      <c r="M2760" s="104"/>
      <c r="N2760" s="104"/>
      <c r="O2760" s="104"/>
      <c r="P2760" s="104">
        <v>0</v>
      </c>
      <c r="Q2760" s="104">
        <v>0</v>
      </c>
      <c r="R2760" s="104">
        <v>0</v>
      </c>
      <c r="S2760" s="104">
        <v>0</v>
      </c>
      <c r="T2760" s="104">
        <v>0</v>
      </c>
      <c r="U2760" s="104">
        <v>0</v>
      </c>
      <c r="V2760" s="104">
        <v>0</v>
      </c>
      <c r="W2760" s="104">
        <v>0</v>
      </c>
      <c r="X2760" s="104">
        <v>0</v>
      </c>
      <c r="Y2760" s="104">
        <v>0</v>
      </c>
      <c r="Z2760" s="104">
        <v>0</v>
      </c>
      <c r="AA2760" s="104">
        <v>0</v>
      </c>
      <c r="AB2760" s="104">
        <f t="shared" si="1411"/>
        <v>0</v>
      </c>
      <c r="AC2760" s="104">
        <f t="shared" si="1413"/>
        <v>0</v>
      </c>
      <c r="AD2760" s="104">
        <f t="shared" si="1412"/>
        <v>0</v>
      </c>
      <c r="AE2760" s="5" t="e">
        <v>#N/A</v>
      </c>
    </row>
    <row r="2761" spans="1:31" x14ac:dyDescent="0.25">
      <c r="A2761" s="1" t="e">
        <v>#N/A</v>
      </c>
      <c r="B2761" s="101" t="s">
        <v>120</v>
      </c>
      <c r="C2761" s="102"/>
      <c r="D2761" s="103">
        <f>SUM(D2762)</f>
        <v>0</v>
      </c>
      <c r="E2761" s="103">
        <f t="shared" ref="E2761:O2761" si="1414">SUM(E2762)</f>
        <v>0</v>
      </c>
      <c r="F2761" s="103">
        <f t="shared" si="1414"/>
        <v>0</v>
      </c>
      <c r="G2761" s="103">
        <f t="shared" si="1414"/>
        <v>0</v>
      </c>
      <c r="H2761" s="103">
        <f t="shared" si="1414"/>
        <v>0</v>
      </c>
      <c r="I2761" s="103">
        <f t="shared" si="1414"/>
        <v>0</v>
      </c>
      <c r="J2761" s="103">
        <f t="shared" si="1414"/>
        <v>0</v>
      </c>
      <c r="K2761" s="103">
        <f t="shared" si="1414"/>
        <v>0</v>
      </c>
      <c r="L2761" s="103">
        <f t="shared" si="1414"/>
        <v>0</v>
      </c>
      <c r="M2761" s="103">
        <f t="shared" si="1414"/>
        <v>0</v>
      </c>
      <c r="N2761" s="103">
        <f t="shared" si="1414"/>
        <v>0</v>
      </c>
      <c r="O2761" s="103">
        <f t="shared" si="1414"/>
        <v>0</v>
      </c>
      <c r="P2761" s="103">
        <v>0</v>
      </c>
      <c r="Q2761" s="103">
        <v>0</v>
      </c>
      <c r="R2761" s="103">
        <v>0</v>
      </c>
      <c r="S2761" s="103">
        <v>0</v>
      </c>
      <c r="T2761" s="103">
        <v>0</v>
      </c>
      <c r="U2761" s="103">
        <v>0</v>
      </c>
      <c r="V2761" s="103">
        <v>0</v>
      </c>
      <c r="W2761" s="103">
        <v>0</v>
      </c>
      <c r="X2761" s="103">
        <v>0</v>
      </c>
      <c r="Y2761" s="103">
        <v>0</v>
      </c>
      <c r="Z2761" s="103">
        <v>0</v>
      </c>
      <c r="AA2761" s="103">
        <v>0</v>
      </c>
      <c r="AB2761" s="103">
        <f t="shared" si="1411"/>
        <v>0</v>
      </c>
      <c r="AC2761" s="103">
        <f t="shared" si="1413"/>
        <v>0</v>
      </c>
      <c r="AD2761" s="103">
        <f t="shared" si="1412"/>
        <v>0</v>
      </c>
      <c r="AE2761" s="5" t="e">
        <v>#N/A</v>
      </c>
    </row>
    <row r="2762" spans="1:31" x14ac:dyDescent="0.25">
      <c r="A2762" s="1" t="e">
        <v>#N/A</v>
      </c>
      <c r="B2762" s="50" t="s">
        <v>121</v>
      </c>
      <c r="C2762" s="48"/>
      <c r="D2762" s="104"/>
      <c r="E2762" s="104"/>
      <c r="F2762" s="104"/>
      <c r="G2762" s="104"/>
      <c r="H2762" s="104"/>
      <c r="I2762" s="104"/>
      <c r="J2762" s="104"/>
      <c r="K2762" s="104"/>
      <c r="L2762" s="104"/>
      <c r="M2762" s="104"/>
      <c r="N2762" s="104"/>
      <c r="O2762" s="104"/>
      <c r="P2762" s="104">
        <v>0</v>
      </c>
      <c r="Q2762" s="104">
        <v>0</v>
      </c>
      <c r="R2762" s="104">
        <v>0</v>
      </c>
      <c r="S2762" s="104">
        <v>0</v>
      </c>
      <c r="T2762" s="104">
        <v>0</v>
      </c>
      <c r="U2762" s="104">
        <v>0</v>
      </c>
      <c r="V2762" s="104">
        <v>0</v>
      </c>
      <c r="W2762" s="104">
        <v>0</v>
      </c>
      <c r="X2762" s="104">
        <v>0</v>
      </c>
      <c r="Y2762" s="104">
        <v>0</v>
      </c>
      <c r="Z2762" s="104">
        <v>0</v>
      </c>
      <c r="AA2762" s="104">
        <v>0</v>
      </c>
      <c r="AB2762" s="104">
        <f t="shared" si="1411"/>
        <v>0</v>
      </c>
      <c r="AC2762" s="104">
        <f t="shared" si="1413"/>
        <v>0</v>
      </c>
      <c r="AD2762" s="104">
        <f t="shared" si="1412"/>
        <v>0</v>
      </c>
      <c r="AE2762" s="5" t="e">
        <v>#N/A</v>
      </c>
    </row>
    <row r="2763" spans="1:31" x14ac:dyDescent="0.25">
      <c r="A2763" s="1" t="e">
        <v>#N/A</v>
      </c>
      <c r="B2763" s="101" t="s">
        <v>122</v>
      </c>
      <c r="C2763" s="102"/>
      <c r="D2763" s="103">
        <f>SUM(D2764:D2765)</f>
        <v>0</v>
      </c>
      <c r="E2763" s="103">
        <f t="shared" ref="E2763:O2763" si="1415">SUM(E2764:E2765)</f>
        <v>0</v>
      </c>
      <c r="F2763" s="103">
        <f t="shared" si="1415"/>
        <v>0</v>
      </c>
      <c r="G2763" s="103">
        <f t="shared" si="1415"/>
        <v>0</v>
      </c>
      <c r="H2763" s="103">
        <f t="shared" si="1415"/>
        <v>0</v>
      </c>
      <c r="I2763" s="103">
        <f t="shared" si="1415"/>
        <v>0</v>
      </c>
      <c r="J2763" s="103">
        <f t="shared" si="1415"/>
        <v>0</v>
      </c>
      <c r="K2763" s="103">
        <f t="shared" si="1415"/>
        <v>0</v>
      </c>
      <c r="L2763" s="103">
        <f t="shared" si="1415"/>
        <v>0</v>
      </c>
      <c r="M2763" s="103">
        <f t="shared" si="1415"/>
        <v>0</v>
      </c>
      <c r="N2763" s="103">
        <f t="shared" si="1415"/>
        <v>0</v>
      </c>
      <c r="O2763" s="103">
        <f t="shared" si="1415"/>
        <v>0</v>
      </c>
      <c r="P2763" s="103">
        <v>0</v>
      </c>
      <c r="Q2763" s="103">
        <v>0</v>
      </c>
      <c r="R2763" s="103">
        <v>0</v>
      </c>
      <c r="S2763" s="103">
        <v>0</v>
      </c>
      <c r="T2763" s="103">
        <v>0</v>
      </c>
      <c r="U2763" s="103">
        <v>0</v>
      </c>
      <c r="V2763" s="103">
        <v>0</v>
      </c>
      <c r="W2763" s="103">
        <v>0</v>
      </c>
      <c r="X2763" s="103">
        <v>0</v>
      </c>
      <c r="Y2763" s="103">
        <v>0</v>
      </c>
      <c r="Z2763" s="103">
        <v>0</v>
      </c>
      <c r="AA2763" s="103">
        <v>0</v>
      </c>
      <c r="AB2763" s="103">
        <f t="shared" si="1411"/>
        <v>0</v>
      </c>
      <c r="AC2763" s="103">
        <f t="shared" si="1413"/>
        <v>0</v>
      </c>
      <c r="AD2763" s="103">
        <f t="shared" si="1412"/>
        <v>0</v>
      </c>
      <c r="AE2763" s="5" t="e">
        <v>#N/A</v>
      </c>
    </row>
    <row r="2764" spans="1:31" ht="30" x14ac:dyDescent="0.25">
      <c r="A2764" s="1" t="e">
        <v>#N/A</v>
      </c>
      <c r="B2764" s="50" t="s">
        <v>123</v>
      </c>
      <c r="C2764" s="48"/>
      <c r="D2764" s="104"/>
      <c r="E2764" s="104"/>
      <c r="F2764" s="104"/>
      <c r="G2764" s="104"/>
      <c r="H2764" s="104"/>
      <c r="I2764" s="104"/>
      <c r="J2764" s="104"/>
      <c r="K2764" s="104"/>
      <c r="L2764" s="104"/>
      <c r="M2764" s="104"/>
      <c r="N2764" s="104"/>
      <c r="O2764" s="104"/>
      <c r="P2764" s="104">
        <v>0</v>
      </c>
      <c r="Q2764" s="104">
        <v>0</v>
      </c>
      <c r="R2764" s="104">
        <v>0</v>
      </c>
      <c r="S2764" s="104">
        <v>0</v>
      </c>
      <c r="T2764" s="104">
        <v>0</v>
      </c>
      <c r="U2764" s="104">
        <v>0</v>
      </c>
      <c r="V2764" s="104">
        <v>0</v>
      </c>
      <c r="W2764" s="104">
        <v>0</v>
      </c>
      <c r="X2764" s="104">
        <v>0</v>
      </c>
      <c r="Y2764" s="104">
        <v>0</v>
      </c>
      <c r="Z2764" s="104">
        <v>0</v>
      </c>
      <c r="AA2764" s="104">
        <v>0</v>
      </c>
      <c r="AB2764" s="104">
        <f t="shared" si="1411"/>
        <v>0</v>
      </c>
      <c r="AC2764" s="104">
        <f t="shared" si="1413"/>
        <v>0</v>
      </c>
      <c r="AD2764" s="104">
        <f t="shared" si="1412"/>
        <v>0</v>
      </c>
      <c r="AE2764" s="5" t="e">
        <v>#N/A</v>
      </c>
    </row>
    <row r="2765" spans="1:31" x14ac:dyDescent="0.25">
      <c r="A2765" s="1" t="e">
        <v>#N/A</v>
      </c>
      <c r="B2765" s="50" t="s">
        <v>124</v>
      </c>
      <c r="C2765" s="48"/>
      <c r="D2765" s="104"/>
      <c r="E2765" s="104"/>
      <c r="F2765" s="104"/>
      <c r="G2765" s="104"/>
      <c r="H2765" s="104"/>
      <c r="I2765" s="104"/>
      <c r="J2765" s="104"/>
      <c r="K2765" s="104"/>
      <c r="L2765" s="104"/>
      <c r="M2765" s="104"/>
      <c r="N2765" s="104"/>
      <c r="O2765" s="104"/>
      <c r="P2765" s="104">
        <v>0</v>
      </c>
      <c r="Q2765" s="104">
        <v>0</v>
      </c>
      <c r="R2765" s="104">
        <v>0</v>
      </c>
      <c r="S2765" s="104">
        <v>0</v>
      </c>
      <c r="T2765" s="104">
        <v>0</v>
      </c>
      <c r="U2765" s="104">
        <v>0</v>
      </c>
      <c r="V2765" s="104">
        <v>0</v>
      </c>
      <c r="W2765" s="104">
        <v>0</v>
      </c>
      <c r="X2765" s="104">
        <v>0</v>
      </c>
      <c r="Y2765" s="104">
        <v>0</v>
      </c>
      <c r="Z2765" s="104">
        <v>0</v>
      </c>
      <c r="AA2765" s="104">
        <v>0</v>
      </c>
      <c r="AB2765" s="104">
        <f t="shared" si="1411"/>
        <v>0</v>
      </c>
      <c r="AC2765" s="104">
        <f t="shared" si="1413"/>
        <v>0</v>
      </c>
      <c r="AD2765" s="104">
        <f t="shared" si="1412"/>
        <v>0</v>
      </c>
      <c r="AE2765" s="5" t="e">
        <v>#N/A</v>
      </c>
    </row>
    <row r="2766" spans="1:31" ht="30" x14ac:dyDescent="0.25">
      <c r="A2766" s="1" t="e">
        <v>#N/A</v>
      </c>
      <c r="B2766" s="101" t="s">
        <v>125</v>
      </c>
      <c r="C2766" s="102"/>
      <c r="D2766" s="103"/>
      <c r="E2766" s="103"/>
      <c r="F2766" s="103"/>
      <c r="G2766" s="103"/>
      <c r="H2766" s="103"/>
      <c r="I2766" s="103"/>
      <c r="J2766" s="103"/>
      <c r="K2766" s="103"/>
      <c r="L2766" s="103"/>
      <c r="M2766" s="103"/>
      <c r="N2766" s="103"/>
      <c r="O2766" s="103"/>
      <c r="P2766" s="103">
        <v>0</v>
      </c>
      <c r="Q2766" s="103">
        <v>0</v>
      </c>
      <c r="R2766" s="103">
        <v>0</v>
      </c>
      <c r="S2766" s="103">
        <v>0</v>
      </c>
      <c r="T2766" s="103">
        <v>0</v>
      </c>
      <c r="U2766" s="103">
        <v>0</v>
      </c>
      <c r="V2766" s="103">
        <v>0</v>
      </c>
      <c r="W2766" s="103">
        <v>0</v>
      </c>
      <c r="X2766" s="103">
        <v>0</v>
      </c>
      <c r="Y2766" s="103">
        <v>0</v>
      </c>
      <c r="Z2766" s="103">
        <v>0</v>
      </c>
      <c r="AA2766" s="103">
        <v>0</v>
      </c>
      <c r="AB2766" s="103">
        <f t="shared" si="1411"/>
        <v>0</v>
      </c>
      <c r="AC2766" s="103">
        <f t="shared" si="1413"/>
        <v>0</v>
      </c>
      <c r="AD2766" s="103">
        <f t="shared" si="1412"/>
        <v>0</v>
      </c>
      <c r="AE2766" s="5" t="e">
        <v>#N/A</v>
      </c>
    </row>
    <row r="2767" spans="1:31" ht="31.5" x14ac:dyDescent="0.25">
      <c r="A2767" s="1" t="e">
        <v>#N/A</v>
      </c>
      <c r="B2767" s="108" t="s">
        <v>126</v>
      </c>
      <c r="C2767" s="56"/>
      <c r="D2767" s="109"/>
      <c r="E2767" s="109"/>
      <c r="F2767" s="109"/>
      <c r="G2767" s="109"/>
      <c r="H2767" s="109"/>
      <c r="I2767" s="109"/>
      <c r="J2767" s="109"/>
      <c r="K2767" s="109"/>
      <c r="L2767" s="109"/>
      <c r="M2767" s="109"/>
      <c r="N2767" s="109"/>
      <c r="O2767" s="109"/>
      <c r="P2767" s="109">
        <v>0</v>
      </c>
      <c r="Q2767" s="109">
        <v>0</v>
      </c>
      <c r="R2767" s="109">
        <v>0</v>
      </c>
      <c r="S2767" s="109">
        <v>0</v>
      </c>
      <c r="T2767" s="109">
        <v>0</v>
      </c>
      <c r="U2767" s="109">
        <v>0</v>
      </c>
      <c r="V2767" s="109">
        <v>0</v>
      </c>
      <c r="W2767" s="109">
        <v>0</v>
      </c>
      <c r="X2767" s="109">
        <v>0</v>
      </c>
      <c r="Y2767" s="109">
        <v>0</v>
      </c>
      <c r="Z2767" s="109">
        <v>0</v>
      </c>
      <c r="AA2767" s="109">
        <v>0</v>
      </c>
      <c r="AB2767" s="109">
        <f t="shared" si="1411"/>
        <v>0</v>
      </c>
      <c r="AC2767" s="109">
        <f t="shared" si="1413"/>
        <v>0</v>
      </c>
      <c r="AD2767" s="109">
        <f t="shared" si="1412"/>
        <v>0</v>
      </c>
      <c r="AE2767" s="5" t="e">
        <v>#N/A</v>
      </c>
    </row>
    <row r="2768" spans="1:31" ht="31.5" x14ac:dyDescent="0.25">
      <c r="A2768" s="1">
        <v>22</v>
      </c>
      <c r="B2768" s="51" t="s">
        <v>47</v>
      </c>
      <c r="C2768" s="57"/>
      <c r="D2768" s="100">
        <f>SUM(D2912,D2892,D2856,D2810,D2769,D2776)</f>
        <v>1200</v>
      </c>
      <c r="E2768" s="100">
        <f t="shared" ref="E2768:O2768" si="1416">SUM(E2912,E2892,E2856,E2810,E2769,E2776)</f>
        <v>1320</v>
      </c>
      <c r="F2768" s="100">
        <f t="shared" si="1416"/>
        <v>0</v>
      </c>
      <c r="G2768" s="100">
        <f t="shared" si="1416"/>
        <v>0</v>
      </c>
      <c r="H2768" s="100">
        <f t="shared" si="1416"/>
        <v>0</v>
      </c>
      <c r="I2768" s="100">
        <f t="shared" si="1416"/>
        <v>0</v>
      </c>
      <c r="J2768" s="100">
        <f t="shared" si="1416"/>
        <v>0</v>
      </c>
      <c r="K2768" s="100">
        <f t="shared" si="1416"/>
        <v>0</v>
      </c>
      <c r="L2768" s="100">
        <f t="shared" si="1416"/>
        <v>0</v>
      </c>
      <c r="M2768" s="100">
        <f t="shared" si="1416"/>
        <v>0</v>
      </c>
      <c r="N2768" s="100">
        <f t="shared" si="1416"/>
        <v>0</v>
      </c>
      <c r="O2768" s="100">
        <f t="shared" si="1416"/>
        <v>0</v>
      </c>
      <c r="P2768" s="100">
        <v>0</v>
      </c>
      <c r="Q2768" s="100">
        <v>0</v>
      </c>
      <c r="R2768" s="100">
        <v>0</v>
      </c>
      <c r="S2768" s="100">
        <v>0</v>
      </c>
      <c r="T2768" s="100">
        <v>0</v>
      </c>
      <c r="U2768" s="100">
        <v>0</v>
      </c>
      <c r="V2768" s="100">
        <v>0</v>
      </c>
      <c r="W2768" s="100">
        <v>0</v>
      </c>
      <c r="X2768" s="100">
        <v>0</v>
      </c>
      <c r="Y2768" s="100">
        <v>0</v>
      </c>
      <c r="Z2768" s="100">
        <v>0</v>
      </c>
      <c r="AA2768" s="100">
        <v>0</v>
      </c>
      <c r="AB2768" s="100">
        <f t="shared" si="1411"/>
        <v>2520</v>
      </c>
      <c r="AC2768" s="100">
        <f t="shared" si="1413"/>
        <v>1320</v>
      </c>
      <c r="AD2768" s="100">
        <f t="shared" si="1412"/>
        <v>0</v>
      </c>
      <c r="AE2768" s="5">
        <v>22</v>
      </c>
    </row>
    <row r="2769" spans="1:31" ht="31.5" x14ac:dyDescent="0.25">
      <c r="A2769" s="1" t="e">
        <v>#N/A</v>
      </c>
      <c r="B2769" s="99" t="s">
        <v>128</v>
      </c>
      <c r="C2769" s="112"/>
      <c r="D2769" s="100">
        <f>SUM(D2770:D2775)</f>
        <v>0</v>
      </c>
      <c r="E2769" s="100">
        <f t="shared" ref="E2769:O2769" si="1417">SUM(E2770:E2775)</f>
        <v>0</v>
      </c>
      <c r="F2769" s="100">
        <f t="shared" si="1417"/>
        <v>0</v>
      </c>
      <c r="G2769" s="100">
        <f t="shared" si="1417"/>
        <v>0</v>
      </c>
      <c r="H2769" s="100">
        <f t="shared" si="1417"/>
        <v>0</v>
      </c>
      <c r="I2769" s="100">
        <f t="shared" si="1417"/>
        <v>0</v>
      </c>
      <c r="J2769" s="100">
        <f t="shared" si="1417"/>
        <v>0</v>
      </c>
      <c r="K2769" s="100">
        <f t="shared" si="1417"/>
        <v>0</v>
      </c>
      <c r="L2769" s="100">
        <f t="shared" si="1417"/>
        <v>0</v>
      </c>
      <c r="M2769" s="100">
        <f t="shared" si="1417"/>
        <v>0</v>
      </c>
      <c r="N2769" s="100">
        <f t="shared" si="1417"/>
        <v>0</v>
      </c>
      <c r="O2769" s="100">
        <f t="shared" si="1417"/>
        <v>0</v>
      </c>
      <c r="P2769" s="100">
        <v>0</v>
      </c>
      <c r="Q2769" s="100">
        <v>0</v>
      </c>
      <c r="R2769" s="100">
        <v>0</v>
      </c>
      <c r="S2769" s="100">
        <v>0</v>
      </c>
      <c r="T2769" s="100">
        <v>0</v>
      </c>
      <c r="U2769" s="100">
        <v>0</v>
      </c>
      <c r="V2769" s="100">
        <v>0</v>
      </c>
      <c r="W2769" s="100">
        <v>0</v>
      </c>
      <c r="X2769" s="100">
        <v>0</v>
      </c>
      <c r="Y2769" s="100">
        <v>0</v>
      </c>
      <c r="Z2769" s="100">
        <v>0</v>
      </c>
      <c r="AA2769" s="100">
        <v>0</v>
      </c>
      <c r="AB2769" s="100">
        <f t="shared" si="1411"/>
        <v>0</v>
      </c>
      <c r="AC2769" s="100">
        <f t="shared" si="1413"/>
        <v>0</v>
      </c>
      <c r="AD2769" s="100">
        <f t="shared" ref="AD2769:AD2832" si="1418">SUM(F2769:AC2769)</f>
        <v>0</v>
      </c>
      <c r="AE2769" s="5" t="e">
        <v>#N/A</v>
      </c>
    </row>
    <row r="2770" spans="1:31" x14ac:dyDescent="0.25">
      <c r="A2770" s="1" t="e">
        <v>#N/A</v>
      </c>
      <c r="B2770" s="50" t="s">
        <v>129</v>
      </c>
      <c r="C2770" s="48"/>
      <c r="D2770" s="104"/>
      <c r="E2770" s="104"/>
      <c r="F2770" s="104"/>
      <c r="G2770" s="104"/>
      <c r="H2770" s="104"/>
      <c r="I2770" s="104"/>
      <c r="J2770" s="104"/>
      <c r="K2770" s="104"/>
      <c r="L2770" s="104"/>
      <c r="M2770" s="104"/>
      <c r="N2770" s="104"/>
      <c r="O2770" s="104"/>
      <c r="P2770" s="104">
        <v>0</v>
      </c>
      <c r="Q2770" s="104">
        <v>0</v>
      </c>
      <c r="R2770" s="104">
        <v>0</v>
      </c>
      <c r="S2770" s="104">
        <v>0</v>
      </c>
      <c r="T2770" s="104">
        <v>0</v>
      </c>
      <c r="U2770" s="104">
        <v>0</v>
      </c>
      <c r="V2770" s="104">
        <v>0</v>
      </c>
      <c r="W2770" s="104">
        <v>0</v>
      </c>
      <c r="X2770" s="104">
        <v>0</v>
      </c>
      <c r="Y2770" s="104">
        <v>0</v>
      </c>
      <c r="Z2770" s="104">
        <v>0</v>
      </c>
      <c r="AA2770" s="104">
        <v>0</v>
      </c>
      <c r="AB2770" s="104">
        <f t="shared" si="1411"/>
        <v>0</v>
      </c>
      <c r="AC2770" s="104">
        <f t="shared" si="1413"/>
        <v>0</v>
      </c>
      <c r="AD2770" s="104">
        <f t="shared" si="1418"/>
        <v>0</v>
      </c>
      <c r="AE2770" s="5" t="e">
        <v>#N/A</v>
      </c>
    </row>
    <row r="2771" spans="1:31" ht="30" x14ac:dyDescent="0.25">
      <c r="A2771" s="1" t="e">
        <v>#N/A</v>
      </c>
      <c r="B2771" s="50" t="s">
        <v>130</v>
      </c>
      <c r="C2771" s="48"/>
      <c r="D2771" s="104"/>
      <c r="E2771" s="104"/>
      <c r="F2771" s="104"/>
      <c r="G2771" s="104"/>
      <c r="H2771" s="104"/>
      <c r="I2771" s="104"/>
      <c r="J2771" s="104"/>
      <c r="K2771" s="104"/>
      <c r="L2771" s="104"/>
      <c r="M2771" s="104"/>
      <c r="N2771" s="104"/>
      <c r="O2771" s="104"/>
      <c r="P2771" s="104">
        <v>0</v>
      </c>
      <c r="Q2771" s="104">
        <v>0</v>
      </c>
      <c r="R2771" s="104">
        <v>0</v>
      </c>
      <c r="S2771" s="104">
        <v>0</v>
      </c>
      <c r="T2771" s="104">
        <v>0</v>
      </c>
      <c r="U2771" s="104">
        <v>0</v>
      </c>
      <c r="V2771" s="104">
        <v>0</v>
      </c>
      <c r="W2771" s="104">
        <v>0</v>
      </c>
      <c r="X2771" s="104">
        <v>0</v>
      </c>
      <c r="Y2771" s="104">
        <v>0</v>
      </c>
      <c r="Z2771" s="104">
        <v>0</v>
      </c>
      <c r="AA2771" s="104">
        <v>0</v>
      </c>
      <c r="AB2771" s="104">
        <f t="shared" si="1411"/>
        <v>0</v>
      </c>
      <c r="AC2771" s="104">
        <f t="shared" si="1413"/>
        <v>0</v>
      </c>
      <c r="AD2771" s="104">
        <f t="shared" si="1418"/>
        <v>0</v>
      </c>
      <c r="AE2771" s="5" t="e">
        <v>#N/A</v>
      </c>
    </row>
    <row r="2772" spans="1:31" x14ac:dyDescent="0.25">
      <c r="A2772" s="1" t="e">
        <v>#N/A</v>
      </c>
      <c r="B2772" s="50" t="s">
        <v>131</v>
      </c>
      <c r="C2772" s="48"/>
      <c r="D2772" s="104"/>
      <c r="E2772" s="104"/>
      <c r="F2772" s="104"/>
      <c r="G2772" s="104"/>
      <c r="H2772" s="104"/>
      <c r="I2772" s="104"/>
      <c r="J2772" s="104"/>
      <c r="K2772" s="104"/>
      <c r="L2772" s="104"/>
      <c r="M2772" s="104"/>
      <c r="N2772" s="104"/>
      <c r="O2772" s="104"/>
      <c r="P2772" s="104">
        <v>0</v>
      </c>
      <c r="Q2772" s="104">
        <v>0</v>
      </c>
      <c r="R2772" s="104">
        <v>0</v>
      </c>
      <c r="S2772" s="104">
        <v>0</v>
      </c>
      <c r="T2772" s="104">
        <v>0</v>
      </c>
      <c r="U2772" s="104">
        <v>0</v>
      </c>
      <c r="V2772" s="104">
        <v>0</v>
      </c>
      <c r="W2772" s="104">
        <v>0</v>
      </c>
      <c r="X2772" s="104">
        <v>0</v>
      </c>
      <c r="Y2772" s="104">
        <v>0</v>
      </c>
      <c r="Z2772" s="104">
        <v>0</v>
      </c>
      <c r="AA2772" s="104">
        <v>0</v>
      </c>
      <c r="AB2772" s="104">
        <f t="shared" si="1411"/>
        <v>0</v>
      </c>
      <c r="AC2772" s="104">
        <f t="shared" si="1413"/>
        <v>0</v>
      </c>
      <c r="AD2772" s="104">
        <f t="shared" si="1418"/>
        <v>0</v>
      </c>
      <c r="AE2772" s="5" t="e">
        <v>#N/A</v>
      </c>
    </row>
    <row r="2773" spans="1:31" ht="30" x14ac:dyDescent="0.25">
      <c r="A2773" s="1" t="e">
        <v>#N/A</v>
      </c>
      <c r="B2773" s="50" t="s">
        <v>132</v>
      </c>
      <c r="C2773" s="48"/>
      <c r="D2773" s="104"/>
      <c r="E2773" s="104"/>
      <c r="F2773" s="104"/>
      <c r="G2773" s="104"/>
      <c r="H2773" s="104"/>
      <c r="I2773" s="104"/>
      <c r="J2773" s="104"/>
      <c r="K2773" s="104"/>
      <c r="L2773" s="104"/>
      <c r="M2773" s="104"/>
      <c r="N2773" s="104"/>
      <c r="O2773" s="104"/>
      <c r="P2773" s="104">
        <v>0</v>
      </c>
      <c r="Q2773" s="104">
        <v>0</v>
      </c>
      <c r="R2773" s="104">
        <v>0</v>
      </c>
      <c r="S2773" s="104">
        <v>0</v>
      </c>
      <c r="T2773" s="104">
        <v>0</v>
      </c>
      <c r="U2773" s="104">
        <v>0</v>
      </c>
      <c r="V2773" s="104">
        <v>0</v>
      </c>
      <c r="W2773" s="104">
        <v>0</v>
      </c>
      <c r="X2773" s="104">
        <v>0</v>
      </c>
      <c r="Y2773" s="104">
        <v>0</v>
      </c>
      <c r="Z2773" s="104">
        <v>0</v>
      </c>
      <c r="AA2773" s="104">
        <v>0</v>
      </c>
      <c r="AB2773" s="104">
        <f t="shared" si="1411"/>
        <v>0</v>
      </c>
      <c r="AC2773" s="104">
        <f t="shared" si="1413"/>
        <v>0</v>
      </c>
      <c r="AD2773" s="104">
        <f t="shared" si="1418"/>
        <v>0</v>
      </c>
      <c r="AE2773" s="5" t="e">
        <v>#N/A</v>
      </c>
    </row>
    <row r="2774" spans="1:31" x14ac:dyDescent="0.25">
      <c r="A2774" s="1" t="e">
        <v>#N/A</v>
      </c>
      <c r="B2774" s="50" t="s">
        <v>133</v>
      </c>
      <c r="C2774" s="48"/>
      <c r="D2774" s="104"/>
      <c r="E2774" s="104"/>
      <c r="F2774" s="104"/>
      <c r="G2774" s="104"/>
      <c r="H2774" s="104"/>
      <c r="I2774" s="104"/>
      <c r="J2774" s="104"/>
      <c r="K2774" s="104"/>
      <c r="L2774" s="104"/>
      <c r="M2774" s="104"/>
      <c r="N2774" s="104"/>
      <c r="O2774" s="104"/>
      <c r="P2774" s="104">
        <v>0</v>
      </c>
      <c r="Q2774" s="104">
        <v>0</v>
      </c>
      <c r="R2774" s="104">
        <v>0</v>
      </c>
      <c r="S2774" s="104">
        <v>0</v>
      </c>
      <c r="T2774" s="104">
        <v>0</v>
      </c>
      <c r="U2774" s="104">
        <v>0</v>
      </c>
      <c r="V2774" s="104">
        <v>0</v>
      </c>
      <c r="W2774" s="104">
        <v>0</v>
      </c>
      <c r="X2774" s="104">
        <v>0</v>
      </c>
      <c r="Y2774" s="104">
        <v>0</v>
      </c>
      <c r="Z2774" s="104">
        <v>0</v>
      </c>
      <c r="AA2774" s="104">
        <v>0</v>
      </c>
      <c r="AB2774" s="104">
        <f t="shared" si="1411"/>
        <v>0</v>
      </c>
      <c r="AC2774" s="104">
        <f t="shared" si="1413"/>
        <v>0</v>
      </c>
      <c r="AD2774" s="104">
        <f t="shared" si="1418"/>
        <v>0</v>
      </c>
      <c r="AE2774" s="5" t="e">
        <v>#N/A</v>
      </c>
    </row>
    <row r="2775" spans="1:31" ht="30" x14ac:dyDescent="0.25">
      <c r="A2775" s="1" t="e">
        <v>#N/A</v>
      </c>
      <c r="B2775" s="50" t="s">
        <v>134</v>
      </c>
      <c r="C2775" s="48"/>
      <c r="D2775" s="104"/>
      <c r="E2775" s="104"/>
      <c r="F2775" s="104"/>
      <c r="G2775" s="104"/>
      <c r="H2775" s="104"/>
      <c r="I2775" s="104"/>
      <c r="J2775" s="104"/>
      <c r="K2775" s="104"/>
      <c r="L2775" s="104"/>
      <c r="M2775" s="104"/>
      <c r="N2775" s="104"/>
      <c r="O2775" s="104"/>
      <c r="P2775" s="104">
        <v>0</v>
      </c>
      <c r="Q2775" s="104">
        <v>0</v>
      </c>
      <c r="R2775" s="104">
        <v>0</v>
      </c>
      <c r="S2775" s="104">
        <v>0</v>
      </c>
      <c r="T2775" s="104">
        <v>0</v>
      </c>
      <c r="U2775" s="104">
        <v>0</v>
      </c>
      <c r="V2775" s="104">
        <v>0</v>
      </c>
      <c r="W2775" s="104">
        <v>0</v>
      </c>
      <c r="X2775" s="104">
        <v>0</v>
      </c>
      <c r="Y2775" s="104">
        <v>0</v>
      </c>
      <c r="Z2775" s="104">
        <v>0</v>
      </c>
      <c r="AA2775" s="104">
        <v>0</v>
      </c>
      <c r="AB2775" s="104">
        <f t="shared" si="1411"/>
        <v>0</v>
      </c>
      <c r="AC2775" s="104">
        <f t="shared" si="1413"/>
        <v>0</v>
      </c>
      <c r="AD2775" s="104">
        <f t="shared" si="1418"/>
        <v>0</v>
      </c>
      <c r="AE2775" s="5" t="e">
        <v>#N/A</v>
      </c>
    </row>
    <row r="2776" spans="1:31" ht="31.5" x14ac:dyDescent="0.25">
      <c r="A2776" s="1" t="e">
        <v>#N/A</v>
      </c>
      <c r="B2776" s="99" t="s">
        <v>135</v>
      </c>
      <c r="C2776" s="112"/>
      <c r="D2776" s="100">
        <f>SUM(D2777,D2782,D2787,D2793,D2796,D2798,D2801,D2804,D2807)</f>
        <v>1200</v>
      </c>
      <c r="E2776" s="100">
        <f t="shared" ref="E2776:O2776" si="1419">SUM(E2777,E2782,E2787,E2793,E2796,E2798,E2801,E2804,E2807)</f>
        <v>1200</v>
      </c>
      <c r="F2776" s="100">
        <f t="shared" si="1419"/>
        <v>0</v>
      </c>
      <c r="G2776" s="100">
        <f t="shared" si="1419"/>
        <v>0</v>
      </c>
      <c r="H2776" s="100">
        <f t="shared" si="1419"/>
        <v>0</v>
      </c>
      <c r="I2776" s="100">
        <f t="shared" si="1419"/>
        <v>0</v>
      </c>
      <c r="J2776" s="100">
        <f t="shared" si="1419"/>
        <v>0</v>
      </c>
      <c r="K2776" s="100">
        <f t="shared" si="1419"/>
        <v>0</v>
      </c>
      <c r="L2776" s="100">
        <f t="shared" si="1419"/>
        <v>0</v>
      </c>
      <c r="M2776" s="100">
        <f t="shared" si="1419"/>
        <v>0</v>
      </c>
      <c r="N2776" s="100">
        <f t="shared" si="1419"/>
        <v>0</v>
      </c>
      <c r="O2776" s="100">
        <f t="shared" si="1419"/>
        <v>0</v>
      </c>
      <c r="P2776" s="100">
        <v>0</v>
      </c>
      <c r="Q2776" s="100">
        <v>0</v>
      </c>
      <c r="R2776" s="100">
        <v>0</v>
      </c>
      <c r="S2776" s="100">
        <v>0</v>
      </c>
      <c r="T2776" s="100">
        <v>0</v>
      </c>
      <c r="U2776" s="100">
        <v>0</v>
      </c>
      <c r="V2776" s="100">
        <v>0</v>
      </c>
      <c r="W2776" s="100">
        <v>0</v>
      </c>
      <c r="X2776" s="100">
        <v>0</v>
      </c>
      <c r="Y2776" s="100">
        <v>0</v>
      </c>
      <c r="Z2776" s="100">
        <v>0</v>
      </c>
      <c r="AA2776" s="100">
        <v>0</v>
      </c>
      <c r="AB2776" s="100">
        <f t="shared" si="1411"/>
        <v>2400</v>
      </c>
      <c r="AC2776" s="100">
        <f t="shared" si="1413"/>
        <v>1200</v>
      </c>
      <c r="AD2776" s="100">
        <f t="shared" si="1418"/>
        <v>3600</v>
      </c>
      <c r="AE2776" s="5" t="e">
        <v>#N/A</v>
      </c>
    </row>
    <row r="2777" spans="1:31" ht="75" x14ac:dyDescent="0.25">
      <c r="A2777" s="1" t="e">
        <v>#N/A</v>
      </c>
      <c r="B2777" s="101" t="s">
        <v>136</v>
      </c>
      <c r="C2777" s="102"/>
      <c r="D2777" s="103">
        <f>SUM(D2778:D2781)</f>
        <v>1200</v>
      </c>
      <c r="E2777" s="103">
        <f t="shared" ref="E2777:O2777" si="1420">SUM(E2778:E2781)</f>
        <v>1200</v>
      </c>
      <c r="F2777" s="103">
        <f t="shared" si="1420"/>
        <v>0</v>
      </c>
      <c r="G2777" s="103">
        <f t="shared" si="1420"/>
        <v>0</v>
      </c>
      <c r="H2777" s="103">
        <f t="shared" si="1420"/>
        <v>0</v>
      </c>
      <c r="I2777" s="103">
        <f t="shared" si="1420"/>
        <v>0</v>
      </c>
      <c r="J2777" s="103">
        <f t="shared" si="1420"/>
        <v>0</v>
      </c>
      <c r="K2777" s="103">
        <f t="shared" si="1420"/>
        <v>0</v>
      </c>
      <c r="L2777" s="103">
        <f t="shared" si="1420"/>
        <v>0</v>
      </c>
      <c r="M2777" s="103">
        <f t="shared" si="1420"/>
        <v>0</v>
      </c>
      <c r="N2777" s="103">
        <f t="shared" si="1420"/>
        <v>0</v>
      </c>
      <c r="O2777" s="103">
        <f t="shared" si="1420"/>
        <v>0</v>
      </c>
      <c r="P2777" s="103">
        <v>0</v>
      </c>
      <c r="Q2777" s="103">
        <v>0</v>
      </c>
      <c r="R2777" s="103">
        <v>0</v>
      </c>
      <c r="S2777" s="103">
        <v>0</v>
      </c>
      <c r="T2777" s="103">
        <v>0</v>
      </c>
      <c r="U2777" s="103">
        <v>0</v>
      </c>
      <c r="V2777" s="103">
        <v>0</v>
      </c>
      <c r="W2777" s="103">
        <v>0</v>
      </c>
      <c r="X2777" s="103">
        <v>0</v>
      </c>
      <c r="Y2777" s="103">
        <v>0</v>
      </c>
      <c r="Z2777" s="103">
        <v>0</v>
      </c>
      <c r="AA2777" s="103">
        <v>0</v>
      </c>
      <c r="AB2777" s="103">
        <f t="shared" si="1411"/>
        <v>2400</v>
      </c>
      <c r="AC2777" s="103">
        <f t="shared" si="1413"/>
        <v>1200</v>
      </c>
      <c r="AD2777" s="103">
        <f t="shared" si="1418"/>
        <v>3600</v>
      </c>
      <c r="AE2777" s="5" t="e">
        <v>#N/A</v>
      </c>
    </row>
    <row r="2778" spans="1:31" x14ac:dyDescent="0.25">
      <c r="A2778" s="1" t="e">
        <v>#N/A</v>
      </c>
      <c r="B2778" s="50" t="s">
        <v>137</v>
      </c>
      <c r="C2778" s="48"/>
      <c r="D2778" s="104">
        <v>1200</v>
      </c>
      <c r="E2778" s="104">
        <v>1200</v>
      </c>
      <c r="F2778" s="104"/>
      <c r="G2778" s="104"/>
      <c r="H2778" s="104"/>
      <c r="I2778" s="104"/>
      <c r="J2778" s="104"/>
      <c r="K2778" s="104"/>
      <c r="L2778" s="104"/>
      <c r="M2778" s="104"/>
      <c r="N2778" s="104"/>
      <c r="O2778" s="104"/>
      <c r="P2778" s="104">
        <v>0</v>
      </c>
      <c r="Q2778" s="104">
        <v>0</v>
      </c>
      <c r="R2778" s="104">
        <v>0</v>
      </c>
      <c r="S2778" s="104">
        <v>0</v>
      </c>
      <c r="T2778" s="104">
        <v>0</v>
      </c>
      <c r="U2778" s="104">
        <v>0</v>
      </c>
      <c r="V2778" s="104">
        <v>0</v>
      </c>
      <c r="W2778" s="104">
        <v>0</v>
      </c>
      <c r="X2778" s="104">
        <v>0</v>
      </c>
      <c r="Y2778" s="104">
        <v>0</v>
      </c>
      <c r="Z2778" s="104">
        <v>0</v>
      </c>
      <c r="AA2778" s="104">
        <v>0</v>
      </c>
      <c r="AB2778" s="104">
        <f t="shared" si="1411"/>
        <v>2400</v>
      </c>
      <c r="AC2778" s="104">
        <f t="shared" si="1413"/>
        <v>1200</v>
      </c>
      <c r="AD2778" s="104">
        <f t="shared" si="1418"/>
        <v>3600</v>
      </c>
      <c r="AE2778" s="5" t="e">
        <v>#N/A</v>
      </c>
    </row>
    <row r="2779" spans="1:31" ht="30" x14ac:dyDescent="0.25">
      <c r="A2779" s="1" t="e">
        <v>#N/A</v>
      </c>
      <c r="B2779" s="50" t="s">
        <v>138</v>
      </c>
      <c r="C2779" s="48"/>
      <c r="D2779" s="104"/>
      <c r="E2779" s="104"/>
      <c r="F2779" s="104"/>
      <c r="G2779" s="104"/>
      <c r="H2779" s="104"/>
      <c r="I2779" s="104"/>
      <c r="J2779" s="104"/>
      <c r="K2779" s="104"/>
      <c r="L2779" s="104"/>
      <c r="M2779" s="104"/>
      <c r="N2779" s="104"/>
      <c r="O2779" s="104"/>
      <c r="P2779" s="104">
        <v>0</v>
      </c>
      <c r="Q2779" s="104">
        <v>0</v>
      </c>
      <c r="R2779" s="104">
        <v>0</v>
      </c>
      <c r="S2779" s="104">
        <v>0</v>
      </c>
      <c r="T2779" s="104">
        <v>0</v>
      </c>
      <c r="U2779" s="104">
        <v>0</v>
      </c>
      <c r="V2779" s="104">
        <v>0</v>
      </c>
      <c r="W2779" s="104">
        <v>0</v>
      </c>
      <c r="X2779" s="104">
        <v>0</v>
      </c>
      <c r="Y2779" s="104">
        <v>0</v>
      </c>
      <c r="Z2779" s="104">
        <v>0</v>
      </c>
      <c r="AA2779" s="104">
        <v>0</v>
      </c>
      <c r="AB2779" s="104">
        <f t="shared" si="1411"/>
        <v>0</v>
      </c>
      <c r="AC2779" s="104">
        <f t="shared" si="1413"/>
        <v>0</v>
      </c>
      <c r="AD2779" s="104">
        <f t="shared" si="1418"/>
        <v>0</v>
      </c>
      <c r="AE2779" s="5" t="e">
        <v>#N/A</v>
      </c>
    </row>
    <row r="2780" spans="1:31" ht="30" x14ac:dyDescent="0.25">
      <c r="A2780" s="1" t="e">
        <v>#N/A</v>
      </c>
      <c r="B2780" s="50" t="s">
        <v>139</v>
      </c>
      <c r="C2780" s="48"/>
      <c r="D2780" s="104"/>
      <c r="E2780" s="104"/>
      <c r="F2780" s="104"/>
      <c r="G2780" s="104"/>
      <c r="H2780" s="104"/>
      <c r="I2780" s="104"/>
      <c r="J2780" s="104"/>
      <c r="K2780" s="104"/>
      <c r="L2780" s="104"/>
      <c r="M2780" s="104"/>
      <c r="N2780" s="104"/>
      <c r="O2780" s="104"/>
      <c r="P2780" s="104">
        <v>0</v>
      </c>
      <c r="Q2780" s="104">
        <v>0</v>
      </c>
      <c r="R2780" s="104">
        <v>0</v>
      </c>
      <c r="S2780" s="104">
        <v>0</v>
      </c>
      <c r="T2780" s="104">
        <v>0</v>
      </c>
      <c r="U2780" s="104">
        <v>0</v>
      </c>
      <c r="V2780" s="104">
        <v>0</v>
      </c>
      <c r="W2780" s="104">
        <v>0</v>
      </c>
      <c r="X2780" s="104">
        <v>0</v>
      </c>
      <c r="Y2780" s="104">
        <v>0</v>
      </c>
      <c r="Z2780" s="104">
        <v>0</v>
      </c>
      <c r="AA2780" s="104">
        <v>0</v>
      </c>
      <c r="AB2780" s="104">
        <f t="shared" si="1411"/>
        <v>0</v>
      </c>
      <c r="AC2780" s="104">
        <f t="shared" si="1413"/>
        <v>0</v>
      </c>
      <c r="AD2780" s="104">
        <f t="shared" si="1418"/>
        <v>0</v>
      </c>
      <c r="AE2780" s="5" t="e">
        <v>#N/A</v>
      </c>
    </row>
    <row r="2781" spans="1:31" ht="45" x14ac:dyDescent="0.25">
      <c r="A2781" s="1" t="e">
        <v>#N/A</v>
      </c>
      <c r="B2781" s="50" t="s">
        <v>140</v>
      </c>
      <c r="C2781" s="48"/>
      <c r="D2781" s="104"/>
      <c r="E2781" s="104"/>
      <c r="F2781" s="104"/>
      <c r="G2781" s="104"/>
      <c r="H2781" s="104"/>
      <c r="I2781" s="104"/>
      <c r="J2781" s="104"/>
      <c r="K2781" s="104"/>
      <c r="L2781" s="104"/>
      <c r="M2781" s="104"/>
      <c r="N2781" s="104"/>
      <c r="O2781" s="104"/>
      <c r="P2781" s="104">
        <v>0</v>
      </c>
      <c r="Q2781" s="104">
        <v>0</v>
      </c>
      <c r="R2781" s="104">
        <v>0</v>
      </c>
      <c r="S2781" s="104">
        <v>0</v>
      </c>
      <c r="T2781" s="104">
        <v>0</v>
      </c>
      <c r="U2781" s="104">
        <v>0</v>
      </c>
      <c r="V2781" s="104">
        <v>0</v>
      </c>
      <c r="W2781" s="104">
        <v>0</v>
      </c>
      <c r="X2781" s="104">
        <v>0</v>
      </c>
      <c r="Y2781" s="104">
        <v>0</v>
      </c>
      <c r="Z2781" s="104">
        <v>0</v>
      </c>
      <c r="AA2781" s="104">
        <v>0</v>
      </c>
      <c r="AB2781" s="104">
        <f t="shared" si="1411"/>
        <v>0</v>
      </c>
      <c r="AC2781" s="104">
        <f t="shared" si="1413"/>
        <v>0</v>
      </c>
      <c r="AD2781" s="104">
        <f t="shared" si="1418"/>
        <v>0</v>
      </c>
      <c r="AE2781" s="5" t="e">
        <v>#N/A</v>
      </c>
    </row>
    <row r="2782" spans="1:31" x14ac:dyDescent="0.25">
      <c r="A2782" s="1" t="e">
        <v>#N/A</v>
      </c>
      <c r="B2782" s="101" t="s">
        <v>141</v>
      </c>
      <c r="C2782" s="102"/>
      <c r="D2782" s="103">
        <f>SUM(D2783:D2786)</f>
        <v>0</v>
      </c>
      <c r="E2782" s="103">
        <f t="shared" ref="E2782:O2782" si="1421">SUM(E2783:E2786)</f>
        <v>0</v>
      </c>
      <c r="F2782" s="103">
        <f t="shared" si="1421"/>
        <v>0</v>
      </c>
      <c r="G2782" s="103">
        <f t="shared" si="1421"/>
        <v>0</v>
      </c>
      <c r="H2782" s="103">
        <f t="shared" si="1421"/>
        <v>0</v>
      </c>
      <c r="I2782" s="103">
        <f t="shared" si="1421"/>
        <v>0</v>
      </c>
      <c r="J2782" s="103">
        <f t="shared" si="1421"/>
        <v>0</v>
      </c>
      <c r="K2782" s="103">
        <f t="shared" si="1421"/>
        <v>0</v>
      </c>
      <c r="L2782" s="103">
        <f t="shared" si="1421"/>
        <v>0</v>
      </c>
      <c r="M2782" s="103">
        <f t="shared" si="1421"/>
        <v>0</v>
      </c>
      <c r="N2782" s="103">
        <f t="shared" si="1421"/>
        <v>0</v>
      </c>
      <c r="O2782" s="103">
        <f t="shared" si="1421"/>
        <v>0</v>
      </c>
      <c r="P2782" s="103">
        <v>0</v>
      </c>
      <c r="Q2782" s="103">
        <v>0</v>
      </c>
      <c r="R2782" s="103">
        <v>0</v>
      </c>
      <c r="S2782" s="103">
        <v>0</v>
      </c>
      <c r="T2782" s="103">
        <v>0</v>
      </c>
      <c r="U2782" s="103">
        <v>0</v>
      </c>
      <c r="V2782" s="103">
        <v>0</v>
      </c>
      <c r="W2782" s="103">
        <v>0</v>
      </c>
      <c r="X2782" s="103">
        <v>0</v>
      </c>
      <c r="Y2782" s="103">
        <v>0</v>
      </c>
      <c r="Z2782" s="103">
        <v>0</v>
      </c>
      <c r="AA2782" s="103">
        <v>0</v>
      </c>
      <c r="AB2782" s="103">
        <f t="shared" si="1411"/>
        <v>0</v>
      </c>
      <c r="AC2782" s="103">
        <f t="shared" si="1413"/>
        <v>0</v>
      </c>
      <c r="AD2782" s="103">
        <f t="shared" si="1418"/>
        <v>0</v>
      </c>
      <c r="AE2782" s="5" t="e">
        <v>#N/A</v>
      </c>
    </row>
    <row r="2783" spans="1:31" ht="30" x14ac:dyDescent="0.25">
      <c r="A2783" s="1" t="e">
        <v>#N/A</v>
      </c>
      <c r="B2783" s="50" t="s">
        <v>142</v>
      </c>
      <c r="C2783" s="48"/>
      <c r="D2783" s="104"/>
      <c r="E2783" s="104"/>
      <c r="F2783" s="104"/>
      <c r="G2783" s="104"/>
      <c r="H2783" s="104"/>
      <c r="I2783" s="104"/>
      <c r="J2783" s="104"/>
      <c r="K2783" s="104"/>
      <c r="L2783" s="104"/>
      <c r="M2783" s="104"/>
      <c r="N2783" s="104"/>
      <c r="O2783" s="104"/>
      <c r="P2783" s="104">
        <v>0</v>
      </c>
      <c r="Q2783" s="104">
        <v>0</v>
      </c>
      <c r="R2783" s="104">
        <v>0</v>
      </c>
      <c r="S2783" s="104">
        <v>0</v>
      </c>
      <c r="T2783" s="104">
        <v>0</v>
      </c>
      <c r="U2783" s="104">
        <v>0</v>
      </c>
      <c r="V2783" s="104">
        <v>0</v>
      </c>
      <c r="W2783" s="104">
        <v>0</v>
      </c>
      <c r="X2783" s="104">
        <v>0</v>
      </c>
      <c r="Y2783" s="104">
        <v>0</v>
      </c>
      <c r="Z2783" s="104">
        <v>0</v>
      </c>
      <c r="AA2783" s="104">
        <v>0</v>
      </c>
      <c r="AB2783" s="104">
        <f t="shared" si="1411"/>
        <v>0</v>
      </c>
      <c r="AC2783" s="104">
        <f t="shared" si="1413"/>
        <v>0</v>
      </c>
      <c r="AD2783" s="104">
        <f t="shared" si="1418"/>
        <v>0</v>
      </c>
      <c r="AE2783" s="5" t="e">
        <v>#N/A</v>
      </c>
    </row>
    <row r="2784" spans="1:31" ht="30" x14ac:dyDescent="0.25">
      <c r="A2784" s="1" t="e">
        <v>#N/A</v>
      </c>
      <c r="B2784" s="50" t="s">
        <v>143</v>
      </c>
      <c r="C2784" s="48"/>
      <c r="D2784" s="104"/>
      <c r="E2784" s="104"/>
      <c r="F2784" s="104"/>
      <c r="G2784" s="104"/>
      <c r="H2784" s="104"/>
      <c r="I2784" s="104"/>
      <c r="J2784" s="104"/>
      <c r="K2784" s="104"/>
      <c r="L2784" s="104"/>
      <c r="M2784" s="104"/>
      <c r="N2784" s="104"/>
      <c r="O2784" s="104"/>
      <c r="P2784" s="104">
        <v>0</v>
      </c>
      <c r="Q2784" s="104">
        <v>0</v>
      </c>
      <c r="R2784" s="104">
        <v>0</v>
      </c>
      <c r="S2784" s="104">
        <v>0</v>
      </c>
      <c r="T2784" s="104">
        <v>0</v>
      </c>
      <c r="U2784" s="104">
        <v>0</v>
      </c>
      <c r="V2784" s="104">
        <v>0</v>
      </c>
      <c r="W2784" s="104">
        <v>0</v>
      </c>
      <c r="X2784" s="104">
        <v>0</v>
      </c>
      <c r="Y2784" s="104">
        <v>0</v>
      </c>
      <c r="Z2784" s="104">
        <v>0</v>
      </c>
      <c r="AA2784" s="104">
        <v>0</v>
      </c>
      <c r="AB2784" s="104">
        <f t="shared" si="1411"/>
        <v>0</v>
      </c>
      <c r="AC2784" s="104">
        <f t="shared" si="1413"/>
        <v>0</v>
      </c>
      <c r="AD2784" s="104">
        <f t="shared" si="1418"/>
        <v>0</v>
      </c>
      <c r="AE2784" s="5" t="e">
        <v>#N/A</v>
      </c>
    </row>
    <row r="2785" spans="1:31" x14ac:dyDescent="0.25">
      <c r="A2785" s="1" t="e">
        <v>#N/A</v>
      </c>
      <c r="B2785" s="50" t="s">
        <v>144</v>
      </c>
      <c r="C2785" s="48"/>
      <c r="D2785" s="104"/>
      <c r="E2785" s="104"/>
      <c r="F2785" s="104"/>
      <c r="G2785" s="104"/>
      <c r="H2785" s="104"/>
      <c r="I2785" s="104"/>
      <c r="J2785" s="104"/>
      <c r="K2785" s="104"/>
      <c r="L2785" s="104"/>
      <c r="M2785" s="104"/>
      <c r="N2785" s="104"/>
      <c r="O2785" s="104"/>
      <c r="P2785" s="104">
        <v>0</v>
      </c>
      <c r="Q2785" s="104">
        <v>0</v>
      </c>
      <c r="R2785" s="104">
        <v>0</v>
      </c>
      <c r="S2785" s="104">
        <v>0</v>
      </c>
      <c r="T2785" s="104">
        <v>0</v>
      </c>
      <c r="U2785" s="104">
        <v>0</v>
      </c>
      <c r="V2785" s="104">
        <v>0</v>
      </c>
      <c r="W2785" s="104">
        <v>0</v>
      </c>
      <c r="X2785" s="104">
        <v>0</v>
      </c>
      <c r="Y2785" s="104">
        <v>0</v>
      </c>
      <c r="Z2785" s="104">
        <v>0</v>
      </c>
      <c r="AA2785" s="104">
        <v>0</v>
      </c>
      <c r="AB2785" s="104">
        <f t="shared" si="1411"/>
        <v>0</v>
      </c>
      <c r="AC2785" s="104">
        <f t="shared" si="1413"/>
        <v>0</v>
      </c>
      <c r="AD2785" s="104">
        <f t="shared" si="1418"/>
        <v>0</v>
      </c>
      <c r="AE2785" s="5" t="e">
        <v>#N/A</v>
      </c>
    </row>
    <row r="2786" spans="1:31" x14ac:dyDescent="0.25">
      <c r="A2786" s="1" t="e">
        <v>#N/A</v>
      </c>
      <c r="B2786" s="50" t="s">
        <v>145</v>
      </c>
      <c r="C2786" s="48"/>
      <c r="D2786" s="104"/>
      <c r="E2786" s="104"/>
      <c r="F2786" s="104"/>
      <c r="G2786" s="104"/>
      <c r="H2786" s="104"/>
      <c r="I2786" s="104"/>
      <c r="J2786" s="104"/>
      <c r="K2786" s="104"/>
      <c r="L2786" s="104"/>
      <c r="M2786" s="104"/>
      <c r="N2786" s="104"/>
      <c r="O2786" s="104"/>
      <c r="P2786" s="104">
        <v>0</v>
      </c>
      <c r="Q2786" s="104">
        <v>0</v>
      </c>
      <c r="R2786" s="104">
        <v>0</v>
      </c>
      <c r="S2786" s="104">
        <v>0</v>
      </c>
      <c r="T2786" s="104">
        <v>0</v>
      </c>
      <c r="U2786" s="104">
        <v>0</v>
      </c>
      <c r="V2786" s="104">
        <v>0</v>
      </c>
      <c r="W2786" s="104">
        <v>0</v>
      </c>
      <c r="X2786" s="104">
        <v>0</v>
      </c>
      <c r="Y2786" s="104">
        <v>0</v>
      </c>
      <c r="Z2786" s="104">
        <v>0</v>
      </c>
      <c r="AA2786" s="104">
        <v>0</v>
      </c>
      <c r="AB2786" s="104">
        <f t="shared" si="1411"/>
        <v>0</v>
      </c>
      <c r="AC2786" s="104">
        <f t="shared" si="1413"/>
        <v>0</v>
      </c>
      <c r="AD2786" s="104">
        <f t="shared" si="1418"/>
        <v>0</v>
      </c>
      <c r="AE2786" s="5" t="e">
        <v>#N/A</v>
      </c>
    </row>
    <row r="2787" spans="1:31" ht="45" x14ac:dyDescent="0.25">
      <c r="A2787" s="1" t="e">
        <v>#N/A</v>
      </c>
      <c r="B2787" s="101" t="s">
        <v>146</v>
      </c>
      <c r="C2787" s="102"/>
      <c r="D2787" s="103">
        <f>SUM(D2788:D2792)</f>
        <v>0</v>
      </c>
      <c r="E2787" s="103">
        <f t="shared" ref="E2787:O2787" si="1422">SUM(E2788:E2792)</f>
        <v>0</v>
      </c>
      <c r="F2787" s="103">
        <f t="shared" si="1422"/>
        <v>0</v>
      </c>
      <c r="G2787" s="103">
        <f t="shared" si="1422"/>
        <v>0</v>
      </c>
      <c r="H2787" s="103">
        <f t="shared" si="1422"/>
        <v>0</v>
      </c>
      <c r="I2787" s="103">
        <f t="shared" si="1422"/>
        <v>0</v>
      </c>
      <c r="J2787" s="103">
        <f t="shared" si="1422"/>
        <v>0</v>
      </c>
      <c r="K2787" s="103">
        <f t="shared" si="1422"/>
        <v>0</v>
      </c>
      <c r="L2787" s="103">
        <f t="shared" si="1422"/>
        <v>0</v>
      </c>
      <c r="M2787" s="103">
        <f t="shared" si="1422"/>
        <v>0</v>
      </c>
      <c r="N2787" s="103">
        <f t="shared" si="1422"/>
        <v>0</v>
      </c>
      <c r="O2787" s="103">
        <f t="shared" si="1422"/>
        <v>0</v>
      </c>
      <c r="P2787" s="103">
        <v>0</v>
      </c>
      <c r="Q2787" s="103">
        <v>0</v>
      </c>
      <c r="R2787" s="103">
        <v>0</v>
      </c>
      <c r="S2787" s="103">
        <v>0</v>
      </c>
      <c r="T2787" s="103">
        <v>0</v>
      </c>
      <c r="U2787" s="103">
        <v>0</v>
      </c>
      <c r="V2787" s="103">
        <v>0</v>
      </c>
      <c r="W2787" s="103">
        <v>0</v>
      </c>
      <c r="X2787" s="103">
        <v>0</v>
      </c>
      <c r="Y2787" s="103">
        <v>0</v>
      </c>
      <c r="Z2787" s="103">
        <v>0</v>
      </c>
      <c r="AA2787" s="103">
        <v>0</v>
      </c>
      <c r="AB2787" s="103">
        <f t="shared" si="1411"/>
        <v>0</v>
      </c>
      <c r="AC2787" s="103">
        <f t="shared" si="1413"/>
        <v>0</v>
      </c>
      <c r="AD2787" s="103">
        <f t="shared" si="1418"/>
        <v>0</v>
      </c>
      <c r="AE2787" s="5" t="e">
        <v>#N/A</v>
      </c>
    </row>
    <row r="2788" spans="1:31" x14ac:dyDescent="0.25">
      <c r="A2788" s="1" t="e">
        <v>#N/A</v>
      </c>
      <c r="B2788" s="50" t="s">
        <v>147</v>
      </c>
      <c r="C2788" s="48"/>
      <c r="D2788" s="104"/>
      <c r="E2788" s="104"/>
      <c r="F2788" s="104"/>
      <c r="G2788" s="104"/>
      <c r="H2788" s="104"/>
      <c r="I2788" s="104"/>
      <c r="J2788" s="104"/>
      <c r="K2788" s="104"/>
      <c r="L2788" s="104"/>
      <c r="M2788" s="104"/>
      <c r="N2788" s="104"/>
      <c r="O2788" s="104"/>
      <c r="P2788" s="104">
        <v>0</v>
      </c>
      <c r="Q2788" s="104">
        <v>0</v>
      </c>
      <c r="R2788" s="104">
        <v>0</v>
      </c>
      <c r="S2788" s="104">
        <v>0</v>
      </c>
      <c r="T2788" s="104">
        <v>0</v>
      </c>
      <c r="U2788" s="104">
        <v>0</v>
      </c>
      <c r="V2788" s="104">
        <v>0</v>
      </c>
      <c r="W2788" s="104">
        <v>0</v>
      </c>
      <c r="X2788" s="104">
        <v>0</v>
      </c>
      <c r="Y2788" s="104">
        <v>0</v>
      </c>
      <c r="Z2788" s="104">
        <v>0</v>
      </c>
      <c r="AA2788" s="104">
        <v>0</v>
      </c>
      <c r="AB2788" s="104">
        <f t="shared" si="1411"/>
        <v>0</v>
      </c>
      <c r="AC2788" s="104">
        <f t="shared" si="1413"/>
        <v>0</v>
      </c>
      <c r="AD2788" s="104">
        <f t="shared" si="1418"/>
        <v>0</v>
      </c>
      <c r="AE2788" s="5" t="e">
        <v>#N/A</v>
      </c>
    </row>
    <row r="2789" spans="1:31" x14ac:dyDescent="0.25">
      <c r="A2789" s="1" t="e">
        <v>#N/A</v>
      </c>
      <c r="B2789" s="50" t="s">
        <v>148</v>
      </c>
      <c r="C2789" s="48"/>
      <c r="D2789" s="104"/>
      <c r="E2789" s="104"/>
      <c r="F2789" s="104"/>
      <c r="G2789" s="104"/>
      <c r="H2789" s="104"/>
      <c r="I2789" s="104"/>
      <c r="J2789" s="104"/>
      <c r="K2789" s="104"/>
      <c r="L2789" s="104"/>
      <c r="M2789" s="104"/>
      <c r="N2789" s="104"/>
      <c r="O2789" s="104"/>
      <c r="P2789" s="104">
        <v>0</v>
      </c>
      <c r="Q2789" s="104">
        <v>0</v>
      </c>
      <c r="R2789" s="104">
        <v>0</v>
      </c>
      <c r="S2789" s="104">
        <v>0</v>
      </c>
      <c r="T2789" s="104">
        <v>0</v>
      </c>
      <c r="U2789" s="104">
        <v>0</v>
      </c>
      <c r="V2789" s="104">
        <v>0</v>
      </c>
      <c r="W2789" s="104">
        <v>0</v>
      </c>
      <c r="X2789" s="104">
        <v>0</v>
      </c>
      <c r="Y2789" s="104">
        <v>0</v>
      </c>
      <c r="Z2789" s="104">
        <v>0</v>
      </c>
      <c r="AA2789" s="104">
        <v>0</v>
      </c>
      <c r="AB2789" s="104">
        <f t="shared" si="1411"/>
        <v>0</v>
      </c>
      <c r="AC2789" s="104">
        <f t="shared" si="1413"/>
        <v>0</v>
      </c>
      <c r="AD2789" s="104">
        <f t="shared" si="1418"/>
        <v>0</v>
      </c>
      <c r="AE2789" s="5" t="e">
        <v>#N/A</v>
      </c>
    </row>
    <row r="2790" spans="1:31" ht="60" x14ac:dyDescent="0.25">
      <c r="A2790" s="1" t="e">
        <v>#N/A</v>
      </c>
      <c r="B2790" s="50" t="s">
        <v>149</v>
      </c>
      <c r="C2790" s="48"/>
      <c r="D2790" s="104"/>
      <c r="E2790" s="104"/>
      <c r="F2790" s="104"/>
      <c r="G2790" s="104"/>
      <c r="H2790" s="104"/>
      <c r="I2790" s="104"/>
      <c r="J2790" s="104"/>
      <c r="K2790" s="104"/>
      <c r="L2790" s="104"/>
      <c r="M2790" s="104"/>
      <c r="N2790" s="104"/>
      <c r="O2790" s="104"/>
      <c r="P2790" s="104">
        <v>0</v>
      </c>
      <c r="Q2790" s="104">
        <v>0</v>
      </c>
      <c r="R2790" s="104">
        <v>0</v>
      </c>
      <c r="S2790" s="104">
        <v>0</v>
      </c>
      <c r="T2790" s="104">
        <v>0</v>
      </c>
      <c r="U2790" s="104">
        <v>0</v>
      </c>
      <c r="V2790" s="104">
        <v>0</v>
      </c>
      <c r="W2790" s="104">
        <v>0</v>
      </c>
      <c r="X2790" s="104">
        <v>0</v>
      </c>
      <c r="Y2790" s="104">
        <v>0</v>
      </c>
      <c r="Z2790" s="104">
        <v>0</v>
      </c>
      <c r="AA2790" s="104">
        <v>0</v>
      </c>
      <c r="AB2790" s="104">
        <f t="shared" si="1411"/>
        <v>0</v>
      </c>
      <c r="AC2790" s="104">
        <f t="shared" si="1413"/>
        <v>0</v>
      </c>
      <c r="AD2790" s="104">
        <f t="shared" si="1418"/>
        <v>0</v>
      </c>
      <c r="AE2790" s="5" t="e">
        <v>#N/A</v>
      </c>
    </row>
    <row r="2791" spans="1:31" ht="30" x14ac:dyDescent="0.25">
      <c r="A2791" s="1" t="e">
        <v>#N/A</v>
      </c>
      <c r="B2791" s="50" t="s">
        <v>150</v>
      </c>
      <c r="C2791" s="48"/>
      <c r="D2791" s="104"/>
      <c r="E2791" s="104"/>
      <c r="F2791" s="104"/>
      <c r="G2791" s="104"/>
      <c r="H2791" s="104"/>
      <c r="I2791" s="104"/>
      <c r="J2791" s="104"/>
      <c r="K2791" s="104"/>
      <c r="L2791" s="104"/>
      <c r="M2791" s="104"/>
      <c r="N2791" s="104"/>
      <c r="O2791" s="104"/>
      <c r="P2791" s="104">
        <v>0</v>
      </c>
      <c r="Q2791" s="104">
        <v>0</v>
      </c>
      <c r="R2791" s="104">
        <v>0</v>
      </c>
      <c r="S2791" s="104">
        <v>0</v>
      </c>
      <c r="T2791" s="104">
        <v>0</v>
      </c>
      <c r="U2791" s="104">
        <v>0</v>
      </c>
      <c r="V2791" s="104">
        <v>0</v>
      </c>
      <c r="W2791" s="104">
        <v>0</v>
      </c>
      <c r="X2791" s="104">
        <v>0</v>
      </c>
      <c r="Y2791" s="104">
        <v>0</v>
      </c>
      <c r="Z2791" s="104">
        <v>0</v>
      </c>
      <c r="AA2791" s="104">
        <v>0</v>
      </c>
      <c r="AB2791" s="104">
        <f t="shared" si="1411"/>
        <v>0</v>
      </c>
      <c r="AC2791" s="104">
        <f t="shared" si="1413"/>
        <v>0</v>
      </c>
      <c r="AD2791" s="104">
        <f t="shared" si="1418"/>
        <v>0</v>
      </c>
      <c r="AE2791" s="5" t="e">
        <v>#N/A</v>
      </c>
    </row>
    <row r="2792" spans="1:31" x14ac:dyDescent="0.25">
      <c r="A2792" s="1" t="e">
        <v>#N/A</v>
      </c>
      <c r="B2792" s="50" t="s">
        <v>151</v>
      </c>
      <c r="C2792" s="48"/>
      <c r="D2792" s="104"/>
      <c r="E2792" s="104"/>
      <c r="F2792" s="104"/>
      <c r="G2792" s="104"/>
      <c r="H2792" s="104"/>
      <c r="I2792" s="104"/>
      <c r="J2792" s="104"/>
      <c r="K2792" s="104"/>
      <c r="L2792" s="104"/>
      <c r="M2792" s="104"/>
      <c r="N2792" s="104"/>
      <c r="O2792" s="104"/>
      <c r="P2792" s="104">
        <v>0</v>
      </c>
      <c r="Q2792" s="104">
        <v>0</v>
      </c>
      <c r="R2792" s="104">
        <v>0</v>
      </c>
      <c r="S2792" s="104">
        <v>0</v>
      </c>
      <c r="T2792" s="104">
        <v>0</v>
      </c>
      <c r="U2792" s="104">
        <v>0</v>
      </c>
      <c r="V2792" s="104">
        <v>0</v>
      </c>
      <c r="W2792" s="104">
        <v>0</v>
      </c>
      <c r="X2792" s="104">
        <v>0</v>
      </c>
      <c r="Y2792" s="104">
        <v>0</v>
      </c>
      <c r="Z2792" s="104">
        <v>0</v>
      </c>
      <c r="AA2792" s="104">
        <v>0</v>
      </c>
      <c r="AB2792" s="104">
        <f t="shared" si="1411"/>
        <v>0</v>
      </c>
      <c r="AC2792" s="104">
        <f t="shared" si="1413"/>
        <v>0</v>
      </c>
      <c r="AD2792" s="104">
        <f t="shared" si="1418"/>
        <v>0</v>
      </c>
      <c r="AE2792" s="5" t="e">
        <v>#N/A</v>
      </c>
    </row>
    <row r="2793" spans="1:31" x14ac:dyDescent="0.25">
      <c r="A2793" s="1" t="e">
        <v>#N/A</v>
      </c>
      <c r="B2793" s="101" t="s">
        <v>152</v>
      </c>
      <c r="C2793" s="102"/>
      <c r="D2793" s="103">
        <f>SUM(D2794:D2797)</f>
        <v>0</v>
      </c>
      <c r="E2793" s="103">
        <f t="shared" ref="E2793:O2793" si="1423">SUM(E2794:E2797)</f>
        <v>0</v>
      </c>
      <c r="F2793" s="103">
        <f t="shared" si="1423"/>
        <v>0</v>
      </c>
      <c r="G2793" s="103">
        <f t="shared" si="1423"/>
        <v>0</v>
      </c>
      <c r="H2793" s="103">
        <f t="shared" si="1423"/>
        <v>0</v>
      </c>
      <c r="I2793" s="103">
        <f t="shared" si="1423"/>
        <v>0</v>
      </c>
      <c r="J2793" s="103">
        <f t="shared" si="1423"/>
        <v>0</v>
      </c>
      <c r="K2793" s="103">
        <f t="shared" si="1423"/>
        <v>0</v>
      </c>
      <c r="L2793" s="103">
        <f t="shared" si="1423"/>
        <v>0</v>
      </c>
      <c r="M2793" s="103">
        <f t="shared" si="1423"/>
        <v>0</v>
      </c>
      <c r="N2793" s="103">
        <f t="shared" si="1423"/>
        <v>0</v>
      </c>
      <c r="O2793" s="103">
        <f t="shared" si="1423"/>
        <v>0</v>
      </c>
      <c r="P2793" s="103">
        <v>0</v>
      </c>
      <c r="Q2793" s="103">
        <v>0</v>
      </c>
      <c r="R2793" s="103">
        <v>0</v>
      </c>
      <c r="S2793" s="103">
        <v>0</v>
      </c>
      <c r="T2793" s="103">
        <v>0</v>
      </c>
      <c r="U2793" s="103">
        <v>0</v>
      </c>
      <c r="V2793" s="103">
        <v>0</v>
      </c>
      <c r="W2793" s="103">
        <v>0</v>
      </c>
      <c r="X2793" s="103">
        <v>0</v>
      </c>
      <c r="Y2793" s="103">
        <v>0</v>
      </c>
      <c r="Z2793" s="103">
        <v>0</v>
      </c>
      <c r="AA2793" s="103">
        <v>0</v>
      </c>
      <c r="AB2793" s="103">
        <f t="shared" si="1411"/>
        <v>0</v>
      </c>
      <c r="AC2793" s="103">
        <f t="shared" si="1413"/>
        <v>0</v>
      </c>
      <c r="AD2793" s="103">
        <f t="shared" si="1418"/>
        <v>0</v>
      </c>
      <c r="AE2793" s="5" t="e">
        <v>#N/A</v>
      </c>
    </row>
    <row r="2794" spans="1:31" ht="30" x14ac:dyDescent="0.25">
      <c r="A2794" s="1" t="e">
        <v>#N/A</v>
      </c>
      <c r="B2794" s="50" t="s">
        <v>153</v>
      </c>
      <c r="C2794" s="48"/>
      <c r="D2794" s="104"/>
      <c r="E2794" s="104"/>
      <c r="F2794" s="104"/>
      <c r="G2794" s="104"/>
      <c r="H2794" s="104"/>
      <c r="I2794" s="104"/>
      <c r="J2794" s="104"/>
      <c r="K2794" s="104"/>
      <c r="L2794" s="104"/>
      <c r="M2794" s="104"/>
      <c r="N2794" s="104"/>
      <c r="O2794" s="104"/>
      <c r="P2794" s="104">
        <v>0</v>
      </c>
      <c r="Q2794" s="104">
        <v>0</v>
      </c>
      <c r="R2794" s="104">
        <v>0</v>
      </c>
      <c r="S2794" s="104">
        <v>0</v>
      </c>
      <c r="T2794" s="104">
        <v>0</v>
      </c>
      <c r="U2794" s="104">
        <v>0</v>
      </c>
      <c r="V2794" s="104">
        <v>0</v>
      </c>
      <c r="W2794" s="104">
        <v>0</v>
      </c>
      <c r="X2794" s="104">
        <v>0</v>
      </c>
      <c r="Y2794" s="104">
        <v>0</v>
      </c>
      <c r="Z2794" s="104">
        <v>0</v>
      </c>
      <c r="AA2794" s="104">
        <v>0</v>
      </c>
      <c r="AB2794" s="104">
        <f t="shared" si="1411"/>
        <v>0</v>
      </c>
      <c r="AC2794" s="104">
        <f t="shared" si="1413"/>
        <v>0</v>
      </c>
      <c r="AD2794" s="104">
        <f t="shared" si="1418"/>
        <v>0</v>
      </c>
      <c r="AE2794" s="5" t="e">
        <v>#N/A</v>
      </c>
    </row>
    <row r="2795" spans="1:31" x14ac:dyDescent="0.25">
      <c r="A2795" s="1" t="e">
        <v>#N/A</v>
      </c>
      <c r="B2795" s="50" t="s">
        <v>154</v>
      </c>
      <c r="C2795" s="48"/>
      <c r="D2795" s="104"/>
      <c r="E2795" s="104"/>
      <c r="F2795" s="104"/>
      <c r="G2795" s="104"/>
      <c r="H2795" s="104"/>
      <c r="I2795" s="104"/>
      <c r="J2795" s="104"/>
      <c r="K2795" s="104"/>
      <c r="L2795" s="104"/>
      <c r="M2795" s="104"/>
      <c r="N2795" s="104"/>
      <c r="O2795" s="104"/>
      <c r="P2795" s="104">
        <v>0</v>
      </c>
      <c r="Q2795" s="104">
        <v>0</v>
      </c>
      <c r="R2795" s="104">
        <v>0</v>
      </c>
      <c r="S2795" s="104">
        <v>0</v>
      </c>
      <c r="T2795" s="104">
        <v>0</v>
      </c>
      <c r="U2795" s="104">
        <v>0</v>
      </c>
      <c r="V2795" s="104">
        <v>0</v>
      </c>
      <c r="W2795" s="104">
        <v>0</v>
      </c>
      <c r="X2795" s="104">
        <v>0</v>
      </c>
      <c r="Y2795" s="104">
        <v>0</v>
      </c>
      <c r="Z2795" s="104">
        <v>0</v>
      </c>
      <c r="AA2795" s="104">
        <v>0</v>
      </c>
      <c r="AB2795" s="104">
        <f t="shared" si="1411"/>
        <v>0</v>
      </c>
      <c r="AC2795" s="104">
        <f t="shared" si="1413"/>
        <v>0</v>
      </c>
      <c r="AD2795" s="104">
        <f t="shared" si="1418"/>
        <v>0</v>
      </c>
      <c r="AE2795" s="5" t="e">
        <v>#N/A</v>
      </c>
    </row>
    <row r="2796" spans="1:31" x14ac:dyDescent="0.25">
      <c r="A2796" s="1" t="e">
        <v>#N/A</v>
      </c>
      <c r="B2796" s="101" t="s">
        <v>155</v>
      </c>
      <c r="C2796" s="102"/>
      <c r="D2796" s="103"/>
      <c r="E2796" s="103"/>
      <c r="F2796" s="103"/>
      <c r="G2796" s="103"/>
      <c r="H2796" s="103"/>
      <c r="I2796" s="103"/>
      <c r="J2796" s="103"/>
      <c r="K2796" s="103"/>
      <c r="L2796" s="103"/>
      <c r="M2796" s="103"/>
      <c r="N2796" s="103"/>
      <c r="O2796" s="103"/>
      <c r="P2796" s="103">
        <v>0</v>
      </c>
      <c r="Q2796" s="103">
        <v>0</v>
      </c>
      <c r="R2796" s="103">
        <v>0</v>
      </c>
      <c r="S2796" s="103">
        <v>0</v>
      </c>
      <c r="T2796" s="103">
        <v>0</v>
      </c>
      <c r="U2796" s="103">
        <v>0</v>
      </c>
      <c r="V2796" s="103">
        <v>0</v>
      </c>
      <c r="W2796" s="103">
        <v>0</v>
      </c>
      <c r="X2796" s="103">
        <v>0</v>
      </c>
      <c r="Y2796" s="103">
        <v>0</v>
      </c>
      <c r="Z2796" s="103">
        <v>0</v>
      </c>
      <c r="AA2796" s="103">
        <v>0</v>
      </c>
      <c r="AB2796" s="103">
        <f t="shared" si="1411"/>
        <v>0</v>
      </c>
      <c r="AC2796" s="103">
        <f t="shared" si="1413"/>
        <v>0</v>
      </c>
      <c r="AD2796" s="103">
        <f t="shared" si="1418"/>
        <v>0</v>
      </c>
      <c r="AE2796" s="5" t="e">
        <v>#N/A</v>
      </c>
    </row>
    <row r="2797" spans="1:31" x14ac:dyDescent="0.25">
      <c r="A2797" s="1" t="e">
        <v>#N/A</v>
      </c>
      <c r="B2797" s="50" t="s">
        <v>156</v>
      </c>
      <c r="C2797" s="48"/>
      <c r="D2797" s="104"/>
      <c r="E2797" s="104"/>
      <c r="F2797" s="104"/>
      <c r="G2797" s="104"/>
      <c r="H2797" s="104"/>
      <c r="I2797" s="104"/>
      <c r="J2797" s="104"/>
      <c r="K2797" s="104"/>
      <c r="L2797" s="104"/>
      <c r="M2797" s="104"/>
      <c r="N2797" s="104"/>
      <c r="O2797" s="104"/>
      <c r="P2797" s="104">
        <v>0</v>
      </c>
      <c r="Q2797" s="104">
        <v>0</v>
      </c>
      <c r="R2797" s="104">
        <v>0</v>
      </c>
      <c r="S2797" s="104">
        <v>0</v>
      </c>
      <c r="T2797" s="104">
        <v>0</v>
      </c>
      <c r="U2797" s="104">
        <v>0</v>
      </c>
      <c r="V2797" s="104">
        <v>0</v>
      </c>
      <c r="W2797" s="104">
        <v>0</v>
      </c>
      <c r="X2797" s="104">
        <v>0</v>
      </c>
      <c r="Y2797" s="104">
        <v>0</v>
      </c>
      <c r="Z2797" s="104">
        <v>0</v>
      </c>
      <c r="AA2797" s="104">
        <v>0</v>
      </c>
      <c r="AB2797" s="104">
        <f t="shared" si="1411"/>
        <v>0</v>
      </c>
      <c r="AC2797" s="104">
        <f t="shared" si="1413"/>
        <v>0</v>
      </c>
      <c r="AD2797" s="104">
        <f t="shared" si="1418"/>
        <v>0</v>
      </c>
      <c r="AE2797" s="5" t="e">
        <v>#N/A</v>
      </c>
    </row>
    <row r="2798" spans="1:31" ht="30" x14ac:dyDescent="0.25">
      <c r="A2798" s="1" t="e">
        <v>#N/A</v>
      </c>
      <c r="B2798" s="101" t="s">
        <v>157</v>
      </c>
      <c r="C2798" s="102"/>
      <c r="D2798" s="103">
        <f>SUM(D2799:D2800)</f>
        <v>0</v>
      </c>
      <c r="E2798" s="103">
        <f t="shared" ref="E2798:O2798" si="1424">SUM(E2799:E2800)</f>
        <v>0</v>
      </c>
      <c r="F2798" s="103">
        <f t="shared" si="1424"/>
        <v>0</v>
      </c>
      <c r="G2798" s="103">
        <f t="shared" si="1424"/>
        <v>0</v>
      </c>
      <c r="H2798" s="103">
        <f t="shared" si="1424"/>
        <v>0</v>
      </c>
      <c r="I2798" s="103">
        <f t="shared" si="1424"/>
        <v>0</v>
      </c>
      <c r="J2798" s="103">
        <f t="shared" si="1424"/>
        <v>0</v>
      </c>
      <c r="K2798" s="103">
        <f t="shared" si="1424"/>
        <v>0</v>
      </c>
      <c r="L2798" s="103">
        <f t="shared" si="1424"/>
        <v>0</v>
      </c>
      <c r="M2798" s="103">
        <f t="shared" si="1424"/>
        <v>0</v>
      </c>
      <c r="N2798" s="103">
        <f t="shared" si="1424"/>
        <v>0</v>
      </c>
      <c r="O2798" s="103">
        <f t="shared" si="1424"/>
        <v>0</v>
      </c>
      <c r="P2798" s="103">
        <v>0</v>
      </c>
      <c r="Q2798" s="103">
        <v>0</v>
      </c>
      <c r="R2798" s="103">
        <v>0</v>
      </c>
      <c r="S2798" s="103">
        <v>0</v>
      </c>
      <c r="T2798" s="103">
        <v>0</v>
      </c>
      <c r="U2798" s="103">
        <v>0</v>
      </c>
      <c r="V2798" s="103">
        <v>0</v>
      </c>
      <c r="W2798" s="103">
        <v>0</v>
      </c>
      <c r="X2798" s="103">
        <v>0</v>
      </c>
      <c r="Y2798" s="103">
        <v>0</v>
      </c>
      <c r="Z2798" s="103">
        <v>0</v>
      </c>
      <c r="AA2798" s="103">
        <v>0</v>
      </c>
      <c r="AB2798" s="103">
        <f t="shared" si="1411"/>
        <v>0</v>
      </c>
      <c r="AC2798" s="103">
        <f t="shared" si="1413"/>
        <v>0</v>
      </c>
      <c r="AD2798" s="103">
        <f t="shared" si="1418"/>
        <v>0</v>
      </c>
      <c r="AE2798" s="5" t="e">
        <v>#N/A</v>
      </c>
    </row>
    <row r="2799" spans="1:31" ht="30" x14ac:dyDescent="0.25">
      <c r="A2799" s="1" t="e">
        <v>#N/A</v>
      </c>
      <c r="B2799" s="50" t="s">
        <v>158</v>
      </c>
      <c r="C2799" s="48"/>
      <c r="D2799" s="104"/>
      <c r="E2799" s="104"/>
      <c r="F2799" s="104"/>
      <c r="G2799" s="104"/>
      <c r="H2799" s="104"/>
      <c r="I2799" s="104"/>
      <c r="J2799" s="104"/>
      <c r="K2799" s="104"/>
      <c r="L2799" s="104"/>
      <c r="M2799" s="104"/>
      <c r="N2799" s="104"/>
      <c r="O2799" s="104"/>
      <c r="P2799" s="104">
        <v>0</v>
      </c>
      <c r="Q2799" s="104">
        <v>0</v>
      </c>
      <c r="R2799" s="104">
        <v>0</v>
      </c>
      <c r="S2799" s="104">
        <v>0</v>
      </c>
      <c r="T2799" s="104">
        <v>0</v>
      </c>
      <c r="U2799" s="104">
        <v>0</v>
      </c>
      <c r="V2799" s="104">
        <v>0</v>
      </c>
      <c r="W2799" s="104">
        <v>0</v>
      </c>
      <c r="X2799" s="104">
        <v>0</v>
      </c>
      <c r="Y2799" s="104">
        <v>0</v>
      </c>
      <c r="Z2799" s="104">
        <v>0</v>
      </c>
      <c r="AA2799" s="104">
        <v>0</v>
      </c>
      <c r="AB2799" s="104">
        <f t="shared" si="1411"/>
        <v>0</v>
      </c>
      <c r="AC2799" s="104">
        <f t="shared" si="1413"/>
        <v>0</v>
      </c>
      <c r="AD2799" s="104">
        <f t="shared" si="1418"/>
        <v>0</v>
      </c>
      <c r="AE2799" s="5" t="e">
        <v>#N/A</v>
      </c>
    </row>
    <row r="2800" spans="1:31" ht="30" x14ac:dyDescent="0.25">
      <c r="A2800" s="1" t="e">
        <v>#N/A</v>
      </c>
      <c r="B2800" s="50" t="s">
        <v>159</v>
      </c>
      <c r="C2800" s="48"/>
      <c r="D2800" s="104"/>
      <c r="E2800" s="104"/>
      <c r="F2800" s="104"/>
      <c r="G2800" s="104"/>
      <c r="H2800" s="104"/>
      <c r="I2800" s="104"/>
      <c r="J2800" s="104"/>
      <c r="K2800" s="104"/>
      <c r="L2800" s="104"/>
      <c r="M2800" s="104"/>
      <c r="N2800" s="104"/>
      <c r="O2800" s="104"/>
      <c r="P2800" s="104">
        <v>0</v>
      </c>
      <c r="Q2800" s="104">
        <v>0</v>
      </c>
      <c r="R2800" s="104">
        <v>0</v>
      </c>
      <c r="S2800" s="104">
        <v>0</v>
      </c>
      <c r="T2800" s="104">
        <v>0</v>
      </c>
      <c r="U2800" s="104">
        <v>0</v>
      </c>
      <c r="V2800" s="104">
        <v>0</v>
      </c>
      <c r="W2800" s="104">
        <v>0</v>
      </c>
      <c r="X2800" s="104">
        <v>0</v>
      </c>
      <c r="Y2800" s="104">
        <v>0</v>
      </c>
      <c r="Z2800" s="104">
        <v>0</v>
      </c>
      <c r="AA2800" s="104">
        <v>0</v>
      </c>
      <c r="AB2800" s="104">
        <f t="shared" si="1411"/>
        <v>0</v>
      </c>
      <c r="AC2800" s="104">
        <f t="shared" si="1413"/>
        <v>0</v>
      </c>
      <c r="AD2800" s="104">
        <f t="shared" si="1418"/>
        <v>0</v>
      </c>
      <c r="AE2800" s="5" t="e">
        <v>#N/A</v>
      </c>
    </row>
    <row r="2801" spans="1:31" ht="60" x14ac:dyDescent="0.25">
      <c r="A2801" s="1" t="e">
        <v>#N/A</v>
      </c>
      <c r="B2801" s="101" t="s">
        <v>160</v>
      </c>
      <c r="C2801" s="102"/>
      <c r="D2801" s="103">
        <f>SUM(D2802:D2803)</f>
        <v>0</v>
      </c>
      <c r="E2801" s="103">
        <f t="shared" ref="E2801:O2801" si="1425">SUM(E2802:E2803)</f>
        <v>0</v>
      </c>
      <c r="F2801" s="103">
        <f t="shared" si="1425"/>
        <v>0</v>
      </c>
      <c r="G2801" s="103">
        <f t="shared" si="1425"/>
        <v>0</v>
      </c>
      <c r="H2801" s="103">
        <f t="shared" si="1425"/>
        <v>0</v>
      </c>
      <c r="I2801" s="103">
        <f t="shared" si="1425"/>
        <v>0</v>
      </c>
      <c r="J2801" s="103">
        <f t="shared" si="1425"/>
        <v>0</v>
      </c>
      <c r="K2801" s="103">
        <f t="shared" si="1425"/>
        <v>0</v>
      </c>
      <c r="L2801" s="103">
        <f t="shared" si="1425"/>
        <v>0</v>
      </c>
      <c r="M2801" s="103">
        <f t="shared" si="1425"/>
        <v>0</v>
      </c>
      <c r="N2801" s="103">
        <f t="shared" si="1425"/>
        <v>0</v>
      </c>
      <c r="O2801" s="103">
        <f t="shared" si="1425"/>
        <v>0</v>
      </c>
      <c r="P2801" s="103">
        <v>0</v>
      </c>
      <c r="Q2801" s="103">
        <v>0</v>
      </c>
      <c r="R2801" s="103">
        <v>0</v>
      </c>
      <c r="S2801" s="103">
        <v>0</v>
      </c>
      <c r="T2801" s="103">
        <v>0</v>
      </c>
      <c r="U2801" s="103">
        <v>0</v>
      </c>
      <c r="V2801" s="103">
        <v>0</v>
      </c>
      <c r="W2801" s="103">
        <v>0</v>
      </c>
      <c r="X2801" s="103">
        <v>0</v>
      </c>
      <c r="Y2801" s="103">
        <v>0</v>
      </c>
      <c r="Z2801" s="103">
        <v>0</v>
      </c>
      <c r="AA2801" s="103">
        <v>0</v>
      </c>
      <c r="AB2801" s="103">
        <f t="shared" si="1411"/>
        <v>0</v>
      </c>
      <c r="AC2801" s="103">
        <f t="shared" si="1413"/>
        <v>0</v>
      </c>
      <c r="AD2801" s="103">
        <f t="shared" si="1418"/>
        <v>0</v>
      </c>
      <c r="AE2801" s="5" t="e">
        <v>#N/A</v>
      </c>
    </row>
    <row r="2802" spans="1:31" ht="30" x14ac:dyDescent="0.25">
      <c r="A2802" s="1" t="e">
        <v>#N/A</v>
      </c>
      <c r="B2802" s="50" t="s">
        <v>161</v>
      </c>
      <c r="C2802" s="48"/>
      <c r="D2802" s="104"/>
      <c r="E2802" s="104"/>
      <c r="F2802" s="104"/>
      <c r="G2802" s="104"/>
      <c r="H2802" s="104"/>
      <c r="I2802" s="104"/>
      <c r="J2802" s="104"/>
      <c r="K2802" s="104"/>
      <c r="L2802" s="104"/>
      <c r="M2802" s="104"/>
      <c r="N2802" s="104"/>
      <c r="O2802" s="104"/>
      <c r="P2802" s="104">
        <v>0</v>
      </c>
      <c r="Q2802" s="104">
        <v>0</v>
      </c>
      <c r="R2802" s="104">
        <v>0</v>
      </c>
      <c r="S2802" s="104">
        <v>0</v>
      </c>
      <c r="T2802" s="104">
        <v>0</v>
      </c>
      <c r="U2802" s="104">
        <v>0</v>
      </c>
      <c r="V2802" s="104">
        <v>0</v>
      </c>
      <c r="W2802" s="104">
        <v>0</v>
      </c>
      <c r="X2802" s="104">
        <v>0</v>
      </c>
      <c r="Y2802" s="104">
        <v>0</v>
      </c>
      <c r="Z2802" s="104">
        <v>0</v>
      </c>
      <c r="AA2802" s="104">
        <v>0</v>
      </c>
      <c r="AB2802" s="104">
        <f t="shared" si="1411"/>
        <v>0</v>
      </c>
      <c r="AC2802" s="104">
        <f t="shared" si="1413"/>
        <v>0</v>
      </c>
      <c r="AD2802" s="104">
        <f t="shared" si="1418"/>
        <v>0</v>
      </c>
      <c r="AE2802" s="5" t="e">
        <v>#N/A</v>
      </c>
    </row>
    <row r="2803" spans="1:31" x14ac:dyDescent="0.25">
      <c r="A2803" s="1" t="e">
        <v>#N/A</v>
      </c>
      <c r="B2803" s="50" t="s">
        <v>162</v>
      </c>
      <c r="C2803" s="48"/>
      <c r="D2803" s="104"/>
      <c r="E2803" s="104"/>
      <c r="F2803" s="104"/>
      <c r="G2803" s="104"/>
      <c r="H2803" s="104"/>
      <c r="I2803" s="104"/>
      <c r="J2803" s="104"/>
      <c r="K2803" s="104"/>
      <c r="L2803" s="104"/>
      <c r="M2803" s="104"/>
      <c r="N2803" s="104"/>
      <c r="O2803" s="104"/>
      <c r="P2803" s="104">
        <v>0</v>
      </c>
      <c r="Q2803" s="104">
        <v>0</v>
      </c>
      <c r="R2803" s="104">
        <v>0</v>
      </c>
      <c r="S2803" s="104">
        <v>0</v>
      </c>
      <c r="T2803" s="104">
        <v>0</v>
      </c>
      <c r="U2803" s="104">
        <v>0</v>
      </c>
      <c r="V2803" s="104">
        <v>0</v>
      </c>
      <c r="W2803" s="104">
        <v>0</v>
      </c>
      <c r="X2803" s="104">
        <v>0</v>
      </c>
      <c r="Y2803" s="104">
        <v>0</v>
      </c>
      <c r="Z2803" s="104">
        <v>0</v>
      </c>
      <c r="AA2803" s="104">
        <v>0</v>
      </c>
      <c r="AB2803" s="104">
        <f t="shared" si="1411"/>
        <v>0</v>
      </c>
      <c r="AC2803" s="104">
        <f t="shared" si="1413"/>
        <v>0</v>
      </c>
      <c r="AD2803" s="104">
        <f t="shared" si="1418"/>
        <v>0</v>
      </c>
      <c r="AE2803" s="5" t="e">
        <v>#N/A</v>
      </c>
    </row>
    <row r="2804" spans="1:31" ht="45" x14ac:dyDescent="0.25">
      <c r="A2804" s="1" t="e">
        <v>#N/A</v>
      </c>
      <c r="B2804" s="101" t="s">
        <v>163</v>
      </c>
      <c r="C2804" s="102"/>
      <c r="D2804" s="103">
        <f>SUM(D2805:D2806)</f>
        <v>0</v>
      </c>
      <c r="E2804" s="103">
        <f t="shared" ref="E2804:O2804" si="1426">SUM(E2805:E2806)</f>
        <v>0</v>
      </c>
      <c r="F2804" s="103">
        <f t="shared" si="1426"/>
        <v>0</v>
      </c>
      <c r="G2804" s="103">
        <f t="shared" si="1426"/>
        <v>0</v>
      </c>
      <c r="H2804" s="103">
        <f t="shared" si="1426"/>
        <v>0</v>
      </c>
      <c r="I2804" s="103">
        <f t="shared" si="1426"/>
        <v>0</v>
      </c>
      <c r="J2804" s="103">
        <f t="shared" si="1426"/>
        <v>0</v>
      </c>
      <c r="K2804" s="103">
        <f t="shared" si="1426"/>
        <v>0</v>
      </c>
      <c r="L2804" s="103">
        <f t="shared" si="1426"/>
        <v>0</v>
      </c>
      <c r="M2804" s="103">
        <f t="shared" si="1426"/>
        <v>0</v>
      </c>
      <c r="N2804" s="103">
        <f t="shared" si="1426"/>
        <v>0</v>
      </c>
      <c r="O2804" s="103">
        <f t="shared" si="1426"/>
        <v>0</v>
      </c>
      <c r="P2804" s="103">
        <v>0</v>
      </c>
      <c r="Q2804" s="103">
        <v>0</v>
      </c>
      <c r="R2804" s="103">
        <v>0</v>
      </c>
      <c r="S2804" s="103">
        <v>0</v>
      </c>
      <c r="T2804" s="103">
        <v>0</v>
      </c>
      <c r="U2804" s="103">
        <v>0</v>
      </c>
      <c r="V2804" s="103">
        <v>0</v>
      </c>
      <c r="W2804" s="103">
        <v>0</v>
      </c>
      <c r="X2804" s="103">
        <v>0</v>
      </c>
      <c r="Y2804" s="103">
        <v>0</v>
      </c>
      <c r="Z2804" s="103">
        <v>0</v>
      </c>
      <c r="AA2804" s="103">
        <v>0</v>
      </c>
      <c r="AB2804" s="103">
        <f t="shared" si="1411"/>
        <v>0</v>
      </c>
      <c r="AC2804" s="103">
        <f t="shared" si="1413"/>
        <v>0</v>
      </c>
      <c r="AD2804" s="103">
        <f t="shared" si="1418"/>
        <v>0</v>
      </c>
      <c r="AE2804" s="5" t="e">
        <v>#N/A</v>
      </c>
    </row>
    <row r="2805" spans="1:31" ht="30" x14ac:dyDescent="0.25">
      <c r="A2805" s="1" t="e">
        <v>#N/A</v>
      </c>
      <c r="B2805" s="50" t="s">
        <v>164</v>
      </c>
      <c r="C2805" s="48"/>
      <c r="D2805" s="104"/>
      <c r="E2805" s="104"/>
      <c r="F2805" s="104"/>
      <c r="G2805" s="104"/>
      <c r="H2805" s="104"/>
      <c r="I2805" s="104"/>
      <c r="J2805" s="104"/>
      <c r="K2805" s="104"/>
      <c r="L2805" s="104"/>
      <c r="M2805" s="104"/>
      <c r="N2805" s="104"/>
      <c r="O2805" s="104"/>
      <c r="P2805" s="104">
        <v>0</v>
      </c>
      <c r="Q2805" s="104">
        <v>0</v>
      </c>
      <c r="R2805" s="104">
        <v>0</v>
      </c>
      <c r="S2805" s="104">
        <v>0</v>
      </c>
      <c r="T2805" s="104">
        <v>0</v>
      </c>
      <c r="U2805" s="104">
        <v>0</v>
      </c>
      <c r="V2805" s="104">
        <v>0</v>
      </c>
      <c r="W2805" s="104">
        <v>0</v>
      </c>
      <c r="X2805" s="104">
        <v>0</v>
      </c>
      <c r="Y2805" s="104">
        <v>0</v>
      </c>
      <c r="Z2805" s="104">
        <v>0</v>
      </c>
      <c r="AA2805" s="104">
        <v>0</v>
      </c>
      <c r="AB2805" s="104">
        <f t="shared" si="1411"/>
        <v>0</v>
      </c>
      <c r="AC2805" s="104">
        <f t="shared" si="1413"/>
        <v>0</v>
      </c>
      <c r="AD2805" s="104">
        <f t="shared" si="1418"/>
        <v>0</v>
      </c>
      <c r="AE2805" s="5" t="e">
        <v>#N/A</v>
      </c>
    </row>
    <row r="2806" spans="1:31" x14ac:dyDescent="0.25">
      <c r="A2806" s="1" t="e">
        <v>#N/A</v>
      </c>
      <c r="B2806" s="50" t="s">
        <v>165</v>
      </c>
      <c r="C2806" s="48"/>
      <c r="D2806" s="104"/>
      <c r="E2806" s="104"/>
      <c r="F2806" s="104"/>
      <c r="G2806" s="104"/>
      <c r="H2806" s="104"/>
      <c r="I2806" s="104"/>
      <c r="J2806" s="104"/>
      <c r="K2806" s="104"/>
      <c r="L2806" s="104"/>
      <c r="M2806" s="104"/>
      <c r="N2806" s="104"/>
      <c r="O2806" s="104"/>
      <c r="P2806" s="104">
        <v>0</v>
      </c>
      <c r="Q2806" s="104">
        <v>0</v>
      </c>
      <c r="R2806" s="104">
        <v>0</v>
      </c>
      <c r="S2806" s="104">
        <v>0</v>
      </c>
      <c r="T2806" s="104">
        <v>0</v>
      </c>
      <c r="U2806" s="104">
        <v>0</v>
      </c>
      <c r="V2806" s="104">
        <v>0</v>
      </c>
      <c r="W2806" s="104">
        <v>0</v>
      </c>
      <c r="X2806" s="104">
        <v>0</v>
      </c>
      <c r="Y2806" s="104">
        <v>0</v>
      </c>
      <c r="Z2806" s="104">
        <v>0</v>
      </c>
      <c r="AA2806" s="104">
        <v>0</v>
      </c>
      <c r="AB2806" s="104">
        <f t="shared" si="1411"/>
        <v>0</v>
      </c>
      <c r="AC2806" s="104">
        <f t="shared" si="1413"/>
        <v>0</v>
      </c>
      <c r="AD2806" s="104">
        <f t="shared" si="1418"/>
        <v>0</v>
      </c>
      <c r="AE2806" s="5" t="e">
        <v>#N/A</v>
      </c>
    </row>
    <row r="2807" spans="1:31" ht="45" x14ac:dyDescent="0.25">
      <c r="A2807" s="1" t="e">
        <v>#N/A</v>
      </c>
      <c r="B2807" s="101" t="s">
        <v>166</v>
      </c>
      <c r="C2807" s="102"/>
      <c r="D2807" s="103">
        <f>SUM(D2808:D2809)</f>
        <v>0</v>
      </c>
      <c r="E2807" s="103">
        <f t="shared" ref="E2807:O2807" si="1427">SUM(E2808:E2809)</f>
        <v>0</v>
      </c>
      <c r="F2807" s="103">
        <f t="shared" si="1427"/>
        <v>0</v>
      </c>
      <c r="G2807" s="103">
        <f t="shared" si="1427"/>
        <v>0</v>
      </c>
      <c r="H2807" s="103">
        <f t="shared" si="1427"/>
        <v>0</v>
      </c>
      <c r="I2807" s="103">
        <f t="shared" si="1427"/>
        <v>0</v>
      </c>
      <c r="J2807" s="103">
        <f t="shared" si="1427"/>
        <v>0</v>
      </c>
      <c r="K2807" s="103">
        <f t="shared" si="1427"/>
        <v>0</v>
      </c>
      <c r="L2807" s="103">
        <f t="shared" si="1427"/>
        <v>0</v>
      </c>
      <c r="M2807" s="103">
        <f t="shared" si="1427"/>
        <v>0</v>
      </c>
      <c r="N2807" s="103">
        <f t="shared" si="1427"/>
        <v>0</v>
      </c>
      <c r="O2807" s="103">
        <f t="shared" si="1427"/>
        <v>0</v>
      </c>
      <c r="P2807" s="103">
        <v>0</v>
      </c>
      <c r="Q2807" s="103">
        <v>0</v>
      </c>
      <c r="R2807" s="103">
        <v>0</v>
      </c>
      <c r="S2807" s="103">
        <v>0</v>
      </c>
      <c r="T2807" s="103">
        <v>0</v>
      </c>
      <c r="U2807" s="103">
        <v>0</v>
      </c>
      <c r="V2807" s="103">
        <v>0</v>
      </c>
      <c r="W2807" s="103">
        <v>0</v>
      </c>
      <c r="X2807" s="103">
        <v>0</v>
      </c>
      <c r="Y2807" s="103">
        <v>0</v>
      </c>
      <c r="Z2807" s="103">
        <v>0</v>
      </c>
      <c r="AA2807" s="103">
        <v>0</v>
      </c>
      <c r="AB2807" s="103">
        <f t="shared" si="1411"/>
        <v>0</v>
      </c>
      <c r="AC2807" s="103">
        <f t="shared" si="1413"/>
        <v>0</v>
      </c>
      <c r="AD2807" s="103">
        <f t="shared" si="1418"/>
        <v>0</v>
      </c>
      <c r="AE2807" s="5" t="e">
        <v>#N/A</v>
      </c>
    </row>
    <row r="2808" spans="1:31" x14ac:dyDescent="0.25">
      <c r="A2808" s="1" t="e">
        <v>#N/A</v>
      </c>
      <c r="B2808" s="50" t="s">
        <v>167</v>
      </c>
      <c r="C2808" s="48"/>
      <c r="D2808" s="104"/>
      <c r="E2808" s="104"/>
      <c r="F2808" s="104"/>
      <c r="G2808" s="104"/>
      <c r="H2808" s="104"/>
      <c r="I2808" s="104"/>
      <c r="J2808" s="104"/>
      <c r="K2808" s="104"/>
      <c r="L2808" s="104"/>
      <c r="M2808" s="104"/>
      <c r="N2808" s="104"/>
      <c r="O2808" s="104"/>
      <c r="P2808" s="104">
        <v>0</v>
      </c>
      <c r="Q2808" s="104">
        <v>0</v>
      </c>
      <c r="R2808" s="104">
        <v>0</v>
      </c>
      <c r="S2808" s="104">
        <v>0</v>
      </c>
      <c r="T2808" s="104">
        <v>0</v>
      </c>
      <c r="U2808" s="104">
        <v>0</v>
      </c>
      <c r="V2808" s="104">
        <v>0</v>
      </c>
      <c r="W2808" s="104">
        <v>0</v>
      </c>
      <c r="X2808" s="104">
        <v>0</v>
      </c>
      <c r="Y2808" s="104">
        <v>0</v>
      </c>
      <c r="Z2808" s="104">
        <v>0</v>
      </c>
      <c r="AA2808" s="104">
        <v>0</v>
      </c>
      <c r="AB2808" s="104">
        <f t="shared" si="1411"/>
        <v>0</v>
      </c>
      <c r="AC2808" s="104">
        <f t="shared" si="1413"/>
        <v>0</v>
      </c>
      <c r="AD2808" s="104">
        <f t="shared" si="1418"/>
        <v>0</v>
      </c>
      <c r="AE2808" s="5" t="e">
        <v>#N/A</v>
      </c>
    </row>
    <row r="2809" spans="1:31" ht="30" x14ac:dyDescent="0.25">
      <c r="A2809" s="1" t="e">
        <v>#N/A</v>
      </c>
      <c r="B2809" s="50" t="s">
        <v>168</v>
      </c>
      <c r="C2809" s="48"/>
      <c r="D2809" s="104"/>
      <c r="E2809" s="104"/>
      <c r="F2809" s="104"/>
      <c r="G2809" s="104"/>
      <c r="H2809" s="104"/>
      <c r="I2809" s="104"/>
      <c r="J2809" s="104"/>
      <c r="K2809" s="104"/>
      <c r="L2809" s="104"/>
      <c r="M2809" s="104"/>
      <c r="N2809" s="104"/>
      <c r="O2809" s="104"/>
      <c r="P2809" s="104">
        <v>0</v>
      </c>
      <c r="Q2809" s="104">
        <v>0</v>
      </c>
      <c r="R2809" s="104">
        <v>0</v>
      </c>
      <c r="S2809" s="104">
        <v>0</v>
      </c>
      <c r="T2809" s="104">
        <v>0</v>
      </c>
      <c r="U2809" s="104">
        <v>0</v>
      </c>
      <c r="V2809" s="104">
        <v>0</v>
      </c>
      <c r="W2809" s="104">
        <v>0</v>
      </c>
      <c r="X2809" s="104">
        <v>0</v>
      </c>
      <c r="Y2809" s="104">
        <v>0</v>
      </c>
      <c r="Z2809" s="104">
        <v>0</v>
      </c>
      <c r="AA2809" s="104">
        <v>0</v>
      </c>
      <c r="AB2809" s="104">
        <f t="shared" si="1411"/>
        <v>0</v>
      </c>
      <c r="AC2809" s="104">
        <f t="shared" si="1413"/>
        <v>0</v>
      </c>
      <c r="AD2809" s="104">
        <f t="shared" si="1418"/>
        <v>0</v>
      </c>
      <c r="AE2809" s="5" t="e">
        <v>#N/A</v>
      </c>
    </row>
    <row r="2810" spans="1:31" ht="15.75" x14ac:dyDescent="0.25">
      <c r="A2810" s="1" t="e">
        <v>#N/A</v>
      </c>
      <c r="B2810" s="99" t="s">
        <v>169</v>
      </c>
      <c r="C2810" s="57"/>
      <c r="D2810" s="100">
        <f>SUM(D2811,D2816,D2820,D2823,D2832,D2835,D2840,D2845,D2848,D2853)</f>
        <v>0</v>
      </c>
      <c r="E2810" s="100">
        <f t="shared" ref="E2810:O2810" si="1428">SUM(E2811,E2816,E2820,E2823,E2832,E2835,E2840,E2845,E2848,E2853)</f>
        <v>0</v>
      </c>
      <c r="F2810" s="100">
        <f t="shared" si="1428"/>
        <v>0</v>
      </c>
      <c r="G2810" s="100">
        <f t="shared" si="1428"/>
        <v>0</v>
      </c>
      <c r="H2810" s="100">
        <f t="shared" si="1428"/>
        <v>0</v>
      </c>
      <c r="I2810" s="100">
        <f t="shared" si="1428"/>
        <v>0</v>
      </c>
      <c r="J2810" s="100">
        <f t="shared" si="1428"/>
        <v>0</v>
      </c>
      <c r="K2810" s="100">
        <f t="shared" si="1428"/>
        <v>0</v>
      </c>
      <c r="L2810" s="100">
        <f t="shared" si="1428"/>
        <v>0</v>
      </c>
      <c r="M2810" s="100">
        <f t="shared" si="1428"/>
        <v>0</v>
      </c>
      <c r="N2810" s="100">
        <f t="shared" si="1428"/>
        <v>0</v>
      </c>
      <c r="O2810" s="100">
        <f t="shared" si="1428"/>
        <v>0</v>
      </c>
      <c r="P2810" s="100">
        <v>0</v>
      </c>
      <c r="Q2810" s="100">
        <v>0</v>
      </c>
      <c r="R2810" s="100">
        <v>0</v>
      </c>
      <c r="S2810" s="100">
        <v>0</v>
      </c>
      <c r="T2810" s="100">
        <v>0</v>
      </c>
      <c r="U2810" s="100">
        <v>0</v>
      </c>
      <c r="V2810" s="100">
        <v>0</v>
      </c>
      <c r="W2810" s="100">
        <v>0</v>
      </c>
      <c r="X2810" s="100">
        <v>0</v>
      </c>
      <c r="Y2810" s="100">
        <v>0</v>
      </c>
      <c r="Z2810" s="100">
        <v>0</v>
      </c>
      <c r="AA2810" s="100">
        <v>0</v>
      </c>
      <c r="AB2810" s="100">
        <f t="shared" si="1411"/>
        <v>0</v>
      </c>
      <c r="AC2810" s="100">
        <f t="shared" si="1413"/>
        <v>0</v>
      </c>
      <c r="AD2810" s="100">
        <f t="shared" si="1418"/>
        <v>0</v>
      </c>
      <c r="AE2810" s="5" t="e">
        <v>#N/A</v>
      </c>
    </row>
    <row r="2811" spans="1:31" ht="30" x14ac:dyDescent="0.25">
      <c r="A2811" s="1" t="e">
        <v>#N/A</v>
      </c>
      <c r="B2811" s="101" t="s">
        <v>170</v>
      </c>
      <c r="C2811" s="102"/>
      <c r="D2811" s="103">
        <f>SUM(D2812:D2815)</f>
        <v>0</v>
      </c>
      <c r="E2811" s="103">
        <f t="shared" ref="E2811:O2811" si="1429">SUM(E2812:E2815)</f>
        <v>0</v>
      </c>
      <c r="F2811" s="103">
        <f t="shared" si="1429"/>
        <v>0</v>
      </c>
      <c r="G2811" s="103">
        <f t="shared" si="1429"/>
        <v>0</v>
      </c>
      <c r="H2811" s="103">
        <f t="shared" si="1429"/>
        <v>0</v>
      </c>
      <c r="I2811" s="103">
        <f t="shared" si="1429"/>
        <v>0</v>
      </c>
      <c r="J2811" s="103">
        <f t="shared" si="1429"/>
        <v>0</v>
      </c>
      <c r="K2811" s="103">
        <f t="shared" si="1429"/>
        <v>0</v>
      </c>
      <c r="L2811" s="103">
        <f t="shared" si="1429"/>
        <v>0</v>
      </c>
      <c r="M2811" s="103">
        <f t="shared" si="1429"/>
        <v>0</v>
      </c>
      <c r="N2811" s="103">
        <f t="shared" si="1429"/>
        <v>0</v>
      </c>
      <c r="O2811" s="103">
        <f t="shared" si="1429"/>
        <v>0</v>
      </c>
      <c r="P2811" s="103">
        <v>0</v>
      </c>
      <c r="Q2811" s="103">
        <v>0</v>
      </c>
      <c r="R2811" s="103">
        <v>0</v>
      </c>
      <c r="S2811" s="103">
        <v>0</v>
      </c>
      <c r="T2811" s="103">
        <v>0</v>
      </c>
      <c r="U2811" s="103">
        <v>0</v>
      </c>
      <c r="V2811" s="103">
        <v>0</v>
      </c>
      <c r="W2811" s="103">
        <v>0</v>
      </c>
      <c r="X2811" s="103">
        <v>0</v>
      </c>
      <c r="Y2811" s="103">
        <v>0</v>
      </c>
      <c r="Z2811" s="103">
        <v>0</v>
      </c>
      <c r="AA2811" s="103">
        <v>0</v>
      </c>
      <c r="AB2811" s="103">
        <f t="shared" si="1411"/>
        <v>0</v>
      </c>
      <c r="AC2811" s="103">
        <f t="shared" si="1413"/>
        <v>0</v>
      </c>
      <c r="AD2811" s="103">
        <f t="shared" si="1418"/>
        <v>0</v>
      </c>
      <c r="AE2811" s="5" t="e">
        <v>#N/A</v>
      </c>
    </row>
    <row r="2812" spans="1:31" ht="30" x14ac:dyDescent="0.25">
      <c r="A2812" s="1" t="e">
        <v>#N/A</v>
      </c>
      <c r="B2812" s="50" t="s">
        <v>171</v>
      </c>
      <c r="C2812" s="48"/>
      <c r="D2812" s="104"/>
      <c r="E2812" s="104"/>
      <c r="F2812" s="104"/>
      <c r="G2812" s="104"/>
      <c r="H2812" s="104"/>
      <c r="I2812" s="104"/>
      <c r="J2812" s="104"/>
      <c r="K2812" s="104"/>
      <c r="L2812" s="104"/>
      <c r="M2812" s="104"/>
      <c r="N2812" s="104"/>
      <c r="O2812" s="104"/>
      <c r="P2812" s="104">
        <v>0</v>
      </c>
      <c r="Q2812" s="104">
        <v>0</v>
      </c>
      <c r="R2812" s="104">
        <v>0</v>
      </c>
      <c r="S2812" s="104">
        <v>0</v>
      </c>
      <c r="T2812" s="104">
        <v>0</v>
      </c>
      <c r="U2812" s="104">
        <v>0</v>
      </c>
      <c r="V2812" s="104">
        <v>0</v>
      </c>
      <c r="W2812" s="104">
        <v>0</v>
      </c>
      <c r="X2812" s="104">
        <v>0</v>
      </c>
      <c r="Y2812" s="104">
        <v>0</v>
      </c>
      <c r="Z2812" s="104">
        <v>0</v>
      </c>
      <c r="AA2812" s="104">
        <v>0</v>
      </c>
      <c r="AB2812" s="104">
        <f t="shared" si="1411"/>
        <v>0</v>
      </c>
      <c r="AC2812" s="104">
        <f t="shared" si="1413"/>
        <v>0</v>
      </c>
      <c r="AD2812" s="104">
        <f t="shared" si="1418"/>
        <v>0</v>
      </c>
      <c r="AE2812" s="5" t="e">
        <v>#N/A</v>
      </c>
    </row>
    <row r="2813" spans="1:31" ht="30" x14ac:dyDescent="0.25">
      <c r="A2813" s="1" t="e">
        <v>#N/A</v>
      </c>
      <c r="B2813" s="50" t="s">
        <v>172</v>
      </c>
      <c r="C2813" s="48"/>
      <c r="D2813" s="104"/>
      <c r="E2813" s="104"/>
      <c r="F2813" s="104"/>
      <c r="G2813" s="104"/>
      <c r="H2813" s="104"/>
      <c r="I2813" s="104"/>
      <c r="J2813" s="104"/>
      <c r="K2813" s="104"/>
      <c r="L2813" s="104"/>
      <c r="M2813" s="104"/>
      <c r="N2813" s="104"/>
      <c r="O2813" s="104"/>
      <c r="P2813" s="104">
        <v>0</v>
      </c>
      <c r="Q2813" s="104">
        <v>0</v>
      </c>
      <c r="R2813" s="104">
        <v>0</v>
      </c>
      <c r="S2813" s="104">
        <v>0</v>
      </c>
      <c r="T2813" s="104">
        <v>0</v>
      </c>
      <c r="U2813" s="104">
        <v>0</v>
      </c>
      <c r="V2813" s="104">
        <v>0</v>
      </c>
      <c r="W2813" s="104">
        <v>0</v>
      </c>
      <c r="X2813" s="104">
        <v>0</v>
      </c>
      <c r="Y2813" s="104">
        <v>0</v>
      </c>
      <c r="Z2813" s="104">
        <v>0</v>
      </c>
      <c r="AA2813" s="104">
        <v>0</v>
      </c>
      <c r="AB2813" s="104">
        <f t="shared" si="1411"/>
        <v>0</v>
      </c>
      <c r="AC2813" s="104">
        <f t="shared" si="1413"/>
        <v>0</v>
      </c>
      <c r="AD2813" s="104">
        <f t="shared" si="1418"/>
        <v>0</v>
      </c>
      <c r="AE2813" s="5" t="e">
        <v>#N/A</v>
      </c>
    </row>
    <row r="2814" spans="1:31" ht="30" x14ac:dyDescent="0.25">
      <c r="A2814" s="1" t="e">
        <v>#N/A</v>
      </c>
      <c r="B2814" s="50" t="s">
        <v>173</v>
      </c>
      <c r="C2814" s="48"/>
      <c r="D2814" s="104"/>
      <c r="E2814" s="104"/>
      <c r="F2814" s="104"/>
      <c r="G2814" s="104"/>
      <c r="H2814" s="104"/>
      <c r="I2814" s="104"/>
      <c r="J2814" s="104"/>
      <c r="K2814" s="104"/>
      <c r="L2814" s="104"/>
      <c r="M2814" s="104"/>
      <c r="N2814" s="104"/>
      <c r="O2814" s="104"/>
      <c r="P2814" s="104">
        <v>0</v>
      </c>
      <c r="Q2814" s="104">
        <v>0</v>
      </c>
      <c r="R2814" s="104">
        <v>0</v>
      </c>
      <c r="S2814" s="104">
        <v>0</v>
      </c>
      <c r="T2814" s="104">
        <v>0</v>
      </c>
      <c r="U2814" s="104">
        <v>0</v>
      </c>
      <c r="V2814" s="104">
        <v>0</v>
      </c>
      <c r="W2814" s="104">
        <v>0</v>
      </c>
      <c r="X2814" s="104">
        <v>0</v>
      </c>
      <c r="Y2814" s="104">
        <v>0</v>
      </c>
      <c r="Z2814" s="104">
        <v>0</v>
      </c>
      <c r="AA2814" s="104">
        <v>0</v>
      </c>
      <c r="AB2814" s="104">
        <f t="shared" si="1411"/>
        <v>0</v>
      </c>
      <c r="AC2814" s="104">
        <f t="shared" si="1413"/>
        <v>0</v>
      </c>
      <c r="AD2814" s="104">
        <f t="shared" si="1418"/>
        <v>0</v>
      </c>
      <c r="AE2814" s="5" t="e">
        <v>#N/A</v>
      </c>
    </row>
    <row r="2815" spans="1:31" ht="30" x14ac:dyDescent="0.25">
      <c r="A2815" s="1" t="e">
        <v>#N/A</v>
      </c>
      <c r="B2815" s="50" t="s">
        <v>174</v>
      </c>
      <c r="C2815" s="48"/>
      <c r="D2815" s="104"/>
      <c r="E2815" s="104"/>
      <c r="F2815" s="104"/>
      <c r="G2815" s="104"/>
      <c r="H2815" s="104"/>
      <c r="I2815" s="104"/>
      <c r="J2815" s="104"/>
      <c r="K2815" s="104"/>
      <c r="L2815" s="104"/>
      <c r="M2815" s="104"/>
      <c r="N2815" s="104"/>
      <c r="O2815" s="104"/>
      <c r="P2815" s="104">
        <v>0</v>
      </c>
      <c r="Q2815" s="104">
        <v>0</v>
      </c>
      <c r="R2815" s="104">
        <v>0</v>
      </c>
      <c r="S2815" s="104">
        <v>0</v>
      </c>
      <c r="T2815" s="104">
        <v>0</v>
      </c>
      <c r="U2815" s="104">
        <v>0</v>
      </c>
      <c r="V2815" s="104">
        <v>0</v>
      </c>
      <c r="W2815" s="104">
        <v>0</v>
      </c>
      <c r="X2815" s="104">
        <v>0</v>
      </c>
      <c r="Y2815" s="104">
        <v>0</v>
      </c>
      <c r="Z2815" s="104">
        <v>0</v>
      </c>
      <c r="AA2815" s="104">
        <v>0</v>
      </c>
      <c r="AB2815" s="104">
        <f t="shared" si="1411"/>
        <v>0</v>
      </c>
      <c r="AC2815" s="104">
        <f t="shared" si="1413"/>
        <v>0</v>
      </c>
      <c r="AD2815" s="104">
        <f t="shared" si="1418"/>
        <v>0</v>
      </c>
      <c r="AE2815" s="5" t="e">
        <v>#N/A</v>
      </c>
    </row>
    <row r="2816" spans="1:31" ht="30" x14ac:dyDescent="0.25">
      <c r="A2816" s="1" t="e">
        <v>#N/A</v>
      </c>
      <c r="B2816" s="101" t="s">
        <v>175</v>
      </c>
      <c r="C2816" s="102"/>
      <c r="D2816" s="103">
        <f>SUM(D2817:D2819)</f>
        <v>0</v>
      </c>
      <c r="E2816" s="103">
        <f t="shared" ref="E2816:O2816" si="1430">SUM(E2817:E2819)</f>
        <v>0</v>
      </c>
      <c r="F2816" s="103">
        <f t="shared" si="1430"/>
        <v>0</v>
      </c>
      <c r="G2816" s="103">
        <f t="shared" si="1430"/>
        <v>0</v>
      </c>
      <c r="H2816" s="103">
        <f t="shared" si="1430"/>
        <v>0</v>
      </c>
      <c r="I2816" s="103">
        <f t="shared" si="1430"/>
        <v>0</v>
      </c>
      <c r="J2816" s="103">
        <f t="shared" si="1430"/>
        <v>0</v>
      </c>
      <c r="K2816" s="103">
        <f t="shared" si="1430"/>
        <v>0</v>
      </c>
      <c r="L2816" s="103">
        <f t="shared" si="1430"/>
        <v>0</v>
      </c>
      <c r="M2816" s="103">
        <f t="shared" si="1430"/>
        <v>0</v>
      </c>
      <c r="N2816" s="103">
        <f t="shared" si="1430"/>
        <v>0</v>
      </c>
      <c r="O2816" s="103">
        <f t="shared" si="1430"/>
        <v>0</v>
      </c>
      <c r="P2816" s="103">
        <v>0</v>
      </c>
      <c r="Q2816" s="103">
        <v>0</v>
      </c>
      <c r="R2816" s="103">
        <v>0</v>
      </c>
      <c r="S2816" s="103">
        <v>0</v>
      </c>
      <c r="T2816" s="103">
        <v>0</v>
      </c>
      <c r="U2816" s="103">
        <v>0</v>
      </c>
      <c r="V2816" s="103">
        <v>0</v>
      </c>
      <c r="W2816" s="103">
        <v>0</v>
      </c>
      <c r="X2816" s="103">
        <v>0</v>
      </c>
      <c r="Y2816" s="103">
        <v>0</v>
      </c>
      <c r="Z2816" s="103">
        <v>0</v>
      </c>
      <c r="AA2816" s="103">
        <v>0</v>
      </c>
      <c r="AB2816" s="103">
        <f t="shared" si="1411"/>
        <v>0</v>
      </c>
      <c r="AC2816" s="103">
        <f t="shared" si="1413"/>
        <v>0</v>
      </c>
      <c r="AD2816" s="103">
        <f t="shared" si="1418"/>
        <v>0</v>
      </c>
      <c r="AE2816" s="5" t="e">
        <v>#N/A</v>
      </c>
    </row>
    <row r="2817" spans="1:31" ht="30" x14ac:dyDescent="0.25">
      <c r="A2817" s="1" t="e">
        <v>#N/A</v>
      </c>
      <c r="B2817" s="50" t="s">
        <v>161</v>
      </c>
      <c r="C2817" s="48"/>
      <c r="D2817" s="104"/>
      <c r="E2817" s="104"/>
      <c r="F2817" s="104"/>
      <c r="G2817" s="104"/>
      <c r="H2817" s="104"/>
      <c r="I2817" s="104"/>
      <c r="J2817" s="104"/>
      <c r="K2817" s="104"/>
      <c r="L2817" s="104"/>
      <c r="M2817" s="104"/>
      <c r="N2817" s="104"/>
      <c r="O2817" s="104"/>
      <c r="P2817" s="104">
        <v>0</v>
      </c>
      <c r="Q2817" s="104">
        <v>0</v>
      </c>
      <c r="R2817" s="104">
        <v>0</v>
      </c>
      <c r="S2817" s="104">
        <v>0</v>
      </c>
      <c r="T2817" s="104">
        <v>0</v>
      </c>
      <c r="U2817" s="104">
        <v>0</v>
      </c>
      <c r="V2817" s="104">
        <v>0</v>
      </c>
      <c r="W2817" s="104">
        <v>0</v>
      </c>
      <c r="X2817" s="104">
        <v>0</v>
      </c>
      <c r="Y2817" s="104">
        <v>0</v>
      </c>
      <c r="Z2817" s="104">
        <v>0</v>
      </c>
      <c r="AA2817" s="104">
        <v>0</v>
      </c>
      <c r="AB2817" s="104">
        <f t="shared" si="1411"/>
        <v>0</v>
      </c>
      <c r="AC2817" s="104">
        <f t="shared" si="1413"/>
        <v>0</v>
      </c>
      <c r="AD2817" s="104">
        <f t="shared" si="1418"/>
        <v>0</v>
      </c>
      <c r="AE2817" s="5" t="e">
        <v>#N/A</v>
      </c>
    </row>
    <row r="2818" spans="1:31" ht="30" x14ac:dyDescent="0.25">
      <c r="A2818" s="1" t="e">
        <v>#N/A</v>
      </c>
      <c r="B2818" s="50" t="s">
        <v>176</v>
      </c>
      <c r="C2818" s="48"/>
      <c r="D2818" s="104"/>
      <c r="E2818" s="104"/>
      <c r="F2818" s="104"/>
      <c r="G2818" s="104"/>
      <c r="H2818" s="104"/>
      <c r="I2818" s="104"/>
      <c r="J2818" s="104"/>
      <c r="K2818" s="104"/>
      <c r="L2818" s="104"/>
      <c r="M2818" s="104"/>
      <c r="N2818" s="104"/>
      <c r="O2818" s="104"/>
      <c r="P2818" s="104">
        <v>0</v>
      </c>
      <c r="Q2818" s="104">
        <v>0</v>
      </c>
      <c r="R2818" s="104">
        <v>0</v>
      </c>
      <c r="S2818" s="104">
        <v>0</v>
      </c>
      <c r="T2818" s="104">
        <v>0</v>
      </c>
      <c r="U2818" s="104">
        <v>0</v>
      </c>
      <c r="V2818" s="104">
        <v>0</v>
      </c>
      <c r="W2818" s="104">
        <v>0</v>
      </c>
      <c r="X2818" s="104">
        <v>0</v>
      </c>
      <c r="Y2818" s="104">
        <v>0</v>
      </c>
      <c r="Z2818" s="104">
        <v>0</v>
      </c>
      <c r="AA2818" s="104">
        <v>0</v>
      </c>
      <c r="AB2818" s="104">
        <f t="shared" si="1411"/>
        <v>0</v>
      </c>
      <c r="AC2818" s="104">
        <f t="shared" si="1413"/>
        <v>0</v>
      </c>
      <c r="AD2818" s="104">
        <f t="shared" si="1418"/>
        <v>0</v>
      </c>
      <c r="AE2818" s="5" t="e">
        <v>#N/A</v>
      </c>
    </row>
    <row r="2819" spans="1:31" ht="30" x14ac:dyDescent="0.25">
      <c r="A2819" s="1" t="e">
        <v>#N/A</v>
      </c>
      <c r="B2819" s="50" t="s">
        <v>177</v>
      </c>
      <c r="C2819" s="48"/>
      <c r="D2819" s="104"/>
      <c r="E2819" s="104"/>
      <c r="F2819" s="104"/>
      <c r="G2819" s="104"/>
      <c r="H2819" s="104"/>
      <c r="I2819" s="104"/>
      <c r="J2819" s="104"/>
      <c r="K2819" s="104"/>
      <c r="L2819" s="104"/>
      <c r="M2819" s="104"/>
      <c r="N2819" s="104"/>
      <c r="O2819" s="104"/>
      <c r="P2819" s="104">
        <v>0</v>
      </c>
      <c r="Q2819" s="104">
        <v>0</v>
      </c>
      <c r="R2819" s="104">
        <v>0</v>
      </c>
      <c r="S2819" s="104">
        <v>0</v>
      </c>
      <c r="T2819" s="104">
        <v>0</v>
      </c>
      <c r="U2819" s="104">
        <v>0</v>
      </c>
      <c r="V2819" s="104">
        <v>0</v>
      </c>
      <c r="W2819" s="104">
        <v>0</v>
      </c>
      <c r="X2819" s="104">
        <v>0</v>
      </c>
      <c r="Y2819" s="104">
        <v>0</v>
      </c>
      <c r="Z2819" s="104">
        <v>0</v>
      </c>
      <c r="AA2819" s="104">
        <v>0</v>
      </c>
      <c r="AB2819" s="104">
        <f t="shared" si="1411"/>
        <v>0</v>
      </c>
      <c r="AC2819" s="104">
        <f t="shared" si="1413"/>
        <v>0</v>
      </c>
      <c r="AD2819" s="104">
        <f t="shared" si="1418"/>
        <v>0</v>
      </c>
      <c r="AE2819" s="5" t="e">
        <v>#N/A</v>
      </c>
    </row>
    <row r="2820" spans="1:31" x14ac:dyDescent="0.25">
      <c r="A2820" s="1" t="e">
        <v>#N/A</v>
      </c>
      <c r="B2820" s="101" t="s">
        <v>178</v>
      </c>
      <c r="C2820" s="102"/>
      <c r="D2820" s="103">
        <f>SUM(D2821:D2822)</f>
        <v>0</v>
      </c>
      <c r="E2820" s="103">
        <f t="shared" ref="E2820:O2820" si="1431">SUM(E2821:E2822)</f>
        <v>0</v>
      </c>
      <c r="F2820" s="103">
        <f t="shared" si="1431"/>
        <v>0</v>
      </c>
      <c r="G2820" s="103">
        <f t="shared" si="1431"/>
        <v>0</v>
      </c>
      <c r="H2820" s="103">
        <f t="shared" si="1431"/>
        <v>0</v>
      </c>
      <c r="I2820" s="103">
        <f t="shared" si="1431"/>
        <v>0</v>
      </c>
      <c r="J2820" s="103">
        <f t="shared" si="1431"/>
        <v>0</v>
      </c>
      <c r="K2820" s="103">
        <f t="shared" si="1431"/>
        <v>0</v>
      </c>
      <c r="L2820" s="103">
        <f t="shared" si="1431"/>
        <v>0</v>
      </c>
      <c r="M2820" s="103">
        <f t="shared" si="1431"/>
        <v>0</v>
      </c>
      <c r="N2820" s="103">
        <f t="shared" si="1431"/>
        <v>0</v>
      </c>
      <c r="O2820" s="103">
        <f t="shared" si="1431"/>
        <v>0</v>
      </c>
      <c r="P2820" s="103">
        <v>0</v>
      </c>
      <c r="Q2820" s="103">
        <v>0</v>
      </c>
      <c r="R2820" s="103">
        <v>0</v>
      </c>
      <c r="S2820" s="103">
        <v>0</v>
      </c>
      <c r="T2820" s="103">
        <v>0</v>
      </c>
      <c r="U2820" s="103">
        <v>0</v>
      </c>
      <c r="V2820" s="103">
        <v>0</v>
      </c>
      <c r="W2820" s="103">
        <v>0</v>
      </c>
      <c r="X2820" s="103">
        <v>0</v>
      </c>
      <c r="Y2820" s="103">
        <v>0</v>
      </c>
      <c r="Z2820" s="103">
        <v>0</v>
      </c>
      <c r="AA2820" s="103">
        <v>0</v>
      </c>
      <c r="AB2820" s="103">
        <f t="shared" si="1411"/>
        <v>0</v>
      </c>
      <c r="AC2820" s="103">
        <f t="shared" si="1413"/>
        <v>0</v>
      </c>
      <c r="AD2820" s="103">
        <f t="shared" si="1418"/>
        <v>0</v>
      </c>
      <c r="AE2820" s="5" t="e">
        <v>#N/A</v>
      </c>
    </row>
    <row r="2821" spans="1:31" ht="30" x14ac:dyDescent="0.25">
      <c r="A2821" s="1" t="e">
        <v>#N/A</v>
      </c>
      <c r="B2821" s="50" t="s">
        <v>179</v>
      </c>
      <c r="C2821" s="48"/>
      <c r="D2821" s="104"/>
      <c r="E2821" s="104"/>
      <c r="F2821" s="104"/>
      <c r="G2821" s="104"/>
      <c r="H2821" s="104"/>
      <c r="I2821" s="104"/>
      <c r="J2821" s="104"/>
      <c r="K2821" s="104"/>
      <c r="L2821" s="104"/>
      <c r="M2821" s="104"/>
      <c r="N2821" s="104"/>
      <c r="O2821" s="104"/>
      <c r="P2821" s="104">
        <v>0</v>
      </c>
      <c r="Q2821" s="104">
        <v>0</v>
      </c>
      <c r="R2821" s="104">
        <v>0</v>
      </c>
      <c r="S2821" s="104">
        <v>0</v>
      </c>
      <c r="T2821" s="104">
        <v>0</v>
      </c>
      <c r="U2821" s="104">
        <v>0</v>
      </c>
      <c r="V2821" s="104">
        <v>0</v>
      </c>
      <c r="W2821" s="104">
        <v>0</v>
      </c>
      <c r="X2821" s="104">
        <v>0</v>
      </c>
      <c r="Y2821" s="104">
        <v>0</v>
      </c>
      <c r="Z2821" s="104">
        <v>0</v>
      </c>
      <c r="AA2821" s="104">
        <v>0</v>
      </c>
      <c r="AB2821" s="104">
        <f t="shared" si="1411"/>
        <v>0</v>
      </c>
      <c r="AC2821" s="104">
        <f t="shared" si="1413"/>
        <v>0</v>
      </c>
      <c r="AD2821" s="104">
        <f t="shared" si="1418"/>
        <v>0</v>
      </c>
      <c r="AE2821" s="5" t="e">
        <v>#N/A</v>
      </c>
    </row>
    <row r="2822" spans="1:31" x14ac:dyDescent="0.25">
      <c r="A2822" s="1" t="e">
        <v>#N/A</v>
      </c>
      <c r="B2822" s="50" t="s">
        <v>180</v>
      </c>
      <c r="C2822" s="48"/>
      <c r="D2822" s="104"/>
      <c r="E2822" s="104"/>
      <c r="F2822" s="104"/>
      <c r="G2822" s="104"/>
      <c r="H2822" s="104"/>
      <c r="I2822" s="104"/>
      <c r="J2822" s="104"/>
      <c r="K2822" s="104"/>
      <c r="L2822" s="104"/>
      <c r="M2822" s="104"/>
      <c r="N2822" s="104"/>
      <c r="O2822" s="104"/>
      <c r="P2822" s="104">
        <v>0</v>
      </c>
      <c r="Q2822" s="104">
        <v>0</v>
      </c>
      <c r="R2822" s="104">
        <v>0</v>
      </c>
      <c r="S2822" s="104">
        <v>0</v>
      </c>
      <c r="T2822" s="104">
        <v>0</v>
      </c>
      <c r="U2822" s="104">
        <v>0</v>
      </c>
      <c r="V2822" s="104">
        <v>0</v>
      </c>
      <c r="W2822" s="104">
        <v>0</v>
      </c>
      <c r="X2822" s="104">
        <v>0</v>
      </c>
      <c r="Y2822" s="104">
        <v>0</v>
      </c>
      <c r="Z2822" s="104">
        <v>0</v>
      </c>
      <c r="AA2822" s="104">
        <v>0</v>
      </c>
      <c r="AB2822" s="104">
        <f t="shared" ref="AB2822:AB2885" si="1432">SUM(D2822:AA2822)</f>
        <v>0</v>
      </c>
      <c r="AC2822" s="104">
        <f t="shared" si="1413"/>
        <v>0</v>
      </c>
      <c r="AD2822" s="104">
        <f t="shared" si="1418"/>
        <v>0</v>
      </c>
      <c r="AE2822" s="5" t="e">
        <v>#N/A</v>
      </c>
    </row>
    <row r="2823" spans="1:31" x14ac:dyDescent="0.25">
      <c r="A2823" s="1" t="e">
        <v>#N/A</v>
      </c>
      <c r="B2823" s="101" t="s">
        <v>181</v>
      </c>
      <c r="C2823" s="102"/>
      <c r="D2823" s="103">
        <f>SUM(D2824:D2831)</f>
        <v>0</v>
      </c>
      <c r="E2823" s="103">
        <f t="shared" ref="E2823:O2823" si="1433">SUM(E2824:E2831)</f>
        <v>0</v>
      </c>
      <c r="F2823" s="103">
        <f t="shared" si="1433"/>
        <v>0</v>
      </c>
      <c r="G2823" s="103">
        <f t="shared" si="1433"/>
        <v>0</v>
      </c>
      <c r="H2823" s="103">
        <f t="shared" si="1433"/>
        <v>0</v>
      </c>
      <c r="I2823" s="103">
        <f t="shared" si="1433"/>
        <v>0</v>
      </c>
      <c r="J2823" s="103">
        <f t="shared" si="1433"/>
        <v>0</v>
      </c>
      <c r="K2823" s="103">
        <f t="shared" si="1433"/>
        <v>0</v>
      </c>
      <c r="L2823" s="103">
        <f t="shared" si="1433"/>
        <v>0</v>
      </c>
      <c r="M2823" s="103">
        <f t="shared" si="1433"/>
        <v>0</v>
      </c>
      <c r="N2823" s="103">
        <f t="shared" si="1433"/>
        <v>0</v>
      </c>
      <c r="O2823" s="103">
        <f t="shared" si="1433"/>
        <v>0</v>
      </c>
      <c r="P2823" s="103">
        <v>0</v>
      </c>
      <c r="Q2823" s="103">
        <v>0</v>
      </c>
      <c r="R2823" s="103">
        <v>0</v>
      </c>
      <c r="S2823" s="103">
        <v>0</v>
      </c>
      <c r="T2823" s="103">
        <v>0</v>
      </c>
      <c r="U2823" s="103">
        <v>0</v>
      </c>
      <c r="V2823" s="103">
        <v>0</v>
      </c>
      <c r="W2823" s="103">
        <v>0</v>
      </c>
      <c r="X2823" s="103">
        <v>0</v>
      </c>
      <c r="Y2823" s="103">
        <v>0</v>
      </c>
      <c r="Z2823" s="103">
        <v>0</v>
      </c>
      <c r="AA2823" s="103">
        <v>0</v>
      </c>
      <c r="AB2823" s="103">
        <f t="shared" si="1432"/>
        <v>0</v>
      </c>
      <c r="AC2823" s="103">
        <f t="shared" ref="AC2823:AC2886" si="1434">SUM(E2823:O2823)</f>
        <v>0</v>
      </c>
      <c r="AD2823" s="103">
        <f t="shared" si="1418"/>
        <v>0</v>
      </c>
      <c r="AE2823" s="5" t="e">
        <v>#N/A</v>
      </c>
    </row>
    <row r="2824" spans="1:31" ht="30" x14ac:dyDescent="0.25">
      <c r="A2824" s="1" t="e">
        <v>#N/A</v>
      </c>
      <c r="B2824" s="50" t="s">
        <v>182</v>
      </c>
      <c r="C2824" s="48"/>
      <c r="D2824" s="104"/>
      <c r="E2824" s="104"/>
      <c r="F2824" s="104"/>
      <c r="G2824" s="104"/>
      <c r="H2824" s="104"/>
      <c r="I2824" s="104"/>
      <c r="J2824" s="104"/>
      <c r="K2824" s="104"/>
      <c r="L2824" s="104"/>
      <c r="M2824" s="104"/>
      <c r="N2824" s="104"/>
      <c r="O2824" s="104"/>
      <c r="P2824" s="104">
        <v>0</v>
      </c>
      <c r="Q2824" s="104">
        <v>0</v>
      </c>
      <c r="R2824" s="104">
        <v>0</v>
      </c>
      <c r="S2824" s="104">
        <v>0</v>
      </c>
      <c r="T2824" s="104">
        <v>0</v>
      </c>
      <c r="U2824" s="104">
        <v>0</v>
      </c>
      <c r="V2824" s="104">
        <v>0</v>
      </c>
      <c r="W2824" s="104">
        <v>0</v>
      </c>
      <c r="X2824" s="104">
        <v>0</v>
      </c>
      <c r="Y2824" s="104">
        <v>0</v>
      </c>
      <c r="Z2824" s="104">
        <v>0</v>
      </c>
      <c r="AA2824" s="104">
        <v>0</v>
      </c>
      <c r="AB2824" s="104">
        <f t="shared" si="1432"/>
        <v>0</v>
      </c>
      <c r="AC2824" s="104">
        <f t="shared" si="1434"/>
        <v>0</v>
      </c>
      <c r="AD2824" s="104">
        <f t="shared" si="1418"/>
        <v>0</v>
      </c>
      <c r="AE2824" s="5" t="e">
        <v>#N/A</v>
      </c>
    </row>
    <row r="2825" spans="1:31" ht="30" x14ac:dyDescent="0.25">
      <c r="A2825" s="1" t="e">
        <v>#N/A</v>
      </c>
      <c r="B2825" s="50" t="s">
        <v>183</v>
      </c>
      <c r="C2825" s="48"/>
      <c r="D2825" s="104"/>
      <c r="E2825" s="104"/>
      <c r="F2825" s="104"/>
      <c r="G2825" s="104"/>
      <c r="H2825" s="104"/>
      <c r="I2825" s="104"/>
      <c r="J2825" s="104"/>
      <c r="K2825" s="104"/>
      <c r="L2825" s="104"/>
      <c r="M2825" s="104"/>
      <c r="N2825" s="104"/>
      <c r="O2825" s="104"/>
      <c r="P2825" s="104">
        <v>0</v>
      </c>
      <c r="Q2825" s="104">
        <v>0</v>
      </c>
      <c r="R2825" s="104">
        <v>0</v>
      </c>
      <c r="S2825" s="104">
        <v>0</v>
      </c>
      <c r="T2825" s="104">
        <v>0</v>
      </c>
      <c r="U2825" s="104">
        <v>0</v>
      </c>
      <c r="V2825" s="104">
        <v>0</v>
      </c>
      <c r="W2825" s="104">
        <v>0</v>
      </c>
      <c r="X2825" s="104">
        <v>0</v>
      </c>
      <c r="Y2825" s="104">
        <v>0</v>
      </c>
      <c r="Z2825" s="104">
        <v>0</v>
      </c>
      <c r="AA2825" s="104">
        <v>0</v>
      </c>
      <c r="AB2825" s="104">
        <f t="shared" si="1432"/>
        <v>0</v>
      </c>
      <c r="AC2825" s="104">
        <f t="shared" si="1434"/>
        <v>0</v>
      </c>
      <c r="AD2825" s="104">
        <f t="shared" si="1418"/>
        <v>0</v>
      </c>
      <c r="AE2825" s="5" t="e">
        <v>#N/A</v>
      </c>
    </row>
    <row r="2826" spans="1:31" ht="30" x14ac:dyDescent="0.25">
      <c r="A2826" s="1" t="e">
        <v>#N/A</v>
      </c>
      <c r="B2826" s="50" t="s">
        <v>184</v>
      </c>
      <c r="C2826" s="48"/>
      <c r="D2826" s="104"/>
      <c r="E2826" s="104"/>
      <c r="F2826" s="104"/>
      <c r="G2826" s="104"/>
      <c r="H2826" s="104"/>
      <c r="I2826" s="104"/>
      <c r="J2826" s="104"/>
      <c r="K2826" s="104"/>
      <c r="L2826" s="104"/>
      <c r="M2826" s="104"/>
      <c r="N2826" s="104"/>
      <c r="O2826" s="104"/>
      <c r="P2826" s="104">
        <v>0</v>
      </c>
      <c r="Q2826" s="104">
        <v>0</v>
      </c>
      <c r="R2826" s="104">
        <v>0</v>
      </c>
      <c r="S2826" s="104">
        <v>0</v>
      </c>
      <c r="T2826" s="104">
        <v>0</v>
      </c>
      <c r="U2826" s="104">
        <v>0</v>
      </c>
      <c r="V2826" s="104">
        <v>0</v>
      </c>
      <c r="W2826" s="104">
        <v>0</v>
      </c>
      <c r="X2826" s="104">
        <v>0</v>
      </c>
      <c r="Y2826" s="104">
        <v>0</v>
      </c>
      <c r="Z2826" s="104">
        <v>0</v>
      </c>
      <c r="AA2826" s="104">
        <v>0</v>
      </c>
      <c r="AB2826" s="104">
        <f t="shared" si="1432"/>
        <v>0</v>
      </c>
      <c r="AC2826" s="104">
        <f t="shared" si="1434"/>
        <v>0</v>
      </c>
      <c r="AD2826" s="104">
        <f t="shared" si="1418"/>
        <v>0</v>
      </c>
      <c r="AE2826" s="5" t="e">
        <v>#N/A</v>
      </c>
    </row>
    <row r="2827" spans="1:31" x14ac:dyDescent="0.25">
      <c r="A2827" s="1" t="e">
        <v>#N/A</v>
      </c>
      <c r="B2827" s="50" t="s">
        <v>185</v>
      </c>
      <c r="C2827" s="48"/>
      <c r="D2827" s="104"/>
      <c r="E2827" s="104"/>
      <c r="F2827" s="104"/>
      <c r="G2827" s="104"/>
      <c r="H2827" s="104"/>
      <c r="I2827" s="104"/>
      <c r="J2827" s="104"/>
      <c r="K2827" s="104"/>
      <c r="L2827" s="104"/>
      <c r="M2827" s="104"/>
      <c r="N2827" s="104"/>
      <c r="O2827" s="104"/>
      <c r="P2827" s="104">
        <v>0</v>
      </c>
      <c r="Q2827" s="104">
        <v>0</v>
      </c>
      <c r="R2827" s="104">
        <v>0</v>
      </c>
      <c r="S2827" s="104">
        <v>0</v>
      </c>
      <c r="T2827" s="104">
        <v>0</v>
      </c>
      <c r="U2827" s="104">
        <v>0</v>
      </c>
      <c r="V2827" s="104">
        <v>0</v>
      </c>
      <c r="W2827" s="104">
        <v>0</v>
      </c>
      <c r="X2827" s="104">
        <v>0</v>
      </c>
      <c r="Y2827" s="104">
        <v>0</v>
      </c>
      <c r="Z2827" s="104">
        <v>0</v>
      </c>
      <c r="AA2827" s="104">
        <v>0</v>
      </c>
      <c r="AB2827" s="104">
        <f t="shared" si="1432"/>
        <v>0</v>
      </c>
      <c r="AC2827" s="104">
        <f t="shared" si="1434"/>
        <v>0</v>
      </c>
      <c r="AD2827" s="104">
        <f t="shared" si="1418"/>
        <v>0</v>
      </c>
      <c r="AE2827" s="5" t="e">
        <v>#N/A</v>
      </c>
    </row>
    <row r="2828" spans="1:31" ht="30" x14ac:dyDescent="0.25">
      <c r="A2828" s="1" t="e">
        <v>#N/A</v>
      </c>
      <c r="B2828" s="50" t="s">
        <v>186</v>
      </c>
      <c r="C2828" s="48"/>
      <c r="D2828" s="104"/>
      <c r="E2828" s="104"/>
      <c r="F2828" s="104"/>
      <c r="G2828" s="104"/>
      <c r="H2828" s="104"/>
      <c r="I2828" s="104"/>
      <c r="J2828" s="104"/>
      <c r="K2828" s="104"/>
      <c r="L2828" s="104"/>
      <c r="M2828" s="104"/>
      <c r="N2828" s="104"/>
      <c r="O2828" s="104"/>
      <c r="P2828" s="104">
        <v>0</v>
      </c>
      <c r="Q2828" s="104">
        <v>0</v>
      </c>
      <c r="R2828" s="104">
        <v>0</v>
      </c>
      <c r="S2828" s="104">
        <v>0</v>
      </c>
      <c r="T2828" s="104">
        <v>0</v>
      </c>
      <c r="U2828" s="104">
        <v>0</v>
      </c>
      <c r="V2828" s="104">
        <v>0</v>
      </c>
      <c r="W2828" s="104">
        <v>0</v>
      </c>
      <c r="X2828" s="104">
        <v>0</v>
      </c>
      <c r="Y2828" s="104">
        <v>0</v>
      </c>
      <c r="Z2828" s="104">
        <v>0</v>
      </c>
      <c r="AA2828" s="104">
        <v>0</v>
      </c>
      <c r="AB2828" s="104">
        <f t="shared" si="1432"/>
        <v>0</v>
      </c>
      <c r="AC2828" s="104">
        <f t="shared" si="1434"/>
        <v>0</v>
      </c>
      <c r="AD2828" s="104">
        <f t="shared" si="1418"/>
        <v>0</v>
      </c>
      <c r="AE2828" s="5" t="e">
        <v>#N/A</v>
      </c>
    </row>
    <row r="2829" spans="1:31" ht="30" x14ac:dyDescent="0.25">
      <c r="A2829" s="1" t="e">
        <v>#N/A</v>
      </c>
      <c r="B2829" s="50" t="s">
        <v>187</v>
      </c>
      <c r="C2829" s="48"/>
      <c r="D2829" s="104"/>
      <c r="E2829" s="104"/>
      <c r="F2829" s="104"/>
      <c r="G2829" s="104"/>
      <c r="H2829" s="104"/>
      <c r="I2829" s="104"/>
      <c r="J2829" s="104"/>
      <c r="K2829" s="104"/>
      <c r="L2829" s="104"/>
      <c r="M2829" s="104"/>
      <c r="N2829" s="104"/>
      <c r="O2829" s="104"/>
      <c r="P2829" s="104">
        <v>0</v>
      </c>
      <c r="Q2829" s="104">
        <v>0</v>
      </c>
      <c r="R2829" s="104">
        <v>0</v>
      </c>
      <c r="S2829" s="104">
        <v>0</v>
      </c>
      <c r="T2829" s="104">
        <v>0</v>
      </c>
      <c r="U2829" s="104">
        <v>0</v>
      </c>
      <c r="V2829" s="104">
        <v>0</v>
      </c>
      <c r="W2829" s="104">
        <v>0</v>
      </c>
      <c r="X2829" s="104">
        <v>0</v>
      </c>
      <c r="Y2829" s="104">
        <v>0</v>
      </c>
      <c r="Z2829" s="104">
        <v>0</v>
      </c>
      <c r="AA2829" s="104">
        <v>0</v>
      </c>
      <c r="AB2829" s="104">
        <f t="shared" si="1432"/>
        <v>0</v>
      </c>
      <c r="AC2829" s="104">
        <f t="shared" si="1434"/>
        <v>0</v>
      </c>
      <c r="AD2829" s="104">
        <f t="shared" si="1418"/>
        <v>0</v>
      </c>
      <c r="AE2829" s="5" t="e">
        <v>#N/A</v>
      </c>
    </row>
    <row r="2830" spans="1:31" ht="30" x14ac:dyDescent="0.25">
      <c r="A2830" s="1" t="e">
        <v>#N/A</v>
      </c>
      <c r="B2830" s="50" t="s">
        <v>188</v>
      </c>
      <c r="C2830" s="48"/>
      <c r="D2830" s="104"/>
      <c r="E2830" s="104"/>
      <c r="F2830" s="104"/>
      <c r="G2830" s="104"/>
      <c r="H2830" s="104"/>
      <c r="I2830" s="104"/>
      <c r="J2830" s="104"/>
      <c r="K2830" s="104"/>
      <c r="L2830" s="104"/>
      <c r="M2830" s="104"/>
      <c r="N2830" s="104"/>
      <c r="O2830" s="104"/>
      <c r="P2830" s="104">
        <v>0</v>
      </c>
      <c r="Q2830" s="104">
        <v>0</v>
      </c>
      <c r="R2830" s="104">
        <v>0</v>
      </c>
      <c r="S2830" s="104">
        <v>0</v>
      </c>
      <c r="T2830" s="104">
        <v>0</v>
      </c>
      <c r="U2830" s="104">
        <v>0</v>
      </c>
      <c r="V2830" s="104">
        <v>0</v>
      </c>
      <c r="W2830" s="104">
        <v>0</v>
      </c>
      <c r="X2830" s="104">
        <v>0</v>
      </c>
      <c r="Y2830" s="104">
        <v>0</v>
      </c>
      <c r="Z2830" s="104">
        <v>0</v>
      </c>
      <c r="AA2830" s="104">
        <v>0</v>
      </c>
      <c r="AB2830" s="104">
        <f t="shared" si="1432"/>
        <v>0</v>
      </c>
      <c r="AC2830" s="104">
        <f t="shared" si="1434"/>
        <v>0</v>
      </c>
      <c r="AD2830" s="104">
        <f t="shared" si="1418"/>
        <v>0</v>
      </c>
      <c r="AE2830" s="5" t="e">
        <v>#N/A</v>
      </c>
    </row>
    <row r="2831" spans="1:31" x14ac:dyDescent="0.25">
      <c r="A2831" s="1" t="e">
        <v>#N/A</v>
      </c>
      <c r="B2831" s="50" t="s">
        <v>189</v>
      </c>
      <c r="C2831" s="48"/>
      <c r="D2831" s="104"/>
      <c r="E2831" s="104"/>
      <c r="F2831" s="104"/>
      <c r="G2831" s="104"/>
      <c r="H2831" s="104"/>
      <c r="I2831" s="104"/>
      <c r="J2831" s="104"/>
      <c r="K2831" s="104"/>
      <c r="L2831" s="104"/>
      <c r="M2831" s="104"/>
      <c r="N2831" s="104"/>
      <c r="O2831" s="104"/>
      <c r="P2831" s="104">
        <v>0</v>
      </c>
      <c r="Q2831" s="104">
        <v>0</v>
      </c>
      <c r="R2831" s="104">
        <v>0</v>
      </c>
      <c r="S2831" s="104">
        <v>0</v>
      </c>
      <c r="T2831" s="104">
        <v>0</v>
      </c>
      <c r="U2831" s="104">
        <v>0</v>
      </c>
      <c r="V2831" s="104">
        <v>0</v>
      </c>
      <c r="W2831" s="104">
        <v>0</v>
      </c>
      <c r="X2831" s="104">
        <v>0</v>
      </c>
      <c r="Y2831" s="104">
        <v>0</v>
      </c>
      <c r="Z2831" s="104">
        <v>0</v>
      </c>
      <c r="AA2831" s="104">
        <v>0</v>
      </c>
      <c r="AB2831" s="104">
        <f t="shared" si="1432"/>
        <v>0</v>
      </c>
      <c r="AC2831" s="104">
        <f t="shared" si="1434"/>
        <v>0</v>
      </c>
      <c r="AD2831" s="104">
        <f t="shared" si="1418"/>
        <v>0</v>
      </c>
      <c r="AE2831" s="5" t="e">
        <v>#N/A</v>
      </c>
    </row>
    <row r="2832" spans="1:31" x14ac:dyDescent="0.25">
      <c r="A2832" s="1" t="e">
        <v>#N/A</v>
      </c>
      <c r="B2832" s="101" t="s">
        <v>190</v>
      </c>
      <c r="C2832" s="102"/>
      <c r="D2832" s="103">
        <f>SUM(D2833:D2834)</f>
        <v>0</v>
      </c>
      <c r="E2832" s="103">
        <f t="shared" ref="E2832:O2832" si="1435">SUM(E2833:E2834)</f>
        <v>0</v>
      </c>
      <c r="F2832" s="103">
        <f t="shared" si="1435"/>
        <v>0</v>
      </c>
      <c r="G2832" s="103">
        <f t="shared" si="1435"/>
        <v>0</v>
      </c>
      <c r="H2832" s="103">
        <f t="shared" si="1435"/>
        <v>0</v>
      </c>
      <c r="I2832" s="103">
        <f t="shared" si="1435"/>
        <v>0</v>
      </c>
      <c r="J2832" s="103">
        <f t="shared" si="1435"/>
        <v>0</v>
      </c>
      <c r="K2832" s="103">
        <f t="shared" si="1435"/>
        <v>0</v>
      </c>
      <c r="L2832" s="103">
        <f t="shared" si="1435"/>
        <v>0</v>
      </c>
      <c r="M2832" s="103">
        <f t="shared" si="1435"/>
        <v>0</v>
      </c>
      <c r="N2832" s="103">
        <f t="shared" si="1435"/>
        <v>0</v>
      </c>
      <c r="O2832" s="103">
        <f t="shared" si="1435"/>
        <v>0</v>
      </c>
      <c r="P2832" s="103">
        <v>0</v>
      </c>
      <c r="Q2832" s="103">
        <v>0</v>
      </c>
      <c r="R2832" s="103">
        <v>0</v>
      </c>
      <c r="S2832" s="103">
        <v>0</v>
      </c>
      <c r="T2832" s="103">
        <v>0</v>
      </c>
      <c r="U2832" s="103">
        <v>0</v>
      </c>
      <c r="V2832" s="103">
        <v>0</v>
      </c>
      <c r="W2832" s="103">
        <v>0</v>
      </c>
      <c r="X2832" s="103">
        <v>0</v>
      </c>
      <c r="Y2832" s="103">
        <v>0</v>
      </c>
      <c r="Z2832" s="103">
        <v>0</v>
      </c>
      <c r="AA2832" s="103">
        <v>0</v>
      </c>
      <c r="AB2832" s="103">
        <f t="shared" si="1432"/>
        <v>0</v>
      </c>
      <c r="AC2832" s="103">
        <f t="shared" si="1434"/>
        <v>0</v>
      </c>
      <c r="AD2832" s="103">
        <f t="shared" si="1418"/>
        <v>0</v>
      </c>
      <c r="AE2832" s="5" t="e">
        <v>#N/A</v>
      </c>
    </row>
    <row r="2833" spans="1:31" ht="30" x14ac:dyDescent="0.25">
      <c r="A2833" s="1" t="e">
        <v>#N/A</v>
      </c>
      <c r="B2833" s="50" t="s">
        <v>191</v>
      </c>
      <c r="C2833" s="48"/>
      <c r="D2833" s="104"/>
      <c r="E2833" s="104"/>
      <c r="F2833" s="104"/>
      <c r="G2833" s="104"/>
      <c r="H2833" s="104"/>
      <c r="I2833" s="104"/>
      <c r="J2833" s="104"/>
      <c r="K2833" s="104"/>
      <c r="L2833" s="104"/>
      <c r="M2833" s="104"/>
      <c r="N2833" s="104"/>
      <c r="O2833" s="104"/>
      <c r="P2833" s="104">
        <v>0</v>
      </c>
      <c r="Q2833" s="104">
        <v>0</v>
      </c>
      <c r="R2833" s="104">
        <v>0</v>
      </c>
      <c r="S2833" s="104">
        <v>0</v>
      </c>
      <c r="T2833" s="104">
        <v>0</v>
      </c>
      <c r="U2833" s="104">
        <v>0</v>
      </c>
      <c r="V2833" s="104">
        <v>0</v>
      </c>
      <c r="W2833" s="104">
        <v>0</v>
      </c>
      <c r="X2833" s="104">
        <v>0</v>
      </c>
      <c r="Y2833" s="104">
        <v>0</v>
      </c>
      <c r="Z2833" s="104">
        <v>0</v>
      </c>
      <c r="AA2833" s="104">
        <v>0</v>
      </c>
      <c r="AB2833" s="104">
        <f t="shared" si="1432"/>
        <v>0</v>
      </c>
      <c r="AC2833" s="104">
        <f t="shared" si="1434"/>
        <v>0</v>
      </c>
      <c r="AD2833" s="104">
        <f t="shared" ref="AD2833:AD2896" si="1436">SUM(F2833:AC2833)</f>
        <v>0</v>
      </c>
      <c r="AE2833" s="5" t="e">
        <v>#N/A</v>
      </c>
    </row>
    <row r="2834" spans="1:31" x14ac:dyDescent="0.25">
      <c r="A2834" s="1" t="e">
        <v>#N/A</v>
      </c>
      <c r="B2834" s="50" t="s">
        <v>192</v>
      </c>
      <c r="C2834" s="48"/>
      <c r="D2834" s="104"/>
      <c r="E2834" s="104"/>
      <c r="F2834" s="104"/>
      <c r="G2834" s="104"/>
      <c r="H2834" s="104"/>
      <c r="I2834" s="104"/>
      <c r="J2834" s="104"/>
      <c r="K2834" s="104"/>
      <c r="L2834" s="104"/>
      <c r="M2834" s="104"/>
      <c r="N2834" s="104"/>
      <c r="O2834" s="104"/>
      <c r="P2834" s="104">
        <v>0</v>
      </c>
      <c r="Q2834" s="104">
        <v>0</v>
      </c>
      <c r="R2834" s="104">
        <v>0</v>
      </c>
      <c r="S2834" s="104">
        <v>0</v>
      </c>
      <c r="T2834" s="104">
        <v>0</v>
      </c>
      <c r="U2834" s="104">
        <v>0</v>
      </c>
      <c r="V2834" s="104">
        <v>0</v>
      </c>
      <c r="W2834" s="104">
        <v>0</v>
      </c>
      <c r="X2834" s="104">
        <v>0</v>
      </c>
      <c r="Y2834" s="104">
        <v>0</v>
      </c>
      <c r="Z2834" s="104">
        <v>0</v>
      </c>
      <c r="AA2834" s="104">
        <v>0</v>
      </c>
      <c r="AB2834" s="104">
        <f t="shared" si="1432"/>
        <v>0</v>
      </c>
      <c r="AC2834" s="104">
        <f t="shared" si="1434"/>
        <v>0</v>
      </c>
      <c r="AD2834" s="104">
        <f t="shared" si="1436"/>
        <v>0</v>
      </c>
      <c r="AE2834" s="5" t="e">
        <v>#N/A</v>
      </c>
    </row>
    <row r="2835" spans="1:31" x14ac:dyDescent="0.25">
      <c r="A2835" s="1" t="e">
        <v>#N/A</v>
      </c>
      <c r="B2835" s="101" t="s">
        <v>193</v>
      </c>
      <c r="C2835" s="102"/>
      <c r="D2835" s="103">
        <f>SUM(D2836:D2839)</f>
        <v>0</v>
      </c>
      <c r="E2835" s="103">
        <f t="shared" ref="E2835:O2835" si="1437">SUM(E2836:E2839)</f>
        <v>0</v>
      </c>
      <c r="F2835" s="103">
        <f t="shared" si="1437"/>
        <v>0</v>
      </c>
      <c r="G2835" s="103">
        <f t="shared" si="1437"/>
        <v>0</v>
      </c>
      <c r="H2835" s="103">
        <f t="shared" si="1437"/>
        <v>0</v>
      </c>
      <c r="I2835" s="103">
        <f t="shared" si="1437"/>
        <v>0</v>
      </c>
      <c r="J2835" s="103">
        <f t="shared" si="1437"/>
        <v>0</v>
      </c>
      <c r="K2835" s="103">
        <f t="shared" si="1437"/>
        <v>0</v>
      </c>
      <c r="L2835" s="103">
        <f t="shared" si="1437"/>
        <v>0</v>
      </c>
      <c r="M2835" s="103">
        <f t="shared" si="1437"/>
        <v>0</v>
      </c>
      <c r="N2835" s="103">
        <f t="shared" si="1437"/>
        <v>0</v>
      </c>
      <c r="O2835" s="103">
        <f t="shared" si="1437"/>
        <v>0</v>
      </c>
      <c r="P2835" s="103">
        <v>0</v>
      </c>
      <c r="Q2835" s="103">
        <v>0</v>
      </c>
      <c r="R2835" s="103">
        <v>0</v>
      </c>
      <c r="S2835" s="103">
        <v>0</v>
      </c>
      <c r="T2835" s="103">
        <v>0</v>
      </c>
      <c r="U2835" s="103">
        <v>0</v>
      </c>
      <c r="V2835" s="103">
        <v>0</v>
      </c>
      <c r="W2835" s="103">
        <v>0</v>
      </c>
      <c r="X2835" s="103">
        <v>0</v>
      </c>
      <c r="Y2835" s="103">
        <v>0</v>
      </c>
      <c r="Z2835" s="103">
        <v>0</v>
      </c>
      <c r="AA2835" s="103">
        <v>0</v>
      </c>
      <c r="AB2835" s="103">
        <f t="shared" si="1432"/>
        <v>0</v>
      </c>
      <c r="AC2835" s="103">
        <f t="shared" si="1434"/>
        <v>0</v>
      </c>
      <c r="AD2835" s="103">
        <f t="shared" si="1436"/>
        <v>0</v>
      </c>
      <c r="AE2835" s="5" t="e">
        <v>#N/A</v>
      </c>
    </row>
    <row r="2836" spans="1:31" ht="30" x14ac:dyDescent="0.25">
      <c r="A2836" s="1" t="e">
        <v>#N/A</v>
      </c>
      <c r="B2836" s="50" t="s">
        <v>194</v>
      </c>
      <c r="C2836" s="48"/>
      <c r="D2836" s="104"/>
      <c r="E2836" s="104"/>
      <c r="F2836" s="104"/>
      <c r="G2836" s="104"/>
      <c r="H2836" s="104"/>
      <c r="I2836" s="104"/>
      <c r="J2836" s="104"/>
      <c r="K2836" s="104"/>
      <c r="L2836" s="104"/>
      <c r="M2836" s="104"/>
      <c r="N2836" s="104"/>
      <c r="O2836" s="104"/>
      <c r="P2836" s="104">
        <v>0</v>
      </c>
      <c r="Q2836" s="104">
        <v>0</v>
      </c>
      <c r="R2836" s="104">
        <v>0</v>
      </c>
      <c r="S2836" s="104">
        <v>0</v>
      </c>
      <c r="T2836" s="104">
        <v>0</v>
      </c>
      <c r="U2836" s="104">
        <v>0</v>
      </c>
      <c r="V2836" s="104">
        <v>0</v>
      </c>
      <c r="W2836" s="104">
        <v>0</v>
      </c>
      <c r="X2836" s="104">
        <v>0</v>
      </c>
      <c r="Y2836" s="104">
        <v>0</v>
      </c>
      <c r="Z2836" s="104">
        <v>0</v>
      </c>
      <c r="AA2836" s="104">
        <v>0</v>
      </c>
      <c r="AB2836" s="104">
        <f t="shared" si="1432"/>
        <v>0</v>
      </c>
      <c r="AC2836" s="104">
        <f t="shared" si="1434"/>
        <v>0</v>
      </c>
      <c r="AD2836" s="104">
        <f t="shared" si="1436"/>
        <v>0</v>
      </c>
      <c r="AE2836" s="5" t="e">
        <v>#N/A</v>
      </c>
    </row>
    <row r="2837" spans="1:31" x14ac:dyDescent="0.25">
      <c r="A2837" s="1" t="e">
        <v>#N/A</v>
      </c>
      <c r="B2837" s="50" t="s">
        <v>195</v>
      </c>
      <c r="C2837" s="48"/>
      <c r="D2837" s="104"/>
      <c r="E2837" s="104"/>
      <c r="F2837" s="104"/>
      <c r="G2837" s="104"/>
      <c r="H2837" s="104"/>
      <c r="I2837" s="104"/>
      <c r="J2837" s="104"/>
      <c r="K2837" s="104"/>
      <c r="L2837" s="104"/>
      <c r="M2837" s="104"/>
      <c r="N2837" s="104"/>
      <c r="O2837" s="104"/>
      <c r="P2837" s="104">
        <v>0</v>
      </c>
      <c r="Q2837" s="104">
        <v>0</v>
      </c>
      <c r="R2837" s="104">
        <v>0</v>
      </c>
      <c r="S2837" s="104">
        <v>0</v>
      </c>
      <c r="T2837" s="104">
        <v>0</v>
      </c>
      <c r="U2837" s="104">
        <v>0</v>
      </c>
      <c r="V2837" s="104">
        <v>0</v>
      </c>
      <c r="W2837" s="104">
        <v>0</v>
      </c>
      <c r="X2837" s="104">
        <v>0</v>
      </c>
      <c r="Y2837" s="104">
        <v>0</v>
      </c>
      <c r="Z2837" s="104">
        <v>0</v>
      </c>
      <c r="AA2837" s="104">
        <v>0</v>
      </c>
      <c r="AB2837" s="104">
        <f t="shared" si="1432"/>
        <v>0</v>
      </c>
      <c r="AC2837" s="104">
        <f t="shared" si="1434"/>
        <v>0</v>
      </c>
      <c r="AD2837" s="104">
        <f t="shared" si="1436"/>
        <v>0</v>
      </c>
      <c r="AE2837" s="5" t="e">
        <v>#N/A</v>
      </c>
    </row>
    <row r="2838" spans="1:31" ht="30" x14ac:dyDescent="0.25">
      <c r="A2838" s="1" t="e">
        <v>#N/A</v>
      </c>
      <c r="B2838" s="50" t="s">
        <v>196</v>
      </c>
      <c r="C2838" s="48"/>
      <c r="D2838" s="104"/>
      <c r="E2838" s="104"/>
      <c r="F2838" s="104"/>
      <c r="G2838" s="104"/>
      <c r="H2838" s="104"/>
      <c r="I2838" s="104"/>
      <c r="J2838" s="104"/>
      <c r="K2838" s="104"/>
      <c r="L2838" s="104"/>
      <c r="M2838" s="104"/>
      <c r="N2838" s="104"/>
      <c r="O2838" s="104"/>
      <c r="P2838" s="104">
        <v>0</v>
      </c>
      <c r="Q2838" s="104">
        <v>0</v>
      </c>
      <c r="R2838" s="104">
        <v>0</v>
      </c>
      <c r="S2838" s="104">
        <v>0</v>
      </c>
      <c r="T2838" s="104">
        <v>0</v>
      </c>
      <c r="U2838" s="104">
        <v>0</v>
      </c>
      <c r="V2838" s="104">
        <v>0</v>
      </c>
      <c r="W2838" s="104">
        <v>0</v>
      </c>
      <c r="X2838" s="104">
        <v>0</v>
      </c>
      <c r="Y2838" s="104">
        <v>0</v>
      </c>
      <c r="Z2838" s="104">
        <v>0</v>
      </c>
      <c r="AA2838" s="104">
        <v>0</v>
      </c>
      <c r="AB2838" s="104">
        <f t="shared" si="1432"/>
        <v>0</v>
      </c>
      <c r="AC2838" s="104">
        <f t="shared" si="1434"/>
        <v>0</v>
      </c>
      <c r="AD2838" s="104">
        <f t="shared" si="1436"/>
        <v>0</v>
      </c>
      <c r="AE2838" s="5" t="e">
        <v>#N/A</v>
      </c>
    </row>
    <row r="2839" spans="1:31" x14ac:dyDescent="0.25">
      <c r="A2839" s="1" t="e">
        <v>#N/A</v>
      </c>
      <c r="B2839" s="50" t="s">
        <v>197</v>
      </c>
      <c r="C2839" s="48"/>
      <c r="D2839" s="104"/>
      <c r="E2839" s="104"/>
      <c r="F2839" s="104"/>
      <c r="G2839" s="104"/>
      <c r="H2839" s="104"/>
      <c r="I2839" s="104"/>
      <c r="J2839" s="104"/>
      <c r="K2839" s="104"/>
      <c r="L2839" s="104"/>
      <c r="M2839" s="104"/>
      <c r="N2839" s="104"/>
      <c r="O2839" s="104"/>
      <c r="P2839" s="104">
        <v>0</v>
      </c>
      <c r="Q2839" s="104">
        <v>0</v>
      </c>
      <c r="R2839" s="104">
        <v>0</v>
      </c>
      <c r="S2839" s="104">
        <v>0</v>
      </c>
      <c r="T2839" s="104">
        <v>0</v>
      </c>
      <c r="U2839" s="104">
        <v>0</v>
      </c>
      <c r="V2839" s="104">
        <v>0</v>
      </c>
      <c r="W2839" s="104">
        <v>0</v>
      </c>
      <c r="X2839" s="104">
        <v>0</v>
      </c>
      <c r="Y2839" s="104">
        <v>0</v>
      </c>
      <c r="Z2839" s="104">
        <v>0</v>
      </c>
      <c r="AA2839" s="104">
        <v>0</v>
      </c>
      <c r="AB2839" s="104">
        <f t="shared" si="1432"/>
        <v>0</v>
      </c>
      <c r="AC2839" s="104">
        <f t="shared" si="1434"/>
        <v>0</v>
      </c>
      <c r="AD2839" s="104">
        <f t="shared" si="1436"/>
        <v>0</v>
      </c>
      <c r="AE2839" s="5" t="e">
        <v>#N/A</v>
      </c>
    </row>
    <row r="2840" spans="1:31" x14ac:dyDescent="0.25">
      <c r="A2840" s="1" t="e">
        <v>#N/A</v>
      </c>
      <c r="B2840" s="101" t="s">
        <v>198</v>
      </c>
      <c r="C2840" s="102"/>
      <c r="D2840" s="103">
        <f>SUM(D2841:D2844)</f>
        <v>0</v>
      </c>
      <c r="E2840" s="103">
        <f t="shared" ref="E2840:O2840" si="1438">SUM(E2841:E2844)</f>
        <v>0</v>
      </c>
      <c r="F2840" s="103">
        <f t="shared" si="1438"/>
        <v>0</v>
      </c>
      <c r="G2840" s="103">
        <f t="shared" si="1438"/>
        <v>0</v>
      </c>
      <c r="H2840" s="103">
        <f t="shared" si="1438"/>
        <v>0</v>
      </c>
      <c r="I2840" s="103">
        <f t="shared" si="1438"/>
        <v>0</v>
      </c>
      <c r="J2840" s="103">
        <f t="shared" si="1438"/>
        <v>0</v>
      </c>
      <c r="K2840" s="103">
        <f t="shared" si="1438"/>
        <v>0</v>
      </c>
      <c r="L2840" s="103">
        <f t="shared" si="1438"/>
        <v>0</v>
      </c>
      <c r="M2840" s="103">
        <f t="shared" si="1438"/>
        <v>0</v>
      </c>
      <c r="N2840" s="103">
        <f t="shared" si="1438"/>
        <v>0</v>
      </c>
      <c r="O2840" s="103">
        <f t="shared" si="1438"/>
        <v>0</v>
      </c>
      <c r="P2840" s="103">
        <v>0</v>
      </c>
      <c r="Q2840" s="103">
        <v>0</v>
      </c>
      <c r="R2840" s="103">
        <v>0</v>
      </c>
      <c r="S2840" s="103">
        <v>0</v>
      </c>
      <c r="T2840" s="103">
        <v>0</v>
      </c>
      <c r="U2840" s="103">
        <v>0</v>
      </c>
      <c r="V2840" s="103">
        <v>0</v>
      </c>
      <c r="W2840" s="103">
        <v>0</v>
      </c>
      <c r="X2840" s="103">
        <v>0</v>
      </c>
      <c r="Y2840" s="103">
        <v>0</v>
      </c>
      <c r="Z2840" s="103">
        <v>0</v>
      </c>
      <c r="AA2840" s="103">
        <v>0</v>
      </c>
      <c r="AB2840" s="103">
        <f t="shared" si="1432"/>
        <v>0</v>
      </c>
      <c r="AC2840" s="103">
        <f t="shared" si="1434"/>
        <v>0</v>
      </c>
      <c r="AD2840" s="103">
        <f t="shared" si="1436"/>
        <v>0</v>
      </c>
      <c r="AE2840" s="5" t="e">
        <v>#N/A</v>
      </c>
    </row>
    <row r="2841" spans="1:31" ht="30" x14ac:dyDescent="0.25">
      <c r="A2841" s="1" t="e">
        <v>#N/A</v>
      </c>
      <c r="B2841" s="50" t="s">
        <v>199</v>
      </c>
      <c r="C2841" s="48"/>
      <c r="D2841" s="104"/>
      <c r="E2841" s="104"/>
      <c r="F2841" s="104"/>
      <c r="G2841" s="104"/>
      <c r="H2841" s="104"/>
      <c r="I2841" s="104"/>
      <c r="J2841" s="104"/>
      <c r="K2841" s="104"/>
      <c r="L2841" s="104"/>
      <c r="M2841" s="104"/>
      <c r="N2841" s="104"/>
      <c r="O2841" s="104"/>
      <c r="P2841" s="104">
        <v>0</v>
      </c>
      <c r="Q2841" s="104">
        <v>0</v>
      </c>
      <c r="R2841" s="104">
        <v>0</v>
      </c>
      <c r="S2841" s="104">
        <v>0</v>
      </c>
      <c r="T2841" s="104">
        <v>0</v>
      </c>
      <c r="U2841" s="104">
        <v>0</v>
      </c>
      <c r="V2841" s="104">
        <v>0</v>
      </c>
      <c r="W2841" s="104">
        <v>0</v>
      </c>
      <c r="X2841" s="104">
        <v>0</v>
      </c>
      <c r="Y2841" s="104">
        <v>0</v>
      </c>
      <c r="Z2841" s="104">
        <v>0</v>
      </c>
      <c r="AA2841" s="104">
        <v>0</v>
      </c>
      <c r="AB2841" s="104">
        <f t="shared" si="1432"/>
        <v>0</v>
      </c>
      <c r="AC2841" s="104">
        <f t="shared" si="1434"/>
        <v>0</v>
      </c>
      <c r="AD2841" s="104">
        <f t="shared" si="1436"/>
        <v>0</v>
      </c>
      <c r="AE2841" s="5" t="e">
        <v>#N/A</v>
      </c>
    </row>
    <row r="2842" spans="1:31" ht="30" x14ac:dyDescent="0.25">
      <c r="A2842" s="1" t="e">
        <v>#N/A</v>
      </c>
      <c r="B2842" s="50" t="s">
        <v>200</v>
      </c>
      <c r="C2842" s="48"/>
      <c r="D2842" s="104"/>
      <c r="E2842" s="104"/>
      <c r="F2842" s="104"/>
      <c r="G2842" s="104"/>
      <c r="H2842" s="104"/>
      <c r="I2842" s="104"/>
      <c r="J2842" s="104"/>
      <c r="K2842" s="104"/>
      <c r="L2842" s="104"/>
      <c r="M2842" s="104"/>
      <c r="N2842" s="104"/>
      <c r="O2842" s="104"/>
      <c r="P2842" s="104">
        <v>0</v>
      </c>
      <c r="Q2842" s="104">
        <v>0</v>
      </c>
      <c r="R2842" s="104">
        <v>0</v>
      </c>
      <c r="S2842" s="104">
        <v>0</v>
      </c>
      <c r="T2842" s="104">
        <v>0</v>
      </c>
      <c r="U2842" s="104">
        <v>0</v>
      </c>
      <c r="V2842" s="104">
        <v>0</v>
      </c>
      <c r="W2842" s="104">
        <v>0</v>
      </c>
      <c r="X2842" s="104">
        <v>0</v>
      </c>
      <c r="Y2842" s="104">
        <v>0</v>
      </c>
      <c r="Z2842" s="104">
        <v>0</v>
      </c>
      <c r="AA2842" s="104">
        <v>0</v>
      </c>
      <c r="AB2842" s="104">
        <f t="shared" si="1432"/>
        <v>0</v>
      </c>
      <c r="AC2842" s="104">
        <f t="shared" si="1434"/>
        <v>0</v>
      </c>
      <c r="AD2842" s="104">
        <f t="shared" si="1436"/>
        <v>0</v>
      </c>
      <c r="AE2842" s="5" t="e">
        <v>#N/A</v>
      </c>
    </row>
    <row r="2843" spans="1:31" ht="30" x14ac:dyDescent="0.25">
      <c r="A2843" s="1" t="e">
        <v>#N/A</v>
      </c>
      <c r="B2843" s="50" t="s">
        <v>201</v>
      </c>
      <c r="C2843" s="48"/>
      <c r="D2843" s="104"/>
      <c r="E2843" s="104"/>
      <c r="F2843" s="104"/>
      <c r="G2843" s="104"/>
      <c r="H2843" s="104"/>
      <c r="I2843" s="104"/>
      <c r="J2843" s="104"/>
      <c r="K2843" s="104"/>
      <c r="L2843" s="104"/>
      <c r="M2843" s="104"/>
      <c r="N2843" s="104"/>
      <c r="O2843" s="104"/>
      <c r="P2843" s="104">
        <v>0</v>
      </c>
      <c r="Q2843" s="104">
        <v>0</v>
      </c>
      <c r="R2843" s="104">
        <v>0</v>
      </c>
      <c r="S2843" s="104">
        <v>0</v>
      </c>
      <c r="T2843" s="104">
        <v>0</v>
      </c>
      <c r="U2843" s="104">
        <v>0</v>
      </c>
      <c r="V2843" s="104">
        <v>0</v>
      </c>
      <c r="W2843" s="104">
        <v>0</v>
      </c>
      <c r="X2843" s="104">
        <v>0</v>
      </c>
      <c r="Y2843" s="104">
        <v>0</v>
      </c>
      <c r="Z2843" s="104">
        <v>0</v>
      </c>
      <c r="AA2843" s="104">
        <v>0</v>
      </c>
      <c r="AB2843" s="104">
        <f t="shared" si="1432"/>
        <v>0</v>
      </c>
      <c r="AC2843" s="104">
        <f t="shared" si="1434"/>
        <v>0</v>
      </c>
      <c r="AD2843" s="104">
        <f t="shared" si="1436"/>
        <v>0</v>
      </c>
      <c r="AE2843" s="5" t="e">
        <v>#N/A</v>
      </c>
    </row>
    <row r="2844" spans="1:31" ht="30" x14ac:dyDescent="0.25">
      <c r="A2844" s="1" t="e">
        <v>#N/A</v>
      </c>
      <c r="B2844" s="50" t="s">
        <v>202</v>
      </c>
      <c r="C2844" s="48"/>
      <c r="D2844" s="104"/>
      <c r="E2844" s="104"/>
      <c r="F2844" s="104"/>
      <c r="G2844" s="104"/>
      <c r="H2844" s="104"/>
      <c r="I2844" s="104"/>
      <c r="J2844" s="104"/>
      <c r="K2844" s="104"/>
      <c r="L2844" s="104"/>
      <c r="M2844" s="104"/>
      <c r="N2844" s="104"/>
      <c r="O2844" s="104"/>
      <c r="P2844" s="104">
        <v>0</v>
      </c>
      <c r="Q2844" s="104">
        <v>0</v>
      </c>
      <c r="R2844" s="104">
        <v>0</v>
      </c>
      <c r="S2844" s="104">
        <v>0</v>
      </c>
      <c r="T2844" s="104">
        <v>0</v>
      </c>
      <c r="U2844" s="104">
        <v>0</v>
      </c>
      <c r="V2844" s="104">
        <v>0</v>
      </c>
      <c r="W2844" s="104">
        <v>0</v>
      </c>
      <c r="X2844" s="104">
        <v>0</v>
      </c>
      <c r="Y2844" s="104">
        <v>0</v>
      </c>
      <c r="Z2844" s="104">
        <v>0</v>
      </c>
      <c r="AA2844" s="104">
        <v>0</v>
      </c>
      <c r="AB2844" s="104">
        <f t="shared" si="1432"/>
        <v>0</v>
      </c>
      <c r="AC2844" s="104">
        <f t="shared" si="1434"/>
        <v>0</v>
      </c>
      <c r="AD2844" s="104">
        <f t="shared" si="1436"/>
        <v>0</v>
      </c>
      <c r="AE2844" s="5" t="e">
        <v>#N/A</v>
      </c>
    </row>
    <row r="2845" spans="1:31" ht="30" x14ac:dyDescent="0.25">
      <c r="A2845" s="1" t="e">
        <v>#N/A</v>
      </c>
      <c r="B2845" s="101" t="s">
        <v>203</v>
      </c>
      <c r="C2845" s="102"/>
      <c r="D2845" s="103">
        <f>SUM(D2846:D2847)</f>
        <v>0</v>
      </c>
      <c r="E2845" s="103">
        <f t="shared" ref="E2845:O2845" si="1439">SUM(E2846:E2847)</f>
        <v>0</v>
      </c>
      <c r="F2845" s="103">
        <f t="shared" si="1439"/>
        <v>0</v>
      </c>
      <c r="G2845" s="103">
        <f t="shared" si="1439"/>
        <v>0</v>
      </c>
      <c r="H2845" s="103">
        <f t="shared" si="1439"/>
        <v>0</v>
      </c>
      <c r="I2845" s="103">
        <f t="shared" si="1439"/>
        <v>0</v>
      </c>
      <c r="J2845" s="103">
        <f t="shared" si="1439"/>
        <v>0</v>
      </c>
      <c r="K2845" s="103">
        <f t="shared" si="1439"/>
        <v>0</v>
      </c>
      <c r="L2845" s="103">
        <f t="shared" si="1439"/>
        <v>0</v>
      </c>
      <c r="M2845" s="103">
        <f t="shared" si="1439"/>
        <v>0</v>
      </c>
      <c r="N2845" s="103">
        <f t="shared" si="1439"/>
        <v>0</v>
      </c>
      <c r="O2845" s="103">
        <f t="shared" si="1439"/>
        <v>0</v>
      </c>
      <c r="P2845" s="103">
        <v>0</v>
      </c>
      <c r="Q2845" s="103">
        <v>0</v>
      </c>
      <c r="R2845" s="103">
        <v>0</v>
      </c>
      <c r="S2845" s="103">
        <v>0</v>
      </c>
      <c r="T2845" s="103">
        <v>0</v>
      </c>
      <c r="U2845" s="103">
        <v>0</v>
      </c>
      <c r="V2845" s="103">
        <v>0</v>
      </c>
      <c r="W2845" s="103">
        <v>0</v>
      </c>
      <c r="X2845" s="103">
        <v>0</v>
      </c>
      <c r="Y2845" s="103">
        <v>0</v>
      </c>
      <c r="Z2845" s="103">
        <v>0</v>
      </c>
      <c r="AA2845" s="103">
        <v>0</v>
      </c>
      <c r="AB2845" s="103">
        <f t="shared" si="1432"/>
        <v>0</v>
      </c>
      <c r="AC2845" s="103">
        <f t="shared" si="1434"/>
        <v>0</v>
      </c>
      <c r="AD2845" s="103">
        <f t="shared" si="1436"/>
        <v>0</v>
      </c>
      <c r="AE2845" s="5" t="e">
        <v>#N/A</v>
      </c>
    </row>
    <row r="2846" spans="1:31" ht="30" x14ac:dyDescent="0.25">
      <c r="A2846" s="1" t="e">
        <v>#N/A</v>
      </c>
      <c r="B2846" s="50" t="s">
        <v>204</v>
      </c>
      <c r="C2846" s="48"/>
      <c r="D2846" s="104"/>
      <c r="E2846" s="104"/>
      <c r="F2846" s="104"/>
      <c r="G2846" s="104"/>
      <c r="H2846" s="104"/>
      <c r="I2846" s="104"/>
      <c r="J2846" s="104"/>
      <c r="K2846" s="104"/>
      <c r="L2846" s="104"/>
      <c r="M2846" s="104"/>
      <c r="N2846" s="104"/>
      <c r="O2846" s="104"/>
      <c r="P2846" s="104">
        <v>0</v>
      </c>
      <c r="Q2846" s="104">
        <v>0</v>
      </c>
      <c r="R2846" s="104">
        <v>0</v>
      </c>
      <c r="S2846" s="104">
        <v>0</v>
      </c>
      <c r="T2846" s="104">
        <v>0</v>
      </c>
      <c r="U2846" s="104">
        <v>0</v>
      </c>
      <c r="V2846" s="104">
        <v>0</v>
      </c>
      <c r="W2846" s="104">
        <v>0</v>
      </c>
      <c r="X2846" s="104">
        <v>0</v>
      </c>
      <c r="Y2846" s="104">
        <v>0</v>
      </c>
      <c r="Z2846" s="104">
        <v>0</v>
      </c>
      <c r="AA2846" s="104">
        <v>0</v>
      </c>
      <c r="AB2846" s="104">
        <f t="shared" si="1432"/>
        <v>0</v>
      </c>
      <c r="AC2846" s="104">
        <f t="shared" si="1434"/>
        <v>0</v>
      </c>
      <c r="AD2846" s="104">
        <f t="shared" si="1436"/>
        <v>0</v>
      </c>
      <c r="AE2846" s="5" t="e">
        <v>#N/A</v>
      </c>
    </row>
    <row r="2847" spans="1:31" x14ac:dyDescent="0.25">
      <c r="A2847" s="1" t="e">
        <v>#N/A</v>
      </c>
      <c r="B2847" s="50" t="s">
        <v>205</v>
      </c>
      <c r="C2847" s="48"/>
      <c r="D2847" s="104"/>
      <c r="E2847" s="104"/>
      <c r="F2847" s="104"/>
      <c r="G2847" s="104"/>
      <c r="H2847" s="104"/>
      <c r="I2847" s="104"/>
      <c r="J2847" s="104"/>
      <c r="K2847" s="104"/>
      <c r="L2847" s="104"/>
      <c r="M2847" s="104"/>
      <c r="N2847" s="104"/>
      <c r="O2847" s="104"/>
      <c r="P2847" s="104">
        <v>0</v>
      </c>
      <c r="Q2847" s="104">
        <v>0</v>
      </c>
      <c r="R2847" s="104">
        <v>0</v>
      </c>
      <c r="S2847" s="104">
        <v>0</v>
      </c>
      <c r="T2847" s="104">
        <v>0</v>
      </c>
      <c r="U2847" s="104">
        <v>0</v>
      </c>
      <c r="V2847" s="104">
        <v>0</v>
      </c>
      <c r="W2847" s="104">
        <v>0</v>
      </c>
      <c r="X2847" s="104">
        <v>0</v>
      </c>
      <c r="Y2847" s="104">
        <v>0</v>
      </c>
      <c r="Z2847" s="104">
        <v>0</v>
      </c>
      <c r="AA2847" s="104">
        <v>0</v>
      </c>
      <c r="AB2847" s="104">
        <f t="shared" si="1432"/>
        <v>0</v>
      </c>
      <c r="AC2847" s="104">
        <f t="shared" si="1434"/>
        <v>0</v>
      </c>
      <c r="AD2847" s="104">
        <f t="shared" si="1436"/>
        <v>0</v>
      </c>
      <c r="AE2847" s="5" t="e">
        <v>#N/A</v>
      </c>
    </row>
    <row r="2848" spans="1:31" x14ac:dyDescent="0.25">
      <c r="A2848" s="1" t="e">
        <v>#N/A</v>
      </c>
      <c r="B2848" s="101" t="s">
        <v>206</v>
      </c>
      <c r="C2848" s="102"/>
      <c r="D2848" s="103">
        <f>SUM(D2849:D2852)</f>
        <v>0</v>
      </c>
      <c r="E2848" s="103">
        <f t="shared" ref="E2848:O2848" si="1440">SUM(E2849:E2852)</f>
        <v>0</v>
      </c>
      <c r="F2848" s="103">
        <f t="shared" si="1440"/>
        <v>0</v>
      </c>
      <c r="G2848" s="103">
        <f t="shared" si="1440"/>
        <v>0</v>
      </c>
      <c r="H2848" s="103">
        <f t="shared" si="1440"/>
        <v>0</v>
      </c>
      <c r="I2848" s="103">
        <f t="shared" si="1440"/>
        <v>0</v>
      </c>
      <c r="J2848" s="103">
        <f t="shared" si="1440"/>
        <v>0</v>
      </c>
      <c r="K2848" s="103">
        <f t="shared" si="1440"/>
        <v>0</v>
      </c>
      <c r="L2848" s="103">
        <f t="shared" si="1440"/>
        <v>0</v>
      </c>
      <c r="M2848" s="103">
        <f t="shared" si="1440"/>
        <v>0</v>
      </c>
      <c r="N2848" s="103">
        <f t="shared" si="1440"/>
        <v>0</v>
      </c>
      <c r="O2848" s="103">
        <f t="shared" si="1440"/>
        <v>0</v>
      </c>
      <c r="P2848" s="103">
        <v>0</v>
      </c>
      <c r="Q2848" s="103">
        <v>0</v>
      </c>
      <c r="R2848" s="103">
        <v>0</v>
      </c>
      <c r="S2848" s="103">
        <v>0</v>
      </c>
      <c r="T2848" s="103">
        <v>0</v>
      </c>
      <c r="U2848" s="103">
        <v>0</v>
      </c>
      <c r="V2848" s="103">
        <v>0</v>
      </c>
      <c r="W2848" s="103">
        <v>0</v>
      </c>
      <c r="X2848" s="103">
        <v>0</v>
      </c>
      <c r="Y2848" s="103">
        <v>0</v>
      </c>
      <c r="Z2848" s="103">
        <v>0</v>
      </c>
      <c r="AA2848" s="103">
        <v>0</v>
      </c>
      <c r="AB2848" s="103">
        <f t="shared" si="1432"/>
        <v>0</v>
      </c>
      <c r="AC2848" s="103">
        <f t="shared" si="1434"/>
        <v>0</v>
      </c>
      <c r="AD2848" s="103">
        <f t="shared" si="1436"/>
        <v>0</v>
      </c>
      <c r="AE2848" s="5" t="e">
        <v>#N/A</v>
      </c>
    </row>
    <row r="2849" spans="1:31" ht="30" x14ac:dyDescent="0.25">
      <c r="A2849" s="1" t="e">
        <v>#N/A</v>
      </c>
      <c r="B2849" s="50" t="s">
        <v>207</v>
      </c>
      <c r="C2849" s="48"/>
      <c r="D2849" s="104"/>
      <c r="E2849" s="104"/>
      <c r="F2849" s="104"/>
      <c r="G2849" s="104"/>
      <c r="H2849" s="104"/>
      <c r="I2849" s="104"/>
      <c r="J2849" s="104"/>
      <c r="K2849" s="104"/>
      <c r="L2849" s="104"/>
      <c r="M2849" s="104"/>
      <c r="N2849" s="104"/>
      <c r="O2849" s="104"/>
      <c r="P2849" s="104">
        <v>0</v>
      </c>
      <c r="Q2849" s="104">
        <v>0</v>
      </c>
      <c r="R2849" s="104">
        <v>0</v>
      </c>
      <c r="S2849" s="104">
        <v>0</v>
      </c>
      <c r="T2849" s="104">
        <v>0</v>
      </c>
      <c r="U2849" s="104">
        <v>0</v>
      </c>
      <c r="V2849" s="104">
        <v>0</v>
      </c>
      <c r="W2849" s="104">
        <v>0</v>
      </c>
      <c r="X2849" s="104">
        <v>0</v>
      </c>
      <c r="Y2849" s="104">
        <v>0</v>
      </c>
      <c r="Z2849" s="104">
        <v>0</v>
      </c>
      <c r="AA2849" s="104">
        <v>0</v>
      </c>
      <c r="AB2849" s="104">
        <f t="shared" si="1432"/>
        <v>0</v>
      </c>
      <c r="AC2849" s="104">
        <f t="shared" si="1434"/>
        <v>0</v>
      </c>
      <c r="AD2849" s="104">
        <f t="shared" si="1436"/>
        <v>0</v>
      </c>
      <c r="AE2849" s="5" t="e">
        <v>#N/A</v>
      </c>
    </row>
    <row r="2850" spans="1:31" x14ac:dyDescent="0.25">
      <c r="A2850" s="1" t="e">
        <v>#N/A</v>
      </c>
      <c r="B2850" s="50" t="s">
        <v>189</v>
      </c>
      <c r="C2850" s="48"/>
      <c r="D2850" s="104"/>
      <c r="E2850" s="104"/>
      <c r="F2850" s="104"/>
      <c r="G2850" s="104"/>
      <c r="H2850" s="104"/>
      <c r="I2850" s="104"/>
      <c r="J2850" s="104"/>
      <c r="K2850" s="104"/>
      <c r="L2850" s="104"/>
      <c r="M2850" s="104"/>
      <c r="N2850" s="104"/>
      <c r="O2850" s="104"/>
      <c r="P2850" s="104">
        <v>0</v>
      </c>
      <c r="Q2850" s="104">
        <v>0</v>
      </c>
      <c r="R2850" s="104">
        <v>0</v>
      </c>
      <c r="S2850" s="104">
        <v>0</v>
      </c>
      <c r="T2850" s="104">
        <v>0</v>
      </c>
      <c r="U2850" s="104">
        <v>0</v>
      </c>
      <c r="V2850" s="104">
        <v>0</v>
      </c>
      <c r="W2850" s="104">
        <v>0</v>
      </c>
      <c r="X2850" s="104">
        <v>0</v>
      </c>
      <c r="Y2850" s="104">
        <v>0</v>
      </c>
      <c r="Z2850" s="104">
        <v>0</v>
      </c>
      <c r="AA2850" s="104">
        <v>0</v>
      </c>
      <c r="AB2850" s="104">
        <f t="shared" si="1432"/>
        <v>0</v>
      </c>
      <c r="AC2850" s="104">
        <f t="shared" si="1434"/>
        <v>0</v>
      </c>
      <c r="AD2850" s="104">
        <f t="shared" si="1436"/>
        <v>0</v>
      </c>
      <c r="AE2850" s="5" t="e">
        <v>#N/A</v>
      </c>
    </row>
    <row r="2851" spans="1:31" x14ac:dyDescent="0.25">
      <c r="A2851" s="1" t="e">
        <v>#N/A</v>
      </c>
      <c r="B2851" s="50" t="s">
        <v>208</v>
      </c>
      <c r="C2851" s="48"/>
      <c r="D2851" s="104"/>
      <c r="E2851" s="104"/>
      <c r="F2851" s="104"/>
      <c r="G2851" s="104"/>
      <c r="H2851" s="104"/>
      <c r="I2851" s="104"/>
      <c r="J2851" s="104"/>
      <c r="K2851" s="104"/>
      <c r="L2851" s="104"/>
      <c r="M2851" s="104"/>
      <c r="N2851" s="104"/>
      <c r="O2851" s="104"/>
      <c r="P2851" s="104">
        <v>0</v>
      </c>
      <c r="Q2851" s="104">
        <v>0</v>
      </c>
      <c r="R2851" s="104">
        <v>0</v>
      </c>
      <c r="S2851" s="104">
        <v>0</v>
      </c>
      <c r="T2851" s="104">
        <v>0</v>
      </c>
      <c r="U2851" s="104">
        <v>0</v>
      </c>
      <c r="V2851" s="104">
        <v>0</v>
      </c>
      <c r="W2851" s="104">
        <v>0</v>
      </c>
      <c r="X2851" s="104">
        <v>0</v>
      </c>
      <c r="Y2851" s="104">
        <v>0</v>
      </c>
      <c r="Z2851" s="104">
        <v>0</v>
      </c>
      <c r="AA2851" s="104">
        <v>0</v>
      </c>
      <c r="AB2851" s="104">
        <f t="shared" si="1432"/>
        <v>0</v>
      </c>
      <c r="AC2851" s="104">
        <f t="shared" si="1434"/>
        <v>0</v>
      </c>
      <c r="AD2851" s="104">
        <f t="shared" si="1436"/>
        <v>0</v>
      </c>
      <c r="AE2851" s="5" t="e">
        <v>#N/A</v>
      </c>
    </row>
    <row r="2852" spans="1:31" x14ac:dyDescent="0.25">
      <c r="A2852" s="1" t="e">
        <v>#N/A</v>
      </c>
      <c r="B2852" s="50" t="s">
        <v>209</v>
      </c>
      <c r="C2852" s="48"/>
      <c r="D2852" s="104"/>
      <c r="E2852" s="104"/>
      <c r="F2852" s="104"/>
      <c r="G2852" s="104"/>
      <c r="H2852" s="104"/>
      <c r="I2852" s="104"/>
      <c r="J2852" s="104"/>
      <c r="K2852" s="104"/>
      <c r="L2852" s="104"/>
      <c r="M2852" s="104"/>
      <c r="N2852" s="104"/>
      <c r="O2852" s="104"/>
      <c r="P2852" s="104">
        <v>0</v>
      </c>
      <c r="Q2852" s="104">
        <v>0</v>
      </c>
      <c r="R2852" s="104">
        <v>0</v>
      </c>
      <c r="S2852" s="104">
        <v>0</v>
      </c>
      <c r="T2852" s="104">
        <v>0</v>
      </c>
      <c r="U2852" s="104">
        <v>0</v>
      </c>
      <c r="V2852" s="104">
        <v>0</v>
      </c>
      <c r="W2852" s="104">
        <v>0</v>
      </c>
      <c r="X2852" s="104">
        <v>0</v>
      </c>
      <c r="Y2852" s="104">
        <v>0</v>
      </c>
      <c r="Z2852" s="104">
        <v>0</v>
      </c>
      <c r="AA2852" s="104">
        <v>0</v>
      </c>
      <c r="AB2852" s="104">
        <f t="shared" si="1432"/>
        <v>0</v>
      </c>
      <c r="AC2852" s="104">
        <f t="shared" si="1434"/>
        <v>0</v>
      </c>
      <c r="AD2852" s="104">
        <f t="shared" si="1436"/>
        <v>0</v>
      </c>
      <c r="AE2852" s="5" t="e">
        <v>#N/A</v>
      </c>
    </row>
    <row r="2853" spans="1:31" ht="30" x14ac:dyDescent="0.25">
      <c r="A2853" s="1" t="e">
        <v>#N/A</v>
      </c>
      <c r="B2853" s="101" t="s">
        <v>210</v>
      </c>
      <c r="C2853" s="102"/>
      <c r="D2853" s="103">
        <f>SUM(D2854:D2855)</f>
        <v>0</v>
      </c>
      <c r="E2853" s="103">
        <f t="shared" ref="E2853:O2853" si="1441">SUM(E2854:E2855)</f>
        <v>0</v>
      </c>
      <c r="F2853" s="103">
        <f t="shared" si="1441"/>
        <v>0</v>
      </c>
      <c r="G2853" s="103">
        <f t="shared" si="1441"/>
        <v>0</v>
      </c>
      <c r="H2853" s="103">
        <f t="shared" si="1441"/>
        <v>0</v>
      </c>
      <c r="I2853" s="103">
        <f t="shared" si="1441"/>
        <v>0</v>
      </c>
      <c r="J2853" s="103">
        <f t="shared" si="1441"/>
        <v>0</v>
      </c>
      <c r="K2853" s="103">
        <f t="shared" si="1441"/>
        <v>0</v>
      </c>
      <c r="L2853" s="103">
        <f t="shared" si="1441"/>
        <v>0</v>
      </c>
      <c r="M2853" s="103">
        <f t="shared" si="1441"/>
        <v>0</v>
      </c>
      <c r="N2853" s="103">
        <f t="shared" si="1441"/>
        <v>0</v>
      </c>
      <c r="O2853" s="103">
        <f t="shared" si="1441"/>
        <v>0</v>
      </c>
      <c r="P2853" s="103">
        <v>0</v>
      </c>
      <c r="Q2853" s="103">
        <v>0</v>
      </c>
      <c r="R2853" s="103">
        <v>0</v>
      </c>
      <c r="S2853" s="103">
        <v>0</v>
      </c>
      <c r="T2853" s="103">
        <v>0</v>
      </c>
      <c r="U2853" s="103">
        <v>0</v>
      </c>
      <c r="V2853" s="103">
        <v>0</v>
      </c>
      <c r="W2853" s="103">
        <v>0</v>
      </c>
      <c r="X2853" s="103">
        <v>0</v>
      </c>
      <c r="Y2853" s="103">
        <v>0</v>
      </c>
      <c r="Z2853" s="103">
        <v>0</v>
      </c>
      <c r="AA2853" s="103">
        <v>0</v>
      </c>
      <c r="AB2853" s="103">
        <f t="shared" si="1432"/>
        <v>0</v>
      </c>
      <c r="AC2853" s="103">
        <f t="shared" si="1434"/>
        <v>0</v>
      </c>
      <c r="AD2853" s="103">
        <f t="shared" si="1436"/>
        <v>0</v>
      </c>
      <c r="AE2853" s="5" t="e">
        <v>#N/A</v>
      </c>
    </row>
    <row r="2854" spans="1:31" x14ac:dyDescent="0.25">
      <c r="A2854" s="1" t="e">
        <v>#N/A</v>
      </c>
      <c r="B2854" s="50" t="s">
        <v>211</v>
      </c>
      <c r="C2854" s="48"/>
      <c r="D2854" s="104"/>
      <c r="E2854" s="104"/>
      <c r="F2854" s="104"/>
      <c r="G2854" s="104"/>
      <c r="H2854" s="104"/>
      <c r="I2854" s="104"/>
      <c r="J2854" s="104"/>
      <c r="K2854" s="104"/>
      <c r="L2854" s="104"/>
      <c r="M2854" s="104"/>
      <c r="N2854" s="104"/>
      <c r="O2854" s="104"/>
      <c r="P2854" s="104">
        <v>0</v>
      </c>
      <c r="Q2854" s="104">
        <v>0</v>
      </c>
      <c r="R2854" s="104">
        <v>0</v>
      </c>
      <c r="S2854" s="104">
        <v>0</v>
      </c>
      <c r="T2854" s="104">
        <v>0</v>
      </c>
      <c r="U2854" s="104">
        <v>0</v>
      </c>
      <c r="V2854" s="104">
        <v>0</v>
      </c>
      <c r="W2854" s="104">
        <v>0</v>
      </c>
      <c r="X2854" s="104">
        <v>0</v>
      </c>
      <c r="Y2854" s="104">
        <v>0</v>
      </c>
      <c r="Z2854" s="104">
        <v>0</v>
      </c>
      <c r="AA2854" s="104">
        <v>0</v>
      </c>
      <c r="AB2854" s="104">
        <f t="shared" si="1432"/>
        <v>0</v>
      </c>
      <c r="AC2854" s="104">
        <f t="shared" si="1434"/>
        <v>0</v>
      </c>
      <c r="AD2854" s="104">
        <f t="shared" si="1436"/>
        <v>0</v>
      </c>
      <c r="AE2854" s="5" t="e">
        <v>#N/A</v>
      </c>
    </row>
    <row r="2855" spans="1:31" x14ac:dyDescent="0.25">
      <c r="A2855" s="1" t="e">
        <v>#N/A</v>
      </c>
      <c r="B2855" s="50" t="s">
        <v>212</v>
      </c>
      <c r="C2855" s="48"/>
      <c r="D2855" s="104"/>
      <c r="E2855" s="104"/>
      <c r="F2855" s="104"/>
      <c r="G2855" s="104"/>
      <c r="H2855" s="104"/>
      <c r="I2855" s="104"/>
      <c r="J2855" s="104"/>
      <c r="K2855" s="104"/>
      <c r="L2855" s="104"/>
      <c r="M2855" s="104"/>
      <c r="N2855" s="104"/>
      <c r="O2855" s="104"/>
      <c r="P2855" s="104">
        <v>0</v>
      </c>
      <c r="Q2855" s="104">
        <v>0</v>
      </c>
      <c r="R2855" s="104">
        <v>0</v>
      </c>
      <c r="S2855" s="104">
        <v>0</v>
      </c>
      <c r="T2855" s="104">
        <v>0</v>
      </c>
      <c r="U2855" s="104">
        <v>0</v>
      </c>
      <c r="V2855" s="104">
        <v>0</v>
      </c>
      <c r="W2855" s="104">
        <v>0</v>
      </c>
      <c r="X2855" s="104">
        <v>0</v>
      </c>
      <c r="Y2855" s="104">
        <v>0</v>
      </c>
      <c r="Z2855" s="104">
        <v>0</v>
      </c>
      <c r="AA2855" s="104">
        <v>0</v>
      </c>
      <c r="AB2855" s="104">
        <f t="shared" si="1432"/>
        <v>0</v>
      </c>
      <c r="AC2855" s="104">
        <f t="shared" si="1434"/>
        <v>0</v>
      </c>
      <c r="AD2855" s="104">
        <f t="shared" si="1436"/>
        <v>0</v>
      </c>
      <c r="AE2855" s="5" t="e">
        <v>#N/A</v>
      </c>
    </row>
    <row r="2856" spans="1:31" ht="31.5" x14ac:dyDescent="0.25">
      <c r="A2856" s="1" t="e">
        <v>#N/A</v>
      </c>
      <c r="B2856" s="99" t="s">
        <v>71</v>
      </c>
      <c r="C2856" s="57"/>
      <c r="D2856" s="100">
        <f t="shared" ref="D2856:O2856" si="1442">SUM(D2857,D2859,D2861,D2866,D2873,D2878,D2886,D2887,D2882)</f>
        <v>0</v>
      </c>
      <c r="E2856" s="100">
        <f t="shared" si="1442"/>
        <v>0</v>
      </c>
      <c r="F2856" s="100">
        <f t="shared" si="1442"/>
        <v>0</v>
      </c>
      <c r="G2856" s="100">
        <f t="shared" si="1442"/>
        <v>0</v>
      </c>
      <c r="H2856" s="100">
        <f t="shared" si="1442"/>
        <v>0</v>
      </c>
      <c r="I2856" s="100">
        <f t="shared" si="1442"/>
        <v>0</v>
      </c>
      <c r="J2856" s="100">
        <f t="shared" si="1442"/>
        <v>0</v>
      </c>
      <c r="K2856" s="100">
        <f t="shared" si="1442"/>
        <v>0</v>
      </c>
      <c r="L2856" s="100">
        <f t="shared" si="1442"/>
        <v>0</v>
      </c>
      <c r="M2856" s="100">
        <f t="shared" si="1442"/>
        <v>0</v>
      </c>
      <c r="N2856" s="100">
        <f t="shared" si="1442"/>
        <v>0</v>
      </c>
      <c r="O2856" s="100">
        <f t="shared" si="1442"/>
        <v>0</v>
      </c>
      <c r="P2856" s="100">
        <v>0</v>
      </c>
      <c r="Q2856" s="100">
        <v>0</v>
      </c>
      <c r="R2856" s="100">
        <v>0</v>
      </c>
      <c r="S2856" s="100">
        <v>0</v>
      </c>
      <c r="T2856" s="100">
        <v>0</v>
      </c>
      <c r="U2856" s="100">
        <v>0</v>
      </c>
      <c r="V2856" s="100">
        <v>0</v>
      </c>
      <c r="W2856" s="100">
        <v>0</v>
      </c>
      <c r="X2856" s="100">
        <v>0</v>
      </c>
      <c r="Y2856" s="100">
        <v>0</v>
      </c>
      <c r="Z2856" s="100">
        <v>0</v>
      </c>
      <c r="AA2856" s="100">
        <v>0</v>
      </c>
      <c r="AB2856" s="100">
        <f t="shared" si="1432"/>
        <v>0</v>
      </c>
      <c r="AC2856" s="100">
        <f t="shared" si="1434"/>
        <v>0</v>
      </c>
      <c r="AD2856" s="100">
        <f t="shared" si="1436"/>
        <v>0</v>
      </c>
      <c r="AE2856" s="5" t="e">
        <v>#N/A</v>
      </c>
    </row>
    <row r="2857" spans="1:31" ht="30" x14ac:dyDescent="0.25">
      <c r="A2857" s="1" t="e">
        <v>#N/A</v>
      </c>
      <c r="B2857" s="101" t="s">
        <v>72</v>
      </c>
      <c r="C2857" s="102"/>
      <c r="D2857" s="103">
        <f>SUM(D2858:D2860)</f>
        <v>0</v>
      </c>
      <c r="E2857" s="103">
        <f t="shared" ref="E2857:O2857" si="1443">SUM(E2858:E2860)</f>
        <v>0</v>
      </c>
      <c r="F2857" s="103">
        <f t="shared" si="1443"/>
        <v>0</v>
      </c>
      <c r="G2857" s="103">
        <f t="shared" si="1443"/>
        <v>0</v>
      </c>
      <c r="H2857" s="103">
        <f t="shared" si="1443"/>
        <v>0</v>
      </c>
      <c r="I2857" s="103">
        <f t="shared" si="1443"/>
        <v>0</v>
      </c>
      <c r="J2857" s="103">
        <f t="shared" si="1443"/>
        <v>0</v>
      </c>
      <c r="K2857" s="103">
        <f t="shared" si="1443"/>
        <v>0</v>
      </c>
      <c r="L2857" s="103">
        <f t="shared" si="1443"/>
        <v>0</v>
      </c>
      <c r="M2857" s="103">
        <f t="shared" si="1443"/>
        <v>0</v>
      </c>
      <c r="N2857" s="103">
        <f t="shared" si="1443"/>
        <v>0</v>
      </c>
      <c r="O2857" s="103">
        <f t="shared" si="1443"/>
        <v>0</v>
      </c>
      <c r="P2857" s="103">
        <v>0</v>
      </c>
      <c r="Q2857" s="103">
        <v>0</v>
      </c>
      <c r="R2857" s="103">
        <v>0</v>
      </c>
      <c r="S2857" s="103">
        <v>0</v>
      </c>
      <c r="T2857" s="103">
        <v>0</v>
      </c>
      <c r="U2857" s="103">
        <v>0</v>
      </c>
      <c r="V2857" s="103">
        <v>0</v>
      </c>
      <c r="W2857" s="103">
        <v>0</v>
      </c>
      <c r="X2857" s="103">
        <v>0</v>
      </c>
      <c r="Y2857" s="103">
        <v>0</v>
      </c>
      <c r="Z2857" s="103">
        <v>0</v>
      </c>
      <c r="AA2857" s="103">
        <v>0</v>
      </c>
      <c r="AB2857" s="103">
        <f t="shared" si="1432"/>
        <v>0</v>
      </c>
      <c r="AC2857" s="103">
        <f t="shared" si="1434"/>
        <v>0</v>
      </c>
      <c r="AD2857" s="103">
        <f t="shared" si="1436"/>
        <v>0</v>
      </c>
      <c r="AE2857" s="5" t="e">
        <v>#N/A</v>
      </c>
    </row>
    <row r="2858" spans="1:31" x14ac:dyDescent="0.25">
      <c r="A2858" s="1" t="e">
        <v>#N/A</v>
      </c>
      <c r="B2858" s="50" t="s">
        <v>73</v>
      </c>
      <c r="C2858" s="48"/>
      <c r="D2858" s="104"/>
      <c r="E2858" s="104"/>
      <c r="F2858" s="104"/>
      <c r="G2858" s="104"/>
      <c r="H2858" s="104"/>
      <c r="I2858" s="104"/>
      <c r="J2858" s="104"/>
      <c r="K2858" s="104"/>
      <c r="L2858" s="104"/>
      <c r="M2858" s="104"/>
      <c r="N2858" s="104"/>
      <c r="O2858" s="104"/>
      <c r="P2858" s="104">
        <v>0</v>
      </c>
      <c r="Q2858" s="104">
        <v>0</v>
      </c>
      <c r="R2858" s="104">
        <v>0</v>
      </c>
      <c r="S2858" s="104">
        <v>0</v>
      </c>
      <c r="T2858" s="104">
        <v>0</v>
      </c>
      <c r="U2858" s="104">
        <v>0</v>
      </c>
      <c r="V2858" s="104">
        <v>0</v>
      </c>
      <c r="W2858" s="104">
        <v>0</v>
      </c>
      <c r="X2858" s="104">
        <v>0</v>
      </c>
      <c r="Y2858" s="104">
        <v>0</v>
      </c>
      <c r="Z2858" s="104">
        <v>0</v>
      </c>
      <c r="AA2858" s="104">
        <v>0</v>
      </c>
      <c r="AB2858" s="104">
        <f t="shared" si="1432"/>
        <v>0</v>
      </c>
      <c r="AC2858" s="104">
        <f t="shared" si="1434"/>
        <v>0</v>
      </c>
      <c r="AD2858" s="104">
        <f t="shared" si="1436"/>
        <v>0</v>
      </c>
      <c r="AE2858" s="5" t="e">
        <v>#N/A</v>
      </c>
    </row>
    <row r="2859" spans="1:31" x14ac:dyDescent="0.25">
      <c r="A2859" s="1" t="e">
        <v>#N/A</v>
      </c>
      <c r="B2859" s="101" t="s">
        <v>74</v>
      </c>
      <c r="C2859" s="102"/>
      <c r="D2859" s="103">
        <f t="shared" ref="D2859:O2859" si="1444">+D2860</f>
        <v>0</v>
      </c>
      <c r="E2859" s="103">
        <f t="shared" si="1444"/>
        <v>0</v>
      </c>
      <c r="F2859" s="103">
        <f t="shared" si="1444"/>
        <v>0</v>
      </c>
      <c r="G2859" s="103">
        <f t="shared" si="1444"/>
        <v>0</v>
      </c>
      <c r="H2859" s="103">
        <f t="shared" si="1444"/>
        <v>0</v>
      </c>
      <c r="I2859" s="103">
        <f t="shared" si="1444"/>
        <v>0</v>
      </c>
      <c r="J2859" s="103">
        <f t="shared" si="1444"/>
        <v>0</v>
      </c>
      <c r="K2859" s="103">
        <f t="shared" si="1444"/>
        <v>0</v>
      </c>
      <c r="L2859" s="103">
        <f t="shared" si="1444"/>
        <v>0</v>
      </c>
      <c r="M2859" s="103">
        <f t="shared" si="1444"/>
        <v>0</v>
      </c>
      <c r="N2859" s="103">
        <f t="shared" si="1444"/>
        <v>0</v>
      </c>
      <c r="O2859" s="103">
        <f t="shared" si="1444"/>
        <v>0</v>
      </c>
      <c r="P2859" s="103">
        <v>0</v>
      </c>
      <c r="Q2859" s="103">
        <v>0</v>
      </c>
      <c r="R2859" s="103">
        <v>0</v>
      </c>
      <c r="S2859" s="103">
        <v>0</v>
      </c>
      <c r="T2859" s="103">
        <v>0</v>
      </c>
      <c r="U2859" s="103">
        <v>0</v>
      </c>
      <c r="V2859" s="103">
        <v>0</v>
      </c>
      <c r="W2859" s="103">
        <v>0</v>
      </c>
      <c r="X2859" s="103">
        <v>0</v>
      </c>
      <c r="Y2859" s="103">
        <v>0</v>
      </c>
      <c r="Z2859" s="103">
        <v>0</v>
      </c>
      <c r="AA2859" s="103">
        <v>0</v>
      </c>
      <c r="AB2859" s="103">
        <f t="shared" si="1432"/>
        <v>0</v>
      </c>
      <c r="AC2859" s="103">
        <f t="shared" si="1434"/>
        <v>0</v>
      </c>
      <c r="AD2859" s="103">
        <f t="shared" si="1436"/>
        <v>0</v>
      </c>
      <c r="AE2859" s="5" t="e">
        <v>#N/A</v>
      </c>
    </row>
    <row r="2860" spans="1:31" x14ac:dyDescent="0.25">
      <c r="A2860" s="1" t="e">
        <v>#N/A</v>
      </c>
      <c r="B2860" s="50" t="s">
        <v>75</v>
      </c>
      <c r="C2860" s="48"/>
      <c r="D2860" s="104"/>
      <c r="E2860" s="104"/>
      <c r="F2860" s="104"/>
      <c r="G2860" s="104"/>
      <c r="H2860" s="104"/>
      <c r="I2860" s="104"/>
      <c r="J2860" s="104"/>
      <c r="K2860" s="104"/>
      <c r="L2860" s="104"/>
      <c r="M2860" s="104"/>
      <c r="N2860" s="104"/>
      <c r="O2860" s="104"/>
      <c r="P2860" s="104">
        <v>0</v>
      </c>
      <c r="Q2860" s="104">
        <v>0</v>
      </c>
      <c r="R2860" s="104">
        <v>0</v>
      </c>
      <c r="S2860" s="104">
        <v>0</v>
      </c>
      <c r="T2860" s="104">
        <v>0</v>
      </c>
      <c r="U2860" s="104">
        <v>0</v>
      </c>
      <c r="V2860" s="104">
        <v>0</v>
      </c>
      <c r="W2860" s="104">
        <v>0</v>
      </c>
      <c r="X2860" s="104">
        <v>0</v>
      </c>
      <c r="Y2860" s="104">
        <v>0</v>
      </c>
      <c r="Z2860" s="104">
        <v>0</v>
      </c>
      <c r="AA2860" s="104">
        <v>0</v>
      </c>
      <c r="AB2860" s="104">
        <f t="shared" si="1432"/>
        <v>0</v>
      </c>
      <c r="AC2860" s="104">
        <f t="shared" si="1434"/>
        <v>0</v>
      </c>
      <c r="AD2860" s="104">
        <f t="shared" si="1436"/>
        <v>0</v>
      </c>
      <c r="AE2860" s="5" t="e">
        <v>#N/A</v>
      </c>
    </row>
    <row r="2861" spans="1:31" ht="45" x14ac:dyDescent="0.25">
      <c r="A2861" s="1" t="e">
        <v>#N/A</v>
      </c>
      <c r="B2861" s="101" t="s">
        <v>76</v>
      </c>
      <c r="C2861" s="102"/>
      <c r="D2861" s="103">
        <f>SUM(D2862:D2865)</f>
        <v>0</v>
      </c>
      <c r="E2861" s="103">
        <f t="shared" ref="E2861:O2861" si="1445">SUM(E2862:E2865)</f>
        <v>0</v>
      </c>
      <c r="F2861" s="103">
        <f t="shared" si="1445"/>
        <v>0</v>
      </c>
      <c r="G2861" s="103">
        <f t="shared" si="1445"/>
        <v>0</v>
      </c>
      <c r="H2861" s="103">
        <f t="shared" si="1445"/>
        <v>0</v>
      </c>
      <c r="I2861" s="103">
        <f t="shared" si="1445"/>
        <v>0</v>
      </c>
      <c r="J2861" s="103">
        <f t="shared" si="1445"/>
        <v>0</v>
      </c>
      <c r="K2861" s="103">
        <f t="shared" si="1445"/>
        <v>0</v>
      </c>
      <c r="L2861" s="103">
        <f t="shared" si="1445"/>
        <v>0</v>
      </c>
      <c r="M2861" s="103">
        <f t="shared" si="1445"/>
        <v>0</v>
      </c>
      <c r="N2861" s="103">
        <f t="shared" si="1445"/>
        <v>0</v>
      </c>
      <c r="O2861" s="103">
        <f t="shared" si="1445"/>
        <v>0</v>
      </c>
      <c r="P2861" s="103">
        <v>0</v>
      </c>
      <c r="Q2861" s="103">
        <v>0</v>
      </c>
      <c r="R2861" s="103">
        <v>0</v>
      </c>
      <c r="S2861" s="103">
        <v>0</v>
      </c>
      <c r="T2861" s="103">
        <v>0</v>
      </c>
      <c r="U2861" s="103">
        <v>0</v>
      </c>
      <c r="V2861" s="103">
        <v>0</v>
      </c>
      <c r="W2861" s="103">
        <v>0</v>
      </c>
      <c r="X2861" s="103">
        <v>0</v>
      </c>
      <c r="Y2861" s="103">
        <v>0</v>
      </c>
      <c r="Z2861" s="103">
        <v>0</v>
      </c>
      <c r="AA2861" s="103">
        <v>0</v>
      </c>
      <c r="AB2861" s="103">
        <f t="shared" si="1432"/>
        <v>0</v>
      </c>
      <c r="AC2861" s="103">
        <f t="shared" si="1434"/>
        <v>0</v>
      </c>
      <c r="AD2861" s="103">
        <f t="shared" si="1436"/>
        <v>0</v>
      </c>
      <c r="AE2861" s="5" t="e">
        <v>#N/A</v>
      </c>
    </row>
    <row r="2862" spans="1:31" ht="60" x14ac:dyDescent="0.25">
      <c r="A2862" s="1" t="e">
        <v>#N/A</v>
      </c>
      <c r="B2862" s="50" t="s">
        <v>77</v>
      </c>
      <c r="C2862" s="48"/>
      <c r="D2862" s="104"/>
      <c r="E2862" s="104"/>
      <c r="F2862" s="104"/>
      <c r="G2862" s="104"/>
      <c r="H2862" s="104"/>
      <c r="I2862" s="104"/>
      <c r="J2862" s="104"/>
      <c r="K2862" s="104"/>
      <c r="L2862" s="104"/>
      <c r="M2862" s="104"/>
      <c r="N2862" s="104"/>
      <c r="O2862" s="104"/>
      <c r="P2862" s="104">
        <v>0</v>
      </c>
      <c r="Q2862" s="104">
        <v>0</v>
      </c>
      <c r="R2862" s="104">
        <v>0</v>
      </c>
      <c r="S2862" s="104">
        <v>0</v>
      </c>
      <c r="T2862" s="104">
        <v>0</v>
      </c>
      <c r="U2862" s="104">
        <v>0</v>
      </c>
      <c r="V2862" s="104">
        <v>0</v>
      </c>
      <c r="W2862" s="104">
        <v>0</v>
      </c>
      <c r="X2862" s="104">
        <v>0</v>
      </c>
      <c r="Y2862" s="104">
        <v>0</v>
      </c>
      <c r="Z2862" s="104">
        <v>0</v>
      </c>
      <c r="AA2862" s="104">
        <v>0</v>
      </c>
      <c r="AB2862" s="104">
        <f t="shared" si="1432"/>
        <v>0</v>
      </c>
      <c r="AC2862" s="104">
        <f t="shared" si="1434"/>
        <v>0</v>
      </c>
      <c r="AD2862" s="104">
        <f t="shared" si="1436"/>
        <v>0</v>
      </c>
      <c r="AE2862" s="5" t="e">
        <v>#N/A</v>
      </c>
    </row>
    <row r="2863" spans="1:31" ht="30" x14ac:dyDescent="0.25">
      <c r="A2863" s="1" t="e">
        <v>#N/A</v>
      </c>
      <c r="B2863" s="50" t="s">
        <v>78</v>
      </c>
      <c r="C2863" s="48"/>
      <c r="D2863" s="104"/>
      <c r="E2863" s="104"/>
      <c r="F2863" s="104"/>
      <c r="G2863" s="104"/>
      <c r="H2863" s="104"/>
      <c r="I2863" s="104"/>
      <c r="J2863" s="104"/>
      <c r="K2863" s="104"/>
      <c r="L2863" s="104"/>
      <c r="M2863" s="104"/>
      <c r="N2863" s="104"/>
      <c r="O2863" s="104"/>
      <c r="P2863" s="104">
        <v>0</v>
      </c>
      <c r="Q2863" s="104">
        <v>0</v>
      </c>
      <c r="R2863" s="104">
        <v>0</v>
      </c>
      <c r="S2863" s="104">
        <v>0</v>
      </c>
      <c r="T2863" s="104">
        <v>0</v>
      </c>
      <c r="U2863" s="104">
        <v>0</v>
      </c>
      <c r="V2863" s="104">
        <v>0</v>
      </c>
      <c r="W2863" s="104">
        <v>0</v>
      </c>
      <c r="X2863" s="104">
        <v>0</v>
      </c>
      <c r="Y2863" s="104">
        <v>0</v>
      </c>
      <c r="Z2863" s="104">
        <v>0</v>
      </c>
      <c r="AA2863" s="104">
        <v>0</v>
      </c>
      <c r="AB2863" s="104">
        <f t="shared" si="1432"/>
        <v>0</v>
      </c>
      <c r="AC2863" s="104">
        <f t="shared" si="1434"/>
        <v>0</v>
      </c>
      <c r="AD2863" s="104">
        <f t="shared" si="1436"/>
        <v>0</v>
      </c>
      <c r="AE2863" s="5" t="e">
        <v>#N/A</v>
      </c>
    </row>
    <row r="2864" spans="1:31" x14ac:dyDescent="0.25">
      <c r="A2864" s="1" t="e">
        <v>#N/A</v>
      </c>
      <c r="B2864" s="50" t="s">
        <v>79</v>
      </c>
      <c r="C2864" s="48"/>
      <c r="D2864" s="104"/>
      <c r="E2864" s="104"/>
      <c r="F2864" s="104"/>
      <c r="G2864" s="104"/>
      <c r="H2864" s="104"/>
      <c r="I2864" s="104"/>
      <c r="J2864" s="104"/>
      <c r="K2864" s="104"/>
      <c r="L2864" s="104"/>
      <c r="M2864" s="104"/>
      <c r="N2864" s="104"/>
      <c r="O2864" s="104"/>
      <c r="P2864" s="104">
        <v>0</v>
      </c>
      <c r="Q2864" s="104">
        <v>0</v>
      </c>
      <c r="R2864" s="104">
        <v>0</v>
      </c>
      <c r="S2864" s="104">
        <v>0</v>
      </c>
      <c r="T2864" s="104">
        <v>0</v>
      </c>
      <c r="U2864" s="104">
        <v>0</v>
      </c>
      <c r="V2864" s="104">
        <v>0</v>
      </c>
      <c r="W2864" s="104">
        <v>0</v>
      </c>
      <c r="X2864" s="104">
        <v>0</v>
      </c>
      <c r="Y2864" s="104">
        <v>0</v>
      </c>
      <c r="Z2864" s="104">
        <v>0</v>
      </c>
      <c r="AA2864" s="104">
        <v>0</v>
      </c>
      <c r="AB2864" s="104">
        <f t="shared" si="1432"/>
        <v>0</v>
      </c>
      <c r="AC2864" s="104">
        <f t="shared" si="1434"/>
        <v>0</v>
      </c>
      <c r="AD2864" s="104">
        <f t="shared" si="1436"/>
        <v>0</v>
      </c>
      <c r="AE2864" s="5" t="e">
        <v>#N/A</v>
      </c>
    </row>
    <row r="2865" spans="1:31" x14ac:dyDescent="0.25">
      <c r="A2865" s="1" t="e">
        <v>#N/A</v>
      </c>
      <c r="B2865" s="50" t="s">
        <v>80</v>
      </c>
      <c r="C2865" s="48"/>
      <c r="D2865" s="104"/>
      <c r="E2865" s="104"/>
      <c r="F2865" s="104"/>
      <c r="G2865" s="104"/>
      <c r="H2865" s="104"/>
      <c r="I2865" s="104"/>
      <c r="J2865" s="104"/>
      <c r="K2865" s="104"/>
      <c r="L2865" s="104"/>
      <c r="M2865" s="104"/>
      <c r="N2865" s="104"/>
      <c r="O2865" s="104"/>
      <c r="P2865" s="104">
        <v>0</v>
      </c>
      <c r="Q2865" s="104">
        <v>0</v>
      </c>
      <c r="R2865" s="104">
        <v>0</v>
      </c>
      <c r="S2865" s="104">
        <v>0</v>
      </c>
      <c r="T2865" s="104">
        <v>0</v>
      </c>
      <c r="U2865" s="104">
        <v>0</v>
      </c>
      <c r="V2865" s="104">
        <v>0</v>
      </c>
      <c r="W2865" s="104">
        <v>0</v>
      </c>
      <c r="X2865" s="104">
        <v>0</v>
      </c>
      <c r="Y2865" s="104">
        <v>0</v>
      </c>
      <c r="Z2865" s="104">
        <v>0</v>
      </c>
      <c r="AA2865" s="104">
        <v>0</v>
      </c>
      <c r="AB2865" s="104">
        <f t="shared" si="1432"/>
        <v>0</v>
      </c>
      <c r="AC2865" s="104">
        <f t="shared" si="1434"/>
        <v>0</v>
      </c>
      <c r="AD2865" s="104">
        <f t="shared" si="1436"/>
        <v>0</v>
      </c>
      <c r="AE2865" s="5" t="e">
        <v>#N/A</v>
      </c>
    </row>
    <row r="2866" spans="1:31" ht="30" x14ac:dyDescent="0.25">
      <c r="A2866" s="1" t="e">
        <v>#N/A</v>
      </c>
      <c r="B2866" s="101" t="s">
        <v>81</v>
      </c>
      <c r="C2866" s="102"/>
      <c r="D2866" s="103">
        <f>SUM(D2867:D2872)</f>
        <v>0</v>
      </c>
      <c r="E2866" s="103">
        <f t="shared" ref="E2866:O2866" si="1446">SUM(E2867:E2872)</f>
        <v>0</v>
      </c>
      <c r="F2866" s="103">
        <f t="shared" si="1446"/>
        <v>0</v>
      </c>
      <c r="G2866" s="103">
        <f t="shared" si="1446"/>
        <v>0</v>
      </c>
      <c r="H2866" s="103">
        <f t="shared" si="1446"/>
        <v>0</v>
      </c>
      <c r="I2866" s="103">
        <f t="shared" si="1446"/>
        <v>0</v>
      </c>
      <c r="J2866" s="103">
        <f t="shared" si="1446"/>
        <v>0</v>
      </c>
      <c r="K2866" s="103">
        <f t="shared" si="1446"/>
        <v>0</v>
      </c>
      <c r="L2866" s="103">
        <f t="shared" si="1446"/>
        <v>0</v>
      </c>
      <c r="M2866" s="103">
        <f t="shared" si="1446"/>
        <v>0</v>
      </c>
      <c r="N2866" s="103">
        <f t="shared" si="1446"/>
        <v>0</v>
      </c>
      <c r="O2866" s="103">
        <f t="shared" si="1446"/>
        <v>0</v>
      </c>
      <c r="P2866" s="103">
        <v>0</v>
      </c>
      <c r="Q2866" s="103">
        <v>0</v>
      </c>
      <c r="R2866" s="103">
        <v>0</v>
      </c>
      <c r="S2866" s="103">
        <v>0</v>
      </c>
      <c r="T2866" s="103">
        <v>0</v>
      </c>
      <c r="U2866" s="103">
        <v>0</v>
      </c>
      <c r="V2866" s="103">
        <v>0</v>
      </c>
      <c r="W2866" s="103">
        <v>0</v>
      </c>
      <c r="X2866" s="103">
        <v>0</v>
      </c>
      <c r="Y2866" s="103">
        <v>0</v>
      </c>
      <c r="Z2866" s="103">
        <v>0</v>
      </c>
      <c r="AA2866" s="103">
        <v>0</v>
      </c>
      <c r="AB2866" s="103">
        <f t="shared" si="1432"/>
        <v>0</v>
      </c>
      <c r="AC2866" s="103">
        <f t="shared" si="1434"/>
        <v>0</v>
      </c>
      <c r="AD2866" s="103">
        <f t="shared" si="1436"/>
        <v>0</v>
      </c>
      <c r="AE2866" s="5" t="e">
        <v>#N/A</v>
      </c>
    </row>
    <row r="2867" spans="1:31" ht="30" x14ac:dyDescent="0.25">
      <c r="A2867" s="1" t="e">
        <v>#N/A</v>
      </c>
      <c r="B2867" s="50" t="s">
        <v>82</v>
      </c>
      <c r="C2867" s="48"/>
      <c r="D2867" s="104"/>
      <c r="E2867" s="104"/>
      <c r="F2867" s="104"/>
      <c r="G2867" s="104"/>
      <c r="H2867" s="104"/>
      <c r="I2867" s="104"/>
      <c r="J2867" s="104"/>
      <c r="K2867" s="104"/>
      <c r="L2867" s="104"/>
      <c r="M2867" s="104"/>
      <c r="N2867" s="104"/>
      <c r="O2867" s="104"/>
      <c r="P2867" s="104">
        <v>0</v>
      </c>
      <c r="Q2867" s="104">
        <v>0</v>
      </c>
      <c r="R2867" s="104">
        <v>0</v>
      </c>
      <c r="S2867" s="104">
        <v>0</v>
      </c>
      <c r="T2867" s="104">
        <v>0</v>
      </c>
      <c r="U2867" s="104">
        <v>0</v>
      </c>
      <c r="V2867" s="104">
        <v>0</v>
      </c>
      <c r="W2867" s="104">
        <v>0</v>
      </c>
      <c r="X2867" s="104">
        <v>0</v>
      </c>
      <c r="Y2867" s="104">
        <v>0</v>
      </c>
      <c r="Z2867" s="104">
        <v>0</v>
      </c>
      <c r="AA2867" s="104">
        <v>0</v>
      </c>
      <c r="AB2867" s="104">
        <f t="shared" si="1432"/>
        <v>0</v>
      </c>
      <c r="AC2867" s="104">
        <f t="shared" si="1434"/>
        <v>0</v>
      </c>
      <c r="AD2867" s="104">
        <f t="shared" si="1436"/>
        <v>0</v>
      </c>
      <c r="AE2867" s="5" t="e">
        <v>#N/A</v>
      </c>
    </row>
    <row r="2868" spans="1:31" x14ac:dyDescent="0.25">
      <c r="A2868" s="1" t="e">
        <v>#N/A</v>
      </c>
      <c r="B2868" s="50" t="s">
        <v>83</v>
      </c>
      <c r="C2868" s="48"/>
      <c r="D2868" s="104"/>
      <c r="E2868" s="104"/>
      <c r="F2868" s="104"/>
      <c r="G2868" s="104"/>
      <c r="H2868" s="104"/>
      <c r="I2868" s="104"/>
      <c r="J2868" s="104"/>
      <c r="K2868" s="104"/>
      <c r="L2868" s="104"/>
      <c r="M2868" s="104"/>
      <c r="N2868" s="104"/>
      <c r="O2868" s="104"/>
      <c r="P2868" s="104">
        <v>0</v>
      </c>
      <c r="Q2868" s="104">
        <v>0</v>
      </c>
      <c r="R2868" s="104">
        <v>0</v>
      </c>
      <c r="S2868" s="104">
        <v>0</v>
      </c>
      <c r="T2868" s="104">
        <v>0</v>
      </c>
      <c r="U2868" s="104">
        <v>0</v>
      </c>
      <c r="V2868" s="104">
        <v>0</v>
      </c>
      <c r="W2868" s="104">
        <v>0</v>
      </c>
      <c r="X2868" s="104">
        <v>0</v>
      </c>
      <c r="Y2868" s="104">
        <v>0</v>
      </c>
      <c r="Z2868" s="104">
        <v>0</v>
      </c>
      <c r="AA2868" s="104">
        <v>0</v>
      </c>
      <c r="AB2868" s="104">
        <f t="shared" si="1432"/>
        <v>0</v>
      </c>
      <c r="AC2868" s="104">
        <f t="shared" si="1434"/>
        <v>0</v>
      </c>
      <c r="AD2868" s="104">
        <f t="shared" si="1436"/>
        <v>0</v>
      </c>
      <c r="AE2868" s="5" t="e">
        <v>#N/A</v>
      </c>
    </row>
    <row r="2869" spans="1:31" ht="30" x14ac:dyDescent="0.25">
      <c r="A2869" s="1" t="e">
        <v>#N/A</v>
      </c>
      <c r="B2869" s="50" t="s">
        <v>84</v>
      </c>
      <c r="C2869" s="48"/>
      <c r="D2869" s="104">
        <v>0</v>
      </c>
      <c r="E2869" s="104">
        <v>0</v>
      </c>
      <c r="F2869" s="104">
        <v>0</v>
      </c>
      <c r="G2869" s="104">
        <v>0</v>
      </c>
      <c r="H2869" s="104">
        <v>0</v>
      </c>
      <c r="I2869" s="104">
        <v>0</v>
      </c>
      <c r="J2869" s="104">
        <v>0</v>
      </c>
      <c r="K2869" s="104">
        <v>0</v>
      </c>
      <c r="L2869" s="104">
        <v>0</v>
      </c>
      <c r="M2869" s="104">
        <v>0</v>
      </c>
      <c r="N2869" s="104">
        <v>0</v>
      </c>
      <c r="O2869" s="104">
        <v>0</v>
      </c>
      <c r="P2869" s="104">
        <v>0</v>
      </c>
      <c r="Q2869" s="104">
        <v>0</v>
      </c>
      <c r="R2869" s="104">
        <v>0</v>
      </c>
      <c r="S2869" s="104">
        <v>0</v>
      </c>
      <c r="T2869" s="104">
        <v>0</v>
      </c>
      <c r="U2869" s="104">
        <v>0</v>
      </c>
      <c r="V2869" s="104">
        <v>0</v>
      </c>
      <c r="W2869" s="104">
        <v>0</v>
      </c>
      <c r="X2869" s="104">
        <v>0</v>
      </c>
      <c r="Y2869" s="104">
        <v>0</v>
      </c>
      <c r="Z2869" s="104">
        <v>0</v>
      </c>
      <c r="AA2869" s="104">
        <v>0</v>
      </c>
      <c r="AB2869" s="104">
        <f t="shared" si="1432"/>
        <v>0</v>
      </c>
      <c r="AC2869" s="104">
        <f t="shared" si="1434"/>
        <v>0</v>
      </c>
      <c r="AD2869" s="104">
        <f t="shared" si="1436"/>
        <v>0</v>
      </c>
      <c r="AE2869" s="5" t="e">
        <v>#N/A</v>
      </c>
    </row>
    <row r="2870" spans="1:31" x14ac:dyDescent="0.25">
      <c r="A2870" s="1" t="e">
        <v>#N/A</v>
      </c>
      <c r="B2870" s="50" t="s">
        <v>80</v>
      </c>
      <c r="C2870" s="48"/>
      <c r="D2870" s="104"/>
      <c r="E2870" s="104"/>
      <c r="F2870" s="104"/>
      <c r="G2870" s="104"/>
      <c r="H2870" s="104"/>
      <c r="I2870" s="104"/>
      <c r="J2870" s="104"/>
      <c r="K2870" s="104"/>
      <c r="L2870" s="104"/>
      <c r="M2870" s="104"/>
      <c r="N2870" s="104"/>
      <c r="O2870" s="104"/>
      <c r="P2870" s="104">
        <v>0</v>
      </c>
      <c r="Q2870" s="104">
        <v>0</v>
      </c>
      <c r="R2870" s="104">
        <v>0</v>
      </c>
      <c r="S2870" s="104">
        <v>0</v>
      </c>
      <c r="T2870" s="104">
        <v>0</v>
      </c>
      <c r="U2870" s="104">
        <v>0</v>
      </c>
      <c r="V2870" s="104">
        <v>0</v>
      </c>
      <c r="W2870" s="104">
        <v>0</v>
      </c>
      <c r="X2870" s="104">
        <v>0</v>
      </c>
      <c r="Y2870" s="104">
        <v>0</v>
      </c>
      <c r="Z2870" s="104">
        <v>0</v>
      </c>
      <c r="AA2870" s="104">
        <v>0</v>
      </c>
      <c r="AB2870" s="104">
        <f t="shared" si="1432"/>
        <v>0</v>
      </c>
      <c r="AC2870" s="104">
        <f t="shared" si="1434"/>
        <v>0</v>
      </c>
      <c r="AD2870" s="104">
        <f t="shared" si="1436"/>
        <v>0</v>
      </c>
      <c r="AE2870" s="5" t="e">
        <v>#N/A</v>
      </c>
    </row>
    <row r="2871" spans="1:31" x14ac:dyDescent="0.25">
      <c r="A2871" s="1" t="e">
        <v>#N/A</v>
      </c>
      <c r="B2871" s="50" t="s">
        <v>85</v>
      </c>
      <c r="C2871" s="48"/>
      <c r="D2871" s="104"/>
      <c r="E2871" s="104"/>
      <c r="F2871" s="104"/>
      <c r="G2871" s="104"/>
      <c r="H2871" s="104"/>
      <c r="I2871" s="104"/>
      <c r="J2871" s="104"/>
      <c r="K2871" s="104"/>
      <c r="L2871" s="104"/>
      <c r="M2871" s="104"/>
      <c r="N2871" s="104"/>
      <c r="O2871" s="104"/>
      <c r="P2871" s="104">
        <v>0</v>
      </c>
      <c r="Q2871" s="104">
        <v>0</v>
      </c>
      <c r="R2871" s="104">
        <v>0</v>
      </c>
      <c r="S2871" s="104">
        <v>0</v>
      </c>
      <c r="T2871" s="104">
        <v>0</v>
      </c>
      <c r="U2871" s="104">
        <v>0</v>
      </c>
      <c r="V2871" s="104">
        <v>0</v>
      </c>
      <c r="W2871" s="104">
        <v>0</v>
      </c>
      <c r="X2871" s="104">
        <v>0</v>
      </c>
      <c r="Y2871" s="104">
        <v>0</v>
      </c>
      <c r="Z2871" s="104">
        <v>0</v>
      </c>
      <c r="AA2871" s="104">
        <v>0</v>
      </c>
      <c r="AB2871" s="104">
        <f t="shared" si="1432"/>
        <v>0</v>
      </c>
      <c r="AC2871" s="104">
        <f t="shared" si="1434"/>
        <v>0</v>
      </c>
      <c r="AD2871" s="104">
        <f t="shared" si="1436"/>
        <v>0</v>
      </c>
      <c r="AE2871" s="5" t="e">
        <v>#N/A</v>
      </c>
    </row>
    <row r="2872" spans="1:31" x14ac:dyDescent="0.25">
      <c r="A2872" s="1" t="e">
        <v>#N/A</v>
      </c>
      <c r="B2872" s="50" t="s">
        <v>86</v>
      </c>
      <c r="C2872" s="48"/>
      <c r="D2872" s="104"/>
      <c r="E2872" s="104"/>
      <c r="F2872" s="104"/>
      <c r="G2872" s="104"/>
      <c r="H2872" s="104"/>
      <c r="I2872" s="104"/>
      <c r="J2872" s="104"/>
      <c r="K2872" s="104"/>
      <c r="L2872" s="104"/>
      <c r="M2872" s="104"/>
      <c r="N2872" s="104"/>
      <c r="O2872" s="104"/>
      <c r="P2872" s="104">
        <v>0</v>
      </c>
      <c r="Q2872" s="104">
        <v>0</v>
      </c>
      <c r="R2872" s="104">
        <v>0</v>
      </c>
      <c r="S2872" s="104">
        <v>0</v>
      </c>
      <c r="T2872" s="104">
        <v>0</v>
      </c>
      <c r="U2872" s="104">
        <v>0</v>
      </c>
      <c r="V2872" s="104">
        <v>0</v>
      </c>
      <c r="W2872" s="104">
        <v>0</v>
      </c>
      <c r="X2872" s="104">
        <v>0</v>
      </c>
      <c r="Y2872" s="104">
        <v>0</v>
      </c>
      <c r="Z2872" s="104">
        <v>0</v>
      </c>
      <c r="AA2872" s="104">
        <v>0</v>
      </c>
      <c r="AB2872" s="104">
        <f t="shared" si="1432"/>
        <v>0</v>
      </c>
      <c r="AC2872" s="104">
        <f t="shared" si="1434"/>
        <v>0</v>
      </c>
      <c r="AD2872" s="104">
        <f t="shared" si="1436"/>
        <v>0</v>
      </c>
      <c r="AE2872" s="5" t="e">
        <v>#N/A</v>
      </c>
    </row>
    <row r="2873" spans="1:31" x14ac:dyDescent="0.25">
      <c r="A2873" s="1" t="e">
        <v>#N/A</v>
      </c>
      <c r="B2873" s="101" t="s">
        <v>87</v>
      </c>
      <c r="C2873" s="102"/>
      <c r="D2873" s="103">
        <f>SUM(D2874:D2877)</f>
        <v>0</v>
      </c>
      <c r="E2873" s="103">
        <f t="shared" ref="E2873:O2873" si="1447">SUM(E2874:E2877)</f>
        <v>0</v>
      </c>
      <c r="F2873" s="103">
        <f t="shared" si="1447"/>
        <v>0</v>
      </c>
      <c r="G2873" s="103">
        <f t="shared" si="1447"/>
        <v>0</v>
      </c>
      <c r="H2873" s="103">
        <f t="shared" si="1447"/>
        <v>0</v>
      </c>
      <c r="I2873" s="103">
        <f t="shared" si="1447"/>
        <v>0</v>
      </c>
      <c r="J2873" s="103">
        <f t="shared" si="1447"/>
        <v>0</v>
      </c>
      <c r="K2873" s="103">
        <f t="shared" si="1447"/>
        <v>0</v>
      </c>
      <c r="L2873" s="103">
        <f t="shared" si="1447"/>
        <v>0</v>
      </c>
      <c r="M2873" s="103">
        <f t="shared" si="1447"/>
        <v>0</v>
      </c>
      <c r="N2873" s="103">
        <f t="shared" si="1447"/>
        <v>0</v>
      </c>
      <c r="O2873" s="103">
        <f t="shared" si="1447"/>
        <v>0</v>
      </c>
      <c r="P2873" s="103">
        <v>0</v>
      </c>
      <c r="Q2873" s="103">
        <v>0</v>
      </c>
      <c r="R2873" s="103">
        <v>0</v>
      </c>
      <c r="S2873" s="103">
        <v>0</v>
      </c>
      <c r="T2873" s="103">
        <v>0</v>
      </c>
      <c r="U2873" s="103">
        <v>0</v>
      </c>
      <c r="V2873" s="103">
        <v>0</v>
      </c>
      <c r="W2873" s="103">
        <v>0</v>
      </c>
      <c r="X2873" s="103">
        <v>0</v>
      </c>
      <c r="Y2873" s="103">
        <v>0</v>
      </c>
      <c r="Z2873" s="103">
        <v>0</v>
      </c>
      <c r="AA2873" s="103">
        <v>0</v>
      </c>
      <c r="AB2873" s="103">
        <f t="shared" si="1432"/>
        <v>0</v>
      </c>
      <c r="AC2873" s="103">
        <f t="shared" si="1434"/>
        <v>0</v>
      </c>
      <c r="AD2873" s="103">
        <f t="shared" si="1436"/>
        <v>0</v>
      </c>
      <c r="AE2873" s="5" t="e">
        <v>#N/A</v>
      </c>
    </row>
    <row r="2874" spans="1:31" ht="30" x14ac:dyDescent="0.25">
      <c r="A2874" s="1" t="e">
        <v>#N/A</v>
      </c>
      <c r="B2874" s="50" t="s">
        <v>88</v>
      </c>
      <c r="C2874" s="48"/>
      <c r="D2874" s="104"/>
      <c r="E2874" s="104"/>
      <c r="F2874" s="104"/>
      <c r="G2874" s="104"/>
      <c r="H2874" s="104"/>
      <c r="I2874" s="104"/>
      <c r="J2874" s="104"/>
      <c r="K2874" s="104"/>
      <c r="L2874" s="104"/>
      <c r="M2874" s="104"/>
      <c r="N2874" s="104"/>
      <c r="O2874" s="104"/>
      <c r="P2874" s="104">
        <v>0</v>
      </c>
      <c r="Q2874" s="104">
        <v>0</v>
      </c>
      <c r="R2874" s="104">
        <v>0</v>
      </c>
      <c r="S2874" s="104">
        <v>0</v>
      </c>
      <c r="T2874" s="104">
        <v>0</v>
      </c>
      <c r="U2874" s="104">
        <v>0</v>
      </c>
      <c r="V2874" s="104">
        <v>0</v>
      </c>
      <c r="W2874" s="104">
        <v>0</v>
      </c>
      <c r="X2874" s="104">
        <v>0</v>
      </c>
      <c r="Y2874" s="104">
        <v>0</v>
      </c>
      <c r="Z2874" s="104">
        <v>0</v>
      </c>
      <c r="AA2874" s="104">
        <v>0</v>
      </c>
      <c r="AB2874" s="104">
        <f t="shared" si="1432"/>
        <v>0</v>
      </c>
      <c r="AC2874" s="104">
        <f t="shared" si="1434"/>
        <v>0</v>
      </c>
      <c r="AD2874" s="104">
        <f t="shared" si="1436"/>
        <v>0</v>
      </c>
      <c r="AE2874" s="5" t="e">
        <v>#N/A</v>
      </c>
    </row>
    <row r="2875" spans="1:31" ht="45" x14ac:dyDescent="0.25">
      <c r="A2875" s="1" t="e">
        <v>#N/A</v>
      </c>
      <c r="B2875" s="50" t="s">
        <v>89</v>
      </c>
      <c r="C2875" s="48"/>
      <c r="D2875" s="104"/>
      <c r="E2875" s="104"/>
      <c r="F2875" s="104"/>
      <c r="G2875" s="104"/>
      <c r="H2875" s="104"/>
      <c r="I2875" s="104"/>
      <c r="J2875" s="104"/>
      <c r="K2875" s="104"/>
      <c r="L2875" s="104"/>
      <c r="M2875" s="104"/>
      <c r="N2875" s="104"/>
      <c r="O2875" s="104"/>
      <c r="P2875" s="104">
        <v>0</v>
      </c>
      <c r="Q2875" s="104">
        <v>0</v>
      </c>
      <c r="R2875" s="104">
        <v>0</v>
      </c>
      <c r="S2875" s="104">
        <v>0</v>
      </c>
      <c r="T2875" s="104">
        <v>0</v>
      </c>
      <c r="U2875" s="104">
        <v>0</v>
      </c>
      <c r="V2875" s="104">
        <v>0</v>
      </c>
      <c r="W2875" s="104">
        <v>0</v>
      </c>
      <c r="X2875" s="104">
        <v>0</v>
      </c>
      <c r="Y2875" s="104">
        <v>0</v>
      </c>
      <c r="Z2875" s="104">
        <v>0</v>
      </c>
      <c r="AA2875" s="104">
        <v>0</v>
      </c>
      <c r="AB2875" s="104">
        <f t="shared" si="1432"/>
        <v>0</v>
      </c>
      <c r="AC2875" s="104">
        <f t="shared" si="1434"/>
        <v>0</v>
      </c>
      <c r="AD2875" s="104">
        <f t="shared" si="1436"/>
        <v>0</v>
      </c>
      <c r="AE2875" s="5" t="e">
        <v>#N/A</v>
      </c>
    </row>
    <row r="2876" spans="1:31" ht="30" x14ac:dyDescent="0.25">
      <c r="A2876" s="1" t="e">
        <v>#N/A</v>
      </c>
      <c r="B2876" s="50" t="s">
        <v>90</v>
      </c>
      <c r="C2876" s="48"/>
      <c r="D2876" s="104"/>
      <c r="E2876" s="104"/>
      <c r="F2876" s="104"/>
      <c r="G2876" s="104"/>
      <c r="H2876" s="104"/>
      <c r="I2876" s="104"/>
      <c r="J2876" s="104"/>
      <c r="K2876" s="104"/>
      <c r="L2876" s="104"/>
      <c r="M2876" s="104"/>
      <c r="N2876" s="104"/>
      <c r="O2876" s="104"/>
      <c r="P2876" s="104">
        <v>0</v>
      </c>
      <c r="Q2876" s="104">
        <v>0</v>
      </c>
      <c r="R2876" s="104">
        <v>0</v>
      </c>
      <c r="S2876" s="104">
        <v>0</v>
      </c>
      <c r="T2876" s="104">
        <v>0</v>
      </c>
      <c r="U2876" s="104">
        <v>0</v>
      </c>
      <c r="V2876" s="104">
        <v>0</v>
      </c>
      <c r="W2876" s="104">
        <v>0</v>
      </c>
      <c r="X2876" s="104">
        <v>0</v>
      </c>
      <c r="Y2876" s="104">
        <v>0</v>
      </c>
      <c r="Z2876" s="104">
        <v>0</v>
      </c>
      <c r="AA2876" s="104">
        <v>0</v>
      </c>
      <c r="AB2876" s="104">
        <f t="shared" si="1432"/>
        <v>0</v>
      </c>
      <c r="AC2876" s="104">
        <f t="shared" si="1434"/>
        <v>0</v>
      </c>
      <c r="AD2876" s="104">
        <f t="shared" si="1436"/>
        <v>0</v>
      </c>
      <c r="AE2876" s="5" t="e">
        <v>#N/A</v>
      </c>
    </row>
    <row r="2877" spans="1:31" ht="30" x14ac:dyDescent="0.25">
      <c r="A2877" s="1" t="e">
        <v>#N/A</v>
      </c>
      <c r="B2877" s="50" t="s">
        <v>91</v>
      </c>
      <c r="C2877" s="48"/>
      <c r="D2877" s="104"/>
      <c r="E2877" s="104"/>
      <c r="F2877" s="104"/>
      <c r="G2877" s="104"/>
      <c r="H2877" s="104"/>
      <c r="I2877" s="104"/>
      <c r="J2877" s="104"/>
      <c r="K2877" s="104"/>
      <c r="L2877" s="104"/>
      <c r="M2877" s="104"/>
      <c r="N2877" s="104"/>
      <c r="O2877" s="104"/>
      <c r="P2877" s="104">
        <v>0</v>
      </c>
      <c r="Q2877" s="104">
        <v>0</v>
      </c>
      <c r="R2877" s="104">
        <v>0</v>
      </c>
      <c r="S2877" s="104">
        <v>0</v>
      </c>
      <c r="T2877" s="104">
        <v>0</v>
      </c>
      <c r="U2877" s="104">
        <v>0</v>
      </c>
      <c r="V2877" s="104">
        <v>0</v>
      </c>
      <c r="W2877" s="104">
        <v>0</v>
      </c>
      <c r="X2877" s="104">
        <v>0</v>
      </c>
      <c r="Y2877" s="104">
        <v>0</v>
      </c>
      <c r="Z2877" s="104">
        <v>0</v>
      </c>
      <c r="AA2877" s="104">
        <v>0</v>
      </c>
      <c r="AB2877" s="104">
        <f t="shared" si="1432"/>
        <v>0</v>
      </c>
      <c r="AC2877" s="104">
        <f t="shared" si="1434"/>
        <v>0</v>
      </c>
      <c r="AD2877" s="104">
        <f t="shared" si="1436"/>
        <v>0</v>
      </c>
      <c r="AE2877" s="5" t="e">
        <v>#N/A</v>
      </c>
    </row>
    <row r="2878" spans="1:31" ht="30" x14ac:dyDescent="0.25">
      <c r="A2878" s="1" t="e">
        <v>#N/A</v>
      </c>
      <c r="B2878" s="101" t="s">
        <v>92</v>
      </c>
      <c r="C2878" s="102"/>
      <c r="D2878" s="103">
        <f>SUM(D2879:D2881)</f>
        <v>0</v>
      </c>
      <c r="E2878" s="103">
        <f t="shared" ref="E2878:O2878" si="1448">SUM(E2879:E2881)</f>
        <v>0</v>
      </c>
      <c r="F2878" s="103">
        <f t="shared" si="1448"/>
        <v>0</v>
      </c>
      <c r="G2878" s="103">
        <f t="shared" si="1448"/>
        <v>0</v>
      </c>
      <c r="H2878" s="103">
        <f t="shared" si="1448"/>
        <v>0</v>
      </c>
      <c r="I2878" s="103">
        <f t="shared" si="1448"/>
        <v>0</v>
      </c>
      <c r="J2878" s="103">
        <f t="shared" si="1448"/>
        <v>0</v>
      </c>
      <c r="K2878" s="103">
        <f t="shared" si="1448"/>
        <v>0</v>
      </c>
      <c r="L2878" s="103">
        <f t="shared" si="1448"/>
        <v>0</v>
      </c>
      <c r="M2878" s="103">
        <f t="shared" si="1448"/>
        <v>0</v>
      </c>
      <c r="N2878" s="103">
        <f t="shared" si="1448"/>
        <v>0</v>
      </c>
      <c r="O2878" s="103">
        <f t="shared" si="1448"/>
        <v>0</v>
      </c>
      <c r="P2878" s="103">
        <v>0</v>
      </c>
      <c r="Q2878" s="103">
        <v>0</v>
      </c>
      <c r="R2878" s="103">
        <v>0</v>
      </c>
      <c r="S2878" s="103">
        <v>0</v>
      </c>
      <c r="T2878" s="103">
        <v>0</v>
      </c>
      <c r="U2878" s="103">
        <v>0</v>
      </c>
      <c r="V2878" s="103">
        <v>0</v>
      </c>
      <c r="W2878" s="103">
        <v>0</v>
      </c>
      <c r="X2878" s="103">
        <v>0</v>
      </c>
      <c r="Y2878" s="103">
        <v>0</v>
      </c>
      <c r="Z2878" s="103">
        <v>0</v>
      </c>
      <c r="AA2878" s="103">
        <v>0</v>
      </c>
      <c r="AB2878" s="103">
        <f t="shared" si="1432"/>
        <v>0</v>
      </c>
      <c r="AC2878" s="103">
        <f t="shared" si="1434"/>
        <v>0</v>
      </c>
      <c r="AD2878" s="103">
        <f t="shared" si="1436"/>
        <v>0</v>
      </c>
      <c r="AE2878" s="5" t="e">
        <v>#N/A</v>
      </c>
    </row>
    <row r="2879" spans="1:31" x14ac:dyDescent="0.25">
      <c r="A2879" s="1" t="e">
        <v>#N/A</v>
      </c>
      <c r="B2879" s="50" t="s">
        <v>93</v>
      </c>
      <c r="C2879" s="48"/>
      <c r="D2879" s="104">
        <v>0</v>
      </c>
      <c r="E2879" s="104">
        <v>0</v>
      </c>
      <c r="F2879" s="104">
        <v>0</v>
      </c>
      <c r="G2879" s="104">
        <v>0</v>
      </c>
      <c r="H2879" s="104">
        <v>0</v>
      </c>
      <c r="I2879" s="104">
        <v>0</v>
      </c>
      <c r="J2879" s="104">
        <v>0</v>
      </c>
      <c r="K2879" s="104">
        <v>0</v>
      </c>
      <c r="L2879" s="104">
        <v>0</v>
      </c>
      <c r="M2879" s="104">
        <v>0</v>
      </c>
      <c r="N2879" s="104">
        <v>0</v>
      </c>
      <c r="O2879" s="104">
        <v>0</v>
      </c>
      <c r="P2879" s="104">
        <v>0</v>
      </c>
      <c r="Q2879" s="104">
        <v>0</v>
      </c>
      <c r="R2879" s="104">
        <v>0</v>
      </c>
      <c r="S2879" s="104">
        <v>0</v>
      </c>
      <c r="T2879" s="104">
        <v>0</v>
      </c>
      <c r="U2879" s="104">
        <v>0</v>
      </c>
      <c r="V2879" s="104">
        <v>0</v>
      </c>
      <c r="W2879" s="104">
        <v>0</v>
      </c>
      <c r="X2879" s="104">
        <v>0</v>
      </c>
      <c r="Y2879" s="104">
        <v>0</v>
      </c>
      <c r="Z2879" s="104">
        <v>0</v>
      </c>
      <c r="AA2879" s="104">
        <v>0</v>
      </c>
      <c r="AB2879" s="104">
        <f t="shared" si="1432"/>
        <v>0</v>
      </c>
      <c r="AC2879" s="104">
        <f t="shared" si="1434"/>
        <v>0</v>
      </c>
      <c r="AD2879" s="104">
        <f t="shared" si="1436"/>
        <v>0</v>
      </c>
      <c r="AE2879" s="5" t="e">
        <v>#N/A</v>
      </c>
    </row>
    <row r="2880" spans="1:31" x14ac:dyDescent="0.25">
      <c r="A2880" s="1" t="e">
        <v>#N/A</v>
      </c>
      <c r="B2880" s="50" t="s">
        <v>94</v>
      </c>
      <c r="C2880" s="48"/>
      <c r="D2880" s="104">
        <v>0</v>
      </c>
      <c r="E2880" s="104">
        <v>0</v>
      </c>
      <c r="F2880" s="104">
        <v>0</v>
      </c>
      <c r="G2880" s="104">
        <v>0</v>
      </c>
      <c r="H2880" s="104">
        <v>0</v>
      </c>
      <c r="I2880" s="104">
        <v>0</v>
      </c>
      <c r="J2880" s="104">
        <v>0</v>
      </c>
      <c r="K2880" s="104">
        <v>0</v>
      </c>
      <c r="L2880" s="104">
        <v>0</v>
      </c>
      <c r="M2880" s="104">
        <v>0</v>
      </c>
      <c r="N2880" s="104">
        <v>0</v>
      </c>
      <c r="O2880" s="104">
        <v>0</v>
      </c>
      <c r="P2880" s="104">
        <v>0</v>
      </c>
      <c r="Q2880" s="104">
        <v>0</v>
      </c>
      <c r="R2880" s="104">
        <v>0</v>
      </c>
      <c r="S2880" s="104">
        <v>0</v>
      </c>
      <c r="T2880" s="104">
        <v>0</v>
      </c>
      <c r="U2880" s="104">
        <v>0</v>
      </c>
      <c r="V2880" s="104">
        <v>0</v>
      </c>
      <c r="W2880" s="104">
        <v>0</v>
      </c>
      <c r="X2880" s="104">
        <v>0</v>
      </c>
      <c r="Y2880" s="104">
        <v>0</v>
      </c>
      <c r="Z2880" s="104">
        <v>0</v>
      </c>
      <c r="AA2880" s="104">
        <v>0</v>
      </c>
      <c r="AB2880" s="104">
        <f t="shared" si="1432"/>
        <v>0</v>
      </c>
      <c r="AC2880" s="104">
        <f t="shared" si="1434"/>
        <v>0</v>
      </c>
      <c r="AD2880" s="104">
        <f t="shared" si="1436"/>
        <v>0</v>
      </c>
      <c r="AE2880" s="5" t="e">
        <v>#N/A</v>
      </c>
    </row>
    <row r="2881" spans="1:31" x14ac:dyDescent="0.25">
      <c r="A2881" s="1" t="e">
        <v>#N/A</v>
      </c>
      <c r="B2881" s="50" t="s">
        <v>95</v>
      </c>
      <c r="C2881" s="48"/>
      <c r="D2881" s="104"/>
      <c r="E2881" s="104"/>
      <c r="F2881" s="104"/>
      <c r="G2881" s="104"/>
      <c r="H2881" s="104"/>
      <c r="I2881" s="104"/>
      <c r="J2881" s="104"/>
      <c r="K2881" s="104"/>
      <c r="L2881" s="104"/>
      <c r="M2881" s="104"/>
      <c r="N2881" s="104"/>
      <c r="O2881" s="104"/>
      <c r="P2881" s="104">
        <v>0</v>
      </c>
      <c r="Q2881" s="104">
        <v>0</v>
      </c>
      <c r="R2881" s="104">
        <v>0</v>
      </c>
      <c r="S2881" s="104">
        <v>0</v>
      </c>
      <c r="T2881" s="104">
        <v>0</v>
      </c>
      <c r="U2881" s="104">
        <v>0</v>
      </c>
      <c r="V2881" s="104">
        <v>0</v>
      </c>
      <c r="W2881" s="104">
        <v>0</v>
      </c>
      <c r="X2881" s="104">
        <v>0</v>
      </c>
      <c r="Y2881" s="104">
        <v>0</v>
      </c>
      <c r="Z2881" s="104">
        <v>0</v>
      </c>
      <c r="AA2881" s="104">
        <v>0</v>
      </c>
      <c r="AB2881" s="104">
        <f t="shared" si="1432"/>
        <v>0</v>
      </c>
      <c r="AC2881" s="104">
        <f t="shared" si="1434"/>
        <v>0</v>
      </c>
      <c r="AD2881" s="104">
        <f t="shared" si="1436"/>
        <v>0</v>
      </c>
      <c r="AE2881" s="5" t="e">
        <v>#N/A</v>
      </c>
    </row>
    <row r="2882" spans="1:31" ht="30" x14ac:dyDescent="0.25">
      <c r="A2882" s="1" t="e">
        <v>#N/A</v>
      </c>
      <c r="B2882" s="101" t="s">
        <v>96</v>
      </c>
      <c r="C2882" s="102"/>
      <c r="D2882" s="103">
        <f>SUM(D2883:D2885)</f>
        <v>0</v>
      </c>
      <c r="E2882" s="103">
        <f t="shared" ref="E2882:O2882" si="1449">SUM(E2883:E2885)</f>
        <v>0</v>
      </c>
      <c r="F2882" s="103">
        <f t="shared" si="1449"/>
        <v>0</v>
      </c>
      <c r="G2882" s="103">
        <f t="shared" si="1449"/>
        <v>0</v>
      </c>
      <c r="H2882" s="103">
        <f t="shared" si="1449"/>
        <v>0</v>
      </c>
      <c r="I2882" s="103">
        <f t="shared" si="1449"/>
        <v>0</v>
      </c>
      <c r="J2882" s="103">
        <f t="shared" si="1449"/>
        <v>0</v>
      </c>
      <c r="K2882" s="103">
        <f t="shared" si="1449"/>
        <v>0</v>
      </c>
      <c r="L2882" s="103">
        <f t="shared" si="1449"/>
        <v>0</v>
      </c>
      <c r="M2882" s="103">
        <f t="shared" si="1449"/>
        <v>0</v>
      </c>
      <c r="N2882" s="103">
        <f t="shared" si="1449"/>
        <v>0</v>
      </c>
      <c r="O2882" s="103">
        <f t="shared" si="1449"/>
        <v>0</v>
      </c>
      <c r="P2882" s="103">
        <v>0</v>
      </c>
      <c r="Q2882" s="103">
        <v>0</v>
      </c>
      <c r="R2882" s="103">
        <v>0</v>
      </c>
      <c r="S2882" s="103">
        <v>0</v>
      </c>
      <c r="T2882" s="103">
        <v>0</v>
      </c>
      <c r="U2882" s="103">
        <v>0</v>
      </c>
      <c r="V2882" s="103">
        <v>0</v>
      </c>
      <c r="W2882" s="103">
        <v>0</v>
      </c>
      <c r="X2882" s="103">
        <v>0</v>
      </c>
      <c r="Y2882" s="103">
        <v>0</v>
      </c>
      <c r="Z2882" s="103">
        <v>0</v>
      </c>
      <c r="AA2882" s="103">
        <v>0</v>
      </c>
      <c r="AB2882" s="103">
        <f t="shared" si="1432"/>
        <v>0</v>
      </c>
      <c r="AC2882" s="103">
        <f t="shared" si="1434"/>
        <v>0</v>
      </c>
      <c r="AD2882" s="103">
        <f t="shared" si="1436"/>
        <v>0</v>
      </c>
      <c r="AE2882" s="5" t="e">
        <v>#N/A</v>
      </c>
    </row>
    <row r="2883" spans="1:31" ht="60" x14ac:dyDescent="0.25">
      <c r="A2883" s="1" t="e">
        <v>#N/A</v>
      </c>
      <c r="B2883" s="50" t="s">
        <v>97</v>
      </c>
      <c r="C2883" s="48"/>
      <c r="D2883" s="104"/>
      <c r="E2883" s="104"/>
      <c r="F2883" s="104"/>
      <c r="G2883" s="104"/>
      <c r="H2883" s="104"/>
      <c r="I2883" s="104"/>
      <c r="J2883" s="104"/>
      <c r="K2883" s="104"/>
      <c r="L2883" s="104"/>
      <c r="M2883" s="104"/>
      <c r="N2883" s="104"/>
      <c r="O2883" s="104"/>
      <c r="P2883" s="104">
        <v>0</v>
      </c>
      <c r="Q2883" s="104">
        <v>0</v>
      </c>
      <c r="R2883" s="104">
        <v>0</v>
      </c>
      <c r="S2883" s="104">
        <v>0</v>
      </c>
      <c r="T2883" s="104">
        <v>0</v>
      </c>
      <c r="U2883" s="104">
        <v>0</v>
      </c>
      <c r="V2883" s="104">
        <v>0</v>
      </c>
      <c r="W2883" s="104">
        <v>0</v>
      </c>
      <c r="X2883" s="104">
        <v>0</v>
      </c>
      <c r="Y2883" s="104">
        <v>0</v>
      </c>
      <c r="Z2883" s="104">
        <v>0</v>
      </c>
      <c r="AA2883" s="104">
        <v>0</v>
      </c>
      <c r="AB2883" s="104">
        <f t="shared" si="1432"/>
        <v>0</v>
      </c>
      <c r="AC2883" s="104">
        <f t="shared" si="1434"/>
        <v>0</v>
      </c>
      <c r="AD2883" s="104">
        <f t="shared" si="1436"/>
        <v>0</v>
      </c>
      <c r="AE2883" s="5" t="e">
        <v>#N/A</v>
      </c>
    </row>
    <row r="2884" spans="1:31" ht="60" x14ac:dyDescent="0.25">
      <c r="A2884" s="1" t="e">
        <v>#N/A</v>
      </c>
      <c r="B2884" s="50" t="s">
        <v>98</v>
      </c>
      <c r="C2884" s="48"/>
      <c r="D2884" s="104"/>
      <c r="E2884" s="104"/>
      <c r="F2884" s="104"/>
      <c r="G2884" s="104"/>
      <c r="H2884" s="104"/>
      <c r="I2884" s="104"/>
      <c r="J2884" s="104"/>
      <c r="K2884" s="104"/>
      <c r="L2884" s="104"/>
      <c r="M2884" s="104"/>
      <c r="N2884" s="104"/>
      <c r="O2884" s="104"/>
      <c r="P2884" s="104">
        <v>0</v>
      </c>
      <c r="Q2884" s="104">
        <v>0</v>
      </c>
      <c r="R2884" s="104">
        <v>0</v>
      </c>
      <c r="S2884" s="104">
        <v>0</v>
      </c>
      <c r="T2884" s="104">
        <v>0</v>
      </c>
      <c r="U2884" s="104">
        <v>0</v>
      </c>
      <c r="V2884" s="104">
        <v>0</v>
      </c>
      <c r="W2884" s="104">
        <v>0</v>
      </c>
      <c r="X2884" s="104">
        <v>0</v>
      </c>
      <c r="Y2884" s="104">
        <v>0</v>
      </c>
      <c r="Z2884" s="104">
        <v>0</v>
      </c>
      <c r="AA2884" s="104">
        <v>0</v>
      </c>
      <c r="AB2884" s="104">
        <f t="shared" si="1432"/>
        <v>0</v>
      </c>
      <c r="AC2884" s="104">
        <f t="shared" si="1434"/>
        <v>0</v>
      </c>
      <c r="AD2884" s="104">
        <f t="shared" si="1436"/>
        <v>0</v>
      </c>
      <c r="AE2884" s="5" t="e">
        <v>#N/A</v>
      </c>
    </row>
    <row r="2885" spans="1:31" ht="30" x14ac:dyDescent="0.25">
      <c r="A2885" s="1" t="e">
        <v>#N/A</v>
      </c>
      <c r="B2885" s="50" t="s">
        <v>99</v>
      </c>
      <c r="C2885" s="48"/>
      <c r="D2885" s="104"/>
      <c r="E2885" s="104"/>
      <c r="F2885" s="104"/>
      <c r="G2885" s="104"/>
      <c r="H2885" s="104"/>
      <c r="I2885" s="104"/>
      <c r="J2885" s="104"/>
      <c r="K2885" s="104"/>
      <c r="L2885" s="104"/>
      <c r="M2885" s="104"/>
      <c r="N2885" s="104"/>
      <c r="O2885" s="104"/>
      <c r="P2885" s="104">
        <v>0</v>
      </c>
      <c r="Q2885" s="104">
        <v>0</v>
      </c>
      <c r="R2885" s="104">
        <v>0</v>
      </c>
      <c r="S2885" s="104">
        <v>0</v>
      </c>
      <c r="T2885" s="104">
        <v>0</v>
      </c>
      <c r="U2885" s="104">
        <v>0</v>
      </c>
      <c r="V2885" s="104">
        <v>0</v>
      </c>
      <c r="W2885" s="104">
        <v>0</v>
      </c>
      <c r="X2885" s="104">
        <v>0</v>
      </c>
      <c r="Y2885" s="104">
        <v>0</v>
      </c>
      <c r="Z2885" s="104">
        <v>0</v>
      </c>
      <c r="AA2885" s="104">
        <v>0</v>
      </c>
      <c r="AB2885" s="104">
        <f t="shared" si="1432"/>
        <v>0</v>
      </c>
      <c r="AC2885" s="104">
        <f t="shared" si="1434"/>
        <v>0</v>
      </c>
      <c r="AD2885" s="104">
        <f t="shared" si="1436"/>
        <v>0</v>
      </c>
      <c r="AE2885" s="5" t="e">
        <v>#N/A</v>
      </c>
    </row>
    <row r="2886" spans="1:31" x14ac:dyDescent="0.25">
      <c r="A2886" s="1" t="e">
        <v>#N/A</v>
      </c>
      <c r="B2886" s="105" t="s">
        <v>100</v>
      </c>
      <c r="C2886" s="106"/>
      <c r="D2886" s="107"/>
      <c r="E2886" s="107"/>
      <c r="F2886" s="107"/>
      <c r="G2886" s="107"/>
      <c r="H2886" s="107"/>
      <c r="I2886" s="107"/>
      <c r="J2886" s="107"/>
      <c r="K2886" s="107"/>
      <c r="L2886" s="107"/>
      <c r="M2886" s="107"/>
      <c r="N2886" s="107"/>
      <c r="O2886" s="107"/>
      <c r="P2886" s="107">
        <v>0</v>
      </c>
      <c r="Q2886" s="107">
        <v>0</v>
      </c>
      <c r="R2886" s="107">
        <v>0</v>
      </c>
      <c r="S2886" s="107">
        <v>0</v>
      </c>
      <c r="T2886" s="107">
        <v>0</v>
      </c>
      <c r="U2886" s="107">
        <v>0</v>
      </c>
      <c r="V2886" s="107">
        <v>0</v>
      </c>
      <c r="W2886" s="107">
        <v>0</v>
      </c>
      <c r="X2886" s="107">
        <v>0</v>
      </c>
      <c r="Y2886" s="107">
        <v>0</v>
      </c>
      <c r="Z2886" s="107">
        <v>0</v>
      </c>
      <c r="AA2886" s="107">
        <v>0</v>
      </c>
      <c r="AB2886" s="107">
        <f t="shared" ref="AB2886:AB2949" si="1450">SUM(D2886:AA2886)</f>
        <v>0</v>
      </c>
      <c r="AC2886" s="107">
        <f t="shared" si="1434"/>
        <v>0</v>
      </c>
      <c r="AD2886" s="107">
        <f t="shared" si="1436"/>
        <v>0</v>
      </c>
      <c r="AE2886" s="5" t="e">
        <v>#N/A</v>
      </c>
    </row>
    <row r="2887" spans="1:31" x14ac:dyDescent="0.25">
      <c r="A2887" s="1" t="e">
        <v>#N/A</v>
      </c>
      <c r="B2887" s="101" t="s">
        <v>101</v>
      </c>
      <c r="C2887" s="102"/>
      <c r="D2887" s="103">
        <f>SUM(D2888:D2891)</f>
        <v>0</v>
      </c>
      <c r="E2887" s="103">
        <f t="shared" ref="E2887:O2887" si="1451">SUM(E2888:E2891)</f>
        <v>0</v>
      </c>
      <c r="F2887" s="103">
        <f t="shared" si="1451"/>
        <v>0</v>
      </c>
      <c r="G2887" s="103">
        <f t="shared" si="1451"/>
        <v>0</v>
      </c>
      <c r="H2887" s="103">
        <f t="shared" si="1451"/>
        <v>0</v>
      </c>
      <c r="I2887" s="103">
        <f t="shared" si="1451"/>
        <v>0</v>
      </c>
      <c r="J2887" s="103">
        <f t="shared" si="1451"/>
        <v>0</v>
      </c>
      <c r="K2887" s="103">
        <f t="shared" si="1451"/>
        <v>0</v>
      </c>
      <c r="L2887" s="103">
        <f t="shared" si="1451"/>
        <v>0</v>
      </c>
      <c r="M2887" s="103">
        <f t="shared" si="1451"/>
        <v>0</v>
      </c>
      <c r="N2887" s="103">
        <f t="shared" si="1451"/>
        <v>0</v>
      </c>
      <c r="O2887" s="103">
        <f t="shared" si="1451"/>
        <v>0</v>
      </c>
      <c r="P2887" s="103">
        <v>0</v>
      </c>
      <c r="Q2887" s="103">
        <v>0</v>
      </c>
      <c r="R2887" s="103">
        <v>0</v>
      </c>
      <c r="S2887" s="103">
        <v>0</v>
      </c>
      <c r="T2887" s="103">
        <v>0</v>
      </c>
      <c r="U2887" s="103">
        <v>0</v>
      </c>
      <c r="V2887" s="103">
        <v>0</v>
      </c>
      <c r="W2887" s="103">
        <v>0</v>
      </c>
      <c r="X2887" s="103">
        <v>0</v>
      </c>
      <c r="Y2887" s="103">
        <v>0</v>
      </c>
      <c r="Z2887" s="103">
        <v>0</v>
      </c>
      <c r="AA2887" s="103">
        <v>0</v>
      </c>
      <c r="AB2887" s="103">
        <f t="shared" si="1450"/>
        <v>0</v>
      </c>
      <c r="AC2887" s="103">
        <f t="shared" ref="AC2887:AC2950" si="1452">SUM(E2887:O2887)</f>
        <v>0</v>
      </c>
      <c r="AD2887" s="103">
        <f t="shared" si="1436"/>
        <v>0</v>
      </c>
      <c r="AE2887" s="5" t="e">
        <v>#N/A</v>
      </c>
    </row>
    <row r="2888" spans="1:31" x14ac:dyDescent="0.25">
      <c r="A2888" s="1" t="e">
        <v>#N/A</v>
      </c>
      <c r="B2888" s="50" t="s">
        <v>102</v>
      </c>
      <c r="C2888" s="48"/>
      <c r="D2888" s="104"/>
      <c r="E2888" s="104"/>
      <c r="F2888" s="104"/>
      <c r="G2888" s="104"/>
      <c r="H2888" s="104"/>
      <c r="I2888" s="104"/>
      <c r="J2888" s="104"/>
      <c r="K2888" s="104"/>
      <c r="L2888" s="104"/>
      <c r="M2888" s="104"/>
      <c r="N2888" s="104"/>
      <c r="O2888" s="104"/>
      <c r="P2888" s="104">
        <v>0</v>
      </c>
      <c r="Q2888" s="104">
        <v>0</v>
      </c>
      <c r="R2888" s="104">
        <v>0</v>
      </c>
      <c r="S2888" s="104">
        <v>0</v>
      </c>
      <c r="T2888" s="104">
        <v>0</v>
      </c>
      <c r="U2888" s="104">
        <v>0</v>
      </c>
      <c r="V2888" s="104">
        <v>0</v>
      </c>
      <c r="W2888" s="104">
        <v>0</v>
      </c>
      <c r="X2888" s="104">
        <v>0</v>
      </c>
      <c r="Y2888" s="104">
        <v>0</v>
      </c>
      <c r="Z2888" s="104">
        <v>0</v>
      </c>
      <c r="AA2888" s="104">
        <v>0</v>
      </c>
      <c r="AB2888" s="104">
        <f t="shared" si="1450"/>
        <v>0</v>
      </c>
      <c r="AC2888" s="104">
        <f t="shared" si="1452"/>
        <v>0</v>
      </c>
      <c r="AD2888" s="104">
        <f t="shared" si="1436"/>
        <v>0</v>
      </c>
      <c r="AE2888" s="5" t="e">
        <v>#N/A</v>
      </c>
    </row>
    <row r="2889" spans="1:31" ht="30" x14ac:dyDescent="0.25">
      <c r="A2889" s="1" t="e">
        <v>#N/A</v>
      </c>
      <c r="B2889" s="50" t="s">
        <v>103</v>
      </c>
      <c r="C2889" s="48"/>
      <c r="D2889" s="104"/>
      <c r="E2889" s="104"/>
      <c r="F2889" s="104"/>
      <c r="G2889" s="104"/>
      <c r="H2889" s="104"/>
      <c r="I2889" s="104"/>
      <c r="J2889" s="104"/>
      <c r="K2889" s="104"/>
      <c r="L2889" s="104"/>
      <c r="M2889" s="104"/>
      <c r="N2889" s="104"/>
      <c r="O2889" s="104"/>
      <c r="P2889" s="104">
        <v>0</v>
      </c>
      <c r="Q2889" s="104">
        <v>0</v>
      </c>
      <c r="R2889" s="104">
        <v>0</v>
      </c>
      <c r="S2889" s="104">
        <v>0</v>
      </c>
      <c r="T2889" s="104">
        <v>0</v>
      </c>
      <c r="U2889" s="104">
        <v>0</v>
      </c>
      <c r="V2889" s="104">
        <v>0</v>
      </c>
      <c r="W2889" s="104">
        <v>0</v>
      </c>
      <c r="X2889" s="104">
        <v>0</v>
      </c>
      <c r="Y2889" s="104">
        <v>0</v>
      </c>
      <c r="Z2889" s="104">
        <v>0</v>
      </c>
      <c r="AA2889" s="104">
        <v>0</v>
      </c>
      <c r="AB2889" s="104">
        <f t="shared" si="1450"/>
        <v>0</v>
      </c>
      <c r="AC2889" s="104">
        <f t="shared" si="1452"/>
        <v>0</v>
      </c>
      <c r="AD2889" s="104">
        <f t="shared" si="1436"/>
        <v>0</v>
      </c>
      <c r="AE2889" s="5" t="e">
        <v>#N/A</v>
      </c>
    </row>
    <row r="2890" spans="1:31" ht="75" x14ac:dyDescent="0.25">
      <c r="A2890" s="1" t="e">
        <v>#N/A</v>
      </c>
      <c r="B2890" s="50" t="s">
        <v>104</v>
      </c>
      <c r="C2890" s="48"/>
      <c r="D2890" s="104"/>
      <c r="E2890" s="104"/>
      <c r="F2890" s="104"/>
      <c r="G2890" s="104"/>
      <c r="H2890" s="104"/>
      <c r="I2890" s="104"/>
      <c r="J2890" s="104"/>
      <c r="K2890" s="104"/>
      <c r="L2890" s="104"/>
      <c r="M2890" s="104"/>
      <c r="N2890" s="104"/>
      <c r="O2890" s="104"/>
      <c r="P2890" s="104">
        <v>0</v>
      </c>
      <c r="Q2890" s="104">
        <v>0</v>
      </c>
      <c r="R2890" s="104">
        <v>0</v>
      </c>
      <c r="S2890" s="104">
        <v>0</v>
      </c>
      <c r="T2890" s="104">
        <v>0</v>
      </c>
      <c r="U2890" s="104">
        <v>0</v>
      </c>
      <c r="V2890" s="104">
        <v>0</v>
      </c>
      <c r="W2890" s="104">
        <v>0</v>
      </c>
      <c r="X2890" s="104">
        <v>0</v>
      </c>
      <c r="Y2890" s="104">
        <v>0</v>
      </c>
      <c r="Z2890" s="104">
        <v>0</v>
      </c>
      <c r="AA2890" s="104">
        <v>0</v>
      </c>
      <c r="AB2890" s="104">
        <f t="shared" si="1450"/>
        <v>0</v>
      </c>
      <c r="AC2890" s="104">
        <f t="shared" si="1452"/>
        <v>0</v>
      </c>
      <c r="AD2890" s="104">
        <f t="shared" si="1436"/>
        <v>0</v>
      </c>
      <c r="AE2890" s="5" t="e">
        <v>#N/A</v>
      </c>
    </row>
    <row r="2891" spans="1:31" ht="60" x14ac:dyDescent="0.25">
      <c r="A2891" s="1" t="e">
        <v>#N/A</v>
      </c>
      <c r="B2891" s="50" t="s">
        <v>105</v>
      </c>
      <c r="C2891" s="48"/>
      <c r="D2891" s="104"/>
      <c r="E2891" s="104"/>
      <c r="F2891" s="104"/>
      <c r="G2891" s="104"/>
      <c r="H2891" s="104"/>
      <c r="I2891" s="104"/>
      <c r="J2891" s="104"/>
      <c r="K2891" s="104"/>
      <c r="L2891" s="104"/>
      <c r="M2891" s="104"/>
      <c r="N2891" s="104"/>
      <c r="O2891" s="104"/>
      <c r="P2891" s="104">
        <v>0</v>
      </c>
      <c r="Q2891" s="104">
        <v>0</v>
      </c>
      <c r="R2891" s="104">
        <v>0</v>
      </c>
      <c r="S2891" s="104">
        <v>0</v>
      </c>
      <c r="T2891" s="104">
        <v>0</v>
      </c>
      <c r="U2891" s="104">
        <v>0</v>
      </c>
      <c r="V2891" s="104">
        <v>0</v>
      </c>
      <c r="W2891" s="104">
        <v>0</v>
      </c>
      <c r="X2891" s="104">
        <v>0</v>
      </c>
      <c r="Y2891" s="104">
        <v>0</v>
      </c>
      <c r="Z2891" s="104">
        <v>0</v>
      </c>
      <c r="AA2891" s="104">
        <v>0</v>
      </c>
      <c r="AB2891" s="104">
        <f t="shared" si="1450"/>
        <v>0</v>
      </c>
      <c r="AC2891" s="104">
        <f t="shared" si="1452"/>
        <v>0</v>
      </c>
      <c r="AD2891" s="104">
        <f t="shared" si="1436"/>
        <v>0</v>
      </c>
      <c r="AE2891" s="5" t="e">
        <v>#N/A</v>
      </c>
    </row>
    <row r="2892" spans="1:31" ht="15.75" x14ac:dyDescent="0.25">
      <c r="A2892" s="1" t="e">
        <v>#N/A</v>
      </c>
      <c r="B2892" s="99" t="s">
        <v>106</v>
      </c>
      <c r="C2892" s="57"/>
      <c r="D2892" s="100">
        <f>SUM(D2911,D2908,D2906,D2903,D2901,D2899,D2895,D2893)</f>
        <v>0</v>
      </c>
      <c r="E2892" s="100">
        <f t="shared" ref="E2892:O2892" si="1453">SUM(E2911,E2908,E2906,E2903,E2901,E2899,E2895,E2893)</f>
        <v>120</v>
      </c>
      <c r="F2892" s="100">
        <f t="shared" si="1453"/>
        <v>0</v>
      </c>
      <c r="G2892" s="100">
        <f t="shared" si="1453"/>
        <v>0</v>
      </c>
      <c r="H2892" s="100">
        <f t="shared" si="1453"/>
        <v>0</v>
      </c>
      <c r="I2892" s="100">
        <f t="shared" si="1453"/>
        <v>0</v>
      </c>
      <c r="J2892" s="100">
        <f t="shared" si="1453"/>
        <v>0</v>
      </c>
      <c r="K2892" s="100">
        <f t="shared" si="1453"/>
        <v>0</v>
      </c>
      <c r="L2892" s="100">
        <f t="shared" si="1453"/>
        <v>0</v>
      </c>
      <c r="M2892" s="100">
        <f t="shared" si="1453"/>
        <v>0</v>
      </c>
      <c r="N2892" s="100">
        <f t="shared" si="1453"/>
        <v>0</v>
      </c>
      <c r="O2892" s="100">
        <f t="shared" si="1453"/>
        <v>0</v>
      </c>
      <c r="P2892" s="100">
        <v>0</v>
      </c>
      <c r="Q2892" s="100">
        <v>0</v>
      </c>
      <c r="R2892" s="100">
        <v>0</v>
      </c>
      <c r="S2892" s="100">
        <v>0</v>
      </c>
      <c r="T2892" s="100">
        <v>0</v>
      </c>
      <c r="U2892" s="100">
        <v>0</v>
      </c>
      <c r="V2892" s="100">
        <v>0</v>
      </c>
      <c r="W2892" s="100">
        <v>0</v>
      </c>
      <c r="X2892" s="100">
        <v>0</v>
      </c>
      <c r="Y2892" s="100">
        <v>0</v>
      </c>
      <c r="Z2892" s="100">
        <v>0</v>
      </c>
      <c r="AA2892" s="100">
        <v>0</v>
      </c>
      <c r="AB2892" s="100">
        <f t="shared" si="1450"/>
        <v>120</v>
      </c>
      <c r="AC2892" s="100">
        <f t="shared" si="1452"/>
        <v>120</v>
      </c>
      <c r="AD2892" s="100">
        <f t="shared" si="1436"/>
        <v>240</v>
      </c>
      <c r="AE2892" s="5" t="e">
        <v>#N/A</v>
      </c>
    </row>
    <row r="2893" spans="1:31" ht="30" x14ac:dyDescent="0.25">
      <c r="A2893" s="1" t="e">
        <v>#N/A</v>
      </c>
      <c r="B2893" s="101" t="s">
        <v>107</v>
      </c>
      <c r="C2893" s="102"/>
      <c r="D2893" s="103">
        <f>SUM(D2894)</f>
        <v>0</v>
      </c>
      <c r="E2893" s="103">
        <f t="shared" ref="E2893:O2893" si="1454">SUM(E2894)</f>
        <v>0</v>
      </c>
      <c r="F2893" s="103">
        <f t="shared" si="1454"/>
        <v>0</v>
      </c>
      <c r="G2893" s="103">
        <f t="shared" si="1454"/>
        <v>0</v>
      </c>
      <c r="H2893" s="103">
        <f t="shared" si="1454"/>
        <v>0</v>
      </c>
      <c r="I2893" s="103">
        <f t="shared" si="1454"/>
        <v>0</v>
      </c>
      <c r="J2893" s="103">
        <f t="shared" si="1454"/>
        <v>0</v>
      </c>
      <c r="K2893" s="103">
        <f t="shared" si="1454"/>
        <v>0</v>
      </c>
      <c r="L2893" s="103">
        <f t="shared" si="1454"/>
        <v>0</v>
      </c>
      <c r="M2893" s="103">
        <f t="shared" si="1454"/>
        <v>0</v>
      </c>
      <c r="N2893" s="103">
        <f t="shared" si="1454"/>
        <v>0</v>
      </c>
      <c r="O2893" s="103">
        <f t="shared" si="1454"/>
        <v>0</v>
      </c>
      <c r="P2893" s="103">
        <v>0</v>
      </c>
      <c r="Q2893" s="103">
        <v>0</v>
      </c>
      <c r="R2893" s="103">
        <v>0</v>
      </c>
      <c r="S2893" s="103">
        <v>0</v>
      </c>
      <c r="T2893" s="103">
        <v>0</v>
      </c>
      <c r="U2893" s="103">
        <v>0</v>
      </c>
      <c r="V2893" s="103">
        <v>0</v>
      </c>
      <c r="W2893" s="103">
        <v>0</v>
      </c>
      <c r="X2893" s="103">
        <v>0</v>
      </c>
      <c r="Y2893" s="103">
        <v>0</v>
      </c>
      <c r="Z2893" s="103">
        <v>0</v>
      </c>
      <c r="AA2893" s="103">
        <v>0</v>
      </c>
      <c r="AB2893" s="103">
        <f t="shared" si="1450"/>
        <v>0</v>
      </c>
      <c r="AC2893" s="103">
        <f t="shared" si="1452"/>
        <v>0</v>
      </c>
      <c r="AD2893" s="103">
        <f t="shared" si="1436"/>
        <v>0</v>
      </c>
      <c r="AE2893" s="5" t="e">
        <v>#N/A</v>
      </c>
    </row>
    <row r="2894" spans="1:31" x14ac:dyDescent="0.25">
      <c r="A2894" s="1" t="e">
        <v>#N/A</v>
      </c>
      <c r="B2894" s="50" t="s">
        <v>108</v>
      </c>
      <c r="C2894" s="48"/>
      <c r="D2894" s="104"/>
      <c r="E2894" s="104"/>
      <c r="F2894" s="104"/>
      <c r="G2894" s="104"/>
      <c r="H2894" s="104"/>
      <c r="I2894" s="104"/>
      <c r="J2894" s="104"/>
      <c r="K2894" s="104"/>
      <c r="L2894" s="104"/>
      <c r="M2894" s="104"/>
      <c r="N2894" s="104"/>
      <c r="O2894" s="104"/>
      <c r="P2894" s="104">
        <v>0</v>
      </c>
      <c r="Q2894" s="104">
        <v>0</v>
      </c>
      <c r="R2894" s="104">
        <v>0</v>
      </c>
      <c r="S2894" s="104">
        <v>0</v>
      </c>
      <c r="T2894" s="104">
        <v>0</v>
      </c>
      <c r="U2894" s="104">
        <v>0</v>
      </c>
      <c r="V2894" s="104">
        <v>0</v>
      </c>
      <c r="W2894" s="104">
        <v>0</v>
      </c>
      <c r="X2894" s="104">
        <v>0</v>
      </c>
      <c r="Y2894" s="104">
        <v>0</v>
      </c>
      <c r="Z2894" s="104">
        <v>0</v>
      </c>
      <c r="AA2894" s="104">
        <v>0</v>
      </c>
      <c r="AB2894" s="104">
        <f t="shared" si="1450"/>
        <v>0</v>
      </c>
      <c r="AC2894" s="104">
        <f t="shared" si="1452"/>
        <v>0</v>
      </c>
      <c r="AD2894" s="104">
        <f t="shared" si="1436"/>
        <v>0</v>
      </c>
      <c r="AE2894" s="5" t="e">
        <v>#N/A</v>
      </c>
    </row>
    <row r="2895" spans="1:31" x14ac:dyDescent="0.25">
      <c r="A2895" s="1" t="e">
        <v>#N/A</v>
      </c>
      <c r="B2895" s="101" t="s">
        <v>109</v>
      </c>
      <c r="C2895" s="102"/>
      <c r="D2895" s="103">
        <f>SUM(D2896:D2898)</f>
        <v>0</v>
      </c>
      <c r="E2895" s="103">
        <f t="shared" ref="E2895:O2895" si="1455">SUM(E2896:E2898)</f>
        <v>0</v>
      </c>
      <c r="F2895" s="103">
        <f t="shared" si="1455"/>
        <v>0</v>
      </c>
      <c r="G2895" s="103">
        <f t="shared" si="1455"/>
        <v>0</v>
      </c>
      <c r="H2895" s="103">
        <f t="shared" si="1455"/>
        <v>0</v>
      </c>
      <c r="I2895" s="103">
        <f t="shared" si="1455"/>
        <v>0</v>
      </c>
      <c r="J2895" s="103">
        <f t="shared" si="1455"/>
        <v>0</v>
      </c>
      <c r="K2895" s="103">
        <f t="shared" si="1455"/>
        <v>0</v>
      </c>
      <c r="L2895" s="103">
        <f t="shared" si="1455"/>
        <v>0</v>
      </c>
      <c r="M2895" s="103">
        <f t="shared" si="1455"/>
        <v>0</v>
      </c>
      <c r="N2895" s="103">
        <f t="shared" si="1455"/>
        <v>0</v>
      </c>
      <c r="O2895" s="103">
        <f t="shared" si="1455"/>
        <v>0</v>
      </c>
      <c r="P2895" s="103">
        <v>0</v>
      </c>
      <c r="Q2895" s="103">
        <v>0</v>
      </c>
      <c r="R2895" s="103">
        <v>0</v>
      </c>
      <c r="S2895" s="103">
        <v>0</v>
      </c>
      <c r="T2895" s="103">
        <v>0</v>
      </c>
      <c r="U2895" s="103">
        <v>0</v>
      </c>
      <c r="V2895" s="103">
        <v>0</v>
      </c>
      <c r="W2895" s="103">
        <v>0</v>
      </c>
      <c r="X2895" s="103">
        <v>0</v>
      </c>
      <c r="Y2895" s="103">
        <v>0</v>
      </c>
      <c r="Z2895" s="103">
        <v>0</v>
      </c>
      <c r="AA2895" s="103">
        <v>0</v>
      </c>
      <c r="AB2895" s="103">
        <f t="shared" si="1450"/>
        <v>0</v>
      </c>
      <c r="AC2895" s="103">
        <f t="shared" si="1452"/>
        <v>0</v>
      </c>
      <c r="AD2895" s="103">
        <f t="shared" si="1436"/>
        <v>0</v>
      </c>
      <c r="AE2895" s="5" t="e">
        <v>#N/A</v>
      </c>
    </row>
    <row r="2896" spans="1:31" x14ac:dyDescent="0.25">
      <c r="A2896" s="1" t="e">
        <v>#N/A</v>
      </c>
      <c r="B2896" s="50" t="s">
        <v>110</v>
      </c>
      <c r="C2896" s="48"/>
      <c r="D2896" s="104"/>
      <c r="E2896" s="104"/>
      <c r="F2896" s="104"/>
      <c r="G2896" s="104"/>
      <c r="H2896" s="104"/>
      <c r="I2896" s="104"/>
      <c r="J2896" s="104"/>
      <c r="K2896" s="104"/>
      <c r="L2896" s="104"/>
      <c r="M2896" s="104"/>
      <c r="N2896" s="104"/>
      <c r="O2896" s="104"/>
      <c r="P2896" s="104">
        <v>0</v>
      </c>
      <c r="Q2896" s="104">
        <v>0</v>
      </c>
      <c r="R2896" s="104">
        <v>0</v>
      </c>
      <c r="S2896" s="104">
        <v>0</v>
      </c>
      <c r="T2896" s="104">
        <v>0</v>
      </c>
      <c r="U2896" s="104">
        <v>0</v>
      </c>
      <c r="V2896" s="104">
        <v>0</v>
      </c>
      <c r="W2896" s="104">
        <v>0</v>
      </c>
      <c r="X2896" s="104">
        <v>0</v>
      </c>
      <c r="Y2896" s="104">
        <v>0</v>
      </c>
      <c r="Z2896" s="104">
        <v>0</v>
      </c>
      <c r="AA2896" s="104">
        <v>0</v>
      </c>
      <c r="AB2896" s="104">
        <f t="shared" si="1450"/>
        <v>0</v>
      </c>
      <c r="AC2896" s="104">
        <f t="shared" si="1452"/>
        <v>0</v>
      </c>
      <c r="AD2896" s="104">
        <f t="shared" si="1436"/>
        <v>0</v>
      </c>
      <c r="AE2896" s="5" t="e">
        <v>#N/A</v>
      </c>
    </row>
    <row r="2897" spans="1:31" x14ac:dyDescent="0.25">
      <c r="A2897" s="1" t="e">
        <v>#N/A</v>
      </c>
      <c r="B2897" s="50" t="s">
        <v>111</v>
      </c>
      <c r="C2897" s="48"/>
      <c r="D2897" s="104"/>
      <c r="E2897" s="104"/>
      <c r="F2897" s="104"/>
      <c r="G2897" s="104"/>
      <c r="H2897" s="104"/>
      <c r="I2897" s="104"/>
      <c r="J2897" s="104"/>
      <c r="K2897" s="104"/>
      <c r="L2897" s="104"/>
      <c r="M2897" s="104"/>
      <c r="N2897" s="104"/>
      <c r="O2897" s="104"/>
      <c r="P2897" s="104">
        <v>0</v>
      </c>
      <c r="Q2897" s="104">
        <v>0</v>
      </c>
      <c r="R2897" s="104">
        <v>0</v>
      </c>
      <c r="S2897" s="104">
        <v>0</v>
      </c>
      <c r="T2897" s="104">
        <v>0</v>
      </c>
      <c r="U2897" s="104">
        <v>0</v>
      </c>
      <c r="V2897" s="104">
        <v>0</v>
      </c>
      <c r="W2897" s="104">
        <v>0</v>
      </c>
      <c r="X2897" s="104">
        <v>0</v>
      </c>
      <c r="Y2897" s="104">
        <v>0</v>
      </c>
      <c r="Z2897" s="104">
        <v>0</v>
      </c>
      <c r="AA2897" s="104">
        <v>0</v>
      </c>
      <c r="AB2897" s="104">
        <f t="shared" si="1450"/>
        <v>0</v>
      </c>
      <c r="AC2897" s="104">
        <f t="shared" si="1452"/>
        <v>0</v>
      </c>
      <c r="AD2897" s="104">
        <f t="shared" ref="AD2897:AD2912" si="1456">SUM(F2897:AC2897)</f>
        <v>0</v>
      </c>
      <c r="AE2897" s="5" t="e">
        <v>#N/A</v>
      </c>
    </row>
    <row r="2898" spans="1:31" ht="30" x14ac:dyDescent="0.25">
      <c r="A2898" s="1" t="e">
        <v>#N/A</v>
      </c>
      <c r="B2898" s="50" t="s">
        <v>112</v>
      </c>
      <c r="C2898" s="48"/>
      <c r="D2898" s="104"/>
      <c r="E2898" s="104"/>
      <c r="F2898" s="104"/>
      <c r="G2898" s="104"/>
      <c r="H2898" s="104"/>
      <c r="I2898" s="104"/>
      <c r="J2898" s="104"/>
      <c r="K2898" s="104"/>
      <c r="L2898" s="104"/>
      <c r="M2898" s="104"/>
      <c r="N2898" s="104"/>
      <c r="O2898" s="104"/>
      <c r="P2898" s="104">
        <v>0</v>
      </c>
      <c r="Q2898" s="104">
        <v>0</v>
      </c>
      <c r="R2898" s="104">
        <v>0</v>
      </c>
      <c r="S2898" s="104">
        <v>0</v>
      </c>
      <c r="T2898" s="104">
        <v>0</v>
      </c>
      <c r="U2898" s="104">
        <v>0</v>
      </c>
      <c r="V2898" s="104">
        <v>0</v>
      </c>
      <c r="W2898" s="104">
        <v>0</v>
      </c>
      <c r="X2898" s="104">
        <v>0</v>
      </c>
      <c r="Y2898" s="104">
        <v>0</v>
      </c>
      <c r="Z2898" s="104">
        <v>0</v>
      </c>
      <c r="AA2898" s="104">
        <v>0</v>
      </c>
      <c r="AB2898" s="104">
        <f t="shared" si="1450"/>
        <v>0</v>
      </c>
      <c r="AC2898" s="104">
        <f t="shared" si="1452"/>
        <v>0</v>
      </c>
      <c r="AD2898" s="104">
        <f t="shared" si="1456"/>
        <v>0</v>
      </c>
      <c r="AE2898" s="5" t="e">
        <v>#N/A</v>
      </c>
    </row>
    <row r="2899" spans="1:31" ht="30" x14ac:dyDescent="0.25">
      <c r="A2899" s="1" t="e">
        <v>#N/A</v>
      </c>
      <c r="B2899" s="101" t="s">
        <v>113</v>
      </c>
      <c r="C2899" s="102"/>
      <c r="D2899" s="103">
        <f>SUM(D2900)</f>
        <v>0</v>
      </c>
      <c r="E2899" s="103">
        <f t="shared" ref="E2899:O2899" si="1457">SUM(E2900)</f>
        <v>0</v>
      </c>
      <c r="F2899" s="103">
        <f t="shared" si="1457"/>
        <v>0</v>
      </c>
      <c r="G2899" s="103">
        <f t="shared" si="1457"/>
        <v>0</v>
      </c>
      <c r="H2899" s="103">
        <f t="shared" si="1457"/>
        <v>0</v>
      </c>
      <c r="I2899" s="103">
        <f t="shared" si="1457"/>
        <v>0</v>
      </c>
      <c r="J2899" s="103">
        <f t="shared" si="1457"/>
        <v>0</v>
      </c>
      <c r="K2899" s="103">
        <f t="shared" si="1457"/>
        <v>0</v>
      </c>
      <c r="L2899" s="103">
        <f t="shared" si="1457"/>
        <v>0</v>
      </c>
      <c r="M2899" s="103">
        <f t="shared" si="1457"/>
        <v>0</v>
      </c>
      <c r="N2899" s="103">
        <f t="shared" si="1457"/>
        <v>0</v>
      </c>
      <c r="O2899" s="103">
        <f t="shared" si="1457"/>
        <v>0</v>
      </c>
      <c r="P2899" s="103">
        <v>0</v>
      </c>
      <c r="Q2899" s="103">
        <v>0</v>
      </c>
      <c r="R2899" s="103">
        <v>0</v>
      </c>
      <c r="S2899" s="103">
        <v>0</v>
      </c>
      <c r="T2899" s="103">
        <v>0</v>
      </c>
      <c r="U2899" s="103">
        <v>0</v>
      </c>
      <c r="V2899" s="103">
        <v>0</v>
      </c>
      <c r="W2899" s="103">
        <v>0</v>
      </c>
      <c r="X2899" s="103">
        <v>0</v>
      </c>
      <c r="Y2899" s="103">
        <v>0</v>
      </c>
      <c r="Z2899" s="103">
        <v>0</v>
      </c>
      <c r="AA2899" s="103">
        <v>0</v>
      </c>
      <c r="AB2899" s="103">
        <f t="shared" si="1450"/>
        <v>0</v>
      </c>
      <c r="AC2899" s="103">
        <f t="shared" si="1452"/>
        <v>0</v>
      </c>
      <c r="AD2899" s="103">
        <f t="shared" si="1456"/>
        <v>0</v>
      </c>
      <c r="AE2899" s="5" t="e">
        <v>#N/A</v>
      </c>
    </row>
    <row r="2900" spans="1:31" x14ac:dyDescent="0.25">
      <c r="A2900" s="1" t="e">
        <v>#N/A</v>
      </c>
      <c r="B2900" s="50" t="s">
        <v>114</v>
      </c>
      <c r="C2900" s="48"/>
      <c r="D2900" s="104"/>
      <c r="E2900" s="104"/>
      <c r="F2900" s="104"/>
      <c r="G2900" s="104"/>
      <c r="H2900" s="104"/>
      <c r="I2900" s="104"/>
      <c r="J2900" s="104"/>
      <c r="K2900" s="104"/>
      <c r="L2900" s="104"/>
      <c r="M2900" s="104"/>
      <c r="N2900" s="104"/>
      <c r="O2900" s="104"/>
      <c r="P2900" s="104">
        <v>0</v>
      </c>
      <c r="Q2900" s="104">
        <v>0</v>
      </c>
      <c r="R2900" s="104">
        <v>0</v>
      </c>
      <c r="S2900" s="104">
        <v>0</v>
      </c>
      <c r="T2900" s="104">
        <v>0</v>
      </c>
      <c r="U2900" s="104">
        <v>0</v>
      </c>
      <c r="V2900" s="104">
        <v>0</v>
      </c>
      <c r="W2900" s="104">
        <v>0</v>
      </c>
      <c r="X2900" s="104">
        <v>0</v>
      </c>
      <c r="Y2900" s="104">
        <v>0</v>
      </c>
      <c r="Z2900" s="104">
        <v>0</v>
      </c>
      <c r="AA2900" s="104">
        <v>0</v>
      </c>
      <c r="AB2900" s="104">
        <f t="shared" si="1450"/>
        <v>0</v>
      </c>
      <c r="AC2900" s="104">
        <f t="shared" si="1452"/>
        <v>0</v>
      </c>
      <c r="AD2900" s="104">
        <f t="shared" si="1456"/>
        <v>0</v>
      </c>
      <c r="AE2900" s="5" t="e">
        <v>#N/A</v>
      </c>
    </row>
    <row r="2901" spans="1:31" ht="30" x14ac:dyDescent="0.25">
      <c r="A2901" s="1" t="e">
        <v>#N/A</v>
      </c>
      <c r="B2901" s="101" t="s">
        <v>115</v>
      </c>
      <c r="C2901" s="102"/>
      <c r="D2901" s="103">
        <f>SUM(D2902)</f>
        <v>0</v>
      </c>
      <c r="E2901" s="103">
        <f t="shared" ref="E2901:O2901" si="1458">SUM(E2902)</f>
        <v>0</v>
      </c>
      <c r="F2901" s="103">
        <f t="shared" si="1458"/>
        <v>0</v>
      </c>
      <c r="G2901" s="103">
        <f t="shared" si="1458"/>
        <v>0</v>
      </c>
      <c r="H2901" s="103">
        <f t="shared" si="1458"/>
        <v>0</v>
      </c>
      <c r="I2901" s="103">
        <f t="shared" si="1458"/>
        <v>0</v>
      </c>
      <c r="J2901" s="103">
        <f t="shared" si="1458"/>
        <v>0</v>
      </c>
      <c r="K2901" s="103">
        <f t="shared" si="1458"/>
        <v>0</v>
      </c>
      <c r="L2901" s="103">
        <f t="shared" si="1458"/>
        <v>0</v>
      </c>
      <c r="M2901" s="103">
        <f t="shared" si="1458"/>
        <v>0</v>
      </c>
      <c r="N2901" s="103">
        <f t="shared" si="1458"/>
        <v>0</v>
      </c>
      <c r="O2901" s="103">
        <f t="shared" si="1458"/>
        <v>0</v>
      </c>
      <c r="P2901" s="103">
        <v>0</v>
      </c>
      <c r="Q2901" s="103">
        <v>0</v>
      </c>
      <c r="R2901" s="103">
        <v>0</v>
      </c>
      <c r="S2901" s="103">
        <v>0</v>
      </c>
      <c r="T2901" s="103">
        <v>0</v>
      </c>
      <c r="U2901" s="103">
        <v>0</v>
      </c>
      <c r="V2901" s="103">
        <v>0</v>
      </c>
      <c r="W2901" s="103">
        <v>0</v>
      </c>
      <c r="X2901" s="103">
        <v>0</v>
      </c>
      <c r="Y2901" s="103">
        <v>0</v>
      </c>
      <c r="Z2901" s="103">
        <v>0</v>
      </c>
      <c r="AA2901" s="103">
        <v>0</v>
      </c>
      <c r="AB2901" s="103">
        <f t="shared" si="1450"/>
        <v>0</v>
      </c>
      <c r="AC2901" s="103">
        <f t="shared" si="1452"/>
        <v>0</v>
      </c>
      <c r="AD2901" s="103">
        <f t="shared" si="1456"/>
        <v>0</v>
      </c>
      <c r="AE2901" s="5" t="e">
        <v>#N/A</v>
      </c>
    </row>
    <row r="2902" spans="1:31" x14ac:dyDescent="0.25">
      <c r="A2902" s="1" t="e">
        <v>#N/A</v>
      </c>
      <c r="B2902" s="50" t="s">
        <v>116</v>
      </c>
      <c r="C2902" s="48"/>
      <c r="D2902" s="104">
        <v>0</v>
      </c>
      <c r="E2902" s="104">
        <v>0</v>
      </c>
      <c r="F2902" s="104">
        <v>0</v>
      </c>
      <c r="G2902" s="104">
        <v>0</v>
      </c>
      <c r="H2902" s="104">
        <v>0</v>
      </c>
      <c r="I2902" s="104">
        <v>0</v>
      </c>
      <c r="J2902" s="104">
        <v>0</v>
      </c>
      <c r="K2902" s="104">
        <v>0</v>
      </c>
      <c r="L2902" s="104">
        <v>0</v>
      </c>
      <c r="M2902" s="104">
        <v>0</v>
      </c>
      <c r="N2902" s="104">
        <v>0</v>
      </c>
      <c r="O2902" s="104">
        <v>0</v>
      </c>
      <c r="P2902" s="104">
        <v>0</v>
      </c>
      <c r="Q2902" s="104">
        <v>0</v>
      </c>
      <c r="R2902" s="104">
        <v>0</v>
      </c>
      <c r="S2902" s="104">
        <v>0</v>
      </c>
      <c r="T2902" s="104">
        <v>0</v>
      </c>
      <c r="U2902" s="104">
        <v>0</v>
      </c>
      <c r="V2902" s="104">
        <v>0</v>
      </c>
      <c r="W2902" s="104">
        <v>0</v>
      </c>
      <c r="X2902" s="104">
        <v>0</v>
      </c>
      <c r="Y2902" s="104">
        <v>0</v>
      </c>
      <c r="Z2902" s="104">
        <v>0</v>
      </c>
      <c r="AA2902" s="104">
        <v>0</v>
      </c>
      <c r="AB2902" s="104">
        <f t="shared" si="1450"/>
        <v>0</v>
      </c>
      <c r="AC2902" s="104">
        <f t="shared" si="1452"/>
        <v>0</v>
      </c>
      <c r="AD2902" s="104">
        <f t="shared" si="1456"/>
        <v>0</v>
      </c>
      <c r="AE2902" s="5" t="e">
        <v>#N/A</v>
      </c>
    </row>
    <row r="2903" spans="1:31" ht="30" x14ac:dyDescent="0.25">
      <c r="A2903" s="1" t="e">
        <v>#N/A</v>
      </c>
      <c r="B2903" s="101" t="s">
        <v>117</v>
      </c>
      <c r="C2903" s="102"/>
      <c r="D2903" s="103">
        <f>SUM(D2904:D2905)</f>
        <v>0</v>
      </c>
      <c r="E2903" s="103">
        <f t="shared" ref="E2903:O2903" si="1459">SUM(E2904:E2905)</f>
        <v>0</v>
      </c>
      <c r="F2903" s="103">
        <f t="shared" si="1459"/>
        <v>0</v>
      </c>
      <c r="G2903" s="103">
        <f t="shared" si="1459"/>
        <v>0</v>
      </c>
      <c r="H2903" s="103">
        <f t="shared" si="1459"/>
        <v>0</v>
      </c>
      <c r="I2903" s="103">
        <f t="shared" si="1459"/>
        <v>0</v>
      </c>
      <c r="J2903" s="103">
        <f t="shared" si="1459"/>
        <v>0</v>
      </c>
      <c r="K2903" s="103">
        <f t="shared" si="1459"/>
        <v>0</v>
      </c>
      <c r="L2903" s="103">
        <f t="shared" si="1459"/>
        <v>0</v>
      </c>
      <c r="M2903" s="103">
        <f t="shared" si="1459"/>
        <v>0</v>
      </c>
      <c r="N2903" s="103">
        <f t="shared" si="1459"/>
        <v>0</v>
      </c>
      <c r="O2903" s="103">
        <f t="shared" si="1459"/>
        <v>0</v>
      </c>
      <c r="P2903" s="103">
        <v>0</v>
      </c>
      <c r="Q2903" s="103">
        <v>0</v>
      </c>
      <c r="R2903" s="103">
        <v>0</v>
      </c>
      <c r="S2903" s="103">
        <v>0</v>
      </c>
      <c r="T2903" s="103">
        <v>0</v>
      </c>
      <c r="U2903" s="103">
        <v>0</v>
      </c>
      <c r="V2903" s="103">
        <v>0</v>
      </c>
      <c r="W2903" s="103">
        <v>0</v>
      </c>
      <c r="X2903" s="103">
        <v>0</v>
      </c>
      <c r="Y2903" s="103">
        <v>0</v>
      </c>
      <c r="Z2903" s="103">
        <v>0</v>
      </c>
      <c r="AA2903" s="103">
        <v>0</v>
      </c>
      <c r="AB2903" s="103">
        <f t="shared" si="1450"/>
        <v>0</v>
      </c>
      <c r="AC2903" s="103">
        <f t="shared" si="1452"/>
        <v>0</v>
      </c>
      <c r="AD2903" s="103">
        <f t="shared" si="1456"/>
        <v>0</v>
      </c>
      <c r="AE2903" s="5" t="e">
        <v>#N/A</v>
      </c>
    </row>
    <row r="2904" spans="1:31" x14ac:dyDescent="0.25">
      <c r="A2904" s="1" t="e">
        <v>#N/A</v>
      </c>
      <c r="B2904" s="50" t="s">
        <v>118</v>
      </c>
      <c r="C2904" s="48"/>
      <c r="D2904" s="104"/>
      <c r="E2904" s="104"/>
      <c r="F2904" s="104"/>
      <c r="G2904" s="104"/>
      <c r="H2904" s="104"/>
      <c r="I2904" s="104"/>
      <c r="J2904" s="104"/>
      <c r="K2904" s="104"/>
      <c r="L2904" s="104"/>
      <c r="M2904" s="104"/>
      <c r="N2904" s="104"/>
      <c r="O2904" s="104"/>
      <c r="P2904" s="104">
        <v>0</v>
      </c>
      <c r="Q2904" s="104">
        <v>0</v>
      </c>
      <c r="R2904" s="104">
        <v>0</v>
      </c>
      <c r="S2904" s="104">
        <v>0</v>
      </c>
      <c r="T2904" s="104">
        <v>0</v>
      </c>
      <c r="U2904" s="104">
        <v>0</v>
      </c>
      <c r="V2904" s="104">
        <v>0</v>
      </c>
      <c r="W2904" s="104">
        <v>0</v>
      </c>
      <c r="X2904" s="104">
        <v>0</v>
      </c>
      <c r="Y2904" s="104">
        <v>0</v>
      </c>
      <c r="Z2904" s="104">
        <v>0</v>
      </c>
      <c r="AA2904" s="104">
        <v>0</v>
      </c>
      <c r="AB2904" s="104">
        <f t="shared" si="1450"/>
        <v>0</v>
      </c>
      <c r="AC2904" s="104">
        <f t="shared" si="1452"/>
        <v>0</v>
      </c>
      <c r="AD2904" s="104">
        <f t="shared" si="1456"/>
        <v>0</v>
      </c>
      <c r="AE2904" s="5" t="e">
        <v>#N/A</v>
      </c>
    </row>
    <row r="2905" spans="1:31" ht="60" x14ac:dyDescent="0.25">
      <c r="A2905" s="1" t="e">
        <v>#N/A</v>
      </c>
      <c r="B2905" s="50" t="s">
        <v>119</v>
      </c>
      <c r="C2905" s="48"/>
      <c r="D2905" s="104"/>
      <c r="E2905" s="104"/>
      <c r="F2905" s="104"/>
      <c r="G2905" s="104"/>
      <c r="H2905" s="104"/>
      <c r="I2905" s="104"/>
      <c r="J2905" s="104"/>
      <c r="K2905" s="104"/>
      <c r="L2905" s="104"/>
      <c r="M2905" s="104"/>
      <c r="N2905" s="104"/>
      <c r="O2905" s="104"/>
      <c r="P2905" s="104">
        <v>0</v>
      </c>
      <c r="Q2905" s="104">
        <v>0</v>
      </c>
      <c r="R2905" s="104">
        <v>0</v>
      </c>
      <c r="S2905" s="104">
        <v>0</v>
      </c>
      <c r="T2905" s="104">
        <v>0</v>
      </c>
      <c r="U2905" s="104">
        <v>0</v>
      </c>
      <c r="V2905" s="104">
        <v>0</v>
      </c>
      <c r="W2905" s="104">
        <v>0</v>
      </c>
      <c r="X2905" s="104">
        <v>0</v>
      </c>
      <c r="Y2905" s="104">
        <v>0</v>
      </c>
      <c r="Z2905" s="104">
        <v>0</v>
      </c>
      <c r="AA2905" s="104">
        <v>0</v>
      </c>
      <c r="AB2905" s="104">
        <f t="shared" si="1450"/>
        <v>0</v>
      </c>
      <c r="AC2905" s="104">
        <f t="shared" si="1452"/>
        <v>0</v>
      </c>
      <c r="AD2905" s="104">
        <f t="shared" si="1456"/>
        <v>0</v>
      </c>
      <c r="AE2905" s="5" t="e">
        <v>#N/A</v>
      </c>
    </row>
    <row r="2906" spans="1:31" x14ac:dyDescent="0.25">
      <c r="A2906" s="1" t="e">
        <v>#N/A</v>
      </c>
      <c r="B2906" s="101" t="s">
        <v>120</v>
      </c>
      <c r="C2906" s="102"/>
      <c r="D2906" s="103">
        <f>SUM(D2907)</f>
        <v>0</v>
      </c>
      <c r="E2906" s="103">
        <f t="shared" ref="E2906:O2906" si="1460">SUM(E2907)</f>
        <v>0</v>
      </c>
      <c r="F2906" s="103">
        <f t="shared" si="1460"/>
        <v>0</v>
      </c>
      <c r="G2906" s="103">
        <f t="shared" si="1460"/>
        <v>0</v>
      </c>
      <c r="H2906" s="103">
        <f t="shared" si="1460"/>
        <v>0</v>
      </c>
      <c r="I2906" s="103">
        <f t="shared" si="1460"/>
        <v>0</v>
      </c>
      <c r="J2906" s="103">
        <f t="shared" si="1460"/>
        <v>0</v>
      </c>
      <c r="K2906" s="103">
        <f t="shared" si="1460"/>
        <v>0</v>
      </c>
      <c r="L2906" s="103">
        <f t="shared" si="1460"/>
        <v>0</v>
      </c>
      <c r="M2906" s="103">
        <f t="shared" si="1460"/>
        <v>0</v>
      </c>
      <c r="N2906" s="103">
        <f t="shared" si="1460"/>
        <v>0</v>
      </c>
      <c r="O2906" s="103">
        <f t="shared" si="1460"/>
        <v>0</v>
      </c>
      <c r="P2906" s="103">
        <v>0</v>
      </c>
      <c r="Q2906" s="103">
        <v>0</v>
      </c>
      <c r="R2906" s="103">
        <v>0</v>
      </c>
      <c r="S2906" s="103">
        <v>0</v>
      </c>
      <c r="T2906" s="103">
        <v>0</v>
      </c>
      <c r="U2906" s="103">
        <v>0</v>
      </c>
      <c r="V2906" s="103">
        <v>0</v>
      </c>
      <c r="W2906" s="103">
        <v>0</v>
      </c>
      <c r="X2906" s="103">
        <v>0</v>
      </c>
      <c r="Y2906" s="103">
        <v>0</v>
      </c>
      <c r="Z2906" s="103">
        <v>0</v>
      </c>
      <c r="AA2906" s="103">
        <v>0</v>
      </c>
      <c r="AB2906" s="103">
        <f t="shared" si="1450"/>
        <v>0</v>
      </c>
      <c r="AC2906" s="103">
        <f t="shared" si="1452"/>
        <v>0</v>
      </c>
      <c r="AD2906" s="103">
        <f t="shared" si="1456"/>
        <v>0</v>
      </c>
      <c r="AE2906" s="5" t="e">
        <v>#N/A</v>
      </c>
    </row>
    <row r="2907" spans="1:31" x14ac:dyDescent="0.25">
      <c r="A2907" s="1" t="e">
        <v>#N/A</v>
      </c>
      <c r="B2907" s="50" t="s">
        <v>121</v>
      </c>
      <c r="C2907" s="48"/>
      <c r="D2907" s="104"/>
      <c r="E2907" s="104"/>
      <c r="F2907" s="104"/>
      <c r="G2907" s="104"/>
      <c r="H2907" s="104"/>
      <c r="I2907" s="104"/>
      <c r="J2907" s="104"/>
      <c r="K2907" s="104"/>
      <c r="L2907" s="104"/>
      <c r="M2907" s="104"/>
      <c r="N2907" s="104"/>
      <c r="O2907" s="104"/>
      <c r="P2907" s="104">
        <v>0</v>
      </c>
      <c r="Q2907" s="104">
        <v>0</v>
      </c>
      <c r="R2907" s="104">
        <v>0</v>
      </c>
      <c r="S2907" s="104">
        <v>0</v>
      </c>
      <c r="T2907" s="104">
        <v>0</v>
      </c>
      <c r="U2907" s="104">
        <v>0</v>
      </c>
      <c r="V2907" s="104">
        <v>0</v>
      </c>
      <c r="W2907" s="104">
        <v>0</v>
      </c>
      <c r="X2907" s="104">
        <v>0</v>
      </c>
      <c r="Y2907" s="104">
        <v>0</v>
      </c>
      <c r="Z2907" s="104">
        <v>0</v>
      </c>
      <c r="AA2907" s="104">
        <v>0</v>
      </c>
      <c r="AB2907" s="104">
        <f t="shared" si="1450"/>
        <v>0</v>
      </c>
      <c r="AC2907" s="104">
        <f t="shared" si="1452"/>
        <v>0</v>
      </c>
      <c r="AD2907" s="104">
        <f t="shared" si="1456"/>
        <v>0</v>
      </c>
      <c r="AE2907" s="5" t="e">
        <v>#N/A</v>
      </c>
    </row>
    <row r="2908" spans="1:31" x14ac:dyDescent="0.25">
      <c r="A2908" s="1" t="e">
        <v>#N/A</v>
      </c>
      <c r="B2908" s="101" t="s">
        <v>122</v>
      </c>
      <c r="C2908" s="102"/>
      <c r="D2908" s="103">
        <f>SUM(D2909:D2910)</f>
        <v>0</v>
      </c>
      <c r="E2908" s="103">
        <f t="shared" ref="E2908:O2908" si="1461">SUM(E2909:E2910)</f>
        <v>0</v>
      </c>
      <c r="F2908" s="103">
        <f t="shared" si="1461"/>
        <v>0</v>
      </c>
      <c r="G2908" s="103">
        <f t="shared" si="1461"/>
        <v>0</v>
      </c>
      <c r="H2908" s="103">
        <f t="shared" si="1461"/>
        <v>0</v>
      </c>
      <c r="I2908" s="103">
        <f t="shared" si="1461"/>
        <v>0</v>
      </c>
      <c r="J2908" s="103">
        <f t="shared" si="1461"/>
        <v>0</v>
      </c>
      <c r="K2908" s="103">
        <f t="shared" si="1461"/>
        <v>0</v>
      </c>
      <c r="L2908" s="103">
        <f t="shared" si="1461"/>
        <v>0</v>
      </c>
      <c r="M2908" s="103">
        <f t="shared" si="1461"/>
        <v>0</v>
      </c>
      <c r="N2908" s="103">
        <f t="shared" si="1461"/>
        <v>0</v>
      </c>
      <c r="O2908" s="103">
        <f t="shared" si="1461"/>
        <v>0</v>
      </c>
      <c r="P2908" s="103">
        <v>0</v>
      </c>
      <c r="Q2908" s="103">
        <v>0</v>
      </c>
      <c r="R2908" s="103">
        <v>0</v>
      </c>
      <c r="S2908" s="103">
        <v>0</v>
      </c>
      <c r="T2908" s="103">
        <v>0</v>
      </c>
      <c r="U2908" s="103">
        <v>0</v>
      </c>
      <c r="V2908" s="103">
        <v>0</v>
      </c>
      <c r="W2908" s="103">
        <v>0</v>
      </c>
      <c r="X2908" s="103">
        <v>0</v>
      </c>
      <c r="Y2908" s="103">
        <v>0</v>
      </c>
      <c r="Z2908" s="103">
        <v>0</v>
      </c>
      <c r="AA2908" s="103">
        <v>0</v>
      </c>
      <c r="AB2908" s="103">
        <f t="shared" si="1450"/>
        <v>0</v>
      </c>
      <c r="AC2908" s="103">
        <f t="shared" si="1452"/>
        <v>0</v>
      </c>
      <c r="AD2908" s="103">
        <f t="shared" si="1456"/>
        <v>0</v>
      </c>
      <c r="AE2908" s="5" t="e">
        <v>#N/A</v>
      </c>
    </row>
    <row r="2909" spans="1:31" ht="30" x14ac:dyDescent="0.25">
      <c r="A2909" s="1" t="e">
        <v>#N/A</v>
      </c>
      <c r="B2909" s="50" t="s">
        <v>123</v>
      </c>
      <c r="C2909" s="48"/>
      <c r="D2909" s="104"/>
      <c r="E2909" s="104"/>
      <c r="F2909" s="104"/>
      <c r="G2909" s="104"/>
      <c r="H2909" s="104"/>
      <c r="I2909" s="104"/>
      <c r="J2909" s="104"/>
      <c r="K2909" s="104"/>
      <c r="L2909" s="104"/>
      <c r="M2909" s="104"/>
      <c r="N2909" s="104"/>
      <c r="O2909" s="104"/>
      <c r="P2909" s="104">
        <v>0</v>
      </c>
      <c r="Q2909" s="104">
        <v>0</v>
      </c>
      <c r="R2909" s="104">
        <v>0</v>
      </c>
      <c r="S2909" s="104">
        <v>0</v>
      </c>
      <c r="T2909" s="104">
        <v>0</v>
      </c>
      <c r="U2909" s="104">
        <v>0</v>
      </c>
      <c r="V2909" s="104">
        <v>0</v>
      </c>
      <c r="W2909" s="104">
        <v>0</v>
      </c>
      <c r="X2909" s="104">
        <v>0</v>
      </c>
      <c r="Y2909" s="104">
        <v>0</v>
      </c>
      <c r="Z2909" s="104">
        <v>0</v>
      </c>
      <c r="AA2909" s="104">
        <v>0</v>
      </c>
      <c r="AB2909" s="104">
        <f t="shared" si="1450"/>
        <v>0</v>
      </c>
      <c r="AC2909" s="104">
        <f t="shared" si="1452"/>
        <v>0</v>
      </c>
      <c r="AD2909" s="104">
        <f t="shared" si="1456"/>
        <v>0</v>
      </c>
      <c r="AE2909" s="5" t="e">
        <v>#N/A</v>
      </c>
    </row>
    <row r="2910" spans="1:31" x14ac:dyDescent="0.25">
      <c r="A2910" s="1" t="e">
        <v>#N/A</v>
      </c>
      <c r="B2910" s="50" t="s">
        <v>124</v>
      </c>
      <c r="C2910" s="48"/>
      <c r="D2910" s="104"/>
      <c r="E2910" s="104"/>
      <c r="F2910" s="104"/>
      <c r="G2910" s="104"/>
      <c r="H2910" s="104"/>
      <c r="I2910" s="104"/>
      <c r="J2910" s="104"/>
      <c r="K2910" s="104"/>
      <c r="L2910" s="104"/>
      <c r="M2910" s="104"/>
      <c r="N2910" s="104"/>
      <c r="O2910" s="104"/>
      <c r="P2910" s="104">
        <v>0</v>
      </c>
      <c r="Q2910" s="104">
        <v>0</v>
      </c>
      <c r="R2910" s="104">
        <v>0</v>
      </c>
      <c r="S2910" s="104">
        <v>0</v>
      </c>
      <c r="T2910" s="104">
        <v>0</v>
      </c>
      <c r="U2910" s="104">
        <v>0</v>
      </c>
      <c r="V2910" s="104">
        <v>0</v>
      </c>
      <c r="W2910" s="104">
        <v>0</v>
      </c>
      <c r="X2910" s="104">
        <v>0</v>
      </c>
      <c r="Y2910" s="104">
        <v>0</v>
      </c>
      <c r="Z2910" s="104">
        <v>0</v>
      </c>
      <c r="AA2910" s="104">
        <v>0</v>
      </c>
      <c r="AB2910" s="104">
        <f t="shared" si="1450"/>
        <v>0</v>
      </c>
      <c r="AC2910" s="104">
        <f t="shared" si="1452"/>
        <v>0</v>
      </c>
      <c r="AD2910" s="104">
        <f t="shared" si="1456"/>
        <v>0</v>
      </c>
      <c r="AE2910" s="5" t="e">
        <v>#N/A</v>
      </c>
    </row>
    <row r="2911" spans="1:31" ht="30" x14ac:dyDescent="0.25">
      <c r="A2911" s="1" t="e">
        <v>#N/A</v>
      </c>
      <c r="B2911" s="101" t="s">
        <v>125</v>
      </c>
      <c r="C2911" s="102"/>
      <c r="D2911" s="103"/>
      <c r="E2911" s="103">
        <v>120</v>
      </c>
      <c r="F2911" s="103"/>
      <c r="G2911" s="103"/>
      <c r="H2911" s="103"/>
      <c r="I2911" s="103"/>
      <c r="J2911" s="103"/>
      <c r="K2911" s="103"/>
      <c r="L2911" s="103"/>
      <c r="M2911" s="103"/>
      <c r="N2911" s="103"/>
      <c r="O2911" s="103"/>
      <c r="P2911" s="103">
        <v>0</v>
      </c>
      <c r="Q2911" s="103">
        <v>0</v>
      </c>
      <c r="R2911" s="103">
        <v>0</v>
      </c>
      <c r="S2911" s="103">
        <v>0</v>
      </c>
      <c r="T2911" s="103">
        <v>0</v>
      </c>
      <c r="U2911" s="103">
        <v>0</v>
      </c>
      <c r="V2911" s="103">
        <v>0</v>
      </c>
      <c r="W2911" s="103">
        <v>0</v>
      </c>
      <c r="X2911" s="103">
        <v>0</v>
      </c>
      <c r="Y2911" s="103">
        <v>0</v>
      </c>
      <c r="Z2911" s="103">
        <v>0</v>
      </c>
      <c r="AA2911" s="103">
        <v>0</v>
      </c>
      <c r="AB2911" s="103">
        <f t="shared" si="1450"/>
        <v>120</v>
      </c>
      <c r="AC2911" s="103">
        <f t="shared" si="1452"/>
        <v>120</v>
      </c>
      <c r="AD2911" s="103">
        <f t="shared" si="1456"/>
        <v>240</v>
      </c>
      <c r="AE2911" s="5" t="e">
        <v>#N/A</v>
      </c>
    </row>
    <row r="2912" spans="1:31" ht="31.5" x14ac:dyDescent="0.25">
      <c r="A2912" s="1" t="e">
        <v>#N/A</v>
      </c>
      <c r="B2912" s="108" t="s">
        <v>126</v>
      </c>
      <c r="C2912" s="56"/>
      <c r="D2912" s="109"/>
      <c r="E2912" s="109"/>
      <c r="F2912" s="109"/>
      <c r="G2912" s="109"/>
      <c r="H2912" s="109"/>
      <c r="I2912" s="109"/>
      <c r="J2912" s="109"/>
      <c r="K2912" s="109"/>
      <c r="L2912" s="109"/>
      <c r="M2912" s="109"/>
      <c r="N2912" s="109"/>
      <c r="O2912" s="109"/>
      <c r="P2912" s="109">
        <v>0</v>
      </c>
      <c r="Q2912" s="109">
        <v>0</v>
      </c>
      <c r="R2912" s="109">
        <v>0</v>
      </c>
      <c r="S2912" s="109">
        <v>0</v>
      </c>
      <c r="T2912" s="109">
        <v>0</v>
      </c>
      <c r="U2912" s="109">
        <v>0</v>
      </c>
      <c r="V2912" s="109">
        <v>0</v>
      </c>
      <c r="W2912" s="109">
        <v>0</v>
      </c>
      <c r="X2912" s="109">
        <v>0</v>
      </c>
      <c r="Y2912" s="109">
        <v>0</v>
      </c>
      <c r="Z2912" s="109">
        <v>0</v>
      </c>
      <c r="AA2912" s="109">
        <v>0</v>
      </c>
      <c r="AB2912" s="109">
        <f t="shared" si="1450"/>
        <v>0</v>
      </c>
      <c r="AC2912" s="109">
        <f t="shared" si="1452"/>
        <v>0</v>
      </c>
      <c r="AD2912" s="109">
        <f t="shared" si="1456"/>
        <v>0</v>
      </c>
      <c r="AE2912" s="5" t="e">
        <v>#N/A</v>
      </c>
    </row>
    <row r="2913" spans="1:31" ht="31.5" x14ac:dyDescent="0.25">
      <c r="A2913" s="1">
        <v>23</v>
      </c>
      <c r="B2913" s="54" t="s">
        <v>48</v>
      </c>
      <c r="C2913" s="58"/>
      <c r="D2913" s="111">
        <f>SUM(D3057,D3037,D3001,D2955,D2914,D2921)</f>
        <v>7000</v>
      </c>
      <c r="E2913" s="111">
        <f t="shared" ref="E2913:O2913" si="1462">SUM(E3057,E3037,E3001,E2955,E2914,E2921)</f>
        <v>8120</v>
      </c>
      <c r="F2913" s="111">
        <f t="shared" si="1462"/>
        <v>9280</v>
      </c>
      <c r="G2913" s="111">
        <f t="shared" si="1462"/>
        <v>39440</v>
      </c>
      <c r="H2913" s="111">
        <f t="shared" si="1462"/>
        <v>0</v>
      </c>
      <c r="I2913" s="111">
        <f t="shared" si="1462"/>
        <v>0</v>
      </c>
      <c r="J2913" s="111">
        <f t="shared" si="1462"/>
        <v>0</v>
      </c>
      <c r="K2913" s="111">
        <f t="shared" si="1462"/>
        <v>0</v>
      </c>
      <c r="L2913" s="111">
        <f t="shared" si="1462"/>
        <v>0</v>
      </c>
      <c r="M2913" s="111">
        <f t="shared" si="1462"/>
        <v>0</v>
      </c>
      <c r="N2913" s="111">
        <f t="shared" si="1462"/>
        <v>0</v>
      </c>
      <c r="O2913" s="111">
        <f t="shared" si="1462"/>
        <v>0</v>
      </c>
      <c r="P2913" s="111">
        <v>0</v>
      </c>
      <c r="Q2913" s="111">
        <v>0</v>
      </c>
      <c r="R2913" s="111">
        <v>0</v>
      </c>
      <c r="S2913" s="111">
        <v>0</v>
      </c>
      <c r="T2913" s="111">
        <v>0</v>
      </c>
      <c r="U2913" s="111">
        <v>0</v>
      </c>
      <c r="V2913" s="111">
        <v>0</v>
      </c>
      <c r="W2913" s="111">
        <v>0</v>
      </c>
      <c r="X2913" s="111">
        <v>0</v>
      </c>
      <c r="Y2913" s="111">
        <v>0</v>
      </c>
      <c r="Z2913" s="111">
        <v>0</v>
      </c>
      <c r="AA2913" s="111">
        <v>0</v>
      </c>
      <c r="AB2913" s="111">
        <f t="shared" si="1450"/>
        <v>63840</v>
      </c>
      <c r="AC2913" s="111">
        <f t="shared" si="1452"/>
        <v>56840</v>
      </c>
      <c r="AD2913" s="111">
        <f t="shared" ref="AD2913:AD2976" si="1463">SUM(P2913:AA2913)</f>
        <v>0</v>
      </c>
      <c r="AE2913" s="5">
        <v>23</v>
      </c>
    </row>
    <row r="2914" spans="1:31" ht="31.5" x14ac:dyDescent="0.25">
      <c r="A2914" s="1" t="e">
        <v>#N/A</v>
      </c>
      <c r="B2914" s="99" t="s">
        <v>128</v>
      </c>
      <c r="C2914" s="112"/>
      <c r="D2914" s="100">
        <f>SUM(D2915:D2920)</f>
        <v>0</v>
      </c>
      <c r="E2914" s="100">
        <f t="shared" ref="E2914:O2914" si="1464">SUM(E2915:E2920)</f>
        <v>0</v>
      </c>
      <c r="F2914" s="100">
        <f t="shared" si="1464"/>
        <v>0</v>
      </c>
      <c r="G2914" s="100">
        <f t="shared" si="1464"/>
        <v>0</v>
      </c>
      <c r="H2914" s="100">
        <f t="shared" si="1464"/>
        <v>0</v>
      </c>
      <c r="I2914" s="100">
        <f t="shared" si="1464"/>
        <v>0</v>
      </c>
      <c r="J2914" s="100">
        <f t="shared" si="1464"/>
        <v>0</v>
      </c>
      <c r="K2914" s="100">
        <f t="shared" si="1464"/>
        <v>0</v>
      </c>
      <c r="L2914" s="100">
        <f t="shared" si="1464"/>
        <v>0</v>
      </c>
      <c r="M2914" s="100">
        <f t="shared" si="1464"/>
        <v>0</v>
      </c>
      <c r="N2914" s="100">
        <f t="shared" si="1464"/>
        <v>0</v>
      </c>
      <c r="O2914" s="100">
        <f t="shared" si="1464"/>
        <v>0</v>
      </c>
      <c r="P2914" s="100">
        <v>0</v>
      </c>
      <c r="Q2914" s="100">
        <v>0</v>
      </c>
      <c r="R2914" s="100">
        <v>0</v>
      </c>
      <c r="S2914" s="100">
        <v>0</v>
      </c>
      <c r="T2914" s="100">
        <v>0</v>
      </c>
      <c r="U2914" s="100">
        <v>0</v>
      </c>
      <c r="V2914" s="100">
        <v>0</v>
      </c>
      <c r="W2914" s="100">
        <v>0</v>
      </c>
      <c r="X2914" s="100">
        <v>0</v>
      </c>
      <c r="Y2914" s="100">
        <v>0</v>
      </c>
      <c r="Z2914" s="100">
        <v>0</v>
      </c>
      <c r="AA2914" s="100">
        <v>0</v>
      </c>
      <c r="AB2914" s="100">
        <f t="shared" si="1450"/>
        <v>0</v>
      </c>
      <c r="AC2914" s="100">
        <f t="shared" si="1452"/>
        <v>0</v>
      </c>
      <c r="AD2914" s="100">
        <f t="shared" si="1463"/>
        <v>0</v>
      </c>
      <c r="AE2914" s="5" t="e">
        <v>#N/A</v>
      </c>
    </row>
    <row r="2915" spans="1:31" x14ac:dyDescent="0.25">
      <c r="A2915" s="1" t="e">
        <v>#N/A</v>
      </c>
      <c r="B2915" s="50" t="s">
        <v>129</v>
      </c>
      <c r="C2915" s="48"/>
      <c r="D2915" s="104"/>
      <c r="E2915" s="104"/>
      <c r="F2915" s="104"/>
      <c r="G2915" s="104"/>
      <c r="H2915" s="104"/>
      <c r="I2915" s="104"/>
      <c r="J2915" s="104"/>
      <c r="K2915" s="104"/>
      <c r="L2915" s="104"/>
      <c r="M2915" s="104"/>
      <c r="N2915" s="104"/>
      <c r="O2915" s="104"/>
      <c r="P2915" s="104">
        <v>0</v>
      </c>
      <c r="Q2915" s="104">
        <v>0</v>
      </c>
      <c r="R2915" s="104">
        <v>0</v>
      </c>
      <c r="S2915" s="104">
        <v>0</v>
      </c>
      <c r="T2915" s="104">
        <v>0</v>
      </c>
      <c r="U2915" s="104">
        <v>0</v>
      </c>
      <c r="V2915" s="104">
        <v>0</v>
      </c>
      <c r="W2915" s="104">
        <v>0</v>
      </c>
      <c r="X2915" s="104">
        <v>0</v>
      </c>
      <c r="Y2915" s="104">
        <v>0</v>
      </c>
      <c r="Z2915" s="104">
        <v>0</v>
      </c>
      <c r="AA2915" s="104">
        <v>0</v>
      </c>
      <c r="AB2915" s="104">
        <f t="shared" si="1450"/>
        <v>0</v>
      </c>
      <c r="AC2915" s="104">
        <f t="shared" si="1452"/>
        <v>0</v>
      </c>
      <c r="AD2915" s="104">
        <f t="shared" si="1463"/>
        <v>0</v>
      </c>
      <c r="AE2915" s="5" t="e">
        <v>#N/A</v>
      </c>
    </row>
    <row r="2916" spans="1:31" ht="30" x14ac:dyDescent="0.25">
      <c r="A2916" s="1" t="e">
        <v>#N/A</v>
      </c>
      <c r="B2916" s="50" t="s">
        <v>130</v>
      </c>
      <c r="C2916" s="48"/>
      <c r="D2916" s="104"/>
      <c r="E2916" s="104"/>
      <c r="F2916" s="104"/>
      <c r="G2916" s="104"/>
      <c r="H2916" s="104"/>
      <c r="I2916" s="104"/>
      <c r="J2916" s="104"/>
      <c r="K2916" s="104"/>
      <c r="L2916" s="104"/>
      <c r="M2916" s="104"/>
      <c r="N2916" s="104"/>
      <c r="O2916" s="104"/>
      <c r="P2916" s="104">
        <v>0</v>
      </c>
      <c r="Q2916" s="104">
        <v>0</v>
      </c>
      <c r="R2916" s="104">
        <v>0</v>
      </c>
      <c r="S2916" s="104">
        <v>0</v>
      </c>
      <c r="T2916" s="104">
        <v>0</v>
      </c>
      <c r="U2916" s="104">
        <v>0</v>
      </c>
      <c r="V2916" s="104">
        <v>0</v>
      </c>
      <c r="W2916" s="104">
        <v>0</v>
      </c>
      <c r="X2916" s="104">
        <v>0</v>
      </c>
      <c r="Y2916" s="104">
        <v>0</v>
      </c>
      <c r="Z2916" s="104">
        <v>0</v>
      </c>
      <c r="AA2916" s="104">
        <v>0</v>
      </c>
      <c r="AB2916" s="104">
        <f t="shared" si="1450"/>
        <v>0</v>
      </c>
      <c r="AC2916" s="104">
        <f t="shared" si="1452"/>
        <v>0</v>
      </c>
      <c r="AD2916" s="104">
        <f t="shared" si="1463"/>
        <v>0</v>
      </c>
      <c r="AE2916" s="5" t="e">
        <v>#N/A</v>
      </c>
    </row>
    <row r="2917" spans="1:31" x14ac:dyDescent="0.25">
      <c r="A2917" s="1" t="e">
        <v>#N/A</v>
      </c>
      <c r="B2917" s="50" t="s">
        <v>131</v>
      </c>
      <c r="C2917" s="48"/>
      <c r="D2917" s="104"/>
      <c r="E2917" s="104"/>
      <c r="F2917" s="104"/>
      <c r="G2917" s="104"/>
      <c r="H2917" s="104"/>
      <c r="I2917" s="104"/>
      <c r="J2917" s="104"/>
      <c r="K2917" s="104"/>
      <c r="L2917" s="104"/>
      <c r="M2917" s="104"/>
      <c r="N2917" s="104"/>
      <c r="O2917" s="104"/>
      <c r="P2917" s="104">
        <v>0</v>
      </c>
      <c r="Q2917" s="104">
        <v>0</v>
      </c>
      <c r="R2917" s="104">
        <v>0</v>
      </c>
      <c r="S2917" s="104">
        <v>0</v>
      </c>
      <c r="T2917" s="104">
        <v>0</v>
      </c>
      <c r="U2917" s="104">
        <v>0</v>
      </c>
      <c r="V2917" s="104">
        <v>0</v>
      </c>
      <c r="W2917" s="104">
        <v>0</v>
      </c>
      <c r="X2917" s="104">
        <v>0</v>
      </c>
      <c r="Y2917" s="104">
        <v>0</v>
      </c>
      <c r="Z2917" s="104">
        <v>0</v>
      </c>
      <c r="AA2917" s="104">
        <v>0</v>
      </c>
      <c r="AB2917" s="104">
        <f t="shared" si="1450"/>
        <v>0</v>
      </c>
      <c r="AC2917" s="104">
        <f t="shared" si="1452"/>
        <v>0</v>
      </c>
      <c r="AD2917" s="104">
        <f t="shared" si="1463"/>
        <v>0</v>
      </c>
      <c r="AE2917" s="5" t="e">
        <v>#N/A</v>
      </c>
    </row>
    <row r="2918" spans="1:31" ht="30" x14ac:dyDescent="0.25">
      <c r="A2918" s="1" t="e">
        <v>#N/A</v>
      </c>
      <c r="B2918" s="50" t="s">
        <v>132</v>
      </c>
      <c r="C2918" s="48"/>
      <c r="D2918" s="104"/>
      <c r="E2918" s="104"/>
      <c r="F2918" s="104"/>
      <c r="G2918" s="104"/>
      <c r="H2918" s="104"/>
      <c r="I2918" s="104"/>
      <c r="J2918" s="104"/>
      <c r="K2918" s="104"/>
      <c r="L2918" s="104"/>
      <c r="M2918" s="104"/>
      <c r="N2918" s="104"/>
      <c r="O2918" s="104"/>
      <c r="P2918" s="104">
        <v>0</v>
      </c>
      <c r="Q2918" s="104">
        <v>0</v>
      </c>
      <c r="R2918" s="104">
        <v>0</v>
      </c>
      <c r="S2918" s="104">
        <v>0</v>
      </c>
      <c r="T2918" s="104">
        <v>0</v>
      </c>
      <c r="U2918" s="104">
        <v>0</v>
      </c>
      <c r="V2918" s="104">
        <v>0</v>
      </c>
      <c r="W2918" s="104">
        <v>0</v>
      </c>
      <c r="X2918" s="104">
        <v>0</v>
      </c>
      <c r="Y2918" s="104">
        <v>0</v>
      </c>
      <c r="Z2918" s="104">
        <v>0</v>
      </c>
      <c r="AA2918" s="104">
        <v>0</v>
      </c>
      <c r="AB2918" s="104">
        <f t="shared" si="1450"/>
        <v>0</v>
      </c>
      <c r="AC2918" s="104">
        <f t="shared" si="1452"/>
        <v>0</v>
      </c>
      <c r="AD2918" s="104">
        <f t="shared" si="1463"/>
        <v>0</v>
      </c>
      <c r="AE2918" s="5" t="e">
        <v>#N/A</v>
      </c>
    </row>
    <row r="2919" spans="1:31" x14ac:dyDescent="0.25">
      <c r="A2919" s="1" t="e">
        <v>#N/A</v>
      </c>
      <c r="B2919" s="50" t="s">
        <v>133</v>
      </c>
      <c r="C2919" s="48"/>
      <c r="D2919" s="104"/>
      <c r="E2919" s="104"/>
      <c r="F2919" s="104"/>
      <c r="G2919" s="104"/>
      <c r="H2919" s="104"/>
      <c r="I2919" s="104"/>
      <c r="J2919" s="104"/>
      <c r="K2919" s="104"/>
      <c r="L2919" s="104"/>
      <c r="M2919" s="104"/>
      <c r="N2919" s="104"/>
      <c r="O2919" s="104"/>
      <c r="P2919" s="104">
        <v>0</v>
      </c>
      <c r="Q2919" s="104">
        <v>0</v>
      </c>
      <c r="R2919" s="104">
        <v>0</v>
      </c>
      <c r="S2919" s="104">
        <v>0</v>
      </c>
      <c r="T2919" s="104">
        <v>0</v>
      </c>
      <c r="U2919" s="104">
        <v>0</v>
      </c>
      <c r="V2919" s="104">
        <v>0</v>
      </c>
      <c r="W2919" s="104">
        <v>0</v>
      </c>
      <c r="X2919" s="104">
        <v>0</v>
      </c>
      <c r="Y2919" s="104">
        <v>0</v>
      </c>
      <c r="Z2919" s="104">
        <v>0</v>
      </c>
      <c r="AA2919" s="104">
        <v>0</v>
      </c>
      <c r="AB2919" s="104">
        <f t="shared" si="1450"/>
        <v>0</v>
      </c>
      <c r="AC2919" s="104">
        <f t="shared" si="1452"/>
        <v>0</v>
      </c>
      <c r="AD2919" s="104">
        <f t="shared" si="1463"/>
        <v>0</v>
      </c>
      <c r="AE2919" s="5" t="e">
        <v>#N/A</v>
      </c>
    </row>
    <row r="2920" spans="1:31" ht="30" x14ac:dyDescent="0.25">
      <c r="A2920" s="1" t="e">
        <v>#N/A</v>
      </c>
      <c r="B2920" s="50" t="s">
        <v>134</v>
      </c>
      <c r="C2920" s="48"/>
      <c r="D2920" s="104"/>
      <c r="E2920" s="104"/>
      <c r="F2920" s="104"/>
      <c r="G2920" s="104"/>
      <c r="H2920" s="104"/>
      <c r="I2920" s="104"/>
      <c r="J2920" s="104"/>
      <c r="K2920" s="104"/>
      <c r="L2920" s="104"/>
      <c r="M2920" s="104"/>
      <c r="N2920" s="104"/>
      <c r="O2920" s="104"/>
      <c r="P2920" s="104">
        <v>0</v>
      </c>
      <c r="Q2920" s="104">
        <v>0</v>
      </c>
      <c r="R2920" s="104">
        <v>0</v>
      </c>
      <c r="S2920" s="104">
        <v>0</v>
      </c>
      <c r="T2920" s="104">
        <v>0</v>
      </c>
      <c r="U2920" s="104">
        <v>0</v>
      </c>
      <c r="V2920" s="104">
        <v>0</v>
      </c>
      <c r="W2920" s="104">
        <v>0</v>
      </c>
      <c r="X2920" s="104">
        <v>0</v>
      </c>
      <c r="Y2920" s="104">
        <v>0</v>
      </c>
      <c r="Z2920" s="104">
        <v>0</v>
      </c>
      <c r="AA2920" s="104">
        <v>0</v>
      </c>
      <c r="AB2920" s="104">
        <f t="shared" si="1450"/>
        <v>0</v>
      </c>
      <c r="AC2920" s="104">
        <f t="shared" si="1452"/>
        <v>0</v>
      </c>
      <c r="AD2920" s="104">
        <f t="shared" si="1463"/>
        <v>0</v>
      </c>
      <c r="AE2920" s="5" t="e">
        <v>#N/A</v>
      </c>
    </row>
    <row r="2921" spans="1:31" ht="31.5" x14ac:dyDescent="0.25">
      <c r="A2921" s="1" t="e">
        <v>#N/A</v>
      </c>
      <c r="B2921" s="99" t="s">
        <v>135</v>
      </c>
      <c r="C2921" s="112"/>
      <c r="D2921" s="100">
        <f>SUM(D2922,D2927,D2932,D2938,D2941,D2943,D2946,D2949,D2952)</f>
        <v>7000</v>
      </c>
      <c r="E2921" s="100">
        <f t="shared" ref="E2921:O2921" si="1465">SUM(E2922,E2927,E2932,E2938,E2941,E2943,E2946,E2949,E2952)</f>
        <v>8120</v>
      </c>
      <c r="F2921" s="100">
        <f t="shared" si="1465"/>
        <v>9280</v>
      </c>
      <c r="G2921" s="100">
        <f t="shared" si="1465"/>
        <v>17400</v>
      </c>
      <c r="H2921" s="100">
        <f t="shared" si="1465"/>
        <v>0</v>
      </c>
      <c r="I2921" s="100">
        <f t="shared" si="1465"/>
        <v>0</v>
      </c>
      <c r="J2921" s="100">
        <f t="shared" si="1465"/>
        <v>0</v>
      </c>
      <c r="K2921" s="100">
        <f t="shared" si="1465"/>
        <v>0</v>
      </c>
      <c r="L2921" s="100">
        <f t="shared" si="1465"/>
        <v>0</v>
      </c>
      <c r="M2921" s="100">
        <f t="shared" si="1465"/>
        <v>0</v>
      </c>
      <c r="N2921" s="100">
        <f t="shared" si="1465"/>
        <v>0</v>
      </c>
      <c r="O2921" s="100">
        <f t="shared" si="1465"/>
        <v>0</v>
      </c>
      <c r="P2921" s="100">
        <v>0</v>
      </c>
      <c r="Q2921" s="100">
        <v>0</v>
      </c>
      <c r="R2921" s="100">
        <v>0</v>
      </c>
      <c r="S2921" s="100">
        <v>0</v>
      </c>
      <c r="T2921" s="100">
        <v>0</v>
      </c>
      <c r="U2921" s="100">
        <v>0</v>
      </c>
      <c r="V2921" s="100">
        <v>0</v>
      </c>
      <c r="W2921" s="100">
        <v>0</v>
      </c>
      <c r="X2921" s="100">
        <v>0</v>
      </c>
      <c r="Y2921" s="100">
        <v>0</v>
      </c>
      <c r="Z2921" s="100">
        <v>0</v>
      </c>
      <c r="AA2921" s="100">
        <v>0</v>
      </c>
      <c r="AB2921" s="100">
        <f t="shared" si="1450"/>
        <v>41800</v>
      </c>
      <c r="AC2921" s="100">
        <f t="shared" si="1452"/>
        <v>34800</v>
      </c>
      <c r="AD2921" s="100">
        <f t="shared" si="1463"/>
        <v>0</v>
      </c>
      <c r="AE2921" s="5" t="e">
        <v>#N/A</v>
      </c>
    </row>
    <row r="2922" spans="1:31" ht="75" x14ac:dyDescent="0.25">
      <c r="A2922" s="1" t="e">
        <v>#N/A</v>
      </c>
      <c r="B2922" s="101" t="s">
        <v>136</v>
      </c>
      <c r="C2922" s="102"/>
      <c r="D2922" s="103">
        <f>SUM(D2923:D2926)</f>
        <v>7000</v>
      </c>
      <c r="E2922" s="103">
        <f t="shared" ref="E2922:O2922" si="1466">SUM(E2923:E2926)</f>
        <v>8120</v>
      </c>
      <c r="F2922" s="103">
        <f t="shared" si="1466"/>
        <v>9280</v>
      </c>
      <c r="G2922" s="103">
        <f t="shared" si="1466"/>
        <v>0</v>
      </c>
      <c r="H2922" s="103">
        <f t="shared" si="1466"/>
        <v>0</v>
      </c>
      <c r="I2922" s="103">
        <f t="shared" si="1466"/>
        <v>0</v>
      </c>
      <c r="J2922" s="103">
        <f t="shared" si="1466"/>
        <v>0</v>
      </c>
      <c r="K2922" s="103">
        <f t="shared" si="1466"/>
        <v>0</v>
      </c>
      <c r="L2922" s="103">
        <f t="shared" si="1466"/>
        <v>0</v>
      </c>
      <c r="M2922" s="103">
        <f t="shared" si="1466"/>
        <v>0</v>
      </c>
      <c r="N2922" s="103">
        <f t="shared" si="1466"/>
        <v>0</v>
      </c>
      <c r="O2922" s="103">
        <f t="shared" si="1466"/>
        <v>0</v>
      </c>
      <c r="P2922" s="103">
        <v>0</v>
      </c>
      <c r="Q2922" s="103">
        <v>0</v>
      </c>
      <c r="R2922" s="103">
        <v>0</v>
      </c>
      <c r="S2922" s="103">
        <v>0</v>
      </c>
      <c r="T2922" s="103">
        <v>0</v>
      </c>
      <c r="U2922" s="103">
        <v>0</v>
      </c>
      <c r="V2922" s="103">
        <v>0</v>
      </c>
      <c r="W2922" s="103">
        <v>0</v>
      </c>
      <c r="X2922" s="103">
        <v>0</v>
      </c>
      <c r="Y2922" s="103">
        <v>0</v>
      </c>
      <c r="Z2922" s="103">
        <v>0</v>
      </c>
      <c r="AA2922" s="103">
        <v>0</v>
      </c>
      <c r="AB2922" s="103">
        <f t="shared" si="1450"/>
        <v>24400</v>
      </c>
      <c r="AC2922" s="103">
        <f t="shared" si="1452"/>
        <v>17400</v>
      </c>
      <c r="AD2922" s="103">
        <f t="shared" si="1463"/>
        <v>0</v>
      </c>
      <c r="AE2922" s="5" t="e">
        <v>#N/A</v>
      </c>
    </row>
    <row r="2923" spans="1:31" x14ac:dyDescent="0.25">
      <c r="A2923" s="1" t="e">
        <v>#N/A</v>
      </c>
      <c r="B2923" s="50" t="s">
        <v>137</v>
      </c>
      <c r="C2923" s="48"/>
      <c r="D2923" s="104"/>
      <c r="E2923" s="104"/>
      <c r="F2923" s="104"/>
      <c r="G2923" s="104"/>
      <c r="H2923" s="104"/>
      <c r="I2923" s="104"/>
      <c r="J2923" s="104"/>
      <c r="K2923" s="104"/>
      <c r="L2923" s="104"/>
      <c r="M2923" s="104"/>
      <c r="N2923" s="104"/>
      <c r="O2923" s="104"/>
      <c r="P2923" s="104">
        <v>0</v>
      </c>
      <c r="Q2923" s="104">
        <v>0</v>
      </c>
      <c r="R2923" s="104">
        <v>0</v>
      </c>
      <c r="S2923" s="104">
        <v>0</v>
      </c>
      <c r="T2923" s="104">
        <v>0</v>
      </c>
      <c r="U2923" s="104">
        <v>0</v>
      </c>
      <c r="V2923" s="104">
        <v>0</v>
      </c>
      <c r="W2923" s="104">
        <v>0</v>
      </c>
      <c r="X2923" s="104">
        <v>0</v>
      </c>
      <c r="Y2923" s="104">
        <v>0</v>
      </c>
      <c r="Z2923" s="104">
        <v>0</v>
      </c>
      <c r="AA2923" s="104">
        <v>0</v>
      </c>
      <c r="AB2923" s="104">
        <f t="shared" si="1450"/>
        <v>0</v>
      </c>
      <c r="AC2923" s="104">
        <f t="shared" si="1452"/>
        <v>0</v>
      </c>
      <c r="AD2923" s="104">
        <f t="shared" si="1463"/>
        <v>0</v>
      </c>
      <c r="AE2923" s="5" t="e">
        <v>#N/A</v>
      </c>
    </row>
    <row r="2924" spans="1:31" ht="30" x14ac:dyDescent="0.25">
      <c r="A2924" s="1" t="e">
        <v>#N/A</v>
      </c>
      <c r="B2924" s="50" t="s">
        <v>138</v>
      </c>
      <c r="C2924" s="48"/>
      <c r="D2924" s="104">
        <v>7000</v>
      </c>
      <c r="E2924" s="104">
        <v>8120</v>
      </c>
      <c r="F2924" s="104">
        <v>9280</v>
      </c>
      <c r="G2924" s="104"/>
      <c r="H2924" s="104"/>
      <c r="I2924" s="104"/>
      <c r="J2924" s="104"/>
      <c r="K2924" s="104"/>
      <c r="L2924" s="104"/>
      <c r="M2924" s="104"/>
      <c r="N2924" s="104"/>
      <c r="O2924" s="104"/>
      <c r="P2924" s="104">
        <v>0</v>
      </c>
      <c r="Q2924" s="104">
        <v>0</v>
      </c>
      <c r="R2924" s="104">
        <v>0</v>
      </c>
      <c r="S2924" s="104">
        <v>0</v>
      </c>
      <c r="T2924" s="104">
        <v>0</v>
      </c>
      <c r="U2924" s="104">
        <v>0</v>
      </c>
      <c r="V2924" s="104">
        <v>0</v>
      </c>
      <c r="W2924" s="104">
        <v>0</v>
      </c>
      <c r="X2924" s="104">
        <v>0</v>
      </c>
      <c r="Y2924" s="104">
        <v>0</v>
      </c>
      <c r="Z2924" s="104">
        <v>0</v>
      </c>
      <c r="AA2924" s="104">
        <v>0</v>
      </c>
      <c r="AB2924" s="104">
        <f t="shared" si="1450"/>
        <v>24400</v>
      </c>
      <c r="AC2924" s="104">
        <f t="shared" si="1452"/>
        <v>17400</v>
      </c>
      <c r="AD2924" s="104">
        <f t="shared" si="1463"/>
        <v>0</v>
      </c>
      <c r="AE2924" s="5" t="e">
        <v>#N/A</v>
      </c>
    </row>
    <row r="2925" spans="1:31" ht="30" x14ac:dyDescent="0.25">
      <c r="A2925" s="1" t="e">
        <v>#N/A</v>
      </c>
      <c r="B2925" s="50" t="s">
        <v>139</v>
      </c>
      <c r="C2925" s="48"/>
      <c r="D2925" s="104"/>
      <c r="E2925" s="104"/>
      <c r="F2925" s="104"/>
      <c r="G2925" s="104"/>
      <c r="H2925" s="104"/>
      <c r="I2925" s="104"/>
      <c r="J2925" s="104"/>
      <c r="K2925" s="104"/>
      <c r="L2925" s="104"/>
      <c r="M2925" s="104"/>
      <c r="N2925" s="104"/>
      <c r="O2925" s="104"/>
      <c r="P2925" s="104">
        <v>0</v>
      </c>
      <c r="Q2925" s="104">
        <v>0</v>
      </c>
      <c r="R2925" s="104">
        <v>0</v>
      </c>
      <c r="S2925" s="104">
        <v>0</v>
      </c>
      <c r="T2925" s="104">
        <v>0</v>
      </c>
      <c r="U2925" s="104">
        <v>0</v>
      </c>
      <c r="V2925" s="104">
        <v>0</v>
      </c>
      <c r="W2925" s="104">
        <v>0</v>
      </c>
      <c r="X2925" s="104">
        <v>0</v>
      </c>
      <c r="Y2925" s="104">
        <v>0</v>
      </c>
      <c r="Z2925" s="104">
        <v>0</v>
      </c>
      <c r="AA2925" s="104">
        <v>0</v>
      </c>
      <c r="AB2925" s="104">
        <f t="shared" si="1450"/>
        <v>0</v>
      </c>
      <c r="AC2925" s="104">
        <f t="shared" si="1452"/>
        <v>0</v>
      </c>
      <c r="AD2925" s="104">
        <f t="shared" si="1463"/>
        <v>0</v>
      </c>
      <c r="AE2925" s="5" t="e">
        <v>#N/A</v>
      </c>
    </row>
    <row r="2926" spans="1:31" ht="45" x14ac:dyDescent="0.25">
      <c r="A2926" s="1" t="e">
        <v>#N/A</v>
      </c>
      <c r="B2926" s="50" t="s">
        <v>140</v>
      </c>
      <c r="C2926" s="48"/>
      <c r="D2926" s="104"/>
      <c r="E2926" s="104"/>
      <c r="F2926" s="104"/>
      <c r="G2926" s="104"/>
      <c r="H2926" s="104"/>
      <c r="I2926" s="104"/>
      <c r="J2926" s="104"/>
      <c r="K2926" s="104"/>
      <c r="L2926" s="104"/>
      <c r="M2926" s="104"/>
      <c r="N2926" s="104"/>
      <c r="O2926" s="104"/>
      <c r="P2926" s="104">
        <v>0</v>
      </c>
      <c r="Q2926" s="104">
        <v>0</v>
      </c>
      <c r="R2926" s="104">
        <v>0</v>
      </c>
      <c r="S2926" s="104">
        <v>0</v>
      </c>
      <c r="T2926" s="104">
        <v>0</v>
      </c>
      <c r="U2926" s="104">
        <v>0</v>
      </c>
      <c r="V2926" s="104">
        <v>0</v>
      </c>
      <c r="W2926" s="104">
        <v>0</v>
      </c>
      <c r="X2926" s="104">
        <v>0</v>
      </c>
      <c r="Y2926" s="104">
        <v>0</v>
      </c>
      <c r="Z2926" s="104">
        <v>0</v>
      </c>
      <c r="AA2926" s="104">
        <v>0</v>
      </c>
      <c r="AB2926" s="104">
        <f t="shared" si="1450"/>
        <v>0</v>
      </c>
      <c r="AC2926" s="104">
        <f t="shared" si="1452"/>
        <v>0</v>
      </c>
      <c r="AD2926" s="104">
        <f t="shared" si="1463"/>
        <v>0</v>
      </c>
      <c r="AE2926" s="5" t="e">
        <v>#N/A</v>
      </c>
    </row>
    <row r="2927" spans="1:31" x14ac:dyDescent="0.25">
      <c r="A2927" s="1" t="e">
        <v>#N/A</v>
      </c>
      <c r="B2927" s="101" t="s">
        <v>141</v>
      </c>
      <c r="C2927" s="102"/>
      <c r="D2927" s="103">
        <f>SUM(D2928:D2931)</f>
        <v>0</v>
      </c>
      <c r="E2927" s="103">
        <f t="shared" ref="E2927:O2927" si="1467">SUM(E2928:E2931)</f>
        <v>0</v>
      </c>
      <c r="F2927" s="103">
        <f t="shared" si="1467"/>
        <v>0</v>
      </c>
      <c r="G2927" s="103">
        <f t="shared" si="1467"/>
        <v>0</v>
      </c>
      <c r="H2927" s="103">
        <f t="shared" si="1467"/>
        <v>0</v>
      </c>
      <c r="I2927" s="103">
        <f t="shared" si="1467"/>
        <v>0</v>
      </c>
      <c r="J2927" s="103">
        <f t="shared" si="1467"/>
        <v>0</v>
      </c>
      <c r="K2927" s="103">
        <f t="shared" si="1467"/>
        <v>0</v>
      </c>
      <c r="L2927" s="103">
        <f t="shared" si="1467"/>
        <v>0</v>
      </c>
      <c r="M2927" s="103">
        <f t="shared" si="1467"/>
        <v>0</v>
      </c>
      <c r="N2927" s="103">
        <f t="shared" si="1467"/>
        <v>0</v>
      </c>
      <c r="O2927" s="103">
        <f t="shared" si="1467"/>
        <v>0</v>
      </c>
      <c r="P2927" s="103">
        <v>0</v>
      </c>
      <c r="Q2927" s="103">
        <v>0</v>
      </c>
      <c r="R2927" s="103">
        <v>0</v>
      </c>
      <c r="S2927" s="103">
        <v>0</v>
      </c>
      <c r="T2927" s="103">
        <v>0</v>
      </c>
      <c r="U2927" s="103">
        <v>0</v>
      </c>
      <c r="V2927" s="103">
        <v>0</v>
      </c>
      <c r="W2927" s="103">
        <v>0</v>
      </c>
      <c r="X2927" s="103">
        <v>0</v>
      </c>
      <c r="Y2927" s="103">
        <v>0</v>
      </c>
      <c r="Z2927" s="103">
        <v>0</v>
      </c>
      <c r="AA2927" s="103">
        <v>0</v>
      </c>
      <c r="AB2927" s="103">
        <f t="shared" si="1450"/>
        <v>0</v>
      </c>
      <c r="AC2927" s="103">
        <f t="shared" si="1452"/>
        <v>0</v>
      </c>
      <c r="AD2927" s="103">
        <f t="shared" si="1463"/>
        <v>0</v>
      </c>
      <c r="AE2927" s="5" t="e">
        <v>#N/A</v>
      </c>
    </row>
    <row r="2928" spans="1:31" ht="30" x14ac:dyDescent="0.25">
      <c r="A2928" s="1" t="e">
        <v>#N/A</v>
      </c>
      <c r="B2928" s="50" t="s">
        <v>142</v>
      </c>
      <c r="C2928" s="48"/>
      <c r="D2928" s="104"/>
      <c r="E2928" s="104"/>
      <c r="F2928" s="104"/>
      <c r="G2928" s="104"/>
      <c r="H2928" s="104"/>
      <c r="I2928" s="104"/>
      <c r="J2928" s="104"/>
      <c r="K2928" s="104"/>
      <c r="L2928" s="104"/>
      <c r="M2928" s="104"/>
      <c r="N2928" s="104"/>
      <c r="O2928" s="104"/>
      <c r="P2928" s="104">
        <v>0</v>
      </c>
      <c r="Q2928" s="104">
        <v>0</v>
      </c>
      <c r="R2928" s="104">
        <v>0</v>
      </c>
      <c r="S2928" s="104">
        <v>0</v>
      </c>
      <c r="T2928" s="104">
        <v>0</v>
      </c>
      <c r="U2928" s="104">
        <v>0</v>
      </c>
      <c r="V2928" s="104">
        <v>0</v>
      </c>
      <c r="W2928" s="104">
        <v>0</v>
      </c>
      <c r="X2928" s="104">
        <v>0</v>
      </c>
      <c r="Y2928" s="104">
        <v>0</v>
      </c>
      <c r="Z2928" s="104">
        <v>0</v>
      </c>
      <c r="AA2928" s="104">
        <v>0</v>
      </c>
      <c r="AB2928" s="104">
        <f t="shared" si="1450"/>
        <v>0</v>
      </c>
      <c r="AC2928" s="104">
        <f t="shared" si="1452"/>
        <v>0</v>
      </c>
      <c r="AD2928" s="104">
        <f t="shared" si="1463"/>
        <v>0</v>
      </c>
      <c r="AE2928" s="5" t="e">
        <v>#N/A</v>
      </c>
    </row>
    <row r="2929" spans="1:31" ht="30" x14ac:dyDescent="0.25">
      <c r="A2929" s="1" t="e">
        <v>#N/A</v>
      </c>
      <c r="B2929" s="50" t="s">
        <v>143</v>
      </c>
      <c r="C2929" s="48"/>
      <c r="D2929" s="104"/>
      <c r="E2929" s="104"/>
      <c r="F2929" s="104"/>
      <c r="G2929" s="104"/>
      <c r="H2929" s="104"/>
      <c r="I2929" s="104"/>
      <c r="J2929" s="104"/>
      <c r="K2929" s="104"/>
      <c r="L2929" s="104"/>
      <c r="M2929" s="104"/>
      <c r="N2929" s="104"/>
      <c r="O2929" s="104"/>
      <c r="P2929" s="104">
        <v>0</v>
      </c>
      <c r="Q2929" s="104">
        <v>0</v>
      </c>
      <c r="R2929" s="104">
        <v>0</v>
      </c>
      <c r="S2929" s="104">
        <v>0</v>
      </c>
      <c r="T2929" s="104">
        <v>0</v>
      </c>
      <c r="U2929" s="104">
        <v>0</v>
      </c>
      <c r="V2929" s="104">
        <v>0</v>
      </c>
      <c r="W2929" s="104">
        <v>0</v>
      </c>
      <c r="X2929" s="104">
        <v>0</v>
      </c>
      <c r="Y2929" s="104">
        <v>0</v>
      </c>
      <c r="Z2929" s="104">
        <v>0</v>
      </c>
      <c r="AA2929" s="104">
        <v>0</v>
      </c>
      <c r="AB2929" s="104">
        <f t="shared" si="1450"/>
        <v>0</v>
      </c>
      <c r="AC2929" s="104">
        <f t="shared" si="1452"/>
        <v>0</v>
      </c>
      <c r="AD2929" s="104">
        <f t="shared" si="1463"/>
        <v>0</v>
      </c>
      <c r="AE2929" s="5" t="e">
        <v>#N/A</v>
      </c>
    </row>
    <row r="2930" spans="1:31" x14ac:dyDescent="0.25">
      <c r="A2930" s="1" t="e">
        <v>#N/A</v>
      </c>
      <c r="B2930" s="50" t="s">
        <v>144</v>
      </c>
      <c r="C2930" s="48"/>
      <c r="D2930" s="104"/>
      <c r="E2930" s="104"/>
      <c r="F2930" s="104"/>
      <c r="G2930" s="104"/>
      <c r="H2930" s="104"/>
      <c r="I2930" s="104"/>
      <c r="J2930" s="104"/>
      <c r="K2930" s="104"/>
      <c r="L2930" s="104"/>
      <c r="M2930" s="104"/>
      <c r="N2930" s="104"/>
      <c r="O2930" s="104"/>
      <c r="P2930" s="104">
        <v>0</v>
      </c>
      <c r="Q2930" s="104">
        <v>0</v>
      </c>
      <c r="R2930" s="104">
        <v>0</v>
      </c>
      <c r="S2930" s="104">
        <v>0</v>
      </c>
      <c r="T2930" s="104">
        <v>0</v>
      </c>
      <c r="U2930" s="104">
        <v>0</v>
      </c>
      <c r="V2930" s="104">
        <v>0</v>
      </c>
      <c r="W2930" s="104">
        <v>0</v>
      </c>
      <c r="X2930" s="104">
        <v>0</v>
      </c>
      <c r="Y2930" s="104">
        <v>0</v>
      </c>
      <c r="Z2930" s="104">
        <v>0</v>
      </c>
      <c r="AA2930" s="104">
        <v>0</v>
      </c>
      <c r="AB2930" s="104">
        <f t="shared" si="1450"/>
        <v>0</v>
      </c>
      <c r="AC2930" s="104">
        <f t="shared" si="1452"/>
        <v>0</v>
      </c>
      <c r="AD2930" s="104">
        <f t="shared" si="1463"/>
        <v>0</v>
      </c>
      <c r="AE2930" s="5" t="e">
        <v>#N/A</v>
      </c>
    </row>
    <row r="2931" spans="1:31" x14ac:dyDescent="0.25">
      <c r="A2931" s="1" t="e">
        <v>#N/A</v>
      </c>
      <c r="B2931" s="50" t="s">
        <v>145</v>
      </c>
      <c r="C2931" s="48"/>
      <c r="D2931" s="104"/>
      <c r="E2931" s="104"/>
      <c r="F2931" s="104"/>
      <c r="G2931" s="104"/>
      <c r="H2931" s="104"/>
      <c r="I2931" s="104"/>
      <c r="J2931" s="104"/>
      <c r="K2931" s="104"/>
      <c r="L2931" s="104"/>
      <c r="M2931" s="104"/>
      <c r="N2931" s="104"/>
      <c r="O2931" s="104"/>
      <c r="P2931" s="104">
        <v>0</v>
      </c>
      <c r="Q2931" s="104">
        <v>0</v>
      </c>
      <c r="R2931" s="104">
        <v>0</v>
      </c>
      <c r="S2931" s="104">
        <v>0</v>
      </c>
      <c r="T2931" s="104">
        <v>0</v>
      </c>
      <c r="U2931" s="104">
        <v>0</v>
      </c>
      <c r="V2931" s="104">
        <v>0</v>
      </c>
      <c r="W2931" s="104">
        <v>0</v>
      </c>
      <c r="X2931" s="104">
        <v>0</v>
      </c>
      <c r="Y2931" s="104">
        <v>0</v>
      </c>
      <c r="Z2931" s="104">
        <v>0</v>
      </c>
      <c r="AA2931" s="104">
        <v>0</v>
      </c>
      <c r="AB2931" s="104">
        <f t="shared" si="1450"/>
        <v>0</v>
      </c>
      <c r="AC2931" s="104">
        <f t="shared" si="1452"/>
        <v>0</v>
      </c>
      <c r="AD2931" s="104">
        <f t="shared" si="1463"/>
        <v>0</v>
      </c>
      <c r="AE2931" s="5" t="e">
        <v>#N/A</v>
      </c>
    </row>
    <row r="2932" spans="1:31" ht="45" x14ac:dyDescent="0.25">
      <c r="A2932" s="1" t="e">
        <v>#N/A</v>
      </c>
      <c r="B2932" s="101" t="s">
        <v>146</v>
      </c>
      <c r="C2932" s="102"/>
      <c r="D2932" s="103">
        <f>SUM(D2933:D2937)</f>
        <v>0</v>
      </c>
      <c r="E2932" s="103">
        <f t="shared" ref="E2932:O2932" si="1468">SUM(E2933:E2937)</f>
        <v>0</v>
      </c>
      <c r="F2932" s="103">
        <f t="shared" si="1468"/>
        <v>0</v>
      </c>
      <c r="G2932" s="103">
        <f t="shared" si="1468"/>
        <v>0</v>
      </c>
      <c r="H2932" s="103">
        <f t="shared" si="1468"/>
        <v>0</v>
      </c>
      <c r="I2932" s="103">
        <f t="shared" si="1468"/>
        <v>0</v>
      </c>
      <c r="J2932" s="103">
        <f t="shared" si="1468"/>
        <v>0</v>
      </c>
      <c r="K2932" s="103">
        <f t="shared" si="1468"/>
        <v>0</v>
      </c>
      <c r="L2932" s="103">
        <f t="shared" si="1468"/>
        <v>0</v>
      </c>
      <c r="M2932" s="103">
        <f t="shared" si="1468"/>
        <v>0</v>
      </c>
      <c r="N2932" s="103">
        <f t="shared" si="1468"/>
        <v>0</v>
      </c>
      <c r="O2932" s="103">
        <f t="shared" si="1468"/>
        <v>0</v>
      </c>
      <c r="P2932" s="103">
        <v>0</v>
      </c>
      <c r="Q2932" s="103">
        <v>0</v>
      </c>
      <c r="R2932" s="103">
        <v>0</v>
      </c>
      <c r="S2932" s="103">
        <v>0</v>
      </c>
      <c r="T2932" s="103">
        <v>0</v>
      </c>
      <c r="U2932" s="103">
        <v>0</v>
      </c>
      <c r="V2932" s="103">
        <v>0</v>
      </c>
      <c r="W2932" s="103">
        <v>0</v>
      </c>
      <c r="X2932" s="103">
        <v>0</v>
      </c>
      <c r="Y2932" s="103">
        <v>0</v>
      </c>
      <c r="Z2932" s="103">
        <v>0</v>
      </c>
      <c r="AA2932" s="103">
        <v>0</v>
      </c>
      <c r="AB2932" s="103">
        <f t="shared" si="1450"/>
        <v>0</v>
      </c>
      <c r="AC2932" s="103">
        <f t="shared" si="1452"/>
        <v>0</v>
      </c>
      <c r="AD2932" s="103">
        <f t="shared" si="1463"/>
        <v>0</v>
      </c>
      <c r="AE2932" s="5" t="e">
        <v>#N/A</v>
      </c>
    </row>
    <row r="2933" spans="1:31" x14ac:dyDescent="0.25">
      <c r="A2933" s="1" t="e">
        <v>#N/A</v>
      </c>
      <c r="B2933" s="50" t="s">
        <v>147</v>
      </c>
      <c r="C2933" s="48"/>
      <c r="D2933" s="104"/>
      <c r="E2933" s="104"/>
      <c r="F2933" s="104"/>
      <c r="G2933" s="104"/>
      <c r="H2933" s="104"/>
      <c r="I2933" s="104"/>
      <c r="J2933" s="104"/>
      <c r="K2933" s="104"/>
      <c r="L2933" s="104"/>
      <c r="M2933" s="104"/>
      <c r="N2933" s="104"/>
      <c r="O2933" s="104"/>
      <c r="P2933" s="104">
        <v>0</v>
      </c>
      <c r="Q2933" s="104">
        <v>0</v>
      </c>
      <c r="R2933" s="104">
        <v>0</v>
      </c>
      <c r="S2933" s="104">
        <v>0</v>
      </c>
      <c r="T2933" s="104">
        <v>0</v>
      </c>
      <c r="U2933" s="104">
        <v>0</v>
      </c>
      <c r="V2933" s="104">
        <v>0</v>
      </c>
      <c r="W2933" s="104">
        <v>0</v>
      </c>
      <c r="X2933" s="104">
        <v>0</v>
      </c>
      <c r="Y2933" s="104">
        <v>0</v>
      </c>
      <c r="Z2933" s="104">
        <v>0</v>
      </c>
      <c r="AA2933" s="104">
        <v>0</v>
      </c>
      <c r="AB2933" s="104">
        <f t="shared" si="1450"/>
        <v>0</v>
      </c>
      <c r="AC2933" s="104">
        <f t="shared" si="1452"/>
        <v>0</v>
      </c>
      <c r="AD2933" s="104">
        <f t="shared" si="1463"/>
        <v>0</v>
      </c>
      <c r="AE2933" s="5" t="e">
        <v>#N/A</v>
      </c>
    </row>
    <row r="2934" spans="1:31" x14ac:dyDescent="0.25">
      <c r="A2934" s="1" t="e">
        <v>#N/A</v>
      </c>
      <c r="B2934" s="50" t="s">
        <v>148</v>
      </c>
      <c r="C2934" s="48"/>
      <c r="D2934" s="104"/>
      <c r="E2934" s="104"/>
      <c r="F2934" s="104"/>
      <c r="G2934" s="104"/>
      <c r="H2934" s="104"/>
      <c r="I2934" s="104"/>
      <c r="J2934" s="104"/>
      <c r="K2934" s="104"/>
      <c r="L2934" s="104"/>
      <c r="M2934" s="104"/>
      <c r="N2934" s="104"/>
      <c r="O2934" s="104"/>
      <c r="P2934" s="104">
        <v>0</v>
      </c>
      <c r="Q2934" s="104">
        <v>0</v>
      </c>
      <c r="R2934" s="104">
        <v>0</v>
      </c>
      <c r="S2934" s="104">
        <v>0</v>
      </c>
      <c r="T2934" s="104">
        <v>0</v>
      </c>
      <c r="U2934" s="104">
        <v>0</v>
      </c>
      <c r="V2934" s="104">
        <v>0</v>
      </c>
      <c r="W2934" s="104">
        <v>0</v>
      </c>
      <c r="X2934" s="104">
        <v>0</v>
      </c>
      <c r="Y2934" s="104">
        <v>0</v>
      </c>
      <c r="Z2934" s="104">
        <v>0</v>
      </c>
      <c r="AA2934" s="104">
        <v>0</v>
      </c>
      <c r="AB2934" s="104">
        <f t="shared" si="1450"/>
        <v>0</v>
      </c>
      <c r="AC2934" s="104">
        <f t="shared" si="1452"/>
        <v>0</v>
      </c>
      <c r="AD2934" s="104">
        <f t="shared" si="1463"/>
        <v>0</v>
      </c>
      <c r="AE2934" s="5" t="e">
        <v>#N/A</v>
      </c>
    </row>
    <row r="2935" spans="1:31" ht="60" x14ac:dyDescent="0.25">
      <c r="A2935" s="1" t="e">
        <v>#N/A</v>
      </c>
      <c r="B2935" s="50" t="s">
        <v>149</v>
      </c>
      <c r="C2935" s="48"/>
      <c r="D2935" s="104"/>
      <c r="E2935" s="104"/>
      <c r="F2935" s="104"/>
      <c r="G2935" s="104"/>
      <c r="H2935" s="104"/>
      <c r="I2935" s="104"/>
      <c r="J2935" s="104"/>
      <c r="K2935" s="104"/>
      <c r="L2935" s="104"/>
      <c r="M2935" s="104"/>
      <c r="N2935" s="104"/>
      <c r="O2935" s="104"/>
      <c r="P2935" s="104">
        <v>0</v>
      </c>
      <c r="Q2935" s="104">
        <v>0</v>
      </c>
      <c r="R2935" s="104">
        <v>0</v>
      </c>
      <c r="S2935" s="104">
        <v>0</v>
      </c>
      <c r="T2935" s="104">
        <v>0</v>
      </c>
      <c r="U2935" s="104">
        <v>0</v>
      </c>
      <c r="V2935" s="104">
        <v>0</v>
      </c>
      <c r="W2935" s="104">
        <v>0</v>
      </c>
      <c r="X2935" s="104">
        <v>0</v>
      </c>
      <c r="Y2935" s="104">
        <v>0</v>
      </c>
      <c r="Z2935" s="104">
        <v>0</v>
      </c>
      <c r="AA2935" s="104">
        <v>0</v>
      </c>
      <c r="AB2935" s="104">
        <f t="shared" si="1450"/>
        <v>0</v>
      </c>
      <c r="AC2935" s="104">
        <f t="shared" si="1452"/>
        <v>0</v>
      </c>
      <c r="AD2935" s="104">
        <f t="shared" si="1463"/>
        <v>0</v>
      </c>
      <c r="AE2935" s="5" t="e">
        <v>#N/A</v>
      </c>
    </row>
    <row r="2936" spans="1:31" ht="30" x14ac:dyDescent="0.25">
      <c r="A2936" s="1" t="e">
        <v>#N/A</v>
      </c>
      <c r="B2936" s="50" t="s">
        <v>150</v>
      </c>
      <c r="C2936" s="48"/>
      <c r="D2936" s="104"/>
      <c r="E2936" s="104"/>
      <c r="F2936" s="104"/>
      <c r="G2936" s="104"/>
      <c r="H2936" s="104"/>
      <c r="I2936" s="104"/>
      <c r="J2936" s="104"/>
      <c r="K2936" s="104"/>
      <c r="L2936" s="104"/>
      <c r="M2936" s="104"/>
      <c r="N2936" s="104"/>
      <c r="O2936" s="104"/>
      <c r="P2936" s="104">
        <v>0</v>
      </c>
      <c r="Q2936" s="104">
        <v>0</v>
      </c>
      <c r="R2936" s="104">
        <v>0</v>
      </c>
      <c r="S2936" s="104">
        <v>0</v>
      </c>
      <c r="T2936" s="104">
        <v>0</v>
      </c>
      <c r="U2936" s="104">
        <v>0</v>
      </c>
      <c r="V2936" s="104">
        <v>0</v>
      </c>
      <c r="W2936" s="104">
        <v>0</v>
      </c>
      <c r="X2936" s="104">
        <v>0</v>
      </c>
      <c r="Y2936" s="104">
        <v>0</v>
      </c>
      <c r="Z2936" s="104">
        <v>0</v>
      </c>
      <c r="AA2936" s="104">
        <v>0</v>
      </c>
      <c r="AB2936" s="104">
        <f t="shared" si="1450"/>
        <v>0</v>
      </c>
      <c r="AC2936" s="104">
        <f t="shared" si="1452"/>
        <v>0</v>
      </c>
      <c r="AD2936" s="104">
        <f t="shared" si="1463"/>
        <v>0</v>
      </c>
      <c r="AE2936" s="5" t="e">
        <v>#N/A</v>
      </c>
    </row>
    <row r="2937" spans="1:31" x14ac:dyDescent="0.25">
      <c r="A2937" s="1" t="e">
        <v>#N/A</v>
      </c>
      <c r="B2937" s="50" t="s">
        <v>151</v>
      </c>
      <c r="C2937" s="48"/>
      <c r="D2937" s="104"/>
      <c r="E2937" s="104"/>
      <c r="F2937" s="104"/>
      <c r="G2937" s="104"/>
      <c r="H2937" s="104"/>
      <c r="I2937" s="104"/>
      <c r="J2937" s="104"/>
      <c r="K2937" s="104"/>
      <c r="L2937" s="104"/>
      <c r="M2937" s="104"/>
      <c r="N2937" s="104"/>
      <c r="O2937" s="104"/>
      <c r="P2937" s="104">
        <v>0</v>
      </c>
      <c r="Q2937" s="104">
        <v>0</v>
      </c>
      <c r="R2937" s="104">
        <v>0</v>
      </c>
      <c r="S2937" s="104">
        <v>0</v>
      </c>
      <c r="T2937" s="104">
        <v>0</v>
      </c>
      <c r="U2937" s="104">
        <v>0</v>
      </c>
      <c r="V2937" s="104">
        <v>0</v>
      </c>
      <c r="W2937" s="104">
        <v>0</v>
      </c>
      <c r="X2937" s="104">
        <v>0</v>
      </c>
      <c r="Y2937" s="104">
        <v>0</v>
      </c>
      <c r="Z2937" s="104">
        <v>0</v>
      </c>
      <c r="AA2937" s="104">
        <v>0</v>
      </c>
      <c r="AB2937" s="104">
        <f t="shared" si="1450"/>
        <v>0</v>
      </c>
      <c r="AC2937" s="104">
        <f t="shared" si="1452"/>
        <v>0</v>
      </c>
      <c r="AD2937" s="104">
        <f t="shared" si="1463"/>
        <v>0</v>
      </c>
      <c r="AE2937" s="5" t="e">
        <v>#N/A</v>
      </c>
    </row>
    <row r="2938" spans="1:31" x14ac:dyDescent="0.25">
      <c r="A2938" s="1" t="e">
        <v>#N/A</v>
      </c>
      <c r="B2938" s="101" t="s">
        <v>152</v>
      </c>
      <c r="C2938" s="102"/>
      <c r="D2938" s="103">
        <f>SUM(D2939:D2942)</f>
        <v>0</v>
      </c>
      <c r="E2938" s="103">
        <f t="shared" ref="E2938:O2938" si="1469">SUM(E2939:E2942)</f>
        <v>0</v>
      </c>
      <c r="F2938" s="103">
        <f t="shared" si="1469"/>
        <v>0</v>
      </c>
      <c r="G2938" s="103">
        <f t="shared" si="1469"/>
        <v>17400</v>
      </c>
      <c r="H2938" s="103">
        <f t="shared" si="1469"/>
        <v>0</v>
      </c>
      <c r="I2938" s="103">
        <f t="shared" si="1469"/>
        <v>0</v>
      </c>
      <c r="J2938" s="103">
        <f t="shared" si="1469"/>
        <v>0</v>
      </c>
      <c r="K2938" s="103">
        <f t="shared" si="1469"/>
        <v>0</v>
      </c>
      <c r="L2938" s="103">
        <f t="shared" si="1469"/>
        <v>0</v>
      </c>
      <c r="M2938" s="103">
        <f t="shared" si="1469"/>
        <v>0</v>
      </c>
      <c r="N2938" s="103">
        <f t="shared" si="1469"/>
        <v>0</v>
      </c>
      <c r="O2938" s="103">
        <f t="shared" si="1469"/>
        <v>0</v>
      </c>
      <c r="P2938" s="103">
        <v>0</v>
      </c>
      <c r="Q2938" s="103">
        <v>0</v>
      </c>
      <c r="R2938" s="103">
        <v>0</v>
      </c>
      <c r="S2938" s="103">
        <v>0</v>
      </c>
      <c r="T2938" s="103">
        <v>0</v>
      </c>
      <c r="U2938" s="103">
        <v>0</v>
      </c>
      <c r="V2938" s="103">
        <v>0</v>
      </c>
      <c r="W2938" s="103">
        <v>0</v>
      </c>
      <c r="X2938" s="103">
        <v>0</v>
      </c>
      <c r="Y2938" s="103">
        <v>0</v>
      </c>
      <c r="Z2938" s="103">
        <v>0</v>
      </c>
      <c r="AA2938" s="103">
        <v>0</v>
      </c>
      <c r="AB2938" s="103">
        <f t="shared" si="1450"/>
        <v>17400</v>
      </c>
      <c r="AC2938" s="103">
        <f t="shared" si="1452"/>
        <v>17400</v>
      </c>
      <c r="AD2938" s="103">
        <f t="shared" si="1463"/>
        <v>0</v>
      </c>
      <c r="AE2938" s="5" t="e">
        <v>#N/A</v>
      </c>
    </row>
    <row r="2939" spans="1:31" ht="30" x14ac:dyDescent="0.25">
      <c r="A2939" s="1" t="e">
        <v>#N/A</v>
      </c>
      <c r="B2939" s="50" t="s">
        <v>153</v>
      </c>
      <c r="C2939" s="48"/>
      <c r="D2939" s="104"/>
      <c r="E2939" s="104"/>
      <c r="F2939" s="104"/>
      <c r="G2939" s="104"/>
      <c r="H2939" s="104"/>
      <c r="I2939" s="104"/>
      <c r="J2939" s="104"/>
      <c r="K2939" s="104"/>
      <c r="L2939" s="104"/>
      <c r="M2939" s="104"/>
      <c r="N2939" s="104"/>
      <c r="O2939" s="104"/>
      <c r="P2939" s="104">
        <v>0</v>
      </c>
      <c r="Q2939" s="104">
        <v>0</v>
      </c>
      <c r="R2939" s="104">
        <v>0</v>
      </c>
      <c r="S2939" s="104">
        <v>0</v>
      </c>
      <c r="T2939" s="104">
        <v>0</v>
      </c>
      <c r="U2939" s="104">
        <v>0</v>
      </c>
      <c r="V2939" s="104">
        <v>0</v>
      </c>
      <c r="W2939" s="104">
        <v>0</v>
      </c>
      <c r="X2939" s="104">
        <v>0</v>
      </c>
      <c r="Y2939" s="104">
        <v>0</v>
      </c>
      <c r="Z2939" s="104">
        <v>0</v>
      </c>
      <c r="AA2939" s="104">
        <v>0</v>
      </c>
      <c r="AB2939" s="104">
        <f t="shared" si="1450"/>
        <v>0</v>
      </c>
      <c r="AC2939" s="104">
        <f t="shared" si="1452"/>
        <v>0</v>
      </c>
      <c r="AD2939" s="104">
        <f t="shared" si="1463"/>
        <v>0</v>
      </c>
      <c r="AE2939" s="5" t="e">
        <v>#N/A</v>
      </c>
    </row>
    <row r="2940" spans="1:31" x14ac:dyDescent="0.25">
      <c r="A2940" s="1" t="e">
        <v>#N/A</v>
      </c>
      <c r="B2940" s="50" t="s">
        <v>154</v>
      </c>
      <c r="C2940" s="48"/>
      <c r="D2940" s="104"/>
      <c r="E2940" s="104"/>
      <c r="F2940" s="104"/>
      <c r="G2940" s="113">
        <v>17400</v>
      </c>
      <c r="H2940" s="104"/>
      <c r="I2940" s="104"/>
      <c r="J2940" s="104"/>
      <c r="K2940" s="104"/>
      <c r="L2940" s="104"/>
      <c r="M2940" s="104"/>
      <c r="N2940" s="104"/>
      <c r="O2940" s="104"/>
      <c r="P2940" s="104">
        <v>0</v>
      </c>
      <c r="Q2940" s="104">
        <v>0</v>
      </c>
      <c r="R2940" s="104">
        <v>0</v>
      </c>
      <c r="S2940" s="113">
        <v>0</v>
      </c>
      <c r="T2940" s="104">
        <v>0</v>
      </c>
      <c r="U2940" s="104">
        <v>0</v>
      </c>
      <c r="V2940" s="104">
        <v>0</v>
      </c>
      <c r="W2940" s="104">
        <v>0</v>
      </c>
      <c r="X2940" s="104">
        <v>0</v>
      </c>
      <c r="Y2940" s="104">
        <v>0</v>
      </c>
      <c r="Z2940" s="104">
        <v>0</v>
      </c>
      <c r="AA2940" s="104">
        <v>0</v>
      </c>
      <c r="AB2940" s="104">
        <f t="shared" si="1450"/>
        <v>17400</v>
      </c>
      <c r="AC2940" s="104">
        <f t="shared" si="1452"/>
        <v>17400</v>
      </c>
      <c r="AD2940" s="104">
        <f t="shared" si="1463"/>
        <v>0</v>
      </c>
      <c r="AE2940" s="5" t="e">
        <v>#N/A</v>
      </c>
    </row>
    <row r="2941" spans="1:31" x14ac:dyDescent="0.25">
      <c r="A2941" s="1" t="e">
        <v>#N/A</v>
      </c>
      <c r="B2941" s="101" t="s">
        <v>155</v>
      </c>
      <c r="C2941" s="102"/>
      <c r="D2941" s="103"/>
      <c r="E2941" s="103"/>
      <c r="F2941" s="103"/>
      <c r="G2941" s="103"/>
      <c r="H2941" s="103"/>
      <c r="I2941" s="103"/>
      <c r="J2941" s="103"/>
      <c r="K2941" s="103"/>
      <c r="L2941" s="103"/>
      <c r="M2941" s="103"/>
      <c r="N2941" s="103"/>
      <c r="O2941" s="103"/>
      <c r="P2941" s="103">
        <v>0</v>
      </c>
      <c r="Q2941" s="103">
        <v>0</v>
      </c>
      <c r="R2941" s="103">
        <v>0</v>
      </c>
      <c r="S2941" s="103">
        <v>0</v>
      </c>
      <c r="T2941" s="103">
        <v>0</v>
      </c>
      <c r="U2941" s="103">
        <v>0</v>
      </c>
      <c r="V2941" s="103">
        <v>0</v>
      </c>
      <c r="W2941" s="103">
        <v>0</v>
      </c>
      <c r="X2941" s="103">
        <v>0</v>
      </c>
      <c r="Y2941" s="103">
        <v>0</v>
      </c>
      <c r="Z2941" s="103">
        <v>0</v>
      </c>
      <c r="AA2941" s="103">
        <v>0</v>
      </c>
      <c r="AB2941" s="103">
        <f t="shared" si="1450"/>
        <v>0</v>
      </c>
      <c r="AC2941" s="103">
        <f t="shared" si="1452"/>
        <v>0</v>
      </c>
      <c r="AD2941" s="103">
        <f t="shared" si="1463"/>
        <v>0</v>
      </c>
      <c r="AE2941" s="5" t="e">
        <v>#N/A</v>
      </c>
    </row>
    <row r="2942" spans="1:31" x14ac:dyDescent="0.25">
      <c r="A2942" s="1" t="e">
        <v>#N/A</v>
      </c>
      <c r="B2942" s="50" t="s">
        <v>156</v>
      </c>
      <c r="C2942" s="48"/>
      <c r="D2942" s="104"/>
      <c r="E2942" s="104"/>
      <c r="F2942" s="104"/>
      <c r="G2942" s="104"/>
      <c r="H2942" s="104"/>
      <c r="I2942" s="104"/>
      <c r="J2942" s="104"/>
      <c r="K2942" s="104"/>
      <c r="L2942" s="104"/>
      <c r="M2942" s="104"/>
      <c r="N2942" s="104"/>
      <c r="O2942" s="104"/>
      <c r="P2942" s="104">
        <v>0</v>
      </c>
      <c r="Q2942" s="104">
        <v>0</v>
      </c>
      <c r="R2942" s="104">
        <v>0</v>
      </c>
      <c r="S2942" s="104">
        <v>0</v>
      </c>
      <c r="T2942" s="104">
        <v>0</v>
      </c>
      <c r="U2942" s="104">
        <v>0</v>
      </c>
      <c r="V2942" s="104">
        <v>0</v>
      </c>
      <c r="W2942" s="104">
        <v>0</v>
      </c>
      <c r="X2942" s="104">
        <v>0</v>
      </c>
      <c r="Y2942" s="104">
        <v>0</v>
      </c>
      <c r="Z2942" s="104">
        <v>0</v>
      </c>
      <c r="AA2942" s="104">
        <v>0</v>
      </c>
      <c r="AB2942" s="104">
        <f t="shared" si="1450"/>
        <v>0</v>
      </c>
      <c r="AC2942" s="104">
        <f t="shared" si="1452"/>
        <v>0</v>
      </c>
      <c r="AD2942" s="104">
        <f t="shared" si="1463"/>
        <v>0</v>
      </c>
      <c r="AE2942" s="5" t="e">
        <v>#N/A</v>
      </c>
    </row>
    <row r="2943" spans="1:31" ht="30" x14ac:dyDescent="0.25">
      <c r="A2943" s="1" t="e">
        <v>#N/A</v>
      </c>
      <c r="B2943" s="101" t="s">
        <v>157</v>
      </c>
      <c r="C2943" s="102"/>
      <c r="D2943" s="103">
        <f>SUM(D2944:D2945)</f>
        <v>0</v>
      </c>
      <c r="E2943" s="103">
        <f t="shared" ref="E2943:O2943" si="1470">SUM(E2944:E2945)</f>
        <v>0</v>
      </c>
      <c r="F2943" s="103">
        <f t="shared" si="1470"/>
        <v>0</v>
      </c>
      <c r="G2943" s="103">
        <f t="shared" si="1470"/>
        <v>0</v>
      </c>
      <c r="H2943" s="103">
        <f t="shared" si="1470"/>
        <v>0</v>
      </c>
      <c r="I2943" s="103">
        <f t="shared" si="1470"/>
        <v>0</v>
      </c>
      <c r="J2943" s="103">
        <f t="shared" si="1470"/>
        <v>0</v>
      </c>
      <c r="K2943" s="103">
        <f t="shared" si="1470"/>
        <v>0</v>
      </c>
      <c r="L2943" s="103">
        <f t="shared" si="1470"/>
        <v>0</v>
      </c>
      <c r="M2943" s="103">
        <f t="shared" si="1470"/>
        <v>0</v>
      </c>
      <c r="N2943" s="103">
        <f t="shared" si="1470"/>
        <v>0</v>
      </c>
      <c r="O2943" s="103">
        <f t="shared" si="1470"/>
        <v>0</v>
      </c>
      <c r="P2943" s="103">
        <v>0</v>
      </c>
      <c r="Q2943" s="103">
        <v>0</v>
      </c>
      <c r="R2943" s="103">
        <v>0</v>
      </c>
      <c r="S2943" s="103">
        <v>0</v>
      </c>
      <c r="T2943" s="103">
        <v>0</v>
      </c>
      <c r="U2943" s="103">
        <v>0</v>
      </c>
      <c r="V2943" s="103">
        <v>0</v>
      </c>
      <c r="W2943" s="103">
        <v>0</v>
      </c>
      <c r="X2943" s="103">
        <v>0</v>
      </c>
      <c r="Y2943" s="103">
        <v>0</v>
      </c>
      <c r="Z2943" s="103">
        <v>0</v>
      </c>
      <c r="AA2943" s="103">
        <v>0</v>
      </c>
      <c r="AB2943" s="103">
        <f t="shared" si="1450"/>
        <v>0</v>
      </c>
      <c r="AC2943" s="103">
        <f t="shared" si="1452"/>
        <v>0</v>
      </c>
      <c r="AD2943" s="103">
        <f t="shared" si="1463"/>
        <v>0</v>
      </c>
      <c r="AE2943" s="5" t="e">
        <v>#N/A</v>
      </c>
    </row>
    <row r="2944" spans="1:31" ht="30" x14ac:dyDescent="0.25">
      <c r="A2944" s="1" t="e">
        <v>#N/A</v>
      </c>
      <c r="B2944" s="50" t="s">
        <v>158</v>
      </c>
      <c r="C2944" s="48"/>
      <c r="D2944" s="104"/>
      <c r="E2944" s="104"/>
      <c r="F2944" s="104"/>
      <c r="G2944" s="104"/>
      <c r="H2944" s="104"/>
      <c r="I2944" s="104"/>
      <c r="J2944" s="104"/>
      <c r="K2944" s="104"/>
      <c r="L2944" s="104"/>
      <c r="M2944" s="104"/>
      <c r="N2944" s="104"/>
      <c r="O2944" s="104"/>
      <c r="P2944" s="104">
        <v>0</v>
      </c>
      <c r="Q2944" s="104">
        <v>0</v>
      </c>
      <c r="R2944" s="104">
        <v>0</v>
      </c>
      <c r="S2944" s="104">
        <v>0</v>
      </c>
      <c r="T2944" s="104">
        <v>0</v>
      </c>
      <c r="U2944" s="104">
        <v>0</v>
      </c>
      <c r="V2944" s="104">
        <v>0</v>
      </c>
      <c r="W2944" s="104">
        <v>0</v>
      </c>
      <c r="X2944" s="104">
        <v>0</v>
      </c>
      <c r="Y2944" s="104">
        <v>0</v>
      </c>
      <c r="Z2944" s="104">
        <v>0</v>
      </c>
      <c r="AA2944" s="104">
        <v>0</v>
      </c>
      <c r="AB2944" s="104">
        <f t="shared" si="1450"/>
        <v>0</v>
      </c>
      <c r="AC2944" s="104">
        <f t="shared" si="1452"/>
        <v>0</v>
      </c>
      <c r="AD2944" s="104">
        <f t="shared" si="1463"/>
        <v>0</v>
      </c>
      <c r="AE2944" s="5" t="e">
        <v>#N/A</v>
      </c>
    </row>
    <row r="2945" spans="1:31" ht="30" x14ac:dyDescent="0.25">
      <c r="A2945" s="1" t="e">
        <v>#N/A</v>
      </c>
      <c r="B2945" s="50" t="s">
        <v>159</v>
      </c>
      <c r="C2945" s="48"/>
      <c r="D2945" s="104"/>
      <c r="E2945" s="104"/>
      <c r="F2945" s="104"/>
      <c r="G2945" s="104"/>
      <c r="H2945" s="104"/>
      <c r="I2945" s="104"/>
      <c r="J2945" s="104"/>
      <c r="K2945" s="104"/>
      <c r="L2945" s="104"/>
      <c r="M2945" s="104"/>
      <c r="N2945" s="104"/>
      <c r="O2945" s="104"/>
      <c r="P2945" s="104">
        <v>0</v>
      </c>
      <c r="Q2945" s="104">
        <v>0</v>
      </c>
      <c r="R2945" s="104">
        <v>0</v>
      </c>
      <c r="S2945" s="104">
        <v>0</v>
      </c>
      <c r="T2945" s="104">
        <v>0</v>
      </c>
      <c r="U2945" s="104">
        <v>0</v>
      </c>
      <c r="V2945" s="104">
        <v>0</v>
      </c>
      <c r="W2945" s="104">
        <v>0</v>
      </c>
      <c r="X2945" s="104">
        <v>0</v>
      </c>
      <c r="Y2945" s="104">
        <v>0</v>
      </c>
      <c r="Z2945" s="104">
        <v>0</v>
      </c>
      <c r="AA2945" s="104">
        <v>0</v>
      </c>
      <c r="AB2945" s="104">
        <f t="shared" si="1450"/>
        <v>0</v>
      </c>
      <c r="AC2945" s="104">
        <f t="shared" si="1452"/>
        <v>0</v>
      </c>
      <c r="AD2945" s="104">
        <f t="shared" si="1463"/>
        <v>0</v>
      </c>
      <c r="AE2945" s="5" t="e">
        <v>#N/A</v>
      </c>
    </row>
    <row r="2946" spans="1:31" ht="60" x14ac:dyDescent="0.25">
      <c r="A2946" s="1" t="e">
        <v>#N/A</v>
      </c>
      <c r="B2946" s="101" t="s">
        <v>160</v>
      </c>
      <c r="C2946" s="102"/>
      <c r="D2946" s="103">
        <f>SUM(D2947:D2948)</f>
        <v>0</v>
      </c>
      <c r="E2946" s="103">
        <f t="shared" ref="E2946:O2946" si="1471">SUM(E2947:E2948)</f>
        <v>0</v>
      </c>
      <c r="F2946" s="103">
        <f t="shared" si="1471"/>
        <v>0</v>
      </c>
      <c r="G2946" s="103">
        <f t="shared" si="1471"/>
        <v>0</v>
      </c>
      <c r="H2946" s="103">
        <f t="shared" si="1471"/>
        <v>0</v>
      </c>
      <c r="I2946" s="103">
        <f t="shared" si="1471"/>
        <v>0</v>
      </c>
      <c r="J2946" s="103">
        <f t="shared" si="1471"/>
        <v>0</v>
      </c>
      <c r="K2946" s="103">
        <f t="shared" si="1471"/>
        <v>0</v>
      </c>
      <c r="L2946" s="103">
        <f t="shared" si="1471"/>
        <v>0</v>
      </c>
      <c r="M2946" s="103">
        <f t="shared" si="1471"/>
        <v>0</v>
      </c>
      <c r="N2946" s="103">
        <f t="shared" si="1471"/>
        <v>0</v>
      </c>
      <c r="O2946" s="103">
        <f t="shared" si="1471"/>
        <v>0</v>
      </c>
      <c r="P2946" s="103">
        <v>0</v>
      </c>
      <c r="Q2946" s="103">
        <v>0</v>
      </c>
      <c r="R2946" s="103">
        <v>0</v>
      </c>
      <c r="S2946" s="103">
        <v>0</v>
      </c>
      <c r="T2946" s="103">
        <v>0</v>
      </c>
      <c r="U2946" s="103">
        <v>0</v>
      </c>
      <c r="V2946" s="103">
        <v>0</v>
      </c>
      <c r="W2946" s="103">
        <v>0</v>
      </c>
      <c r="X2946" s="103">
        <v>0</v>
      </c>
      <c r="Y2946" s="103">
        <v>0</v>
      </c>
      <c r="Z2946" s="103">
        <v>0</v>
      </c>
      <c r="AA2946" s="103">
        <v>0</v>
      </c>
      <c r="AB2946" s="103">
        <f t="shared" si="1450"/>
        <v>0</v>
      </c>
      <c r="AC2946" s="103">
        <f t="shared" si="1452"/>
        <v>0</v>
      </c>
      <c r="AD2946" s="103">
        <f t="shared" si="1463"/>
        <v>0</v>
      </c>
      <c r="AE2946" s="5" t="e">
        <v>#N/A</v>
      </c>
    </row>
    <row r="2947" spans="1:31" ht="30" x14ac:dyDescent="0.25">
      <c r="A2947" s="1" t="e">
        <v>#N/A</v>
      </c>
      <c r="B2947" s="50" t="s">
        <v>161</v>
      </c>
      <c r="C2947" s="48"/>
      <c r="D2947" s="104"/>
      <c r="E2947" s="104"/>
      <c r="F2947" s="104"/>
      <c r="G2947" s="104"/>
      <c r="H2947" s="104"/>
      <c r="I2947" s="104"/>
      <c r="J2947" s="104"/>
      <c r="K2947" s="104"/>
      <c r="L2947" s="104"/>
      <c r="M2947" s="104"/>
      <c r="N2947" s="104"/>
      <c r="O2947" s="104"/>
      <c r="P2947" s="104">
        <v>0</v>
      </c>
      <c r="Q2947" s="104">
        <v>0</v>
      </c>
      <c r="R2947" s="104">
        <v>0</v>
      </c>
      <c r="S2947" s="104">
        <v>0</v>
      </c>
      <c r="T2947" s="104">
        <v>0</v>
      </c>
      <c r="U2947" s="104">
        <v>0</v>
      </c>
      <c r="V2947" s="104">
        <v>0</v>
      </c>
      <c r="W2947" s="104">
        <v>0</v>
      </c>
      <c r="X2947" s="104">
        <v>0</v>
      </c>
      <c r="Y2947" s="104">
        <v>0</v>
      </c>
      <c r="Z2947" s="104">
        <v>0</v>
      </c>
      <c r="AA2947" s="104">
        <v>0</v>
      </c>
      <c r="AB2947" s="104">
        <f t="shared" si="1450"/>
        <v>0</v>
      </c>
      <c r="AC2947" s="104">
        <f t="shared" si="1452"/>
        <v>0</v>
      </c>
      <c r="AD2947" s="104">
        <f t="shared" si="1463"/>
        <v>0</v>
      </c>
      <c r="AE2947" s="5" t="e">
        <v>#N/A</v>
      </c>
    </row>
    <row r="2948" spans="1:31" x14ac:dyDescent="0.25">
      <c r="A2948" s="1" t="e">
        <v>#N/A</v>
      </c>
      <c r="B2948" s="50" t="s">
        <v>162</v>
      </c>
      <c r="C2948" s="48"/>
      <c r="D2948" s="104"/>
      <c r="E2948" s="104"/>
      <c r="F2948" s="104"/>
      <c r="G2948" s="104"/>
      <c r="H2948" s="104"/>
      <c r="I2948" s="104"/>
      <c r="J2948" s="104"/>
      <c r="K2948" s="104"/>
      <c r="L2948" s="104"/>
      <c r="M2948" s="104"/>
      <c r="N2948" s="104"/>
      <c r="O2948" s="104"/>
      <c r="P2948" s="104">
        <v>0</v>
      </c>
      <c r="Q2948" s="104">
        <v>0</v>
      </c>
      <c r="R2948" s="104">
        <v>0</v>
      </c>
      <c r="S2948" s="104">
        <v>0</v>
      </c>
      <c r="T2948" s="104">
        <v>0</v>
      </c>
      <c r="U2948" s="104">
        <v>0</v>
      </c>
      <c r="V2948" s="104">
        <v>0</v>
      </c>
      <c r="W2948" s="104">
        <v>0</v>
      </c>
      <c r="X2948" s="104">
        <v>0</v>
      </c>
      <c r="Y2948" s="104">
        <v>0</v>
      </c>
      <c r="Z2948" s="104">
        <v>0</v>
      </c>
      <c r="AA2948" s="104">
        <v>0</v>
      </c>
      <c r="AB2948" s="104">
        <f t="shared" si="1450"/>
        <v>0</v>
      </c>
      <c r="AC2948" s="104">
        <f t="shared" si="1452"/>
        <v>0</v>
      </c>
      <c r="AD2948" s="104">
        <f t="shared" si="1463"/>
        <v>0</v>
      </c>
      <c r="AE2948" s="5" t="e">
        <v>#N/A</v>
      </c>
    </row>
    <row r="2949" spans="1:31" ht="45" x14ac:dyDescent="0.25">
      <c r="A2949" s="1" t="e">
        <v>#N/A</v>
      </c>
      <c r="B2949" s="101" t="s">
        <v>163</v>
      </c>
      <c r="C2949" s="102"/>
      <c r="D2949" s="103">
        <f>SUM(D2950:D2951)</f>
        <v>0</v>
      </c>
      <c r="E2949" s="103">
        <f t="shared" ref="E2949:O2949" si="1472">SUM(E2950:E2951)</f>
        <v>0</v>
      </c>
      <c r="F2949" s="103">
        <f t="shared" si="1472"/>
        <v>0</v>
      </c>
      <c r="G2949" s="103">
        <f t="shared" si="1472"/>
        <v>0</v>
      </c>
      <c r="H2949" s="103">
        <f t="shared" si="1472"/>
        <v>0</v>
      </c>
      <c r="I2949" s="103">
        <f t="shared" si="1472"/>
        <v>0</v>
      </c>
      <c r="J2949" s="103">
        <f t="shared" si="1472"/>
        <v>0</v>
      </c>
      <c r="K2949" s="103">
        <f t="shared" si="1472"/>
        <v>0</v>
      </c>
      <c r="L2949" s="103">
        <f t="shared" si="1472"/>
        <v>0</v>
      </c>
      <c r="M2949" s="103">
        <f t="shared" si="1472"/>
        <v>0</v>
      </c>
      <c r="N2949" s="103">
        <f t="shared" si="1472"/>
        <v>0</v>
      </c>
      <c r="O2949" s="103">
        <f t="shared" si="1472"/>
        <v>0</v>
      </c>
      <c r="P2949" s="103">
        <v>0</v>
      </c>
      <c r="Q2949" s="103">
        <v>0</v>
      </c>
      <c r="R2949" s="103">
        <v>0</v>
      </c>
      <c r="S2949" s="103">
        <v>0</v>
      </c>
      <c r="T2949" s="103">
        <v>0</v>
      </c>
      <c r="U2949" s="103">
        <v>0</v>
      </c>
      <c r="V2949" s="103">
        <v>0</v>
      </c>
      <c r="W2949" s="103">
        <v>0</v>
      </c>
      <c r="X2949" s="103">
        <v>0</v>
      </c>
      <c r="Y2949" s="103">
        <v>0</v>
      </c>
      <c r="Z2949" s="103">
        <v>0</v>
      </c>
      <c r="AA2949" s="103">
        <v>0</v>
      </c>
      <c r="AB2949" s="103">
        <f t="shared" si="1450"/>
        <v>0</v>
      </c>
      <c r="AC2949" s="103">
        <f t="shared" si="1452"/>
        <v>0</v>
      </c>
      <c r="AD2949" s="103">
        <f t="shared" si="1463"/>
        <v>0</v>
      </c>
      <c r="AE2949" s="5" t="e">
        <v>#N/A</v>
      </c>
    </row>
    <row r="2950" spans="1:31" ht="30" x14ac:dyDescent="0.25">
      <c r="A2950" s="1" t="e">
        <v>#N/A</v>
      </c>
      <c r="B2950" s="50" t="s">
        <v>164</v>
      </c>
      <c r="C2950" s="48"/>
      <c r="D2950" s="104"/>
      <c r="E2950" s="104"/>
      <c r="F2950" s="104"/>
      <c r="G2950" s="104"/>
      <c r="H2950" s="104"/>
      <c r="I2950" s="104"/>
      <c r="J2950" s="104"/>
      <c r="K2950" s="104"/>
      <c r="L2950" s="104"/>
      <c r="M2950" s="104"/>
      <c r="N2950" s="104"/>
      <c r="O2950" s="104"/>
      <c r="P2950" s="104">
        <v>0</v>
      </c>
      <c r="Q2950" s="104">
        <v>0</v>
      </c>
      <c r="R2950" s="104">
        <v>0</v>
      </c>
      <c r="S2950" s="104">
        <v>0</v>
      </c>
      <c r="T2950" s="104">
        <v>0</v>
      </c>
      <c r="U2950" s="104">
        <v>0</v>
      </c>
      <c r="V2950" s="104">
        <v>0</v>
      </c>
      <c r="W2950" s="104">
        <v>0</v>
      </c>
      <c r="X2950" s="104">
        <v>0</v>
      </c>
      <c r="Y2950" s="104">
        <v>0</v>
      </c>
      <c r="Z2950" s="104">
        <v>0</v>
      </c>
      <c r="AA2950" s="104">
        <v>0</v>
      </c>
      <c r="AB2950" s="104">
        <f t="shared" ref="AB2950:AB3013" si="1473">SUM(D2950:AA2950)</f>
        <v>0</v>
      </c>
      <c r="AC2950" s="104">
        <f t="shared" si="1452"/>
        <v>0</v>
      </c>
      <c r="AD2950" s="104">
        <f t="shared" si="1463"/>
        <v>0</v>
      </c>
      <c r="AE2950" s="5" t="e">
        <v>#N/A</v>
      </c>
    </row>
    <row r="2951" spans="1:31" x14ac:dyDescent="0.25">
      <c r="A2951" s="1" t="e">
        <v>#N/A</v>
      </c>
      <c r="B2951" s="50" t="s">
        <v>165</v>
      </c>
      <c r="C2951" s="48"/>
      <c r="D2951" s="104"/>
      <c r="E2951" s="104"/>
      <c r="F2951" s="104"/>
      <c r="G2951" s="104"/>
      <c r="H2951" s="104"/>
      <c r="I2951" s="104"/>
      <c r="J2951" s="104"/>
      <c r="K2951" s="104"/>
      <c r="L2951" s="104"/>
      <c r="M2951" s="104"/>
      <c r="N2951" s="104"/>
      <c r="O2951" s="104"/>
      <c r="P2951" s="104">
        <v>0</v>
      </c>
      <c r="Q2951" s="104">
        <v>0</v>
      </c>
      <c r="R2951" s="104">
        <v>0</v>
      </c>
      <c r="S2951" s="104">
        <v>0</v>
      </c>
      <c r="T2951" s="104">
        <v>0</v>
      </c>
      <c r="U2951" s="104">
        <v>0</v>
      </c>
      <c r="V2951" s="104">
        <v>0</v>
      </c>
      <c r="W2951" s="104">
        <v>0</v>
      </c>
      <c r="X2951" s="104">
        <v>0</v>
      </c>
      <c r="Y2951" s="104">
        <v>0</v>
      </c>
      <c r="Z2951" s="104">
        <v>0</v>
      </c>
      <c r="AA2951" s="104">
        <v>0</v>
      </c>
      <c r="AB2951" s="104">
        <f t="shared" si="1473"/>
        <v>0</v>
      </c>
      <c r="AC2951" s="104">
        <f t="shared" ref="AC2951:AC3014" si="1474">SUM(E2951:O2951)</f>
        <v>0</v>
      </c>
      <c r="AD2951" s="104">
        <f t="shared" si="1463"/>
        <v>0</v>
      </c>
      <c r="AE2951" s="5" t="e">
        <v>#N/A</v>
      </c>
    </row>
    <row r="2952" spans="1:31" ht="45" x14ac:dyDescent="0.25">
      <c r="A2952" s="1" t="e">
        <v>#N/A</v>
      </c>
      <c r="B2952" s="101" t="s">
        <v>166</v>
      </c>
      <c r="C2952" s="102"/>
      <c r="D2952" s="103">
        <f>SUM(D2953:D2954)</f>
        <v>0</v>
      </c>
      <c r="E2952" s="103">
        <f t="shared" ref="E2952:O2952" si="1475">SUM(E2953:E2954)</f>
        <v>0</v>
      </c>
      <c r="F2952" s="103">
        <f t="shared" si="1475"/>
        <v>0</v>
      </c>
      <c r="G2952" s="103">
        <f t="shared" si="1475"/>
        <v>0</v>
      </c>
      <c r="H2952" s="103">
        <f t="shared" si="1475"/>
        <v>0</v>
      </c>
      <c r="I2952" s="103">
        <f t="shared" si="1475"/>
        <v>0</v>
      </c>
      <c r="J2952" s="103">
        <f t="shared" si="1475"/>
        <v>0</v>
      </c>
      <c r="K2952" s="103">
        <f t="shared" si="1475"/>
        <v>0</v>
      </c>
      <c r="L2952" s="103">
        <f t="shared" si="1475"/>
        <v>0</v>
      </c>
      <c r="M2952" s="103">
        <f t="shared" si="1475"/>
        <v>0</v>
      </c>
      <c r="N2952" s="103">
        <f t="shared" si="1475"/>
        <v>0</v>
      </c>
      <c r="O2952" s="103">
        <f t="shared" si="1475"/>
        <v>0</v>
      </c>
      <c r="P2952" s="103">
        <v>0</v>
      </c>
      <c r="Q2952" s="103">
        <v>0</v>
      </c>
      <c r="R2952" s="103">
        <v>0</v>
      </c>
      <c r="S2952" s="103">
        <v>0</v>
      </c>
      <c r="T2952" s="103">
        <v>0</v>
      </c>
      <c r="U2952" s="103">
        <v>0</v>
      </c>
      <c r="V2952" s="103">
        <v>0</v>
      </c>
      <c r="W2952" s="103">
        <v>0</v>
      </c>
      <c r="X2952" s="103">
        <v>0</v>
      </c>
      <c r="Y2952" s="103">
        <v>0</v>
      </c>
      <c r="Z2952" s="103">
        <v>0</v>
      </c>
      <c r="AA2952" s="103">
        <v>0</v>
      </c>
      <c r="AB2952" s="103">
        <f t="shared" si="1473"/>
        <v>0</v>
      </c>
      <c r="AC2952" s="103">
        <f t="shared" si="1474"/>
        <v>0</v>
      </c>
      <c r="AD2952" s="103">
        <f t="shared" si="1463"/>
        <v>0</v>
      </c>
      <c r="AE2952" s="5" t="e">
        <v>#N/A</v>
      </c>
    </row>
    <row r="2953" spans="1:31" x14ac:dyDescent="0.25">
      <c r="A2953" s="1" t="e">
        <v>#N/A</v>
      </c>
      <c r="B2953" s="50" t="s">
        <v>167</v>
      </c>
      <c r="C2953" s="48"/>
      <c r="D2953" s="104"/>
      <c r="E2953" s="104"/>
      <c r="F2953" s="104"/>
      <c r="G2953" s="104"/>
      <c r="H2953" s="104"/>
      <c r="I2953" s="104"/>
      <c r="J2953" s="104"/>
      <c r="K2953" s="104"/>
      <c r="L2953" s="104"/>
      <c r="M2953" s="104"/>
      <c r="N2953" s="104"/>
      <c r="O2953" s="104"/>
      <c r="P2953" s="104">
        <v>0</v>
      </c>
      <c r="Q2953" s="104">
        <v>0</v>
      </c>
      <c r="R2953" s="104">
        <v>0</v>
      </c>
      <c r="S2953" s="104">
        <v>0</v>
      </c>
      <c r="T2953" s="104">
        <v>0</v>
      </c>
      <c r="U2953" s="104">
        <v>0</v>
      </c>
      <c r="V2953" s="104">
        <v>0</v>
      </c>
      <c r="W2953" s="104">
        <v>0</v>
      </c>
      <c r="X2953" s="104">
        <v>0</v>
      </c>
      <c r="Y2953" s="104">
        <v>0</v>
      </c>
      <c r="Z2953" s="104">
        <v>0</v>
      </c>
      <c r="AA2953" s="104">
        <v>0</v>
      </c>
      <c r="AB2953" s="104">
        <f t="shared" si="1473"/>
        <v>0</v>
      </c>
      <c r="AC2953" s="104">
        <f t="shared" si="1474"/>
        <v>0</v>
      </c>
      <c r="AD2953" s="104">
        <f t="shared" si="1463"/>
        <v>0</v>
      </c>
      <c r="AE2953" s="5" t="e">
        <v>#N/A</v>
      </c>
    </row>
    <row r="2954" spans="1:31" ht="30" x14ac:dyDescent="0.25">
      <c r="A2954" s="1" t="e">
        <v>#N/A</v>
      </c>
      <c r="B2954" s="50" t="s">
        <v>168</v>
      </c>
      <c r="C2954" s="48"/>
      <c r="D2954" s="104"/>
      <c r="E2954" s="104"/>
      <c r="F2954" s="104"/>
      <c r="G2954" s="104"/>
      <c r="H2954" s="104"/>
      <c r="I2954" s="104"/>
      <c r="J2954" s="104"/>
      <c r="K2954" s="104"/>
      <c r="L2954" s="104"/>
      <c r="M2954" s="104"/>
      <c r="N2954" s="104"/>
      <c r="O2954" s="104"/>
      <c r="P2954" s="104">
        <v>0</v>
      </c>
      <c r="Q2954" s="104">
        <v>0</v>
      </c>
      <c r="R2954" s="104">
        <v>0</v>
      </c>
      <c r="S2954" s="104">
        <v>0</v>
      </c>
      <c r="T2954" s="104">
        <v>0</v>
      </c>
      <c r="U2954" s="104">
        <v>0</v>
      </c>
      <c r="V2954" s="104">
        <v>0</v>
      </c>
      <c r="W2954" s="104">
        <v>0</v>
      </c>
      <c r="X2954" s="104">
        <v>0</v>
      </c>
      <c r="Y2954" s="104">
        <v>0</v>
      </c>
      <c r="Z2954" s="104">
        <v>0</v>
      </c>
      <c r="AA2954" s="104">
        <v>0</v>
      </c>
      <c r="AB2954" s="104">
        <f t="shared" si="1473"/>
        <v>0</v>
      </c>
      <c r="AC2954" s="104">
        <f t="shared" si="1474"/>
        <v>0</v>
      </c>
      <c r="AD2954" s="104">
        <f t="shared" si="1463"/>
        <v>0</v>
      </c>
      <c r="AE2954" s="5" t="e">
        <v>#N/A</v>
      </c>
    </row>
    <row r="2955" spans="1:31" ht="15.75" x14ac:dyDescent="0.25">
      <c r="A2955" s="1" t="e">
        <v>#N/A</v>
      </c>
      <c r="B2955" s="99" t="s">
        <v>169</v>
      </c>
      <c r="C2955" s="57"/>
      <c r="D2955" s="100">
        <f>SUM(D2956,D2961,D2965,D2968,D2977,D2980,D2985,D2990,D2993,D2998)</f>
        <v>0</v>
      </c>
      <c r="E2955" s="100">
        <f t="shared" ref="E2955:O2955" si="1476">SUM(E2956,E2961,E2965,E2968,E2977,E2980,E2985,E2990,E2993,E2998)</f>
        <v>0</v>
      </c>
      <c r="F2955" s="100">
        <f t="shared" si="1476"/>
        <v>0</v>
      </c>
      <c r="G2955" s="100">
        <f t="shared" si="1476"/>
        <v>22040</v>
      </c>
      <c r="H2955" s="100">
        <f t="shared" si="1476"/>
        <v>0</v>
      </c>
      <c r="I2955" s="100">
        <f t="shared" si="1476"/>
        <v>0</v>
      </c>
      <c r="J2955" s="100">
        <f t="shared" si="1476"/>
        <v>0</v>
      </c>
      <c r="K2955" s="100">
        <f t="shared" si="1476"/>
        <v>0</v>
      </c>
      <c r="L2955" s="100">
        <f t="shared" si="1476"/>
        <v>0</v>
      </c>
      <c r="M2955" s="100">
        <f t="shared" si="1476"/>
        <v>0</v>
      </c>
      <c r="N2955" s="100">
        <f t="shared" si="1476"/>
        <v>0</v>
      </c>
      <c r="O2955" s="100">
        <f t="shared" si="1476"/>
        <v>0</v>
      </c>
      <c r="P2955" s="100">
        <v>0</v>
      </c>
      <c r="Q2955" s="100">
        <v>0</v>
      </c>
      <c r="R2955" s="100">
        <v>0</v>
      </c>
      <c r="S2955" s="100">
        <v>0</v>
      </c>
      <c r="T2955" s="100">
        <v>0</v>
      </c>
      <c r="U2955" s="100">
        <v>0</v>
      </c>
      <c r="V2955" s="100">
        <v>0</v>
      </c>
      <c r="W2955" s="100">
        <v>0</v>
      </c>
      <c r="X2955" s="100">
        <v>0</v>
      </c>
      <c r="Y2955" s="100">
        <v>0</v>
      </c>
      <c r="Z2955" s="100">
        <v>0</v>
      </c>
      <c r="AA2955" s="100">
        <v>0</v>
      </c>
      <c r="AB2955" s="100">
        <f t="shared" si="1473"/>
        <v>22040</v>
      </c>
      <c r="AC2955" s="100">
        <f t="shared" si="1474"/>
        <v>22040</v>
      </c>
      <c r="AD2955" s="100">
        <f t="shared" si="1463"/>
        <v>0</v>
      </c>
      <c r="AE2955" s="5" t="e">
        <v>#N/A</v>
      </c>
    </row>
    <row r="2956" spans="1:31" ht="30" x14ac:dyDescent="0.25">
      <c r="A2956" s="1" t="e">
        <v>#N/A</v>
      </c>
      <c r="B2956" s="101" t="s">
        <v>170</v>
      </c>
      <c r="C2956" s="102"/>
      <c r="D2956" s="103">
        <f>SUM(D2957:D2960)</f>
        <v>0</v>
      </c>
      <c r="E2956" s="103">
        <f t="shared" ref="E2956:O2956" si="1477">SUM(E2957:E2960)</f>
        <v>0</v>
      </c>
      <c r="F2956" s="103">
        <f t="shared" si="1477"/>
        <v>0</v>
      </c>
      <c r="G2956" s="103">
        <f t="shared" si="1477"/>
        <v>22040</v>
      </c>
      <c r="H2956" s="103">
        <f t="shared" si="1477"/>
        <v>0</v>
      </c>
      <c r="I2956" s="103">
        <f t="shared" si="1477"/>
        <v>0</v>
      </c>
      <c r="J2956" s="103">
        <f t="shared" si="1477"/>
        <v>0</v>
      </c>
      <c r="K2956" s="103">
        <f t="shared" si="1477"/>
        <v>0</v>
      </c>
      <c r="L2956" s="103">
        <f t="shared" si="1477"/>
        <v>0</v>
      </c>
      <c r="M2956" s="103">
        <f t="shared" si="1477"/>
        <v>0</v>
      </c>
      <c r="N2956" s="103">
        <f t="shared" si="1477"/>
        <v>0</v>
      </c>
      <c r="O2956" s="103">
        <f t="shared" si="1477"/>
        <v>0</v>
      </c>
      <c r="P2956" s="103">
        <v>0</v>
      </c>
      <c r="Q2956" s="103">
        <v>0</v>
      </c>
      <c r="R2956" s="103">
        <v>0</v>
      </c>
      <c r="S2956" s="103">
        <v>0</v>
      </c>
      <c r="T2956" s="103">
        <v>0</v>
      </c>
      <c r="U2956" s="103">
        <v>0</v>
      </c>
      <c r="V2956" s="103">
        <v>0</v>
      </c>
      <c r="W2956" s="103">
        <v>0</v>
      </c>
      <c r="X2956" s="103">
        <v>0</v>
      </c>
      <c r="Y2956" s="103">
        <v>0</v>
      </c>
      <c r="Z2956" s="103">
        <v>0</v>
      </c>
      <c r="AA2956" s="103">
        <v>0</v>
      </c>
      <c r="AB2956" s="103">
        <f t="shared" si="1473"/>
        <v>22040</v>
      </c>
      <c r="AC2956" s="103">
        <f t="shared" si="1474"/>
        <v>22040</v>
      </c>
      <c r="AD2956" s="103">
        <f t="shared" si="1463"/>
        <v>0</v>
      </c>
      <c r="AE2956" s="5" t="e">
        <v>#N/A</v>
      </c>
    </row>
    <row r="2957" spans="1:31" ht="30" x14ac:dyDescent="0.25">
      <c r="A2957" s="1" t="e">
        <v>#N/A</v>
      </c>
      <c r="B2957" s="50" t="s">
        <v>171</v>
      </c>
      <c r="C2957" s="48"/>
      <c r="D2957" s="104"/>
      <c r="E2957" s="104"/>
      <c r="F2957" s="104"/>
      <c r="G2957" s="116">
        <v>22040</v>
      </c>
      <c r="H2957" s="104"/>
      <c r="I2957" s="104"/>
      <c r="J2957" s="104"/>
      <c r="K2957" s="104"/>
      <c r="L2957" s="104"/>
      <c r="M2957" s="104"/>
      <c r="N2957" s="104"/>
      <c r="O2957" s="104"/>
      <c r="P2957" s="104">
        <v>0</v>
      </c>
      <c r="Q2957" s="104">
        <v>0</v>
      </c>
      <c r="R2957" s="104">
        <v>0</v>
      </c>
      <c r="S2957" s="116">
        <v>0</v>
      </c>
      <c r="T2957" s="104">
        <v>0</v>
      </c>
      <c r="U2957" s="104">
        <v>0</v>
      </c>
      <c r="V2957" s="104">
        <v>0</v>
      </c>
      <c r="W2957" s="104">
        <v>0</v>
      </c>
      <c r="X2957" s="104">
        <v>0</v>
      </c>
      <c r="Y2957" s="104">
        <v>0</v>
      </c>
      <c r="Z2957" s="104">
        <v>0</v>
      </c>
      <c r="AA2957" s="104">
        <v>0</v>
      </c>
      <c r="AB2957" s="104">
        <f t="shared" si="1473"/>
        <v>22040</v>
      </c>
      <c r="AC2957" s="104">
        <f t="shared" si="1474"/>
        <v>22040</v>
      </c>
      <c r="AD2957" s="104">
        <f t="shared" si="1463"/>
        <v>0</v>
      </c>
      <c r="AE2957" s="5" t="e">
        <v>#N/A</v>
      </c>
    </row>
    <row r="2958" spans="1:31" ht="30" x14ac:dyDescent="0.25">
      <c r="A2958" s="1" t="e">
        <v>#N/A</v>
      </c>
      <c r="B2958" s="50" t="s">
        <v>172</v>
      </c>
      <c r="C2958" s="48"/>
      <c r="D2958" s="104"/>
      <c r="E2958" s="104"/>
      <c r="F2958" s="104"/>
      <c r="G2958" s="104"/>
      <c r="H2958" s="104"/>
      <c r="I2958" s="104"/>
      <c r="J2958" s="104"/>
      <c r="K2958" s="104"/>
      <c r="L2958" s="104"/>
      <c r="M2958" s="104"/>
      <c r="N2958" s="104"/>
      <c r="O2958" s="104"/>
      <c r="P2958" s="104">
        <v>0</v>
      </c>
      <c r="Q2958" s="104">
        <v>0</v>
      </c>
      <c r="R2958" s="104">
        <v>0</v>
      </c>
      <c r="S2958" s="104">
        <v>0</v>
      </c>
      <c r="T2958" s="104">
        <v>0</v>
      </c>
      <c r="U2958" s="104">
        <v>0</v>
      </c>
      <c r="V2958" s="104">
        <v>0</v>
      </c>
      <c r="W2958" s="104">
        <v>0</v>
      </c>
      <c r="X2958" s="104">
        <v>0</v>
      </c>
      <c r="Y2958" s="104">
        <v>0</v>
      </c>
      <c r="Z2958" s="104">
        <v>0</v>
      </c>
      <c r="AA2958" s="104">
        <v>0</v>
      </c>
      <c r="AB2958" s="104">
        <f t="shared" si="1473"/>
        <v>0</v>
      </c>
      <c r="AC2958" s="104">
        <f t="shared" si="1474"/>
        <v>0</v>
      </c>
      <c r="AD2958" s="104">
        <f t="shared" si="1463"/>
        <v>0</v>
      </c>
      <c r="AE2958" s="5" t="e">
        <v>#N/A</v>
      </c>
    </row>
    <row r="2959" spans="1:31" ht="30" x14ac:dyDescent="0.25">
      <c r="A2959" s="1" t="e">
        <v>#N/A</v>
      </c>
      <c r="B2959" s="50" t="s">
        <v>173</v>
      </c>
      <c r="C2959" s="48"/>
      <c r="D2959" s="104"/>
      <c r="E2959" s="104"/>
      <c r="F2959" s="104"/>
      <c r="G2959" s="104"/>
      <c r="H2959" s="104"/>
      <c r="I2959" s="104"/>
      <c r="J2959" s="104"/>
      <c r="K2959" s="104"/>
      <c r="L2959" s="104"/>
      <c r="M2959" s="104"/>
      <c r="N2959" s="104"/>
      <c r="O2959" s="104"/>
      <c r="P2959" s="104">
        <v>0</v>
      </c>
      <c r="Q2959" s="104">
        <v>0</v>
      </c>
      <c r="R2959" s="104">
        <v>0</v>
      </c>
      <c r="S2959" s="104">
        <v>0</v>
      </c>
      <c r="T2959" s="104">
        <v>0</v>
      </c>
      <c r="U2959" s="104">
        <v>0</v>
      </c>
      <c r="V2959" s="104">
        <v>0</v>
      </c>
      <c r="W2959" s="104">
        <v>0</v>
      </c>
      <c r="X2959" s="104">
        <v>0</v>
      </c>
      <c r="Y2959" s="104">
        <v>0</v>
      </c>
      <c r="Z2959" s="104">
        <v>0</v>
      </c>
      <c r="AA2959" s="104">
        <v>0</v>
      </c>
      <c r="AB2959" s="104">
        <f t="shared" si="1473"/>
        <v>0</v>
      </c>
      <c r="AC2959" s="104">
        <f t="shared" si="1474"/>
        <v>0</v>
      </c>
      <c r="AD2959" s="104">
        <f t="shared" si="1463"/>
        <v>0</v>
      </c>
      <c r="AE2959" s="5" t="e">
        <v>#N/A</v>
      </c>
    </row>
    <row r="2960" spans="1:31" ht="30" x14ac:dyDescent="0.25">
      <c r="A2960" s="1" t="e">
        <v>#N/A</v>
      </c>
      <c r="B2960" s="50" t="s">
        <v>174</v>
      </c>
      <c r="C2960" s="48"/>
      <c r="D2960" s="104"/>
      <c r="E2960" s="104"/>
      <c r="F2960" s="104"/>
      <c r="G2960" s="104"/>
      <c r="H2960" s="104"/>
      <c r="I2960" s="104"/>
      <c r="J2960" s="104"/>
      <c r="K2960" s="104"/>
      <c r="L2960" s="104"/>
      <c r="M2960" s="104"/>
      <c r="N2960" s="104"/>
      <c r="O2960" s="104"/>
      <c r="P2960" s="104">
        <v>0</v>
      </c>
      <c r="Q2960" s="104">
        <v>0</v>
      </c>
      <c r="R2960" s="104">
        <v>0</v>
      </c>
      <c r="S2960" s="104">
        <v>0</v>
      </c>
      <c r="T2960" s="104">
        <v>0</v>
      </c>
      <c r="U2960" s="104">
        <v>0</v>
      </c>
      <c r="V2960" s="104">
        <v>0</v>
      </c>
      <c r="W2960" s="104">
        <v>0</v>
      </c>
      <c r="X2960" s="104">
        <v>0</v>
      </c>
      <c r="Y2960" s="104">
        <v>0</v>
      </c>
      <c r="Z2960" s="104">
        <v>0</v>
      </c>
      <c r="AA2960" s="104">
        <v>0</v>
      </c>
      <c r="AB2960" s="104">
        <f t="shared" si="1473"/>
        <v>0</v>
      </c>
      <c r="AC2960" s="104">
        <f t="shared" si="1474"/>
        <v>0</v>
      </c>
      <c r="AD2960" s="104">
        <f t="shared" si="1463"/>
        <v>0</v>
      </c>
      <c r="AE2960" s="5" t="e">
        <v>#N/A</v>
      </c>
    </row>
    <row r="2961" spans="1:31" ht="30" x14ac:dyDescent="0.25">
      <c r="A2961" s="1" t="e">
        <v>#N/A</v>
      </c>
      <c r="B2961" s="101" t="s">
        <v>175</v>
      </c>
      <c r="C2961" s="102"/>
      <c r="D2961" s="103">
        <f>SUM(D2962:D2964)</f>
        <v>0</v>
      </c>
      <c r="E2961" s="103">
        <f t="shared" ref="E2961:O2961" si="1478">SUM(E2962:E2964)</f>
        <v>0</v>
      </c>
      <c r="F2961" s="103">
        <f t="shared" si="1478"/>
        <v>0</v>
      </c>
      <c r="G2961" s="103">
        <f t="shared" si="1478"/>
        <v>0</v>
      </c>
      <c r="H2961" s="103">
        <f t="shared" si="1478"/>
        <v>0</v>
      </c>
      <c r="I2961" s="103">
        <f t="shared" si="1478"/>
        <v>0</v>
      </c>
      <c r="J2961" s="103">
        <f t="shared" si="1478"/>
        <v>0</v>
      </c>
      <c r="K2961" s="103">
        <f t="shared" si="1478"/>
        <v>0</v>
      </c>
      <c r="L2961" s="103">
        <f t="shared" si="1478"/>
        <v>0</v>
      </c>
      <c r="M2961" s="103">
        <f t="shared" si="1478"/>
        <v>0</v>
      </c>
      <c r="N2961" s="103">
        <f t="shared" si="1478"/>
        <v>0</v>
      </c>
      <c r="O2961" s="103">
        <f t="shared" si="1478"/>
        <v>0</v>
      </c>
      <c r="P2961" s="103">
        <v>0</v>
      </c>
      <c r="Q2961" s="103">
        <v>0</v>
      </c>
      <c r="R2961" s="103">
        <v>0</v>
      </c>
      <c r="S2961" s="103">
        <v>0</v>
      </c>
      <c r="T2961" s="103">
        <v>0</v>
      </c>
      <c r="U2961" s="103">
        <v>0</v>
      </c>
      <c r="V2961" s="103">
        <v>0</v>
      </c>
      <c r="W2961" s="103">
        <v>0</v>
      </c>
      <c r="X2961" s="103">
        <v>0</v>
      </c>
      <c r="Y2961" s="103">
        <v>0</v>
      </c>
      <c r="Z2961" s="103">
        <v>0</v>
      </c>
      <c r="AA2961" s="103">
        <v>0</v>
      </c>
      <c r="AB2961" s="103">
        <f t="shared" si="1473"/>
        <v>0</v>
      </c>
      <c r="AC2961" s="103">
        <f t="shared" si="1474"/>
        <v>0</v>
      </c>
      <c r="AD2961" s="103">
        <f t="shared" si="1463"/>
        <v>0</v>
      </c>
      <c r="AE2961" s="5" t="e">
        <v>#N/A</v>
      </c>
    </row>
    <row r="2962" spans="1:31" ht="30" x14ac:dyDescent="0.25">
      <c r="A2962" s="1" t="e">
        <v>#N/A</v>
      </c>
      <c r="B2962" s="50" t="s">
        <v>161</v>
      </c>
      <c r="C2962" s="48"/>
      <c r="D2962" s="104"/>
      <c r="E2962" s="104"/>
      <c r="F2962" s="104"/>
      <c r="G2962" s="104"/>
      <c r="H2962" s="104"/>
      <c r="I2962" s="104"/>
      <c r="J2962" s="104"/>
      <c r="K2962" s="104"/>
      <c r="L2962" s="104"/>
      <c r="M2962" s="104"/>
      <c r="N2962" s="104"/>
      <c r="O2962" s="104"/>
      <c r="P2962" s="104">
        <v>0</v>
      </c>
      <c r="Q2962" s="104">
        <v>0</v>
      </c>
      <c r="R2962" s="104">
        <v>0</v>
      </c>
      <c r="S2962" s="104">
        <v>0</v>
      </c>
      <c r="T2962" s="104">
        <v>0</v>
      </c>
      <c r="U2962" s="104">
        <v>0</v>
      </c>
      <c r="V2962" s="104">
        <v>0</v>
      </c>
      <c r="W2962" s="104">
        <v>0</v>
      </c>
      <c r="X2962" s="104">
        <v>0</v>
      </c>
      <c r="Y2962" s="104">
        <v>0</v>
      </c>
      <c r="Z2962" s="104">
        <v>0</v>
      </c>
      <c r="AA2962" s="104">
        <v>0</v>
      </c>
      <c r="AB2962" s="104">
        <f t="shared" si="1473"/>
        <v>0</v>
      </c>
      <c r="AC2962" s="104">
        <f t="shared" si="1474"/>
        <v>0</v>
      </c>
      <c r="AD2962" s="104">
        <f t="shared" si="1463"/>
        <v>0</v>
      </c>
      <c r="AE2962" s="5" t="e">
        <v>#N/A</v>
      </c>
    </row>
    <row r="2963" spans="1:31" ht="30" x14ac:dyDescent="0.25">
      <c r="A2963" s="1" t="e">
        <v>#N/A</v>
      </c>
      <c r="B2963" s="50" t="s">
        <v>176</v>
      </c>
      <c r="C2963" s="48"/>
      <c r="D2963" s="104"/>
      <c r="E2963" s="104"/>
      <c r="F2963" s="104"/>
      <c r="G2963" s="104"/>
      <c r="H2963" s="104"/>
      <c r="I2963" s="104"/>
      <c r="J2963" s="104"/>
      <c r="K2963" s="104"/>
      <c r="L2963" s="104"/>
      <c r="M2963" s="104"/>
      <c r="N2963" s="104"/>
      <c r="O2963" s="104"/>
      <c r="P2963" s="104">
        <v>0</v>
      </c>
      <c r="Q2963" s="104">
        <v>0</v>
      </c>
      <c r="R2963" s="104">
        <v>0</v>
      </c>
      <c r="S2963" s="104">
        <v>0</v>
      </c>
      <c r="T2963" s="104">
        <v>0</v>
      </c>
      <c r="U2963" s="104">
        <v>0</v>
      </c>
      <c r="V2963" s="104">
        <v>0</v>
      </c>
      <c r="W2963" s="104">
        <v>0</v>
      </c>
      <c r="X2963" s="104">
        <v>0</v>
      </c>
      <c r="Y2963" s="104">
        <v>0</v>
      </c>
      <c r="Z2963" s="104">
        <v>0</v>
      </c>
      <c r="AA2963" s="104">
        <v>0</v>
      </c>
      <c r="AB2963" s="104">
        <f t="shared" si="1473"/>
        <v>0</v>
      </c>
      <c r="AC2963" s="104">
        <f t="shared" si="1474"/>
        <v>0</v>
      </c>
      <c r="AD2963" s="104">
        <f t="shared" si="1463"/>
        <v>0</v>
      </c>
      <c r="AE2963" s="5" t="e">
        <v>#N/A</v>
      </c>
    </row>
    <row r="2964" spans="1:31" ht="30" x14ac:dyDescent="0.25">
      <c r="A2964" s="1" t="e">
        <v>#N/A</v>
      </c>
      <c r="B2964" s="50" t="s">
        <v>177</v>
      </c>
      <c r="C2964" s="48"/>
      <c r="D2964" s="104"/>
      <c r="E2964" s="104"/>
      <c r="F2964" s="104"/>
      <c r="G2964" s="104"/>
      <c r="H2964" s="104"/>
      <c r="I2964" s="104"/>
      <c r="J2964" s="104"/>
      <c r="K2964" s="104"/>
      <c r="L2964" s="104"/>
      <c r="M2964" s="104"/>
      <c r="N2964" s="104"/>
      <c r="O2964" s="104"/>
      <c r="P2964" s="104">
        <v>0</v>
      </c>
      <c r="Q2964" s="104">
        <v>0</v>
      </c>
      <c r="R2964" s="104">
        <v>0</v>
      </c>
      <c r="S2964" s="104">
        <v>0</v>
      </c>
      <c r="T2964" s="104">
        <v>0</v>
      </c>
      <c r="U2964" s="104">
        <v>0</v>
      </c>
      <c r="V2964" s="104">
        <v>0</v>
      </c>
      <c r="W2964" s="104">
        <v>0</v>
      </c>
      <c r="X2964" s="104">
        <v>0</v>
      </c>
      <c r="Y2964" s="104">
        <v>0</v>
      </c>
      <c r="Z2964" s="104">
        <v>0</v>
      </c>
      <c r="AA2964" s="104">
        <v>0</v>
      </c>
      <c r="AB2964" s="104">
        <f t="shared" si="1473"/>
        <v>0</v>
      </c>
      <c r="AC2964" s="104">
        <f t="shared" si="1474"/>
        <v>0</v>
      </c>
      <c r="AD2964" s="104">
        <f t="shared" si="1463"/>
        <v>0</v>
      </c>
      <c r="AE2964" s="5" t="e">
        <v>#N/A</v>
      </c>
    </row>
    <row r="2965" spans="1:31" x14ac:dyDescent="0.25">
      <c r="A2965" s="1" t="e">
        <v>#N/A</v>
      </c>
      <c r="B2965" s="101" t="s">
        <v>178</v>
      </c>
      <c r="C2965" s="102"/>
      <c r="D2965" s="103">
        <f>SUM(D2966:D2967)</f>
        <v>0</v>
      </c>
      <c r="E2965" s="103">
        <f t="shared" ref="E2965:O2965" si="1479">SUM(E2966:E2967)</f>
        <v>0</v>
      </c>
      <c r="F2965" s="103">
        <f t="shared" si="1479"/>
        <v>0</v>
      </c>
      <c r="G2965" s="103">
        <f t="shared" si="1479"/>
        <v>0</v>
      </c>
      <c r="H2965" s="103">
        <f t="shared" si="1479"/>
        <v>0</v>
      </c>
      <c r="I2965" s="103">
        <f t="shared" si="1479"/>
        <v>0</v>
      </c>
      <c r="J2965" s="103">
        <f t="shared" si="1479"/>
        <v>0</v>
      </c>
      <c r="K2965" s="103">
        <f t="shared" si="1479"/>
        <v>0</v>
      </c>
      <c r="L2965" s="103">
        <f t="shared" si="1479"/>
        <v>0</v>
      </c>
      <c r="M2965" s="103">
        <f t="shared" si="1479"/>
        <v>0</v>
      </c>
      <c r="N2965" s="103">
        <f t="shared" si="1479"/>
        <v>0</v>
      </c>
      <c r="O2965" s="103">
        <f t="shared" si="1479"/>
        <v>0</v>
      </c>
      <c r="P2965" s="103">
        <v>0</v>
      </c>
      <c r="Q2965" s="103">
        <v>0</v>
      </c>
      <c r="R2965" s="103">
        <v>0</v>
      </c>
      <c r="S2965" s="103">
        <v>0</v>
      </c>
      <c r="T2965" s="103">
        <v>0</v>
      </c>
      <c r="U2965" s="103">
        <v>0</v>
      </c>
      <c r="V2965" s="103">
        <v>0</v>
      </c>
      <c r="W2965" s="103">
        <v>0</v>
      </c>
      <c r="X2965" s="103">
        <v>0</v>
      </c>
      <c r="Y2965" s="103">
        <v>0</v>
      </c>
      <c r="Z2965" s="103">
        <v>0</v>
      </c>
      <c r="AA2965" s="103">
        <v>0</v>
      </c>
      <c r="AB2965" s="103">
        <f t="shared" si="1473"/>
        <v>0</v>
      </c>
      <c r="AC2965" s="103">
        <f t="shared" si="1474"/>
        <v>0</v>
      </c>
      <c r="AD2965" s="103">
        <f t="shared" si="1463"/>
        <v>0</v>
      </c>
      <c r="AE2965" s="5" t="e">
        <v>#N/A</v>
      </c>
    </row>
    <row r="2966" spans="1:31" ht="30" x14ac:dyDescent="0.25">
      <c r="A2966" s="1" t="e">
        <v>#N/A</v>
      </c>
      <c r="B2966" s="50" t="s">
        <v>179</v>
      </c>
      <c r="C2966" s="48"/>
      <c r="D2966" s="104"/>
      <c r="E2966" s="104"/>
      <c r="F2966" s="104"/>
      <c r="G2966" s="104"/>
      <c r="H2966" s="104"/>
      <c r="I2966" s="104"/>
      <c r="J2966" s="104"/>
      <c r="K2966" s="104"/>
      <c r="L2966" s="104"/>
      <c r="M2966" s="104"/>
      <c r="N2966" s="104"/>
      <c r="O2966" s="104"/>
      <c r="P2966" s="104">
        <v>0</v>
      </c>
      <c r="Q2966" s="104">
        <v>0</v>
      </c>
      <c r="R2966" s="104">
        <v>0</v>
      </c>
      <c r="S2966" s="104">
        <v>0</v>
      </c>
      <c r="T2966" s="104">
        <v>0</v>
      </c>
      <c r="U2966" s="104">
        <v>0</v>
      </c>
      <c r="V2966" s="104">
        <v>0</v>
      </c>
      <c r="W2966" s="104">
        <v>0</v>
      </c>
      <c r="X2966" s="104">
        <v>0</v>
      </c>
      <c r="Y2966" s="104">
        <v>0</v>
      </c>
      <c r="Z2966" s="104">
        <v>0</v>
      </c>
      <c r="AA2966" s="104">
        <v>0</v>
      </c>
      <c r="AB2966" s="104">
        <f t="shared" si="1473"/>
        <v>0</v>
      </c>
      <c r="AC2966" s="104">
        <f t="shared" si="1474"/>
        <v>0</v>
      </c>
      <c r="AD2966" s="104">
        <f t="shared" si="1463"/>
        <v>0</v>
      </c>
      <c r="AE2966" s="5" t="e">
        <v>#N/A</v>
      </c>
    </row>
    <row r="2967" spans="1:31" x14ac:dyDescent="0.25">
      <c r="A2967" s="1" t="e">
        <v>#N/A</v>
      </c>
      <c r="B2967" s="50" t="s">
        <v>180</v>
      </c>
      <c r="C2967" s="48"/>
      <c r="D2967" s="104"/>
      <c r="E2967" s="104"/>
      <c r="F2967" s="104"/>
      <c r="G2967" s="104"/>
      <c r="H2967" s="104"/>
      <c r="I2967" s="104"/>
      <c r="J2967" s="104"/>
      <c r="K2967" s="104"/>
      <c r="L2967" s="104"/>
      <c r="M2967" s="104"/>
      <c r="N2967" s="104"/>
      <c r="O2967" s="104"/>
      <c r="P2967" s="104">
        <v>0</v>
      </c>
      <c r="Q2967" s="104">
        <v>0</v>
      </c>
      <c r="R2967" s="104">
        <v>0</v>
      </c>
      <c r="S2967" s="104">
        <v>0</v>
      </c>
      <c r="T2967" s="104">
        <v>0</v>
      </c>
      <c r="U2967" s="104">
        <v>0</v>
      </c>
      <c r="V2967" s="104">
        <v>0</v>
      </c>
      <c r="W2967" s="104">
        <v>0</v>
      </c>
      <c r="X2967" s="104">
        <v>0</v>
      </c>
      <c r="Y2967" s="104">
        <v>0</v>
      </c>
      <c r="Z2967" s="104">
        <v>0</v>
      </c>
      <c r="AA2967" s="104">
        <v>0</v>
      </c>
      <c r="AB2967" s="104">
        <f t="shared" si="1473"/>
        <v>0</v>
      </c>
      <c r="AC2967" s="104">
        <f t="shared" si="1474"/>
        <v>0</v>
      </c>
      <c r="AD2967" s="104">
        <f t="shared" si="1463"/>
        <v>0</v>
      </c>
      <c r="AE2967" s="5" t="e">
        <v>#N/A</v>
      </c>
    </row>
    <row r="2968" spans="1:31" x14ac:dyDescent="0.25">
      <c r="A2968" s="1" t="e">
        <v>#N/A</v>
      </c>
      <c r="B2968" s="101" t="s">
        <v>181</v>
      </c>
      <c r="C2968" s="102"/>
      <c r="D2968" s="103">
        <f>SUM(D2969:D2976)</f>
        <v>0</v>
      </c>
      <c r="E2968" s="103">
        <f t="shared" ref="E2968:O2968" si="1480">SUM(E2969:E2976)</f>
        <v>0</v>
      </c>
      <c r="F2968" s="103">
        <f t="shared" si="1480"/>
        <v>0</v>
      </c>
      <c r="G2968" s="103">
        <f t="shared" si="1480"/>
        <v>0</v>
      </c>
      <c r="H2968" s="103">
        <f t="shared" si="1480"/>
        <v>0</v>
      </c>
      <c r="I2968" s="103">
        <f t="shared" si="1480"/>
        <v>0</v>
      </c>
      <c r="J2968" s="103">
        <f t="shared" si="1480"/>
        <v>0</v>
      </c>
      <c r="K2968" s="103">
        <f t="shared" si="1480"/>
        <v>0</v>
      </c>
      <c r="L2968" s="103">
        <f t="shared" si="1480"/>
        <v>0</v>
      </c>
      <c r="M2968" s="103">
        <f t="shared" si="1480"/>
        <v>0</v>
      </c>
      <c r="N2968" s="103">
        <f t="shared" si="1480"/>
        <v>0</v>
      </c>
      <c r="O2968" s="103">
        <f t="shared" si="1480"/>
        <v>0</v>
      </c>
      <c r="P2968" s="103">
        <v>0</v>
      </c>
      <c r="Q2968" s="103">
        <v>0</v>
      </c>
      <c r="R2968" s="103">
        <v>0</v>
      </c>
      <c r="S2968" s="103">
        <v>0</v>
      </c>
      <c r="T2968" s="103">
        <v>0</v>
      </c>
      <c r="U2968" s="103">
        <v>0</v>
      </c>
      <c r="V2968" s="103">
        <v>0</v>
      </c>
      <c r="W2968" s="103">
        <v>0</v>
      </c>
      <c r="X2968" s="103">
        <v>0</v>
      </c>
      <c r="Y2968" s="103">
        <v>0</v>
      </c>
      <c r="Z2968" s="103">
        <v>0</v>
      </c>
      <c r="AA2968" s="103">
        <v>0</v>
      </c>
      <c r="AB2968" s="103">
        <f t="shared" si="1473"/>
        <v>0</v>
      </c>
      <c r="AC2968" s="103">
        <f t="shared" si="1474"/>
        <v>0</v>
      </c>
      <c r="AD2968" s="103">
        <f t="shared" si="1463"/>
        <v>0</v>
      </c>
      <c r="AE2968" s="5" t="e">
        <v>#N/A</v>
      </c>
    </row>
    <row r="2969" spans="1:31" ht="30" x14ac:dyDescent="0.25">
      <c r="A2969" s="1" t="e">
        <v>#N/A</v>
      </c>
      <c r="B2969" s="50" t="s">
        <v>182</v>
      </c>
      <c r="C2969" s="48"/>
      <c r="D2969" s="104"/>
      <c r="E2969" s="104"/>
      <c r="F2969" s="104"/>
      <c r="G2969" s="104"/>
      <c r="H2969" s="104"/>
      <c r="I2969" s="104"/>
      <c r="J2969" s="104"/>
      <c r="K2969" s="104"/>
      <c r="L2969" s="104"/>
      <c r="M2969" s="104"/>
      <c r="N2969" s="104"/>
      <c r="O2969" s="104"/>
      <c r="P2969" s="104">
        <v>0</v>
      </c>
      <c r="Q2969" s="104">
        <v>0</v>
      </c>
      <c r="R2969" s="104">
        <v>0</v>
      </c>
      <c r="S2969" s="104">
        <v>0</v>
      </c>
      <c r="T2969" s="104">
        <v>0</v>
      </c>
      <c r="U2969" s="104">
        <v>0</v>
      </c>
      <c r="V2969" s="104">
        <v>0</v>
      </c>
      <c r="W2969" s="104">
        <v>0</v>
      </c>
      <c r="X2969" s="104">
        <v>0</v>
      </c>
      <c r="Y2969" s="104">
        <v>0</v>
      </c>
      <c r="Z2969" s="104">
        <v>0</v>
      </c>
      <c r="AA2969" s="104">
        <v>0</v>
      </c>
      <c r="AB2969" s="104">
        <f t="shared" si="1473"/>
        <v>0</v>
      </c>
      <c r="AC2969" s="104">
        <f t="shared" si="1474"/>
        <v>0</v>
      </c>
      <c r="AD2969" s="104">
        <f t="shared" si="1463"/>
        <v>0</v>
      </c>
      <c r="AE2969" s="5" t="e">
        <v>#N/A</v>
      </c>
    </row>
    <row r="2970" spans="1:31" ht="30" x14ac:dyDescent="0.25">
      <c r="A2970" s="1" t="e">
        <v>#N/A</v>
      </c>
      <c r="B2970" s="50" t="s">
        <v>183</v>
      </c>
      <c r="C2970" s="48"/>
      <c r="D2970" s="104"/>
      <c r="E2970" s="104"/>
      <c r="F2970" s="104"/>
      <c r="G2970" s="104"/>
      <c r="H2970" s="104"/>
      <c r="I2970" s="104"/>
      <c r="J2970" s="104"/>
      <c r="K2970" s="104"/>
      <c r="L2970" s="104"/>
      <c r="M2970" s="104"/>
      <c r="N2970" s="104"/>
      <c r="O2970" s="104"/>
      <c r="P2970" s="104">
        <v>0</v>
      </c>
      <c r="Q2970" s="104">
        <v>0</v>
      </c>
      <c r="R2970" s="104">
        <v>0</v>
      </c>
      <c r="S2970" s="104">
        <v>0</v>
      </c>
      <c r="T2970" s="104">
        <v>0</v>
      </c>
      <c r="U2970" s="104">
        <v>0</v>
      </c>
      <c r="V2970" s="104">
        <v>0</v>
      </c>
      <c r="W2970" s="104">
        <v>0</v>
      </c>
      <c r="X2970" s="104">
        <v>0</v>
      </c>
      <c r="Y2970" s="104">
        <v>0</v>
      </c>
      <c r="Z2970" s="104">
        <v>0</v>
      </c>
      <c r="AA2970" s="104">
        <v>0</v>
      </c>
      <c r="AB2970" s="104">
        <f t="shared" si="1473"/>
        <v>0</v>
      </c>
      <c r="AC2970" s="104">
        <f t="shared" si="1474"/>
        <v>0</v>
      </c>
      <c r="AD2970" s="104">
        <f t="shared" si="1463"/>
        <v>0</v>
      </c>
      <c r="AE2970" s="5" t="e">
        <v>#N/A</v>
      </c>
    </row>
    <row r="2971" spans="1:31" ht="30" x14ac:dyDescent="0.25">
      <c r="A2971" s="1" t="e">
        <v>#N/A</v>
      </c>
      <c r="B2971" s="50" t="s">
        <v>184</v>
      </c>
      <c r="C2971" s="48"/>
      <c r="D2971" s="104"/>
      <c r="E2971" s="104"/>
      <c r="F2971" s="104"/>
      <c r="G2971" s="104"/>
      <c r="H2971" s="104"/>
      <c r="I2971" s="104"/>
      <c r="J2971" s="104"/>
      <c r="K2971" s="104"/>
      <c r="L2971" s="104"/>
      <c r="M2971" s="104"/>
      <c r="N2971" s="104"/>
      <c r="O2971" s="104"/>
      <c r="P2971" s="104">
        <v>0</v>
      </c>
      <c r="Q2971" s="104">
        <v>0</v>
      </c>
      <c r="R2971" s="104">
        <v>0</v>
      </c>
      <c r="S2971" s="104">
        <v>0</v>
      </c>
      <c r="T2971" s="104">
        <v>0</v>
      </c>
      <c r="U2971" s="104">
        <v>0</v>
      </c>
      <c r="V2971" s="104">
        <v>0</v>
      </c>
      <c r="W2971" s="104">
        <v>0</v>
      </c>
      <c r="X2971" s="104">
        <v>0</v>
      </c>
      <c r="Y2971" s="104">
        <v>0</v>
      </c>
      <c r="Z2971" s="104">
        <v>0</v>
      </c>
      <c r="AA2971" s="104">
        <v>0</v>
      </c>
      <c r="AB2971" s="104">
        <f t="shared" si="1473"/>
        <v>0</v>
      </c>
      <c r="AC2971" s="104">
        <f t="shared" si="1474"/>
        <v>0</v>
      </c>
      <c r="AD2971" s="104">
        <f t="shared" si="1463"/>
        <v>0</v>
      </c>
      <c r="AE2971" s="5" t="e">
        <v>#N/A</v>
      </c>
    </row>
    <row r="2972" spans="1:31" x14ac:dyDescent="0.25">
      <c r="A2972" s="1" t="e">
        <v>#N/A</v>
      </c>
      <c r="B2972" s="50" t="s">
        <v>185</v>
      </c>
      <c r="C2972" s="48"/>
      <c r="D2972" s="104"/>
      <c r="E2972" s="104"/>
      <c r="F2972" s="104"/>
      <c r="G2972" s="104"/>
      <c r="H2972" s="104"/>
      <c r="I2972" s="104"/>
      <c r="J2972" s="104"/>
      <c r="K2972" s="104"/>
      <c r="L2972" s="104"/>
      <c r="M2972" s="104"/>
      <c r="N2972" s="104"/>
      <c r="O2972" s="104"/>
      <c r="P2972" s="104">
        <v>0</v>
      </c>
      <c r="Q2972" s="104">
        <v>0</v>
      </c>
      <c r="R2972" s="104">
        <v>0</v>
      </c>
      <c r="S2972" s="104">
        <v>0</v>
      </c>
      <c r="T2972" s="104">
        <v>0</v>
      </c>
      <c r="U2972" s="104">
        <v>0</v>
      </c>
      <c r="V2972" s="104">
        <v>0</v>
      </c>
      <c r="W2972" s="104">
        <v>0</v>
      </c>
      <c r="X2972" s="104">
        <v>0</v>
      </c>
      <c r="Y2972" s="104">
        <v>0</v>
      </c>
      <c r="Z2972" s="104">
        <v>0</v>
      </c>
      <c r="AA2972" s="104">
        <v>0</v>
      </c>
      <c r="AB2972" s="104">
        <f t="shared" si="1473"/>
        <v>0</v>
      </c>
      <c r="AC2972" s="104">
        <f t="shared" si="1474"/>
        <v>0</v>
      </c>
      <c r="AD2972" s="104">
        <f t="shared" si="1463"/>
        <v>0</v>
      </c>
      <c r="AE2972" s="5" t="e">
        <v>#N/A</v>
      </c>
    </row>
    <row r="2973" spans="1:31" ht="30" x14ac:dyDescent="0.25">
      <c r="A2973" s="1" t="e">
        <v>#N/A</v>
      </c>
      <c r="B2973" s="50" t="s">
        <v>186</v>
      </c>
      <c r="C2973" s="48"/>
      <c r="D2973" s="104"/>
      <c r="E2973" s="104"/>
      <c r="F2973" s="104"/>
      <c r="G2973" s="104"/>
      <c r="H2973" s="104"/>
      <c r="I2973" s="104"/>
      <c r="J2973" s="104"/>
      <c r="K2973" s="104"/>
      <c r="L2973" s="104"/>
      <c r="M2973" s="104"/>
      <c r="N2973" s="104"/>
      <c r="O2973" s="104"/>
      <c r="P2973" s="104">
        <v>0</v>
      </c>
      <c r="Q2973" s="104">
        <v>0</v>
      </c>
      <c r="R2973" s="104">
        <v>0</v>
      </c>
      <c r="S2973" s="104">
        <v>0</v>
      </c>
      <c r="T2973" s="104">
        <v>0</v>
      </c>
      <c r="U2973" s="104">
        <v>0</v>
      </c>
      <c r="V2973" s="104">
        <v>0</v>
      </c>
      <c r="W2973" s="104">
        <v>0</v>
      </c>
      <c r="X2973" s="104">
        <v>0</v>
      </c>
      <c r="Y2973" s="104">
        <v>0</v>
      </c>
      <c r="Z2973" s="104">
        <v>0</v>
      </c>
      <c r="AA2973" s="104">
        <v>0</v>
      </c>
      <c r="AB2973" s="104">
        <f t="shared" si="1473"/>
        <v>0</v>
      </c>
      <c r="AC2973" s="104">
        <f t="shared" si="1474"/>
        <v>0</v>
      </c>
      <c r="AD2973" s="104">
        <f t="shared" si="1463"/>
        <v>0</v>
      </c>
      <c r="AE2973" s="5" t="e">
        <v>#N/A</v>
      </c>
    </row>
    <row r="2974" spans="1:31" ht="30" x14ac:dyDescent="0.25">
      <c r="A2974" s="1" t="e">
        <v>#N/A</v>
      </c>
      <c r="B2974" s="50" t="s">
        <v>187</v>
      </c>
      <c r="C2974" s="48"/>
      <c r="D2974" s="104"/>
      <c r="E2974" s="104"/>
      <c r="F2974" s="104"/>
      <c r="G2974" s="104"/>
      <c r="H2974" s="104"/>
      <c r="I2974" s="104"/>
      <c r="J2974" s="104"/>
      <c r="K2974" s="104"/>
      <c r="L2974" s="104"/>
      <c r="M2974" s="104"/>
      <c r="N2974" s="104"/>
      <c r="O2974" s="104"/>
      <c r="P2974" s="104">
        <v>0</v>
      </c>
      <c r="Q2974" s="104">
        <v>0</v>
      </c>
      <c r="R2974" s="104">
        <v>0</v>
      </c>
      <c r="S2974" s="104">
        <v>0</v>
      </c>
      <c r="T2974" s="104">
        <v>0</v>
      </c>
      <c r="U2974" s="104">
        <v>0</v>
      </c>
      <c r="V2974" s="104">
        <v>0</v>
      </c>
      <c r="W2974" s="104">
        <v>0</v>
      </c>
      <c r="X2974" s="104">
        <v>0</v>
      </c>
      <c r="Y2974" s="104">
        <v>0</v>
      </c>
      <c r="Z2974" s="104">
        <v>0</v>
      </c>
      <c r="AA2974" s="104">
        <v>0</v>
      </c>
      <c r="AB2974" s="104">
        <f t="shared" si="1473"/>
        <v>0</v>
      </c>
      <c r="AC2974" s="104">
        <f t="shared" si="1474"/>
        <v>0</v>
      </c>
      <c r="AD2974" s="104">
        <f t="shared" si="1463"/>
        <v>0</v>
      </c>
      <c r="AE2974" s="5" t="e">
        <v>#N/A</v>
      </c>
    </row>
    <row r="2975" spans="1:31" ht="30" x14ac:dyDescent="0.25">
      <c r="A2975" s="1" t="e">
        <v>#N/A</v>
      </c>
      <c r="B2975" s="50" t="s">
        <v>188</v>
      </c>
      <c r="C2975" s="48"/>
      <c r="D2975" s="104"/>
      <c r="E2975" s="104"/>
      <c r="F2975" s="104"/>
      <c r="G2975" s="104"/>
      <c r="H2975" s="104"/>
      <c r="I2975" s="104"/>
      <c r="J2975" s="104"/>
      <c r="K2975" s="104"/>
      <c r="L2975" s="104"/>
      <c r="M2975" s="104"/>
      <c r="N2975" s="104"/>
      <c r="O2975" s="104"/>
      <c r="P2975" s="104">
        <v>0</v>
      </c>
      <c r="Q2975" s="104">
        <v>0</v>
      </c>
      <c r="R2975" s="104">
        <v>0</v>
      </c>
      <c r="S2975" s="104">
        <v>0</v>
      </c>
      <c r="T2975" s="104">
        <v>0</v>
      </c>
      <c r="U2975" s="104">
        <v>0</v>
      </c>
      <c r="V2975" s="104">
        <v>0</v>
      </c>
      <c r="W2975" s="104">
        <v>0</v>
      </c>
      <c r="X2975" s="104">
        <v>0</v>
      </c>
      <c r="Y2975" s="104">
        <v>0</v>
      </c>
      <c r="Z2975" s="104">
        <v>0</v>
      </c>
      <c r="AA2975" s="104">
        <v>0</v>
      </c>
      <c r="AB2975" s="104">
        <f t="shared" si="1473"/>
        <v>0</v>
      </c>
      <c r="AC2975" s="104">
        <f t="shared" si="1474"/>
        <v>0</v>
      </c>
      <c r="AD2975" s="104">
        <f t="shared" si="1463"/>
        <v>0</v>
      </c>
      <c r="AE2975" s="5" t="e">
        <v>#N/A</v>
      </c>
    </row>
    <row r="2976" spans="1:31" x14ac:dyDescent="0.25">
      <c r="A2976" s="1" t="e">
        <v>#N/A</v>
      </c>
      <c r="B2976" s="50" t="s">
        <v>189</v>
      </c>
      <c r="C2976" s="48"/>
      <c r="D2976" s="104"/>
      <c r="E2976" s="104"/>
      <c r="F2976" s="104"/>
      <c r="G2976" s="104"/>
      <c r="H2976" s="104"/>
      <c r="I2976" s="104"/>
      <c r="J2976" s="104"/>
      <c r="K2976" s="104"/>
      <c r="L2976" s="104"/>
      <c r="M2976" s="104"/>
      <c r="N2976" s="104"/>
      <c r="O2976" s="104"/>
      <c r="P2976" s="104">
        <v>0</v>
      </c>
      <c r="Q2976" s="104">
        <v>0</v>
      </c>
      <c r="R2976" s="104">
        <v>0</v>
      </c>
      <c r="S2976" s="104">
        <v>0</v>
      </c>
      <c r="T2976" s="104">
        <v>0</v>
      </c>
      <c r="U2976" s="104">
        <v>0</v>
      </c>
      <c r="V2976" s="104">
        <v>0</v>
      </c>
      <c r="W2976" s="104">
        <v>0</v>
      </c>
      <c r="X2976" s="104">
        <v>0</v>
      </c>
      <c r="Y2976" s="104">
        <v>0</v>
      </c>
      <c r="Z2976" s="104">
        <v>0</v>
      </c>
      <c r="AA2976" s="104">
        <v>0</v>
      </c>
      <c r="AB2976" s="104">
        <f t="shared" si="1473"/>
        <v>0</v>
      </c>
      <c r="AC2976" s="104">
        <f t="shared" si="1474"/>
        <v>0</v>
      </c>
      <c r="AD2976" s="104">
        <f t="shared" si="1463"/>
        <v>0</v>
      </c>
      <c r="AE2976" s="5" t="e">
        <v>#N/A</v>
      </c>
    </row>
    <row r="2977" spans="1:31" x14ac:dyDescent="0.25">
      <c r="A2977" s="1" t="e">
        <v>#N/A</v>
      </c>
      <c r="B2977" s="101" t="s">
        <v>190</v>
      </c>
      <c r="C2977" s="102"/>
      <c r="D2977" s="103">
        <f>SUM(D2978:D2979)</f>
        <v>0</v>
      </c>
      <c r="E2977" s="103">
        <f t="shared" ref="E2977:O2977" si="1481">SUM(E2978:E2979)</f>
        <v>0</v>
      </c>
      <c r="F2977" s="103">
        <f t="shared" si="1481"/>
        <v>0</v>
      </c>
      <c r="G2977" s="103">
        <f t="shared" si="1481"/>
        <v>0</v>
      </c>
      <c r="H2977" s="103">
        <f t="shared" si="1481"/>
        <v>0</v>
      </c>
      <c r="I2977" s="103">
        <f t="shared" si="1481"/>
        <v>0</v>
      </c>
      <c r="J2977" s="103">
        <f t="shared" si="1481"/>
        <v>0</v>
      </c>
      <c r="K2977" s="103">
        <f t="shared" si="1481"/>
        <v>0</v>
      </c>
      <c r="L2977" s="103">
        <f t="shared" si="1481"/>
        <v>0</v>
      </c>
      <c r="M2977" s="103">
        <f t="shared" si="1481"/>
        <v>0</v>
      </c>
      <c r="N2977" s="103">
        <f t="shared" si="1481"/>
        <v>0</v>
      </c>
      <c r="O2977" s="103">
        <f t="shared" si="1481"/>
        <v>0</v>
      </c>
      <c r="P2977" s="103">
        <v>0</v>
      </c>
      <c r="Q2977" s="103">
        <v>0</v>
      </c>
      <c r="R2977" s="103">
        <v>0</v>
      </c>
      <c r="S2977" s="103">
        <v>0</v>
      </c>
      <c r="T2977" s="103">
        <v>0</v>
      </c>
      <c r="U2977" s="103">
        <v>0</v>
      </c>
      <c r="V2977" s="103">
        <v>0</v>
      </c>
      <c r="W2977" s="103">
        <v>0</v>
      </c>
      <c r="X2977" s="103">
        <v>0</v>
      </c>
      <c r="Y2977" s="103">
        <v>0</v>
      </c>
      <c r="Z2977" s="103">
        <v>0</v>
      </c>
      <c r="AA2977" s="103">
        <v>0</v>
      </c>
      <c r="AB2977" s="103">
        <f t="shared" si="1473"/>
        <v>0</v>
      </c>
      <c r="AC2977" s="103">
        <f t="shared" si="1474"/>
        <v>0</v>
      </c>
      <c r="AD2977" s="103">
        <f t="shared" ref="AD2977:AD3040" si="1482">SUM(P2977:AA2977)</f>
        <v>0</v>
      </c>
      <c r="AE2977" s="5" t="e">
        <v>#N/A</v>
      </c>
    </row>
    <row r="2978" spans="1:31" ht="30" x14ac:dyDescent="0.25">
      <c r="A2978" s="1" t="e">
        <v>#N/A</v>
      </c>
      <c r="B2978" s="50" t="s">
        <v>191</v>
      </c>
      <c r="C2978" s="48"/>
      <c r="D2978" s="104"/>
      <c r="E2978" s="104"/>
      <c r="F2978" s="104"/>
      <c r="G2978" s="104"/>
      <c r="H2978" s="104"/>
      <c r="I2978" s="104"/>
      <c r="J2978" s="104"/>
      <c r="K2978" s="104"/>
      <c r="L2978" s="104"/>
      <c r="M2978" s="104"/>
      <c r="N2978" s="104"/>
      <c r="O2978" s="104"/>
      <c r="P2978" s="104">
        <v>0</v>
      </c>
      <c r="Q2978" s="104">
        <v>0</v>
      </c>
      <c r="R2978" s="104">
        <v>0</v>
      </c>
      <c r="S2978" s="104">
        <v>0</v>
      </c>
      <c r="T2978" s="104">
        <v>0</v>
      </c>
      <c r="U2978" s="104">
        <v>0</v>
      </c>
      <c r="V2978" s="104">
        <v>0</v>
      </c>
      <c r="W2978" s="104">
        <v>0</v>
      </c>
      <c r="X2978" s="104">
        <v>0</v>
      </c>
      <c r="Y2978" s="104">
        <v>0</v>
      </c>
      <c r="Z2978" s="104">
        <v>0</v>
      </c>
      <c r="AA2978" s="104">
        <v>0</v>
      </c>
      <c r="AB2978" s="104">
        <f t="shared" si="1473"/>
        <v>0</v>
      </c>
      <c r="AC2978" s="104">
        <f t="shared" si="1474"/>
        <v>0</v>
      </c>
      <c r="AD2978" s="104">
        <f t="shared" si="1482"/>
        <v>0</v>
      </c>
      <c r="AE2978" s="5" t="e">
        <v>#N/A</v>
      </c>
    </row>
    <row r="2979" spans="1:31" x14ac:dyDescent="0.25">
      <c r="A2979" s="1" t="e">
        <v>#N/A</v>
      </c>
      <c r="B2979" s="50" t="s">
        <v>192</v>
      </c>
      <c r="C2979" s="48"/>
      <c r="D2979" s="104"/>
      <c r="E2979" s="104"/>
      <c r="F2979" s="104"/>
      <c r="G2979" s="104"/>
      <c r="H2979" s="104"/>
      <c r="I2979" s="104"/>
      <c r="J2979" s="104"/>
      <c r="K2979" s="104"/>
      <c r="L2979" s="104"/>
      <c r="M2979" s="104"/>
      <c r="N2979" s="104"/>
      <c r="O2979" s="104"/>
      <c r="P2979" s="104">
        <v>0</v>
      </c>
      <c r="Q2979" s="104">
        <v>0</v>
      </c>
      <c r="R2979" s="104">
        <v>0</v>
      </c>
      <c r="S2979" s="104">
        <v>0</v>
      </c>
      <c r="T2979" s="104">
        <v>0</v>
      </c>
      <c r="U2979" s="104">
        <v>0</v>
      </c>
      <c r="V2979" s="104">
        <v>0</v>
      </c>
      <c r="W2979" s="104">
        <v>0</v>
      </c>
      <c r="X2979" s="104">
        <v>0</v>
      </c>
      <c r="Y2979" s="104">
        <v>0</v>
      </c>
      <c r="Z2979" s="104">
        <v>0</v>
      </c>
      <c r="AA2979" s="104">
        <v>0</v>
      </c>
      <c r="AB2979" s="104">
        <f t="shared" si="1473"/>
        <v>0</v>
      </c>
      <c r="AC2979" s="104">
        <f t="shared" si="1474"/>
        <v>0</v>
      </c>
      <c r="AD2979" s="104">
        <f t="shared" si="1482"/>
        <v>0</v>
      </c>
      <c r="AE2979" s="5" t="e">
        <v>#N/A</v>
      </c>
    </row>
    <row r="2980" spans="1:31" x14ac:dyDescent="0.25">
      <c r="A2980" s="1" t="e">
        <v>#N/A</v>
      </c>
      <c r="B2980" s="101" t="s">
        <v>193</v>
      </c>
      <c r="C2980" s="102"/>
      <c r="D2980" s="103">
        <f>SUM(D2981:D2984)</f>
        <v>0</v>
      </c>
      <c r="E2980" s="103">
        <f t="shared" ref="E2980:O2980" si="1483">SUM(E2981:E2984)</f>
        <v>0</v>
      </c>
      <c r="F2980" s="103">
        <f t="shared" si="1483"/>
        <v>0</v>
      </c>
      <c r="G2980" s="103">
        <f t="shared" si="1483"/>
        <v>0</v>
      </c>
      <c r="H2980" s="103">
        <f t="shared" si="1483"/>
        <v>0</v>
      </c>
      <c r="I2980" s="103">
        <f t="shared" si="1483"/>
        <v>0</v>
      </c>
      <c r="J2980" s="103">
        <f t="shared" si="1483"/>
        <v>0</v>
      </c>
      <c r="K2980" s="103">
        <f t="shared" si="1483"/>
        <v>0</v>
      </c>
      <c r="L2980" s="103">
        <f t="shared" si="1483"/>
        <v>0</v>
      </c>
      <c r="M2980" s="103">
        <f t="shared" si="1483"/>
        <v>0</v>
      </c>
      <c r="N2980" s="103">
        <f t="shared" si="1483"/>
        <v>0</v>
      </c>
      <c r="O2980" s="103">
        <f t="shared" si="1483"/>
        <v>0</v>
      </c>
      <c r="P2980" s="103">
        <v>0</v>
      </c>
      <c r="Q2980" s="103">
        <v>0</v>
      </c>
      <c r="R2980" s="103">
        <v>0</v>
      </c>
      <c r="S2980" s="103">
        <v>0</v>
      </c>
      <c r="T2980" s="103">
        <v>0</v>
      </c>
      <c r="U2980" s="103">
        <v>0</v>
      </c>
      <c r="V2980" s="103">
        <v>0</v>
      </c>
      <c r="W2980" s="103">
        <v>0</v>
      </c>
      <c r="X2980" s="103">
        <v>0</v>
      </c>
      <c r="Y2980" s="103">
        <v>0</v>
      </c>
      <c r="Z2980" s="103">
        <v>0</v>
      </c>
      <c r="AA2980" s="103">
        <v>0</v>
      </c>
      <c r="AB2980" s="103">
        <f t="shared" si="1473"/>
        <v>0</v>
      </c>
      <c r="AC2980" s="103">
        <f t="shared" si="1474"/>
        <v>0</v>
      </c>
      <c r="AD2980" s="103">
        <f t="shared" si="1482"/>
        <v>0</v>
      </c>
      <c r="AE2980" s="5" t="e">
        <v>#N/A</v>
      </c>
    </row>
    <row r="2981" spans="1:31" ht="30" x14ac:dyDescent="0.25">
      <c r="A2981" s="1" t="e">
        <v>#N/A</v>
      </c>
      <c r="B2981" s="50" t="s">
        <v>194</v>
      </c>
      <c r="C2981" s="48"/>
      <c r="D2981" s="104"/>
      <c r="E2981" s="104"/>
      <c r="F2981" s="104"/>
      <c r="G2981" s="104"/>
      <c r="H2981" s="104"/>
      <c r="I2981" s="104"/>
      <c r="J2981" s="104"/>
      <c r="K2981" s="104"/>
      <c r="L2981" s="104"/>
      <c r="M2981" s="104"/>
      <c r="N2981" s="104"/>
      <c r="O2981" s="104"/>
      <c r="P2981" s="104">
        <v>0</v>
      </c>
      <c r="Q2981" s="104">
        <v>0</v>
      </c>
      <c r="R2981" s="104">
        <v>0</v>
      </c>
      <c r="S2981" s="104">
        <v>0</v>
      </c>
      <c r="T2981" s="104">
        <v>0</v>
      </c>
      <c r="U2981" s="104">
        <v>0</v>
      </c>
      <c r="V2981" s="104">
        <v>0</v>
      </c>
      <c r="W2981" s="104">
        <v>0</v>
      </c>
      <c r="X2981" s="104">
        <v>0</v>
      </c>
      <c r="Y2981" s="104">
        <v>0</v>
      </c>
      <c r="Z2981" s="104">
        <v>0</v>
      </c>
      <c r="AA2981" s="104">
        <v>0</v>
      </c>
      <c r="AB2981" s="104">
        <f t="shared" si="1473"/>
        <v>0</v>
      </c>
      <c r="AC2981" s="104">
        <f t="shared" si="1474"/>
        <v>0</v>
      </c>
      <c r="AD2981" s="104">
        <f t="shared" si="1482"/>
        <v>0</v>
      </c>
      <c r="AE2981" s="5" t="e">
        <v>#N/A</v>
      </c>
    </row>
    <row r="2982" spans="1:31" x14ac:dyDescent="0.25">
      <c r="A2982" s="1" t="e">
        <v>#N/A</v>
      </c>
      <c r="B2982" s="50" t="s">
        <v>195</v>
      </c>
      <c r="C2982" s="48"/>
      <c r="D2982" s="104"/>
      <c r="E2982" s="104"/>
      <c r="F2982" s="104"/>
      <c r="G2982" s="104"/>
      <c r="H2982" s="104"/>
      <c r="I2982" s="104"/>
      <c r="J2982" s="104"/>
      <c r="K2982" s="104"/>
      <c r="L2982" s="104"/>
      <c r="M2982" s="104"/>
      <c r="N2982" s="104"/>
      <c r="O2982" s="104"/>
      <c r="P2982" s="104">
        <v>0</v>
      </c>
      <c r="Q2982" s="104">
        <v>0</v>
      </c>
      <c r="R2982" s="104">
        <v>0</v>
      </c>
      <c r="S2982" s="104">
        <v>0</v>
      </c>
      <c r="T2982" s="104">
        <v>0</v>
      </c>
      <c r="U2982" s="104">
        <v>0</v>
      </c>
      <c r="V2982" s="104">
        <v>0</v>
      </c>
      <c r="W2982" s="104">
        <v>0</v>
      </c>
      <c r="X2982" s="104">
        <v>0</v>
      </c>
      <c r="Y2982" s="104">
        <v>0</v>
      </c>
      <c r="Z2982" s="104">
        <v>0</v>
      </c>
      <c r="AA2982" s="104">
        <v>0</v>
      </c>
      <c r="AB2982" s="104">
        <f t="shared" si="1473"/>
        <v>0</v>
      </c>
      <c r="AC2982" s="104">
        <f t="shared" si="1474"/>
        <v>0</v>
      </c>
      <c r="AD2982" s="104">
        <f t="shared" si="1482"/>
        <v>0</v>
      </c>
      <c r="AE2982" s="5" t="e">
        <v>#N/A</v>
      </c>
    </row>
    <row r="2983" spans="1:31" ht="30" x14ac:dyDescent="0.25">
      <c r="A2983" s="1" t="e">
        <v>#N/A</v>
      </c>
      <c r="B2983" s="50" t="s">
        <v>196</v>
      </c>
      <c r="C2983" s="48"/>
      <c r="D2983" s="104"/>
      <c r="E2983" s="104"/>
      <c r="F2983" s="104"/>
      <c r="G2983" s="104"/>
      <c r="H2983" s="104"/>
      <c r="I2983" s="104"/>
      <c r="J2983" s="104"/>
      <c r="K2983" s="104"/>
      <c r="L2983" s="104"/>
      <c r="M2983" s="104"/>
      <c r="N2983" s="104"/>
      <c r="O2983" s="104"/>
      <c r="P2983" s="104">
        <v>0</v>
      </c>
      <c r="Q2983" s="104">
        <v>0</v>
      </c>
      <c r="R2983" s="104">
        <v>0</v>
      </c>
      <c r="S2983" s="104">
        <v>0</v>
      </c>
      <c r="T2983" s="104">
        <v>0</v>
      </c>
      <c r="U2983" s="104">
        <v>0</v>
      </c>
      <c r="V2983" s="104">
        <v>0</v>
      </c>
      <c r="W2983" s="104">
        <v>0</v>
      </c>
      <c r="X2983" s="104">
        <v>0</v>
      </c>
      <c r="Y2983" s="104">
        <v>0</v>
      </c>
      <c r="Z2983" s="104">
        <v>0</v>
      </c>
      <c r="AA2983" s="104">
        <v>0</v>
      </c>
      <c r="AB2983" s="104">
        <f t="shared" si="1473"/>
        <v>0</v>
      </c>
      <c r="AC2983" s="104">
        <f t="shared" si="1474"/>
        <v>0</v>
      </c>
      <c r="AD2983" s="104">
        <f t="shared" si="1482"/>
        <v>0</v>
      </c>
      <c r="AE2983" s="5" t="e">
        <v>#N/A</v>
      </c>
    </row>
    <row r="2984" spans="1:31" x14ac:dyDescent="0.25">
      <c r="A2984" s="1" t="e">
        <v>#N/A</v>
      </c>
      <c r="B2984" s="50" t="s">
        <v>197</v>
      </c>
      <c r="C2984" s="48"/>
      <c r="D2984" s="104"/>
      <c r="E2984" s="104"/>
      <c r="F2984" s="104"/>
      <c r="G2984" s="104"/>
      <c r="H2984" s="104"/>
      <c r="I2984" s="104"/>
      <c r="J2984" s="104"/>
      <c r="K2984" s="104"/>
      <c r="L2984" s="104"/>
      <c r="M2984" s="104"/>
      <c r="N2984" s="104"/>
      <c r="O2984" s="104"/>
      <c r="P2984" s="104">
        <v>0</v>
      </c>
      <c r="Q2984" s="104">
        <v>0</v>
      </c>
      <c r="R2984" s="104">
        <v>0</v>
      </c>
      <c r="S2984" s="104">
        <v>0</v>
      </c>
      <c r="T2984" s="104">
        <v>0</v>
      </c>
      <c r="U2984" s="104">
        <v>0</v>
      </c>
      <c r="V2984" s="104">
        <v>0</v>
      </c>
      <c r="W2984" s="104">
        <v>0</v>
      </c>
      <c r="X2984" s="104">
        <v>0</v>
      </c>
      <c r="Y2984" s="104">
        <v>0</v>
      </c>
      <c r="Z2984" s="104">
        <v>0</v>
      </c>
      <c r="AA2984" s="104">
        <v>0</v>
      </c>
      <c r="AB2984" s="104">
        <f t="shared" si="1473"/>
        <v>0</v>
      </c>
      <c r="AC2984" s="104">
        <f t="shared" si="1474"/>
        <v>0</v>
      </c>
      <c r="AD2984" s="104">
        <f t="shared" si="1482"/>
        <v>0</v>
      </c>
      <c r="AE2984" s="5" t="e">
        <v>#N/A</v>
      </c>
    </row>
    <row r="2985" spans="1:31" x14ac:dyDescent="0.25">
      <c r="A2985" s="1" t="e">
        <v>#N/A</v>
      </c>
      <c r="B2985" s="101" t="s">
        <v>198</v>
      </c>
      <c r="C2985" s="102"/>
      <c r="D2985" s="103">
        <f>SUM(D2986:D2989)</f>
        <v>0</v>
      </c>
      <c r="E2985" s="103">
        <f t="shared" ref="E2985:O2985" si="1484">SUM(E2986:E2989)</f>
        <v>0</v>
      </c>
      <c r="F2985" s="103">
        <f t="shared" si="1484"/>
        <v>0</v>
      </c>
      <c r="G2985" s="103">
        <f t="shared" si="1484"/>
        <v>0</v>
      </c>
      <c r="H2985" s="103">
        <f t="shared" si="1484"/>
        <v>0</v>
      </c>
      <c r="I2985" s="103">
        <f t="shared" si="1484"/>
        <v>0</v>
      </c>
      <c r="J2985" s="103">
        <f t="shared" si="1484"/>
        <v>0</v>
      </c>
      <c r="K2985" s="103">
        <f t="shared" si="1484"/>
        <v>0</v>
      </c>
      <c r="L2985" s="103">
        <f t="shared" si="1484"/>
        <v>0</v>
      </c>
      <c r="M2985" s="103">
        <f t="shared" si="1484"/>
        <v>0</v>
      </c>
      <c r="N2985" s="103">
        <f t="shared" si="1484"/>
        <v>0</v>
      </c>
      <c r="O2985" s="103">
        <f t="shared" si="1484"/>
        <v>0</v>
      </c>
      <c r="P2985" s="103">
        <v>0</v>
      </c>
      <c r="Q2985" s="103">
        <v>0</v>
      </c>
      <c r="R2985" s="103">
        <v>0</v>
      </c>
      <c r="S2985" s="103">
        <v>0</v>
      </c>
      <c r="T2985" s="103">
        <v>0</v>
      </c>
      <c r="U2985" s="103">
        <v>0</v>
      </c>
      <c r="V2985" s="103">
        <v>0</v>
      </c>
      <c r="W2985" s="103">
        <v>0</v>
      </c>
      <c r="X2985" s="103">
        <v>0</v>
      </c>
      <c r="Y2985" s="103">
        <v>0</v>
      </c>
      <c r="Z2985" s="103">
        <v>0</v>
      </c>
      <c r="AA2985" s="103">
        <v>0</v>
      </c>
      <c r="AB2985" s="103">
        <f t="shared" si="1473"/>
        <v>0</v>
      </c>
      <c r="AC2985" s="103">
        <f t="shared" si="1474"/>
        <v>0</v>
      </c>
      <c r="AD2985" s="103">
        <f t="shared" si="1482"/>
        <v>0</v>
      </c>
      <c r="AE2985" s="5" t="e">
        <v>#N/A</v>
      </c>
    </row>
    <row r="2986" spans="1:31" ht="30" x14ac:dyDescent="0.25">
      <c r="A2986" s="1" t="e">
        <v>#N/A</v>
      </c>
      <c r="B2986" s="50" t="s">
        <v>199</v>
      </c>
      <c r="C2986" s="48"/>
      <c r="D2986" s="104"/>
      <c r="E2986" s="104"/>
      <c r="F2986" s="104"/>
      <c r="G2986" s="104"/>
      <c r="H2986" s="104"/>
      <c r="I2986" s="104"/>
      <c r="J2986" s="104"/>
      <c r="K2986" s="104"/>
      <c r="L2986" s="104"/>
      <c r="M2986" s="104"/>
      <c r="N2986" s="104"/>
      <c r="O2986" s="104"/>
      <c r="P2986" s="104">
        <v>0</v>
      </c>
      <c r="Q2986" s="104">
        <v>0</v>
      </c>
      <c r="R2986" s="104">
        <v>0</v>
      </c>
      <c r="S2986" s="104">
        <v>0</v>
      </c>
      <c r="T2986" s="104">
        <v>0</v>
      </c>
      <c r="U2986" s="104">
        <v>0</v>
      </c>
      <c r="V2986" s="104">
        <v>0</v>
      </c>
      <c r="W2986" s="104">
        <v>0</v>
      </c>
      <c r="X2986" s="104">
        <v>0</v>
      </c>
      <c r="Y2986" s="104">
        <v>0</v>
      </c>
      <c r="Z2986" s="104">
        <v>0</v>
      </c>
      <c r="AA2986" s="104">
        <v>0</v>
      </c>
      <c r="AB2986" s="104">
        <f t="shared" si="1473"/>
        <v>0</v>
      </c>
      <c r="AC2986" s="104">
        <f t="shared" si="1474"/>
        <v>0</v>
      </c>
      <c r="AD2986" s="104">
        <f t="shared" si="1482"/>
        <v>0</v>
      </c>
      <c r="AE2986" s="5" t="e">
        <v>#N/A</v>
      </c>
    </row>
    <row r="2987" spans="1:31" ht="30" x14ac:dyDescent="0.25">
      <c r="A2987" s="1" t="e">
        <v>#N/A</v>
      </c>
      <c r="B2987" s="50" t="s">
        <v>200</v>
      </c>
      <c r="C2987" s="48"/>
      <c r="D2987" s="104"/>
      <c r="E2987" s="104"/>
      <c r="F2987" s="104"/>
      <c r="G2987" s="104"/>
      <c r="H2987" s="104"/>
      <c r="I2987" s="104"/>
      <c r="J2987" s="104"/>
      <c r="K2987" s="104"/>
      <c r="L2987" s="104"/>
      <c r="M2987" s="104"/>
      <c r="N2987" s="104"/>
      <c r="O2987" s="104"/>
      <c r="P2987" s="104">
        <v>0</v>
      </c>
      <c r="Q2987" s="104">
        <v>0</v>
      </c>
      <c r="R2987" s="104">
        <v>0</v>
      </c>
      <c r="S2987" s="104">
        <v>0</v>
      </c>
      <c r="T2987" s="104">
        <v>0</v>
      </c>
      <c r="U2987" s="104">
        <v>0</v>
      </c>
      <c r="V2987" s="104">
        <v>0</v>
      </c>
      <c r="W2987" s="104">
        <v>0</v>
      </c>
      <c r="X2987" s="104">
        <v>0</v>
      </c>
      <c r="Y2987" s="104">
        <v>0</v>
      </c>
      <c r="Z2987" s="104">
        <v>0</v>
      </c>
      <c r="AA2987" s="104">
        <v>0</v>
      </c>
      <c r="AB2987" s="104">
        <f t="shared" si="1473"/>
        <v>0</v>
      </c>
      <c r="AC2987" s="104">
        <f t="shared" si="1474"/>
        <v>0</v>
      </c>
      <c r="AD2987" s="104">
        <f t="shared" si="1482"/>
        <v>0</v>
      </c>
      <c r="AE2987" s="5" t="e">
        <v>#N/A</v>
      </c>
    </row>
    <row r="2988" spans="1:31" ht="30" x14ac:dyDescent="0.25">
      <c r="A2988" s="1" t="e">
        <v>#N/A</v>
      </c>
      <c r="B2988" s="50" t="s">
        <v>201</v>
      </c>
      <c r="C2988" s="48"/>
      <c r="D2988" s="104"/>
      <c r="E2988" s="104"/>
      <c r="F2988" s="104"/>
      <c r="G2988" s="104"/>
      <c r="H2988" s="104"/>
      <c r="I2988" s="104"/>
      <c r="J2988" s="104"/>
      <c r="K2988" s="104"/>
      <c r="L2988" s="104"/>
      <c r="M2988" s="104"/>
      <c r="N2988" s="104"/>
      <c r="O2988" s="104"/>
      <c r="P2988" s="104">
        <v>0</v>
      </c>
      <c r="Q2988" s="104">
        <v>0</v>
      </c>
      <c r="R2988" s="104">
        <v>0</v>
      </c>
      <c r="S2988" s="104">
        <v>0</v>
      </c>
      <c r="T2988" s="104">
        <v>0</v>
      </c>
      <c r="U2988" s="104">
        <v>0</v>
      </c>
      <c r="V2988" s="104">
        <v>0</v>
      </c>
      <c r="W2988" s="104">
        <v>0</v>
      </c>
      <c r="X2988" s="104">
        <v>0</v>
      </c>
      <c r="Y2988" s="104">
        <v>0</v>
      </c>
      <c r="Z2988" s="104">
        <v>0</v>
      </c>
      <c r="AA2988" s="104">
        <v>0</v>
      </c>
      <c r="AB2988" s="104">
        <f t="shared" si="1473"/>
        <v>0</v>
      </c>
      <c r="AC2988" s="104">
        <f t="shared" si="1474"/>
        <v>0</v>
      </c>
      <c r="AD2988" s="104">
        <f t="shared" si="1482"/>
        <v>0</v>
      </c>
      <c r="AE2988" s="5" t="e">
        <v>#N/A</v>
      </c>
    </row>
    <row r="2989" spans="1:31" ht="30" x14ac:dyDescent="0.25">
      <c r="A2989" s="1" t="e">
        <v>#N/A</v>
      </c>
      <c r="B2989" s="50" t="s">
        <v>202</v>
      </c>
      <c r="C2989" s="48"/>
      <c r="D2989" s="104"/>
      <c r="E2989" s="104"/>
      <c r="F2989" s="104"/>
      <c r="G2989" s="104"/>
      <c r="H2989" s="104"/>
      <c r="I2989" s="104"/>
      <c r="J2989" s="104"/>
      <c r="K2989" s="104"/>
      <c r="L2989" s="104"/>
      <c r="M2989" s="104"/>
      <c r="N2989" s="104"/>
      <c r="O2989" s="104"/>
      <c r="P2989" s="104">
        <v>0</v>
      </c>
      <c r="Q2989" s="104">
        <v>0</v>
      </c>
      <c r="R2989" s="104">
        <v>0</v>
      </c>
      <c r="S2989" s="104">
        <v>0</v>
      </c>
      <c r="T2989" s="104">
        <v>0</v>
      </c>
      <c r="U2989" s="104">
        <v>0</v>
      </c>
      <c r="V2989" s="104">
        <v>0</v>
      </c>
      <c r="W2989" s="104">
        <v>0</v>
      </c>
      <c r="X2989" s="104">
        <v>0</v>
      </c>
      <c r="Y2989" s="104">
        <v>0</v>
      </c>
      <c r="Z2989" s="104">
        <v>0</v>
      </c>
      <c r="AA2989" s="104">
        <v>0</v>
      </c>
      <c r="AB2989" s="104">
        <f t="shared" si="1473"/>
        <v>0</v>
      </c>
      <c r="AC2989" s="104">
        <f t="shared" si="1474"/>
        <v>0</v>
      </c>
      <c r="AD2989" s="104">
        <f t="shared" si="1482"/>
        <v>0</v>
      </c>
      <c r="AE2989" s="5" t="e">
        <v>#N/A</v>
      </c>
    </row>
    <row r="2990" spans="1:31" ht="30" x14ac:dyDescent="0.25">
      <c r="A2990" s="1" t="e">
        <v>#N/A</v>
      </c>
      <c r="B2990" s="101" t="s">
        <v>203</v>
      </c>
      <c r="C2990" s="102"/>
      <c r="D2990" s="103">
        <f>SUM(D2991:D2992)</f>
        <v>0</v>
      </c>
      <c r="E2990" s="103">
        <f t="shared" ref="E2990:O2990" si="1485">SUM(E2991:E2992)</f>
        <v>0</v>
      </c>
      <c r="F2990" s="103">
        <f t="shared" si="1485"/>
        <v>0</v>
      </c>
      <c r="G2990" s="103">
        <f t="shared" si="1485"/>
        <v>0</v>
      </c>
      <c r="H2990" s="103">
        <f t="shared" si="1485"/>
        <v>0</v>
      </c>
      <c r="I2990" s="103">
        <f t="shared" si="1485"/>
        <v>0</v>
      </c>
      <c r="J2990" s="103">
        <f t="shared" si="1485"/>
        <v>0</v>
      </c>
      <c r="K2990" s="103">
        <f t="shared" si="1485"/>
        <v>0</v>
      </c>
      <c r="L2990" s="103">
        <f t="shared" si="1485"/>
        <v>0</v>
      </c>
      <c r="M2990" s="103">
        <f t="shared" si="1485"/>
        <v>0</v>
      </c>
      <c r="N2990" s="103">
        <f t="shared" si="1485"/>
        <v>0</v>
      </c>
      <c r="O2990" s="103">
        <f t="shared" si="1485"/>
        <v>0</v>
      </c>
      <c r="P2990" s="103">
        <v>0</v>
      </c>
      <c r="Q2990" s="103">
        <v>0</v>
      </c>
      <c r="R2990" s="103">
        <v>0</v>
      </c>
      <c r="S2990" s="103">
        <v>0</v>
      </c>
      <c r="T2990" s="103">
        <v>0</v>
      </c>
      <c r="U2990" s="103">
        <v>0</v>
      </c>
      <c r="V2990" s="103">
        <v>0</v>
      </c>
      <c r="W2990" s="103">
        <v>0</v>
      </c>
      <c r="X2990" s="103">
        <v>0</v>
      </c>
      <c r="Y2990" s="103">
        <v>0</v>
      </c>
      <c r="Z2990" s="103">
        <v>0</v>
      </c>
      <c r="AA2990" s="103">
        <v>0</v>
      </c>
      <c r="AB2990" s="103">
        <f t="shared" si="1473"/>
        <v>0</v>
      </c>
      <c r="AC2990" s="103">
        <f t="shared" si="1474"/>
        <v>0</v>
      </c>
      <c r="AD2990" s="103">
        <f t="shared" si="1482"/>
        <v>0</v>
      </c>
      <c r="AE2990" s="5" t="e">
        <v>#N/A</v>
      </c>
    </row>
    <row r="2991" spans="1:31" ht="30" x14ac:dyDescent="0.25">
      <c r="A2991" s="1" t="e">
        <v>#N/A</v>
      </c>
      <c r="B2991" s="50" t="s">
        <v>204</v>
      </c>
      <c r="C2991" s="48"/>
      <c r="D2991" s="104"/>
      <c r="E2991" s="104"/>
      <c r="F2991" s="104"/>
      <c r="G2991" s="104"/>
      <c r="H2991" s="104"/>
      <c r="I2991" s="104"/>
      <c r="J2991" s="104"/>
      <c r="K2991" s="104"/>
      <c r="L2991" s="104"/>
      <c r="M2991" s="104"/>
      <c r="N2991" s="104"/>
      <c r="O2991" s="104"/>
      <c r="P2991" s="104">
        <v>0</v>
      </c>
      <c r="Q2991" s="104">
        <v>0</v>
      </c>
      <c r="R2991" s="104">
        <v>0</v>
      </c>
      <c r="S2991" s="104">
        <v>0</v>
      </c>
      <c r="T2991" s="104">
        <v>0</v>
      </c>
      <c r="U2991" s="104">
        <v>0</v>
      </c>
      <c r="V2991" s="104">
        <v>0</v>
      </c>
      <c r="W2991" s="104">
        <v>0</v>
      </c>
      <c r="X2991" s="104">
        <v>0</v>
      </c>
      <c r="Y2991" s="104">
        <v>0</v>
      </c>
      <c r="Z2991" s="104">
        <v>0</v>
      </c>
      <c r="AA2991" s="104">
        <v>0</v>
      </c>
      <c r="AB2991" s="104">
        <f t="shared" si="1473"/>
        <v>0</v>
      </c>
      <c r="AC2991" s="104">
        <f t="shared" si="1474"/>
        <v>0</v>
      </c>
      <c r="AD2991" s="104">
        <f t="shared" si="1482"/>
        <v>0</v>
      </c>
      <c r="AE2991" s="5" t="e">
        <v>#N/A</v>
      </c>
    </row>
    <row r="2992" spans="1:31" x14ac:dyDescent="0.25">
      <c r="A2992" s="1" t="e">
        <v>#N/A</v>
      </c>
      <c r="B2992" s="50" t="s">
        <v>205</v>
      </c>
      <c r="C2992" s="48"/>
      <c r="D2992" s="104"/>
      <c r="E2992" s="104"/>
      <c r="F2992" s="104"/>
      <c r="G2992" s="104"/>
      <c r="H2992" s="104"/>
      <c r="I2992" s="104"/>
      <c r="J2992" s="104"/>
      <c r="K2992" s="104"/>
      <c r="L2992" s="104"/>
      <c r="M2992" s="104"/>
      <c r="N2992" s="104"/>
      <c r="O2992" s="104"/>
      <c r="P2992" s="104">
        <v>0</v>
      </c>
      <c r="Q2992" s="104">
        <v>0</v>
      </c>
      <c r="R2992" s="104">
        <v>0</v>
      </c>
      <c r="S2992" s="104">
        <v>0</v>
      </c>
      <c r="T2992" s="104">
        <v>0</v>
      </c>
      <c r="U2992" s="104">
        <v>0</v>
      </c>
      <c r="V2992" s="104">
        <v>0</v>
      </c>
      <c r="W2992" s="104">
        <v>0</v>
      </c>
      <c r="X2992" s="104">
        <v>0</v>
      </c>
      <c r="Y2992" s="104">
        <v>0</v>
      </c>
      <c r="Z2992" s="104">
        <v>0</v>
      </c>
      <c r="AA2992" s="104">
        <v>0</v>
      </c>
      <c r="AB2992" s="104">
        <f t="shared" si="1473"/>
        <v>0</v>
      </c>
      <c r="AC2992" s="104">
        <f t="shared" si="1474"/>
        <v>0</v>
      </c>
      <c r="AD2992" s="104">
        <f t="shared" si="1482"/>
        <v>0</v>
      </c>
      <c r="AE2992" s="5" t="e">
        <v>#N/A</v>
      </c>
    </row>
    <row r="2993" spans="1:31" x14ac:dyDescent="0.25">
      <c r="A2993" s="1" t="e">
        <v>#N/A</v>
      </c>
      <c r="B2993" s="101" t="s">
        <v>206</v>
      </c>
      <c r="C2993" s="102"/>
      <c r="D2993" s="103">
        <f>SUM(D2994:D2997)</f>
        <v>0</v>
      </c>
      <c r="E2993" s="103">
        <f t="shared" ref="E2993:O2993" si="1486">SUM(E2994:E2997)</f>
        <v>0</v>
      </c>
      <c r="F2993" s="103">
        <f t="shared" si="1486"/>
        <v>0</v>
      </c>
      <c r="G2993" s="103">
        <f t="shared" si="1486"/>
        <v>0</v>
      </c>
      <c r="H2993" s="103">
        <f t="shared" si="1486"/>
        <v>0</v>
      </c>
      <c r="I2993" s="103">
        <f t="shared" si="1486"/>
        <v>0</v>
      </c>
      <c r="J2993" s="103">
        <f t="shared" si="1486"/>
        <v>0</v>
      </c>
      <c r="K2993" s="103">
        <f t="shared" si="1486"/>
        <v>0</v>
      </c>
      <c r="L2993" s="103">
        <f t="shared" si="1486"/>
        <v>0</v>
      </c>
      <c r="M2993" s="103">
        <f t="shared" si="1486"/>
        <v>0</v>
      </c>
      <c r="N2993" s="103">
        <f t="shared" si="1486"/>
        <v>0</v>
      </c>
      <c r="O2993" s="103">
        <f t="shared" si="1486"/>
        <v>0</v>
      </c>
      <c r="P2993" s="103">
        <v>0</v>
      </c>
      <c r="Q2993" s="103">
        <v>0</v>
      </c>
      <c r="R2993" s="103">
        <v>0</v>
      </c>
      <c r="S2993" s="103">
        <v>0</v>
      </c>
      <c r="T2993" s="103">
        <v>0</v>
      </c>
      <c r="U2993" s="103">
        <v>0</v>
      </c>
      <c r="V2993" s="103">
        <v>0</v>
      </c>
      <c r="W2993" s="103">
        <v>0</v>
      </c>
      <c r="X2993" s="103">
        <v>0</v>
      </c>
      <c r="Y2993" s="103">
        <v>0</v>
      </c>
      <c r="Z2993" s="103">
        <v>0</v>
      </c>
      <c r="AA2993" s="103">
        <v>0</v>
      </c>
      <c r="AB2993" s="103">
        <f t="shared" si="1473"/>
        <v>0</v>
      </c>
      <c r="AC2993" s="103">
        <f t="shared" si="1474"/>
        <v>0</v>
      </c>
      <c r="AD2993" s="103">
        <f t="shared" si="1482"/>
        <v>0</v>
      </c>
      <c r="AE2993" s="5" t="e">
        <v>#N/A</v>
      </c>
    </row>
    <row r="2994" spans="1:31" ht="30" x14ac:dyDescent="0.25">
      <c r="A2994" s="1" t="e">
        <v>#N/A</v>
      </c>
      <c r="B2994" s="50" t="s">
        <v>207</v>
      </c>
      <c r="C2994" s="48"/>
      <c r="D2994" s="104"/>
      <c r="E2994" s="104"/>
      <c r="F2994" s="104"/>
      <c r="G2994" s="104"/>
      <c r="H2994" s="104"/>
      <c r="I2994" s="104"/>
      <c r="J2994" s="104"/>
      <c r="K2994" s="104"/>
      <c r="L2994" s="104"/>
      <c r="M2994" s="104"/>
      <c r="N2994" s="104"/>
      <c r="O2994" s="104"/>
      <c r="P2994" s="104">
        <v>0</v>
      </c>
      <c r="Q2994" s="104">
        <v>0</v>
      </c>
      <c r="R2994" s="104">
        <v>0</v>
      </c>
      <c r="S2994" s="104">
        <v>0</v>
      </c>
      <c r="T2994" s="104">
        <v>0</v>
      </c>
      <c r="U2994" s="104">
        <v>0</v>
      </c>
      <c r="V2994" s="104">
        <v>0</v>
      </c>
      <c r="W2994" s="104">
        <v>0</v>
      </c>
      <c r="X2994" s="104">
        <v>0</v>
      </c>
      <c r="Y2994" s="104">
        <v>0</v>
      </c>
      <c r="Z2994" s="104">
        <v>0</v>
      </c>
      <c r="AA2994" s="104">
        <v>0</v>
      </c>
      <c r="AB2994" s="104">
        <f t="shared" si="1473"/>
        <v>0</v>
      </c>
      <c r="AC2994" s="104">
        <f t="shared" si="1474"/>
        <v>0</v>
      </c>
      <c r="AD2994" s="104">
        <f t="shared" si="1482"/>
        <v>0</v>
      </c>
      <c r="AE2994" s="5" t="e">
        <v>#N/A</v>
      </c>
    </row>
    <row r="2995" spans="1:31" x14ac:dyDescent="0.25">
      <c r="A2995" s="1" t="e">
        <v>#N/A</v>
      </c>
      <c r="B2995" s="50" t="s">
        <v>189</v>
      </c>
      <c r="C2995" s="48"/>
      <c r="D2995" s="104"/>
      <c r="E2995" s="104"/>
      <c r="F2995" s="104"/>
      <c r="G2995" s="104"/>
      <c r="H2995" s="104"/>
      <c r="I2995" s="104"/>
      <c r="J2995" s="104"/>
      <c r="K2995" s="104"/>
      <c r="L2995" s="104"/>
      <c r="M2995" s="104"/>
      <c r="N2995" s="104"/>
      <c r="O2995" s="104"/>
      <c r="P2995" s="104">
        <v>0</v>
      </c>
      <c r="Q2995" s="104">
        <v>0</v>
      </c>
      <c r="R2995" s="104">
        <v>0</v>
      </c>
      <c r="S2995" s="104">
        <v>0</v>
      </c>
      <c r="T2995" s="104">
        <v>0</v>
      </c>
      <c r="U2995" s="104">
        <v>0</v>
      </c>
      <c r="V2995" s="104">
        <v>0</v>
      </c>
      <c r="W2995" s="104">
        <v>0</v>
      </c>
      <c r="X2995" s="104">
        <v>0</v>
      </c>
      <c r="Y2995" s="104">
        <v>0</v>
      </c>
      <c r="Z2995" s="104">
        <v>0</v>
      </c>
      <c r="AA2995" s="104">
        <v>0</v>
      </c>
      <c r="AB2995" s="104">
        <f t="shared" si="1473"/>
        <v>0</v>
      </c>
      <c r="AC2995" s="104">
        <f t="shared" si="1474"/>
        <v>0</v>
      </c>
      <c r="AD2995" s="104">
        <f t="shared" si="1482"/>
        <v>0</v>
      </c>
      <c r="AE2995" s="5" t="e">
        <v>#N/A</v>
      </c>
    </row>
    <row r="2996" spans="1:31" x14ac:dyDescent="0.25">
      <c r="A2996" s="1" t="e">
        <v>#N/A</v>
      </c>
      <c r="B2996" s="50" t="s">
        <v>208</v>
      </c>
      <c r="C2996" s="48"/>
      <c r="D2996" s="104"/>
      <c r="E2996" s="104"/>
      <c r="F2996" s="104"/>
      <c r="G2996" s="104"/>
      <c r="H2996" s="104"/>
      <c r="I2996" s="104"/>
      <c r="J2996" s="104"/>
      <c r="K2996" s="104"/>
      <c r="L2996" s="104"/>
      <c r="M2996" s="104"/>
      <c r="N2996" s="104"/>
      <c r="O2996" s="104"/>
      <c r="P2996" s="104">
        <v>0</v>
      </c>
      <c r="Q2996" s="104">
        <v>0</v>
      </c>
      <c r="R2996" s="104">
        <v>0</v>
      </c>
      <c r="S2996" s="104">
        <v>0</v>
      </c>
      <c r="T2996" s="104">
        <v>0</v>
      </c>
      <c r="U2996" s="104">
        <v>0</v>
      </c>
      <c r="V2996" s="104">
        <v>0</v>
      </c>
      <c r="W2996" s="104">
        <v>0</v>
      </c>
      <c r="X2996" s="104">
        <v>0</v>
      </c>
      <c r="Y2996" s="104">
        <v>0</v>
      </c>
      <c r="Z2996" s="104">
        <v>0</v>
      </c>
      <c r="AA2996" s="104">
        <v>0</v>
      </c>
      <c r="AB2996" s="104">
        <f t="shared" si="1473"/>
        <v>0</v>
      </c>
      <c r="AC2996" s="104">
        <f t="shared" si="1474"/>
        <v>0</v>
      </c>
      <c r="AD2996" s="104">
        <f t="shared" si="1482"/>
        <v>0</v>
      </c>
      <c r="AE2996" s="5" t="e">
        <v>#N/A</v>
      </c>
    </row>
    <row r="2997" spans="1:31" x14ac:dyDescent="0.25">
      <c r="A2997" s="1" t="e">
        <v>#N/A</v>
      </c>
      <c r="B2997" s="50" t="s">
        <v>209</v>
      </c>
      <c r="C2997" s="48"/>
      <c r="D2997" s="104"/>
      <c r="E2997" s="104"/>
      <c r="F2997" s="104"/>
      <c r="G2997" s="104"/>
      <c r="H2997" s="104"/>
      <c r="I2997" s="104"/>
      <c r="J2997" s="104"/>
      <c r="K2997" s="104"/>
      <c r="L2997" s="104"/>
      <c r="M2997" s="104"/>
      <c r="N2997" s="104"/>
      <c r="O2997" s="104"/>
      <c r="P2997" s="104">
        <v>0</v>
      </c>
      <c r="Q2997" s="104">
        <v>0</v>
      </c>
      <c r="R2997" s="104">
        <v>0</v>
      </c>
      <c r="S2997" s="104">
        <v>0</v>
      </c>
      <c r="T2997" s="104">
        <v>0</v>
      </c>
      <c r="U2997" s="104">
        <v>0</v>
      </c>
      <c r="V2997" s="104">
        <v>0</v>
      </c>
      <c r="W2997" s="104">
        <v>0</v>
      </c>
      <c r="X2997" s="104">
        <v>0</v>
      </c>
      <c r="Y2997" s="104">
        <v>0</v>
      </c>
      <c r="Z2997" s="104">
        <v>0</v>
      </c>
      <c r="AA2997" s="104">
        <v>0</v>
      </c>
      <c r="AB2997" s="104">
        <f t="shared" si="1473"/>
        <v>0</v>
      </c>
      <c r="AC2997" s="104">
        <f t="shared" si="1474"/>
        <v>0</v>
      </c>
      <c r="AD2997" s="104">
        <f t="shared" si="1482"/>
        <v>0</v>
      </c>
      <c r="AE2997" s="5" t="e">
        <v>#N/A</v>
      </c>
    </row>
    <row r="2998" spans="1:31" ht="30" x14ac:dyDescent="0.25">
      <c r="A2998" s="1" t="e">
        <v>#N/A</v>
      </c>
      <c r="B2998" s="101" t="s">
        <v>210</v>
      </c>
      <c r="C2998" s="102"/>
      <c r="D2998" s="103">
        <f>SUM(D2999:D3000)</f>
        <v>0</v>
      </c>
      <c r="E2998" s="103">
        <f t="shared" ref="E2998:O2998" si="1487">SUM(E2999:E3000)</f>
        <v>0</v>
      </c>
      <c r="F2998" s="103">
        <f t="shared" si="1487"/>
        <v>0</v>
      </c>
      <c r="G2998" s="103">
        <f t="shared" si="1487"/>
        <v>0</v>
      </c>
      <c r="H2998" s="103">
        <f t="shared" si="1487"/>
        <v>0</v>
      </c>
      <c r="I2998" s="103">
        <f t="shared" si="1487"/>
        <v>0</v>
      </c>
      <c r="J2998" s="103">
        <f t="shared" si="1487"/>
        <v>0</v>
      </c>
      <c r="K2998" s="103">
        <f t="shared" si="1487"/>
        <v>0</v>
      </c>
      <c r="L2998" s="103">
        <f t="shared" si="1487"/>
        <v>0</v>
      </c>
      <c r="M2998" s="103">
        <f t="shared" si="1487"/>
        <v>0</v>
      </c>
      <c r="N2998" s="103">
        <f t="shared" si="1487"/>
        <v>0</v>
      </c>
      <c r="O2998" s="103">
        <f t="shared" si="1487"/>
        <v>0</v>
      </c>
      <c r="P2998" s="103">
        <v>0</v>
      </c>
      <c r="Q2998" s="103">
        <v>0</v>
      </c>
      <c r="R2998" s="103">
        <v>0</v>
      </c>
      <c r="S2998" s="103">
        <v>0</v>
      </c>
      <c r="T2998" s="103">
        <v>0</v>
      </c>
      <c r="U2998" s="103">
        <v>0</v>
      </c>
      <c r="V2998" s="103">
        <v>0</v>
      </c>
      <c r="W2998" s="103">
        <v>0</v>
      </c>
      <c r="X2998" s="103">
        <v>0</v>
      </c>
      <c r="Y2998" s="103">
        <v>0</v>
      </c>
      <c r="Z2998" s="103">
        <v>0</v>
      </c>
      <c r="AA2998" s="103">
        <v>0</v>
      </c>
      <c r="AB2998" s="103">
        <f t="shared" si="1473"/>
        <v>0</v>
      </c>
      <c r="AC2998" s="103">
        <f t="shared" si="1474"/>
        <v>0</v>
      </c>
      <c r="AD2998" s="103">
        <f t="shared" si="1482"/>
        <v>0</v>
      </c>
      <c r="AE2998" s="5" t="e">
        <v>#N/A</v>
      </c>
    </row>
    <row r="2999" spans="1:31" x14ac:dyDescent="0.25">
      <c r="A2999" s="1" t="e">
        <v>#N/A</v>
      </c>
      <c r="B2999" s="50" t="s">
        <v>211</v>
      </c>
      <c r="C2999" s="48"/>
      <c r="D2999" s="104"/>
      <c r="E2999" s="104"/>
      <c r="F2999" s="104"/>
      <c r="G2999" s="104"/>
      <c r="H2999" s="104"/>
      <c r="I2999" s="104"/>
      <c r="J2999" s="104"/>
      <c r="K2999" s="104"/>
      <c r="L2999" s="104"/>
      <c r="M2999" s="104"/>
      <c r="N2999" s="104"/>
      <c r="O2999" s="104"/>
      <c r="P2999" s="104">
        <v>0</v>
      </c>
      <c r="Q2999" s="104">
        <v>0</v>
      </c>
      <c r="R2999" s="104">
        <v>0</v>
      </c>
      <c r="S2999" s="104">
        <v>0</v>
      </c>
      <c r="T2999" s="104">
        <v>0</v>
      </c>
      <c r="U2999" s="104">
        <v>0</v>
      </c>
      <c r="V2999" s="104">
        <v>0</v>
      </c>
      <c r="W2999" s="104">
        <v>0</v>
      </c>
      <c r="X2999" s="104">
        <v>0</v>
      </c>
      <c r="Y2999" s="104">
        <v>0</v>
      </c>
      <c r="Z2999" s="104">
        <v>0</v>
      </c>
      <c r="AA2999" s="104">
        <v>0</v>
      </c>
      <c r="AB2999" s="104">
        <f t="shared" si="1473"/>
        <v>0</v>
      </c>
      <c r="AC2999" s="104">
        <f t="shared" si="1474"/>
        <v>0</v>
      </c>
      <c r="AD2999" s="104">
        <f t="shared" si="1482"/>
        <v>0</v>
      </c>
      <c r="AE2999" s="5" t="e">
        <v>#N/A</v>
      </c>
    </row>
    <row r="3000" spans="1:31" x14ac:dyDescent="0.25">
      <c r="A3000" s="1" t="e">
        <v>#N/A</v>
      </c>
      <c r="B3000" s="50" t="s">
        <v>212</v>
      </c>
      <c r="C3000" s="48"/>
      <c r="D3000" s="104"/>
      <c r="E3000" s="104"/>
      <c r="F3000" s="104"/>
      <c r="G3000" s="104"/>
      <c r="H3000" s="104"/>
      <c r="I3000" s="104"/>
      <c r="J3000" s="104"/>
      <c r="K3000" s="104"/>
      <c r="L3000" s="104"/>
      <c r="M3000" s="104"/>
      <c r="N3000" s="104"/>
      <c r="O3000" s="104"/>
      <c r="P3000" s="104">
        <v>0</v>
      </c>
      <c r="Q3000" s="104">
        <v>0</v>
      </c>
      <c r="R3000" s="104">
        <v>0</v>
      </c>
      <c r="S3000" s="104">
        <v>0</v>
      </c>
      <c r="T3000" s="104">
        <v>0</v>
      </c>
      <c r="U3000" s="104">
        <v>0</v>
      </c>
      <c r="V3000" s="104">
        <v>0</v>
      </c>
      <c r="W3000" s="104">
        <v>0</v>
      </c>
      <c r="X3000" s="104">
        <v>0</v>
      </c>
      <c r="Y3000" s="104">
        <v>0</v>
      </c>
      <c r="Z3000" s="104">
        <v>0</v>
      </c>
      <c r="AA3000" s="104">
        <v>0</v>
      </c>
      <c r="AB3000" s="104">
        <f t="shared" si="1473"/>
        <v>0</v>
      </c>
      <c r="AC3000" s="104">
        <f t="shared" si="1474"/>
        <v>0</v>
      </c>
      <c r="AD3000" s="104">
        <f t="shared" si="1482"/>
        <v>0</v>
      </c>
      <c r="AE3000" s="5" t="e">
        <v>#N/A</v>
      </c>
    </row>
    <row r="3001" spans="1:31" ht="31.5" x14ac:dyDescent="0.25">
      <c r="A3001" s="1" t="e">
        <v>#N/A</v>
      </c>
      <c r="B3001" s="99" t="s">
        <v>71</v>
      </c>
      <c r="C3001" s="57"/>
      <c r="D3001" s="100">
        <f t="shared" ref="D3001:O3001" si="1488">SUM(D3002,D3004,D3006,D3011,D3018,D3023,D3031,D3032,D3027)</f>
        <v>0</v>
      </c>
      <c r="E3001" s="100">
        <f t="shared" si="1488"/>
        <v>0</v>
      </c>
      <c r="F3001" s="100">
        <f t="shared" si="1488"/>
        <v>0</v>
      </c>
      <c r="G3001" s="100">
        <f t="shared" si="1488"/>
        <v>0</v>
      </c>
      <c r="H3001" s="100">
        <f t="shared" si="1488"/>
        <v>0</v>
      </c>
      <c r="I3001" s="100">
        <f t="shared" si="1488"/>
        <v>0</v>
      </c>
      <c r="J3001" s="100">
        <f t="shared" si="1488"/>
        <v>0</v>
      </c>
      <c r="K3001" s="100">
        <f t="shared" si="1488"/>
        <v>0</v>
      </c>
      <c r="L3001" s="100">
        <f t="shared" si="1488"/>
        <v>0</v>
      </c>
      <c r="M3001" s="100">
        <f t="shared" si="1488"/>
        <v>0</v>
      </c>
      <c r="N3001" s="100">
        <f t="shared" si="1488"/>
        <v>0</v>
      </c>
      <c r="O3001" s="100">
        <f t="shared" si="1488"/>
        <v>0</v>
      </c>
      <c r="P3001" s="100">
        <v>0</v>
      </c>
      <c r="Q3001" s="100">
        <v>0</v>
      </c>
      <c r="R3001" s="100">
        <v>0</v>
      </c>
      <c r="S3001" s="100">
        <v>0</v>
      </c>
      <c r="T3001" s="100">
        <v>0</v>
      </c>
      <c r="U3001" s="100">
        <v>0</v>
      </c>
      <c r="V3001" s="100">
        <v>0</v>
      </c>
      <c r="W3001" s="100">
        <v>0</v>
      </c>
      <c r="X3001" s="100">
        <v>0</v>
      </c>
      <c r="Y3001" s="100">
        <v>0</v>
      </c>
      <c r="Z3001" s="100">
        <v>0</v>
      </c>
      <c r="AA3001" s="100">
        <v>0</v>
      </c>
      <c r="AB3001" s="100">
        <f t="shared" si="1473"/>
        <v>0</v>
      </c>
      <c r="AC3001" s="100">
        <f t="shared" si="1474"/>
        <v>0</v>
      </c>
      <c r="AD3001" s="100">
        <f t="shared" si="1482"/>
        <v>0</v>
      </c>
      <c r="AE3001" s="5" t="e">
        <v>#N/A</v>
      </c>
    </row>
    <row r="3002" spans="1:31" ht="30" x14ac:dyDescent="0.25">
      <c r="A3002" s="1" t="e">
        <v>#N/A</v>
      </c>
      <c r="B3002" s="101" t="s">
        <v>72</v>
      </c>
      <c r="C3002" s="102"/>
      <c r="D3002" s="103">
        <f>SUM(D3003:D3005)</f>
        <v>0</v>
      </c>
      <c r="E3002" s="103">
        <f t="shared" ref="E3002:O3002" si="1489">SUM(E3003:E3005)</f>
        <v>0</v>
      </c>
      <c r="F3002" s="103">
        <f t="shared" si="1489"/>
        <v>0</v>
      </c>
      <c r="G3002" s="103">
        <f t="shared" si="1489"/>
        <v>0</v>
      </c>
      <c r="H3002" s="103">
        <f t="shared" si="1489"/>
        <v>0</v>
      </c>
      <c r="I3002" s="103">
        <f t="shared" si="1489"/>
        <v>0</v>
      </c>
      <c r="J3002" s="103">
        <f t="shared" si="1489"/>
        <v>0</v>
      </c>
      <c r="K3002" s="103">
        <f t="shared" si="1489"/>
        <v>0</v>
      </c>
      <c r="L3002" s="103">
        <f t="shared" si="1489"/>
        <v>0</v>
      </c>
      <c r="M3002" s="103">
        <f t="shared" si="1489"/>
        <v>0</v>
      </c>
      <c r="N3002" s="103">
        <f t="shared" si="1489"/>
        <v>0</v>
      </c>
      <c r="O3002" s="103">
        <f t="shared" si="1489"/>
        <v>0</v>
      </c>
      <c r="P3002" s="103">
        <v>0</v>
      </c>
      <c r="Q3002" s="103">
        <v>0</v>
      </c>
      <c r="R3002" s="103">
        <v>0</v>
      </c>
      <c r="S3002" s="103">
        <v>0</v>
      </c>
      <c r="T3002" s="103">
        <v>0</v>
      </c>
      <c r="U3002" s="103">
        <v>0</v>
      </c>
      <c r="V3002" s="103">
        <v>0</v>
      </c>
      <c r="W3002" s="103">
        <v>0</v>
      </c>
      <c r="X3002" s="103">
        <v>0</v>
      </c>
      <c r="Y3002" s="103">
        <v>0</v>
      </c>
      <c r="Z3002" s="103">
        <v>0</v>
      </c>
      <c r="AA3002" s="103">
        <v>0</v>
      </c>
      <c r="AB3002" s="103">
        <f t="shared" si="1473"/>
        <v>0</v>
      </c>
      <c r="AC3002" s="103">
        <f t="shared" si="1474"/>
        <v>0</v>
      </c>
      <c r="AD3002" s="103">
        <f t="shared" si="1482"/>
        <v>0</v>
      </c>
      <c r="AE3002" s="5" t="e">
        <v>#N/A</v>
      </c>
    </row>
    <row r="3003" spans="1:31" x14ac:dyDescent="0.25">
      <c r="A3003" s="1" t="e">
        <v>#N/A</v>
      </c>
      <c r="B3003" s="50" t="s">
        <v>73</v>
      </c>
      <c r="C3003" s="48"/>
      <c r="D3003" s="104"/>
      <c r="E3003" s="104"/>
      <c r="F3003" s="104"/>
      <c r="G3003" s="104"/>
      <c r="H3003" s="104"/>
      <c r="I3003" s="104"/>
      <c r="J3003" s="104"/>
      <c r="K3003" s="104"/>
      <c r="L3003" s="104"/>
      <c r="M3003" s="104"/>
      <c r="N3003" s="104"/>
      <c r="O3003" s="104"/>
      <c r="P3003" s="104">
        <v>0</v>
      </c>
      <c r="Q3003" s="104">
        <v>0</v>
      </c>
      <c r="R3003" s="104">
        <v>0</v>
      </c>
      <c r="S3003" s="104">
        <v>0</v>
      </c>
      <c r="T3003" s="104">
        <v>0</v>
      </c>
      <c r="U3003" s="104">
        <v>0</v>
      </c>
      <c r="V3003" s="104">
        <v>0</v>
      </c>
      <c r="W3003" s="104">
        <v>0</v>
      </c>
      <c r="X3003" s="104">
        <v>0</v>
      </c>
      <c r="Y3003" s="104">
        <v>0</v>
      </c>
      <c r="Z3003" s="104">
        <v>0</v>
      </c>
      <c r="AA3003" s="104">
        <v>0</v>
      </c>
      <c r="AB3003" s="104">
        <f t="shared" si="1473"/>
        <v>0</v>
      </c>
      <c r="AC3003" s="104">
        <f t="shared" si="1474"/>
        <v>0</v>
      </c>
      <c r="AD3003" s="104">
        <f t="shared" si="1482"/>
        <v>0</v>
      </c>
      <c r="AE3003" s="5" t="e">
        <v>#N/A</v>
      </c>
    </row>
    <row r="3004" spans="1:31" x14ac:dyDescent="0.25">
      <c r="A3004" s="1" t="e">
        <v>#N/A</v>
      </c>
      <c r="B3004" s="101" t="s">
        <v>74</v>
      </c>
      <c r="C3004" s="102"/>
      <c r="D3004" s="103">
        <f t="shared" ref="D3004:O3004" si="1490">+D3005</f>
        <v>0</v>
      </c>
      <c r="E3004" s="103">
        <f t="shared" si="1490"/>
        <v>0</v>
      </c>
      <c r="F3004" s="103">
        <f t="shared" si="1490"/>
        <v>0</v>
      </c>
      <c r="G3004" s="103">
        <f t="shared" si="1490"/>
        <v>0</v>
      </c>
      <c r="H3004" s="103">
        <f t="shared" si="1490"/>
        <v>0</v>
      </c>
      <c r="I3004" s="103">
        <f t="shared" si="1490"/>
        <v>0</v>
      </c>
      <c r="J3004" s="103">
        <f t="shared" si="1490"/>
        <v>0</v>
      </c>
      <c r="K3004" s="103">
        <f t="shared" si="1490"/>
        <v>0</v>
      </c>
      <c r="L3004" s="103">
        <f t="shared" si="1490"/>
        <v>0</v>
      </c>
      <c r="M3004" s="103">
        <f t="shared" si="1490"/>
        <v>0</v>
      </c>
      <c r="N3004" s="103">
        <f t="shared" si="1490"/>
        <v>0</v>
      </c>
      <c r="O3004" s="103">
        <f t="shared" si="1490"/>
        <v>0</v>
      </c>
      <c r="P3004" s="103">
        <v>0</v>
      </c>
      <c r="Q3004" s="103">
        <v>0</v>
      </c>
      <c r="R3004" s="103">
        <v>0</v>
      </c>
      <c r="S3004" s="103">
        <v>0</v>
      </c>
      <c r="T3004" s="103">
        <v>0</v>
      </c>
      <c r="U3004" s="103">
        <v>0</v>
      </c>
      <c r="V3004" s="103">
        <v>0</v>
      </c>
      <c r="W3004" s="103">
        <v>0</v>
      </c>
      <c r="X3004" s="103">
        <v>0</v>
      </c>
      <c r="Y3004" s="103">
        <v>0</v>
      </c>
      <c r="Z3004" s="103">
        <v>0</v>
      </c>
      <c r="AA3004" s="103">
        <v>0</v>
      </c>
      <c r="AB3004" s="103">
        <f t="shared" si="1473"/>
        <v>0</v>
      </c>
      <c r="AC3004" s="103">
        <f t="shared" si="1474"/>
        <v>0</v>
      </c>
      <c r="AD3004" s="103">
        <f t="shared" si="1482"/>
        <v>0</v>
      </c>
      <c r="AE3004" s="5" t="e">
        <v>#N/A</v>
      </c>
    </row>
    <row r="3005" spans="1:31" x14ac:dyDescent="0.25">
      <c r="A3005" s="1" t="e">
        <v>#N/A</v>
      </c>
      <c r="B3005" s="50" t="s">
        <v>75</v>
      </c>
      <c r="C3005" s="48"/>
      <c r="D3005" s="104"/>
      <c r="E3005" s="104"/>
      <c r="F3005" s="104"/>
      <c r="G3005" s="104"/>
      <c r="H3005" s="104"/>
      <c r="I3005" s="104"/>
      <c r="J3005" s="104"/>
      <c r="K3005" s="104"/>
      <c r="L3005" s="104"/>
      <c r="M3005" s="104"/>
      <c r="N3005" s="104"/>
      <c r="O3005" s="104"/>
      <c r="P3005" s="104">
        <v>0</v>
      </c>
      <c r="Q3005" s="104">
        <v>0</v>
      </c>
      <c r="R3005" s="104">
        <v>0</v>
      </c>
      <c r="S3005" s="104">
        <v>0</v>
      </c>
      <c r="T3005" s="104">
        <v>0</v>
      </c>
      <c r="U3005" s="104">
        <v>0</v>
      </c>
      <c r="V3005" s="104">
        <v>0</v>
      </c>
      <c r="W3005" s="104">
        <v>0</v>
      </c>
      <c r="X3005" s="104">
        <v>0</v>
      </c>
      <c r="Y3005" s="104">
        <v>0</v>
      </c>
      <c r="Z3005" s="104">
        <v>0</v>
      </c>
      <c r="AA3005" s="104">
        <v>0</v>
      </c>
      <c r="AB3005" s="104">
        <f t="shared" si="1473"/>
        <v>0</v>
      </c>
      <c r="AC3005" s="104">
        <f t="shared" si="1474"/>
        <v>0</v>
      </c>
      <c r="AD3005" s="104">
        <f t="shared" si="1482"/>
        <v>0</v>
      </c>
      <c r="AE3005" s="5" t="e">
        <v>#N/A</v>
      </c>
    </row>
    <row r="3006" spans="1:31" ht="45" x14ac:dyDescent="0.25">
      <c r="A3006" s="1" t="e">
        <v>#N/A</v>
      </c>
      <c r="B3006" s="101" t="s">
        <v>76</v>
      </c>
      <c r="C3006" s="102"/>
      <c r="D3006" s="103">
        <f>SUM(D3007:D3010)</f>
        <v>0</v>
      </c>
      <c r="E3006" s="103">
        <f t="shared" ref="E3006:O3006" si="1491">SUM(E3007:E3010)</f>
        <v>0</v>
      </c>
      <c r="F3006" s="103">
        <f t="shared" si="1491"/>
        <v>0</v>
      </c>
      <c r="G3006" s="103">
        <f t="shared" si="1491"/>
        <v>0</v>
      </c>
      <c r="H3006" s="103">
        <f t="shared" si="1491"/>
        <v>0</v>
      </c>
      <c r="I3006" s="103">
        <f t="shared" si="1491"/>
        <v>0</v>
      </c>
      <c r="J3006" s="103">
        <f t="shared" si="1491"/>
        <v>0</v>
      </c>
      <c r="K3006" s="103">
        <f t="shared" si="1491"/>
        <v>0</v>
      </c>
      <c r="L3006" s="103">
        <f t="shared" si="1491"/>
        <v>0</v>
      </c>
      <c r="M3006" s="103">
        <f t="shared" si="1491"/>
        <v>0</v>
      </c>
      <c r="N3006" s="103">
        <f t="shared" si="1491"/>
        <v>0</v>
      </c>
      <c r="O3006" s="103">
        <f t="shared" si="1491"/>
        <v>0</v>
      </c>
      <c r="P3006" s="103">
        <v>0</v>
      </c>
      <c r="Q3006" s="103">
        <v>0</v>
      </c>
      <c r="R3006" s="103">
        <v>0</v>
      </c>
      <c r="S3006" s="103">
        <v>0</v>
      </c>
      <c r="T3006" s="103">
        <v>0</v>
      </c>
      <c r="U3006" s="103">
        <v>0</v>
      </c>
      <c r="V3006" s="103">
        <v>0</v>
      </c>
      <c r="W3006" s="103">
        <v>0</v>
      </c>
      <c r="X3006" s="103">
        <v>0</v>
      </c>
      <c r="Y3006" s="103">
        <v>0</v>
      </c>
      <c r="Z3006" s="103">
        <v>0</v>
      </c>
      <c r="AA3006" s="103">
        <v>0</v>
      </c>
      <c r="AB3006" s="103">
        <f t="shared" si="1473"/>
        <v>0</v>
      </c>
      <c r="AC3006" s="103">
        <f t="shared" si="1474"/>
        <v>0</v>
      </c>
      <c r="AD3006" s="103">
        <f t="shared" si="1482"/>
        <v>0</v>
      </c>
      <c r="AE3006" s="5" t="e">
        <v>#N/A</v>
      </c>
    </row>
    <row r="3007" spans="1:31" ht="60" x14ac:dyDescent="0.25">
      <c r="A3007" s="1" t="e">
        <v>#N/A</v>
      </c>
      <c r="B3007" s="50" t="s">
        <v>77</v>
      </c>
      <c r="C3007" s="48"/>
      <c r="D3007" s="104"/>
      <c r="E3007" s="104"/>
      <c r="F3007" s="104"/>
      <c r="G3007" s="104"/>
      <c r="H3007" s="104"/>
      <c r="I3007" s="104"/>
      <c r="J3007" s="104"/>
      <c r="K3007" s="104"/>
      <c r="L3007" s="104"/>
      <c r="M3007" s="104"/>
      <c r="N3007" s="104"/>
      <c r="O3007" s="104"/>
      <c r="P3007" s="104">
        <v>0</v>
      </c>
      <c r="Q3007" s="104">
        <v>0</v>
      </c>
      <c r="R3007" s="104">
        <v>0</v>
      </c>
      <c r="S3007" s="104">
        <v>0</v>
      </c>
      <c r="T3007" s="104">
        <v>0</v>
      </c>
      <c r="U3007" s="104">
        <v>0</v>
      </c>
      <c r="V3007" s="104">
        <v>0</v>
      </c>
      <c r="W3007" s="104">
        <v>0</v>
      </c>
      <c r="X3007" s="104">
        <v>0</v>
      </c>
      <c r="Y3007" s="104">
        <v>0</v>
      </c>
      <c r="Z3007" s="104">
        <v>0</v>
      </c>
      <c r="AA3007" s="104">
        <v>0</v>
      </c>
      <c r="AB3007" s="104">
        <f t="shared" si="1473"/>
        <v>0</v>
      </c>
      <c r="AC3007" s="104">
        <f t="shared" si="1474"/>
        <v>0</v>
      </c>
      <c r="AD3007" s="104">
        <f t="shared" si="1482"/>
        <v>0</v>
      </c>
      <c r="AE3007" s="5" t="e">
        <v>#N/A</v>
      </c>
    </row>
    <row r="3008" spans="1:31" ht="30" x14ac:dyDescent="0.25">
      <c r="A3008" s="1" t="e">
        <v>#N/A</v>
      </c>
      <c r="B3008" s="50" t="s">
        <v>78</v>
      </c>
      <c r="C3008" s="48"/>
      <c r="D3008" s="104"/>
      <c r="E3008" s="104"/>
      <c r="F3008" s="104"/>
      <c r="G3008" s="104"/>
      <c r="H3008" s="104"/>
      <c r="I3008" s="104"/>
      <c r="J3008" s="104"/>
      <c r="K3008" s="104"/>
      <c r="L3008" s="104"/>
      <c r="M3008" s="104"/>
      <c r="N3008" s="104"/>
      <c r="O3008" s="104"/>
      <c r="P3008" s="104">
        <v>0</v>
      </c>
      <c r="Q3008" s="104">
        <v>0</v>
      </c>
      <c r="R3008" s="104">
        <v>0</v>
      </c>
      <c r="S3008" s="104">
        <v>0</v>
      </c>
      <c r="T3008" s="104">
        <v>0</v>
      </c>
      <c r="U3008" s="104">
        <v>0</v>
      </c>
      <c r="V3008" s="104">
        <v>0</v>
      </c>
      <c r="W3008" s="104">
        <v>0</v>
      </c>
      <c r="X3008" s="104">
        <v>0</v>
      </c>
      <c r="Y3008" s="104">
        <v>0</v>
      </c>
      <c r="Z3008" s="104">
        <v>0</v>
      </c>
      <c r="AA3008" s="104">
        <v>0</v>
      </c>
      <c r="AB3008" s="104">
        <f t="shared" si="1473"/>
        <v>0</v>
      </c>
      <c r="AC3008" s="104">
        <f t="shared" si="1474"/>
        <v>0</v>
      </c>
      <c r="AD3008" s="104">
        <f t="shared" si="1482"/>
        <v>0</v>
      </c>
      <c r="AE3008" s="5" t="e">
        <v>#N/A</v>
      </c>
    </row>
    <row r="3009" spans="1:31" x14ac:dyDescent="0.25">
      <c r="A3009" s="1" t="e">
        <v>#N/A</v>
      </c>
      <c r="B3009" s="50" t="s">
        <v>79</v>
      </c>
      <c r="C3009" s="48"/>
      <c r="D3009" s="104"/>
      <c r="E3009" s="104"/>
      <c r="F3009" s="104"/>
      <c r="G3009" s="104"/>
      <c r="H3009" s="104"/>
      <c r="I3009" s="104"/>
      <c r="J3009" s="104"/>
      <c r="K3009" s="104"/>
      <c r="L3009" s="104"/>
      <c r="M3009" s="104"/>
      <c r="N3009" s="104"/>
      <c r="O3009" s="104"/>
      <c r="P3009" s="104">
        <v>0</v>
      </c>
      <c r="Q3009" s="104">
        <v>0</v>
      </c>
      <c r="R3009" s="104">
        <v>0</v>
      </c>
      <c r="S3009" s="104">
        <v>0</v>
      </c>
      <c r="T3009" s="104">
        <v>0</v>
      </c>
      <c r="U3009" s="104">
        <v>0</v>
      </c>
      <c r="V3009" s="104">
        <v>0</v>
      </c>
      <c r="W3009" s="104">
        <v>0</v>
      </c>
      <c r="X3009" s="104">
        <v>0</v>
      </c>
      <c r="Y3009" s="104">
        <v>0</v>
      </c>
      <c r="Z3009" s="104">
        <v>0</v>
      </c>
      <c r="AA3009" s="104">
        <v>0</v>
      </c>
      <c r="AB3009" s="104">
        <f t="shared" si="1473"/>
        <v>0</v>
      </c>
      <c r="AC3009" s="104">
        <f t="shared" si="1474"/>
        <v>0</v>
      </c>
      <c r="AD3009" s="104">
        <f t="shared" si="1482"/>
        <v>0</v>
      </c>
      <c r="AE3009" s="5" t="e">
        <v>#N/A</v>
      </c>
    </row>
    <row r="3010" spans="1:31" x14ac:dyDescent="0.25">
      <c r="A3010" s="1" t="e">
        <v>#N/A</v>
      </c>
      <c r="B3010" s="50" t="s">
        <v>80</v>
      </c>
      <c r="C3010" s="48"/>
      <c r="D3010" s="104"/>
      <c r="E3010" s="104"/>
      <c r="F3010" s="104"/>
      <c r="G3010" s="104"/>
      <c r="H3010" s="104"/>
      <c r="I3010" s="104"/>
      <c r="J3010" s="104"/>
      <c r="K3010" s="104"/>
      <c r="L3010" s="104"/>
      <c r="M3010" s="104"/>
      <c r="N3010" s="104"/>
      <c r="O3010" s="104"/>
      <c r="P3010" s="104">
        <v>0</v>
      </c>
      <c r="Q3010" s="104">
        <v>0</v>
      </c>
      <c r="R3010" s="104">
        <v>0</v>
      </c>
      <c r="S3010" s="104">
        <v>0</v>
      </c>
      <c r="T3010" s="104">
        <v>0</v>
      </c>
      <c r="U3010" s="104">
        <v>0</v>
      </c>
      <c r="V3010" s="104">
        <v>0</v>
      </c>
      <c r="W3010" s="104">
        <v>0</v>
      </c>
      <c r="X3010" s="104">
        <v>0</v>
      </c>
      <c r="Y3010" s="104">
        <v>0</v>
      </c>
      <c r="Z3010" s="104">
        <v>0</v>
      </c>
      <c r="AA3010" s="104">
        <v>0</v>
      </c>
      <c r="AB3010" s="104">
        <f t="shared" si="1473"/>
        <v>0</v>
      </c>
      <c r="AC3010" s="104">
        <f t="shared" si="1474"/>
        <v>0</v>
      </c>
      <c r="AD3010" s="104">
        <f t="shared" si="1482"/>
        <v>0</v>
      </c>
      <c r="AE3010" s="5" t="e">
        <v>#N/A</v>
      </c>
    </row>
    <row r="3011" spans="1:31" ht="30" x14ac:dyDescent="0.25">
      <c r="A3011" s="1" t="e">
        <v>#N/A</v>
      </c>
      <c r="B3011" s="101" t="s">
        <v>81</v>
      </c>
      <c r="C3011" s="102"/>
      <c r="D3011" s="103">
        <f>SUM(D3012:D3017)</f>
        <v>0</v>
      </c>
      <c r="E3011" s="103">
        <f t="shared" ref="E3011:O3011" si="1492">SUM(E3012:E3017)</f>
        <v>0</v>
      </c>
      <c r="F3011" s="103">
        <f t="shared" si="1492"/>
        <v>0</v>
      </c>
      <c r="G3011" s="103">
        <f t="shared" si="1492"/>
        <v>0</v>
      </c>
      <c r="H3011" s="103">
        <f t="shared" si="1492"/>
        <v>0</v>
      </c>
      <c r="I3011" s="103">
        <f t="shared" si="1492"/>
        <v>0</v>
      </c>
      <c r="J3011" s="103">
        <f t="shared" si="1492"/>
        <v>0</v>
      </c>
      <c r="K3011" s="103">
        <f t="shared" si="1492"/>
        <v>0</v>
      </c>
      <c r="L3011" s="103">
        <f t="shared" si="1492"/>
        <v>0</v>
      </c>
      <c r="M3011" s="103">
        <f t="shared" si="1492"/>
        <v>0</v>
      </c>
      <c r="N3011" s="103">
        <f t="shared" si="1492"/>
        <v>0</v>
      </c>
      <c r="O3011" s="103">
        <f t="shared" si="1492"/>
        <v>0</v>
      </c>
      <c r="P3011" s="103">
        <v>0</v>
      </c>
      <c r="Q3011" s="103">
        <v>0</v>
      </c>
      <c r="R3011" s="103">
        <v>0</v>
      </c>
      <c r="S3011" s="103">
        <v>0</v>
      </c>
      <c r="T3011" s="103">
        <v>0</v>
      </c>
      <c r="U3011" s="103">
        <v>0</v>
      </c>
      <c r="V3011" s="103">
        <v>0</v>
      </c>
      <c r="W3011" s="103">
        <v>0</v>
      </c>
      <c r="X3011" s="103">
        <v>0</v>
      </c>
      <c r="Y3011" s="103">
        <v>0</v>
      </c>
      <c r="Z3011" s="103">
        <v>0</v>
      </c>
      <c r="AA3011" s="103">
        <v>0</v>
      </c>
      <c r="AB3011" s="103">
        <f t="shared" si="1473"/>
        <v>0</v>
      </c>
      <c r="AC3011" s="103">
        <f t="shared" si="1474"/>
        <v>0</v>
      </c>
      <c r="AD3011" s="103">
        <f t="shared" si="1482"/>
        <v>0</v>
      </c>
      <c r="AE3011" s="5" t="e">
        <v>#N/A</v>
      </c>
    </row>
    <row r="3012" spans="1:31" ht="30" x14ac:dyDescent="0.25">
      <c r="A3012" s="1" t="e">
        <v>#N/A</v>
      </c>
      <c r="B3012" s="50" t="s">
        <v>82</v>
      </c>
      <c r="C3012" s="48"/>
      <c r="D3012" s="104"/>
      <c r="E3012" s="104"/>
      <c r="F3012" s="104"/>
      <c r="G3012" s="104"/>
      <c r="H3012" s="104"/>
      <c r="I3012" s="104"/>
      <c r="J3012" s="104"/>
      <c r="K3012" s="104"/>
      <c r="L3012" s="104"/>
      <c r="M3012" s="104"/>
      <c r="N3012" s="104"/>
      <c r="O3012" s="104"/>
      <c r="P3012" s="104">
        <v>0</v>
      </c>
      <c r="Q3012" s="104">
        <v>0</v>
      </c>
      <c r="R3012" s="104">
        <v>0</v>
      </c>
      <c r="S3012" s="104">
        <v>0</v>
      </c>
      <c r="T3012" s="104">
        <v>0</v>
      </c>
      <c r="U3012" s="104">
        <v>0</v>
      </c>
      <c r="V3012" s="104">
        <v>0</v>
      </c>
      <c r="W3012" s="104">
        <v>0</v>
      </c>
      <c r="X3012" s="104">
        <v>0</v>
      </c>
      <c r="Y3012" s="104">
        <v>0</v>
      </c>
      <c r="Z3012" s="104">
        <v>0</v>
      </c>
      <c r="AA3012" s="104">
        <v>0</v>
      </c>
      <c r="AB3012" s="104">
        <f t="shared" si="1473"/>
        <v>0</v>
      </c>
      <c r="AC3012" s="104">
        <f t="shared" si="1474"/>
        <v>0</v>
      </c>
      <c r="AD3012" s="104">
        <f t="shared" si="1482"/>
        <v>0</v>
      </c>
      <c r="AE3012" s="5" t="e">
        <v>#N/A</v>
      </c>
    </row>
    <row r="3013" spans="1:31" x14ac:dyDescent="0.25">
      <c r="A3013" s="1" t="e">
        <v>#N/A</v>
      </c>
      <c r="B3013" s="50" t="s">
        <v>83</v>
      </c>
      <c r="C3013" s="48"/>
      <c r="D3013" s="104"/>
      <c r="E3013" s="104"/>
      <c r="F3013" s="104"/>
      <c r="G3013" s="104"/>
      <c r="H3013" s="104"/>
      <c r="I3013" s="104"/>
      <c r="J3013" s="104"/>
      <c r="K3013" s="104"/>
      <c r="L3013" s="104"/>
      <c r="M3013" s="104"/>
      <c r="N3013" s="104"/>
      <c r="O3013" s="104"/>
      <c r="P3013" s="104">
        <v>0</v>
      </c>
      <c r="Q3013" s="104">
        <v>0</v>
      </c>
      <c r="R3013" s="104">
        <v>0</v>
      </c>
      <c r="S3013" s="104">
        <v>0</v>
      </c>
      <c r="T3013" s="104">
        <v>0</v>
      </c>
      <c r="U3013" s="104">
        <v>0</v>
      </c>
      <c r="V3013" s="104">
        <v>0</v>
      </c>
      <c r="W3013" s="104">
        <v>0</v>
      </c>
      <c r="X3013" s="104">
        <v>0</v>
      </c>
      <c r="Y3013" s="104">
        <v>0</v>
      </c>
      <c r="Z3013" s="104">
        <v>0</v>
      </c>
      <c r="AA3013" s="104">
        <v>0</v>
      </c>
      <c r="AB3013" s="104">
        <f t="shared" si="1473"/>
        <v>0</v>
      </c>
      <c r="AC3013" s="104">
        <f t="shared" si="1474"/>
        <v>0</v>
      </c>
      <c r="AD3013" s="104">
        <f t="shared" si="1482"/>
        <v>0</v>
      </c>
      <c r="AE3013" s="5" t="e">
        <v>#N/A</v>
      </c>
    </row>
    <row r="3014" spans="1:31" ht="30" x14ac:dyDescent="0.25">
      <c r="A3014" s="1" t="e">
        <v>#N/A</v>
      </c>
      <c r="B3014" s="50" t="s">
        <v>84</v>
      </c>
      <c r="C3014" s="48"/>
      <c r="D3014" s="104">
        <v>0</v>
      </c>
      <c r="E3014" s="104">
        <v>0</v>
      </c>
      <c r="F3014" s="104">
        <v>0</v>
      </c>
      <c r="G3014" s="104">
        <v>0</v>
      </c>
      <c r="H3014" s="104">
        <v>0</v>
      </c>
      <c r="I3014" s="104">
        <v>0</v>
      </c>
      <c r="J3014" s="104">
        <v>0</v>
      </c>
      <c r="K3014" s="104">
        <v>0</v>
      </c>
      <c r="L3014" s="104">
        <v>0</v>
      </c>
      <c r="M3014" s="104">
        <v>0</v>
      </c>
      <c r="N3014" s="104">
        <v>0</v>
      </c>
      <c r="O3014" s="104">
        <v>0</v>
      </c>
      <c r="P3014" s="104">
        <v>0</v>
      </c>
      <c r="Q3014" s="104">
        <v>0</v>
      </c>
      <c r="R3014" s="104">
        <v>0</v>
      </c>
      <c r="S3014" s="104">
        <v>0</v>
      </c>
      <c r="T3014" s="104">
        <v>0</v>
      </c>
      <c r="U3014" s="104">
        <v>0</v>
      </c>
      <c r="V3014" s="104">
        <v>0</v>
      </c>
      <c r="W3014" s="104">
        <v>0</v>
      </c>
      <c r="X3014" s="104">
        <v>0</v>
      </c>
      <c r="Y3014" s="104">
        <v>0</v>
      </c>
      <c r="Z3014" s="104">
        <v>0</v>
      </c>
      <c r="AA3014" s="104">
        <v>0</v>
      </c>
      <c r="AB3014" s="104">
        <f t="shared" ref="AB3014:AB3077" si="1493">SUM(D3014:AA3014)</f>
        <v>0</v>
      </c>
      <c r="AC3014" s="104">
        <f t="shared" si="1474"/>
        <v>0</v>
      </c>
      <c r="AD3014" s="104">
        <f t="shared" si="1482"/>
        <v>0</v>
      </c>
      <c r="AE3014" s="5" t="e">
        <v>#N/A</v>
      </c>
    </row>
    <row r="3015" spans="1:31" x14ac:dyDescent="0.25">
      <c r="A3015" s="1" t="e">
        <v>#N/A</v>
      </c>
      <c r="B3015" s="50" t="s">
        <v>80</v>
      </c>
      <c r="C3015" s="48"/>
      <c r="D3015" s="104"/>
      <c r="E3015" s="104"/>
      <c r="F3015" s="104"/>
      <c r="G3015" s="104"/>
      <c r="H3015" s="104"/>
      <c r="I3015" s="104"/>
      <c r="J3015" s="104"/>
      <c r="K3015" s="104"/>
      <c r="L3015" s="104"/>
      <c r="M3015" s="104"/>
      <c r="N3015" s="104"/>
      <c r="O3015" s="104"/>
      <c r="P3015" s="104">
        <v>0</v>
      </c>
      <c r="Q3015" s="104">
        <v>0</v>
      </c>
      <c r="R3015" s="104">
        <v>0</v>
      </c>
      <c r="S3015" s="104">
        <v>0</v>
      </c>
      <c r="T3015" s="104">
        <v>0</v>
      </c>
      <c r="U3015" s="104">
        <v>0</v>
      </c>
      <c r="V3015" s="104">
        <v>0</v>
      </c>
      <c r="W3015" s="104">
        <v>0</v>
      </c>
      <c r="X3015" s="104">
        <v>0</v>
      </c>
      <c r="Y3015" s="104">
        <v>0</v>
      </c>
      <c r="Z3015" s="104">
        <v>0</v>
      </c>
      <c r="AA3015" s="104">
        <v>0</v>
      </c>
      <c r="AB3015" s="104">
        <f t="shared" si="1493"/>
        <v>0</v>
      </c>
      <c r="AC3015" s="104">
        <f t="shared" ref="AC3015:AC3078" si="1494">SUM(E3015:O3015)</f>
        <v>0</v>
      </c>
      <c r="AD3015" s="104">
        <f t="shared" si="1482"/>
        <v>0</v>
      </c>
      <c r="AE3015" s="5" t="e">
        <v>#N/A</v>
      </c>
    </row>
    <row r="3016" spans="1:31" x14ac:dyDescent="0.25">
      <c r="A3016" s="1" t="e">
        <v>#N/A</v>
      </c>
      <c r="B3016" s="50" t="s">
        <v>85</v>
      </c>
      <c r="C3016" s="48"/>
      <c r="D3016" s="104"/>
      <c r="E3016" s="104"/>
      <c r="F3016" s="104"/>
      <c r="G3016" s="104"/>
      <c r="H3016" s="104"/>
      <c r="I3016" s="104"/>
      <c r="J3016" s="104"/>
      <c r="K3016" s="104"/>
      <c r="L3016" s="104"/>
      <c r="M3016" s="104"/>
      <c r="N3016" s="104"/>
      <c r="O3016" s="104"/>
      <c r="P3016" s="104">
        <v>0</v>
      </c>
      <c r="Q3016" s="104">
        <v>0</v>
      </c>
      <c r="R3016" s="104">
        <v>0</v>
      </c>
      <c r="S3016" s="104">
        <v>0</v>
      </c>
      <c r="T3016" s="104">
        <v>0</v>
      </c>
      <c r="U3016" s="104">
        <v>0</v>
      </c>
      <c r="V3016" s="104">
        <v>0</v>
      </c>
      <c r="W3016" s="104">
        <v>0</v>
      </c>
      <c r="X3016" s="104">
        <v>0</v>
      </c>
      <c r="Y3016" s="104">
        <v>0</v>
      </c>
      <c r="Z3016" s="104">
        <v>0</v>
      </c>
      <c r="AA3016" s="104">
        <v>0</v>
      </c>
      <c r="AB3016" s="104">
        <f t="shared" si="1493"/>
        <v>0</v>
      </c>
      <c r="AC3016" s="104">
        <f t="shared" si="1494"/>
        <v>0</v>
      </c>
      <c r="AD3016" s="104">
        <f t="shared" si="1482"/>
        <v>0</v>
      </c>
      <c r="AE3016" s="5" t="e">
        <v>#N/A</v>
      </c>
    </row>
    <row r="3017" spans="1:31" x14ac:dyDescent="0.25">
      <c r="A3017" s="1" t="e">
        <v>#N/A</v>
      </c>
      <c r="B3017" s="50" t="s">
        <v>86</v>
      </c>
      <c r="C3017" s="48"/>
      <c r="D3017" s="104"/>
      <c r="E3017" s="104"/>
      <c r="F3017" s="104"/>
      <c r="G3017" s="104"/>
      <c r="H3017" s="104"/>
      <c r="I3017" s="104"/>
      <c r="J3017" s="104"/>
      <c r="K3017" s="104"/>
      <c r="L3017" s="104"/>
      <c r="M3017" s="104"/>
      <c r="N3017" s="104"/>
      <c r="O3017" s="104"/>
      <c r="P3017" s="104">
        <v>0</v>
      </c>
      <c r="Q3017" s="104">
        <v>0</v>
      </c>
      <c r="R3017" s="104">
        <v>0</v>
      </c>
      <c r="S3017" s="104">
        <v>0</v>
      </c>
      <c r="T3017" s="104">
        <v>0</v>
      </c>
      <c r="U3017" s="104">
        <v>0</v>
      </c>
      <c r="V3017" s="104">
        <v>0</v>
      </c>
      <c r="W3017" s="104">
        <v>0</v>
      </c>
      <c r="X3017" s="104">
        <v>0</v>
      </c>
      <c r="Y3017" s="104">
        <v>0</v>
      </c>
      <c r="Z3017" s="104">
        <v>0</v>
      </c>
      <c r="AA3017" s="104">
        <v>0</v>
      </c>
      <c r="AB3017" s="104">
        <f t="shared" si="1493"/>
        <v>0</v>
      </c>
      <c r="AC3017" s="104">
        <f t="shared" si="1494"/>
        <v>0</v>
      </c>
      <c r="AD3017" s="104">
        <f t="shared" si="1482"/>
        <v>0</v>
      </c>
      <c r="AE3017" s="5" t="e">
        <v>#N/A</v>
      </c>
    </row>
    <row r="3018" spans="1:31" x14ac:dyDescent="0.25">
      <c r="A3018" s="1" t="e">
        <v>#N/A</v>
      </c>
      <c r="B3018" s="101" t="s">
        <v>87</v>
      </c>
      <c r="C3018" s="102"/>
      <c r="D3018" s="103">
        <f>SUM(D3019:D3022)</f>
        <v>0</v>
      </c>
      <c r="E3018" s="103">
        <f t="shared" ref="E3018:O3018" si="1495">SUM(E3019:E3022)</f>
        <v>0</v>
      </c>
      <c r="F3018" s="103">
        <f t="shared" si="1495"/>
        <v>0</v>
      </c>
      <c r="G3018" s="103">
        <f t="shared" si="1495"/>
        <v>0</v>
      </c>
      <c r="H3018" s="103">
        <f t="shared" si="1495"/>
        <v>0</v>
      </c>
      <c r="I3018" s="103">
        <f t="shared" si="1495"/>
        <v>0</v>
      </c>
      <c r="J3018" s="103">
        <f t="shared" si="1495"/>
        <v>0</v>
      </c>
      <c r="K3018" s="103">
        <f t="shared" si="1495"/>
        <v>0</v>
      </c>
      <c r="L3018" s="103">
        <f t="shared" si="1495"/>
        <v>0</v>
      </c>
      <c r="M3018" s="103">
        <f t="shared" si="1495"/>
        <v>0</v>
      </c>
      <c r="N3018" s="103">
        <f t="shared" si="1495"/>
        <v>0</v>
      </c>
      <c r="O3018" s="103">
        <f t="shared" si="1495"/>
        <v>0</v>
      </c>
      <c r="P3018" s="103">
        <v>0</v>
      </c>
      <c r="Q3018" s="103">
        <v>0</v>
      </c>
      <c r="R3018" s="103">
        <v>0</v>
      </c>
      <c r="S3018" s="103">
        <v>0</v>
      </c>
      <c r="T3018" s="103">
        <v>0</v>
      </c>
      <c r="U3018" s="103">
        <v>0</v>
      </c>
      <c r="V3018" s="103">
        <v>0</v>
      </c>
      <c r="W3018" s="103">
        <v>0</v>
      </c>
      <c r="X3018" s="103">
        <v>0</v>
      </c>
      <c r="Y3018" s="103">
        <v>0</v>
      </c>
      <c r="Z3018" s="103">
        <v>0</v>
      </c>
      <c r="AA3018" s="103">
        <v>0</v>
      </c>
      <c r="AB3018" s="103">
        <f t="shared" si="1493"/>
        <v>0</v>
      </c>
      <c r="AC3018" s="103">
        <f t="shared" si="1494"/>
        <v>0</v>
      </c>
      <c r="AD3018" s="103">
        <f t="shared" si="1482"/>
        <v>0</v>
      </c>
      <c r="AE3018" s="5" t="e">
        <v>#N/A</v>
      </c>
    </row>
    <row r="3019" spans="1:31" ht="30" x14ac:dyDescent="0.25">
      <c r="A3019" s="1" t="e">
        <v>#N/A</v>
      </c>
      <c r="B3019" s="50" t="s">
        <v>88</v>
      </c>
      <c r="C3019" s="48"/>
      <c r="D3019" s="104"/>
      <c r="E3019" s="104"/>
      <c r="F3019" s="104"/>
      <c r="G3019" s="104"/>
      <c r="H3019" s="104"/>
      <c r="I3019" s="104"/>
      <c r="J3019" s="104"/>
      <c r="K3019" s="104"/>
      <c r="L3019" s="104"/>
      <c r="M3019" s="104"/>
      <c r="N3019" s="104"/>
      <c r="O3019" s="104"/>
      <c r="P3019" s="104">
        <v>0</v>
      </c>
      <c r="Q3019" s="104">
        <v>0</v>
      </c>
      <c r="R3019" s="104">
        <v>0</v>
      </c>
      <c r="S3019" s="104">
        <v>0</v>
      </c>
      <c r="T3019" s="104">
        <v>0</v>
      </c>
      <c r="U3019" s="104">
        <v>0</v>
      </c>
      <c r="V3019" s="104">
        <v>0</v>
      </c>
      <c r="W3019" s="104">
        <v>0</v>
      </c>
      <c r="X3019" s="104">
        <v>0</v>
      </c>
      <c r="Y3019" s="104">
        <v>0</v>
      </c>
      <c r="Z3019" s="104">
        <v>0</v>
      </c>
      <c r="AA3019" s="104">
        <v>0</v>
      </c>
      <c r="AB3019" s="104">
        <f t="shared" si="1493"/>
        <v>0</v>
      </c>
      <c r="AC3019" s="104">
        <f t="shared" si="1494"/>
        <v>0</v>
      </c>
      <c r="AD3019" s="104">
        <f t="shared" si="1482"/>
        <v>0</v>
      </c>
      <c r="AE3019" s="5" t="e">
        <v>#N/A</v>
      </c>
    </row>
    <row r="3020" spans="1:31" ht="45" x14ac:dyDescent="0.25">
      <c r="A3020" s="1" t="e">
        <v>#N/A</v>
      </c>
      <c r="B3020" s="50" t="s">
        <v>89</v>
      </c>
      <c r="C3020" s="48"/>
      <c r="D3020" s="104"/>
      <c r="E3020" s="104"/>
      <c r="F3020" s="104"/>
      <c r="G3020" s="104"/>
      <c r="H3020" s="104"/>
      <c r="I3020" s="104"/>
      <c r="J3020" s="104"/>
      <c r="K3020" s="104"/>
      <c r="L3020" s="104"/>
      <c r="M3020" s="104"/>
      <c r="N3020" s="104"/>
      <c r="O3020" s="104"/>
      <c r="P3020" s="104">
        <v>0</v>
      </c>
      <c r="Q3020" s="104">
        <v>0</v>
      </c>
      <c r="R3020" s="104">
        <v>0</v>
      </c>
      <c r="S3020" s="104">
        <v>0</v>
      </c>
      <c r="T3020" s="104">
        <v>0</v>
      </c>
      <c r="U3020" s="104">
        <v>0</v>
      </c>
      <c r="V3020" s="104">
        <v>0</v>
      </c>
      <c r="W3020" s="104">
        <v>0</v>
      </c>
      <c r="X3020" s="104">
        <v>0</v>
      </c>
      <c r="Y3020" s="104">
        <v>0</v>
      </c>
      <c r="Z3020" s="104">
        <v>0</v>
      </c>
      <c r="AA3020" s="104">
        <v>0</v>
      </c>
      <c r="AB3020" s="104">
        <f t="shared" si="1493"/>
        <v>0</v>
      </c>
      <c r="AC3020" s="104">
        <f t="shared" si="1494"/>
        <v>0</v>
      </c>
      <c r="AD3020" s="104">
        <f t="shared" si="1482"/>
        <v>0</v>
      </c>
      <c r="AE3020" s="5" t="e">
        <v>#N/A</v>
      </c>
    </row>
    <row r="3021" spans="1:31" ht="30" x14ac:dyDescent="0.25">
      <c r="A3021" s="1" t="e">
        <v>#N/A</v>
      </c>
      <c r="B3021" s="50" t="s">
        <v>90</v>
      </c>
      <c r="C3021" s="48"/>
      <c r="D3021" s="104"/>
      <c r="E3021" s="104"/>
      <c r="F3021" s="104"/>
      <c r="G3021" s="104"/>
      <c r="H3021" s="104"/>
      <c r="I3021" s="104"/>
      <c r="J3021" s="104"/>
      <c r="K3021" s="104"/>
      <c r="L3021" s="104"/>
      <c r="M3021" s="104"/>
      <c r="N3021" s="104"/>
      <c r="O3021" s="104"/>
      <c r="P3021" s="104">
        <v>0</v>
      </c>
      <c r="Q3021" s="104">
        <v>0</v>
      </c>
      <c r="R3021" s="104">
        <v>0</v>
      </c>
      <c r="S3021" s="104">
        <v>0</v>
      </c>
      <c r="T3021" s="104">
        <v>0</v>
      </c>
      <c r="U3021" s="104">
        <v>0</v>
      </c>
      <c r="V3021" s="104">
        <v>0</v>
      </c>
      <c r="W3021" s="104">
        <v>0</v>
      </c>
      <c r="X3021" s="104">
        <v>0</v>
      </c>
      <c r="Y3021" s="104">
        <v>0</v>
      </c>
      <c r="Z3021" s="104">
        <v>0</v>
      </c>
      <c r="AA3021" s="104">
        <v>0</v>
      </c>
      <c r="AB3021" s="104">
        <f t="shared" si="1493"/>
        <v>0</v>
      </c>
      <c r="AC3021" s="104">
        <f t="shared" si="1494"/>
        <v>0</v>
      </c>
      <c r="AD3021" s="104">
        <f t="shared" si="1482"/>
        <v>0</v>
      </c>
      <c r="AE3021" s="5" t="e">
        <v>#N/A</v>
      </c>
    </row>
    <row r="3022" spans="1:31" ht="30" x14ac:dyDescent="0.25">
      <c r="A3022" s="1" t="e">
        <v>#N/A</v>
      </c>
      <c r="B3022" s="50" t="s">
        <v>91</v>
      </c>
      <c r="C3022" s="48"/>
      <c r="D3022" s="104"/>
      <c r="E3022" s="104"/>
      <c r="F3022" s="104"/>
      <c r="G3022" s="104"/>
      <c r="H3022" s="104"/>
      <c r="I3022" s="104"/>
      <c r="J3022" s="104"/>
      <c r="K3022" s="104"/>
      <c r="L3022" s="104"/>
      <c r="M3022" s="104"/>
      <c r="N3022" s="104"/>
      <c r="O3022" s="104"/>
      <c r="P3022" s="104">
        <v>0</v>
      </c>
      <c r="Q3022" s="104">
        <v>0</v>
      </c>
      <c r="R3022" s="104">
        <v>0</v>
      </c>
      <c r="S3022" s="104">
        <v>0</v>
      </c>
      <c r="T3022" s="104">
        <v>0</v>
      </c>
      <c r="U3022" s="104">
        <v>0</v>
      </c>
      <c r="V3022" s="104">
        <v>0</v>
      </c>
      <c r="W3022" s="104">
        <v>0</v>
      </c>
      <c r="X3022" s="104">
        <v>0</v>
      </c>
      <c r="Y3022" s="104">
        <v>0</v>
      </c>
      <c r="Z3022" s="104">
        <v>0</v>
      </c>
      <c r="AA3022" s="104">
        <v>0</v>
      </c>
      <c r="AB3022" s="104">
        <f t="shared" si="1493"/>
        <v>0</v>
      </c>
      <c r="AC3022" s="104">
        <f t="shared" si="1494"/>
        <v>0</v>
      </c>
      <c r="AD3022" s="104">
        <f t="shared" si="1482"/>
        <v>0</v>
      </c>
      <c r="AE3022" s="5" t="e">
        <v>#N/A</v>
      </c>
    </row>
    <row r="3023" spans="1:31" ht="30" x14ac:dyDescent="0.25">
      <c r="A3023" s="1" t="e">
        <v>#N/A</v>
      </c>
      <c r="B3023" s="101" t="s">
        <v>92</v>
      </c>
      <c r="C3023" s="102"/>
      <c r="D3023" s="103">
        <f>SUM(D3024:D3026)</f>
        <v>0</v>
      </c>
      <c r="E3023" s="103">
        <f t="shared" ref="E3023:O3023" si="1496">SUM(E3024:E3026)</f>
        <v>0</v>
      </c>
      <c r="F3023" s="103">
        <f t="shared" si="1496"/>
        <v>0</v>
      </c>
      <c r="G3023" s="103">
        <f t="shared" si="1496"/>
        <v>0</v>
      </c>
      <c r="H3023" s="103">
        <f t="shared" si="1496"/>
        <v>0</v>
      </c>
      <c r="I3023" s="103">
        <f t="shared" si="1496"/>
        <v>0</v>
      </c>
      <c r="J3023" s="103">
        <f t="shared" si="1496"/>
        <v>0</v>
      </c>
      <c r="K3023" s="103">
        <f t="shared" si="1496"/>
        <v>0</v>
      </c>
      <c r="L3023" s="103">
        <f t="shared" si="1496"/>
        <v>0</v>
      </c>
      <c r="M3023" s="103">
        <f t="shared" si="1496"/>
        <v>0</v>
      </c>
      <c r="N3023" s="103">
        <f t="shared" si="1496"/>
        <v>0</v>
      </c>
      <c r="O3023" s="103">
        <f t="shared" si="1496"/>
        <v>0</v>
      </c>
      <c r="P3023" s="103">
        <v>0</v>
      </c>
      <c r="Q3023" s="103">
        <v>0</v>
      </c>
      <c r="R3023" s="103">
        <v>0</v>
      </c>
      <c r="S3023" s="103">
        <v>0</v>
      </c>
      <c r="T3023" s="103">
        <v>0</v>
      </c>
      <c r="U3023" s="103">
        <v>0</v>
      </c>
      <c r="V3023" s="103">
        <v>0</v>
      </c>
      <c r="W3023" s="103">
        <v>0</v>
      </c>
      <c r="X3023" s="103">
        <v>0</v>
      </c>
      <c r="Y3023" s="103">
        <v>0</v>
      </c>
      <c r="Z3023" s="103">
        <v>0</v>
      </c>
      <c r="AA3023" s="103">
        <v>0</v>
      </c>
      <c r="AB3023" s="103">
        <f t="shared" si="1493"/>
        <v>0</v>
      </c>
      <c r="AC3023" s="103">
        <f t="shared" si="1494"/>
        <v>0</v>
      </c>
      <c r="AD3023" s="103">
        <f t="shared" si="1482"/>
        <v>0</v>
      </c>
      <c r="AE3023" s="5" t="e">
        <v>#N/A</v>
      </c>
    </row>
    <row r="3024" spans="1:31" x14ac:dyDescent="0.25">
      <c r="A3024" s="1" t="e">
        <v>#N/A</v>
      </c>
      <c r="B3024" s="50" t="s">
        <v>93</v>
      </c>
      <c r="C3024" s="48"/>
      <c r="D3024" s="104">
        <v>0</v>
      </c>
      <c r="E3024" s="104">
        <v>0</v>
      </c>
      <c r="F3024" s="104">
        <v>0</v>
      </c>
      <c r="G3024" s="104">
        <v>0</v>
      </c>
      <c r="H3024" s="104">
        <v>0</v>
      </c>
      <c r="I3024" s="104">
        <v>0</v>
      </c>
      <c r="J3024" s="104">
        <v>0</v>
      </c>
      <c r="K3024" s="104">
        <v>0</v>
      </c>
      <c r="L3024" s="104">
        <v>0</v>
      </c>
      <c r="M3024" s="104">
        <v>0</v>
      </c>
      <c r="N3024" s="104">
        <v>0</v>
      </c>
      <c r="O3024" s="104">
        <v>0</v>
      </c>
      <c r="P3024" s="104">
        <v>0</v>
      </c>
      <c r="Q3024" s="104">
        <v>0</v>
      </c>
      <c r="R3024" s="104">
        <v>0</v>
      </c>
      <c r="S3024" s="104">
        <v>0</v>
      </c>
      <c r="T3024" s="104">
        <v>0</v>
      </c>
      <c r="U3024" s="104">
        <v>0</v>
      </c>
      <c r="V3024" s="104">
        <v>0</v>
      </c>
      <c r="W3024" s="104">
        <v>0</v>
      </c>
      <c r="X3024" s="104">
        <v>0</v>
      </c>
      <c r="Y3024" s="104">
        <v>0</v>
      </c>
      <c r="Z3024" s="104">
        <v>0</v>
      </c>
      <c r="AA3024" s="104">
        <v>0</v>
      </c>
      <c r="AB3024" s="104">
        <f t="shared" si="1493"/>
        <v>0</v>
      </c>
      <c r="AC3024" s="104">
        <f t="shared" si="1494"/>
        <v>0</v>
      </c>
      <c r="AD3024" s="104">
        <f t="shared" si="1482"/>
        <v>0</v>
      </c>
      <c r="AE3024" s="5" t="e">
        <v>#N/A</v>
      </c>
    </row>
    <row r="3025" spans="1:31" x14ac:dyDescent="0.25">
      <c r="A3025" s="1" t="e">
        <v>#N/A</v>
      </c>
      <c r="B3025" s="50" t="s">
        <v>94</v>
      </c>
      <c r="C3025" s="48"/>
      <c r="D3025" s="104">
        <v>0</v>
      </c>
      <c r="E3025" s="104">
        <v>0</v>
      </c>
      <c r="F3025" s="104">
        <v>0</v>
      </c>
      <c r="G3025" s="104">
        <v>0</v>
      </c>
      <c r="H3025" s="104">
        <v>0</v>
      </c>
      <c r="I3025" s="104">
        <v>0</v>
      </c>
      <c r="J3025" s="104">
        <v>0</v>
      </c>
      <c r="K3025" s="104">
        <v>0</v>
      </c>
      <c r="L3025" s="104">
        <v>0</v>
      </c>
      <c r="M3025" s="104">
        <v>0</v>
      </c>
      <c r="N3025" s="104">
        <v>0</v>
      </c>
      <c r="O3025" s="104">
        <v>0</v>
      </c>
      <c r="P3025" s="104">
        <v>0</v>
      </c>
      <c r="Q3025" s="104">
        <v>0</v>
      </c>
      <c r="R3025" s="104">
        <v>0</v>
      </c>
      <c r="S3025" s="104">
        <v>0</v>
      </c>
      <c r="T3025" s="104">
        <v>0</v>
      </c>
      <c r="U3025" s="104">
        <v>0</v>
      </c>
      <c r="V3025" s="104">
        <v>0</v>
      </c>
      <c r="W3025" s="104">
        <v>0</v>
      </c>
      <c r="X3025" s="104">
        <v>0</v>
      </c>
      <c r="Y3025" s="104">
        <v>0</v>
      </c>
      <c r="Z3025" s="104">
        <v>0</v>
      </c>
      <c r="AA3025" s="104">
        <v>0</v>
      </c>
      <c r="AB3025" s="104">
        <f t="shared" si="1493"/>
        <v>0</v>
      </c>
      <c r="AC3025" s="104">
        <f t="shared" si="1494"/>
        <v>0</v>
      </c>
      <c r="AD3025" s="104">
        <f t="shared" si="1482"/>
        <v>0</v>
      </c>
      <c r="AE3025" s="5" t="e">
        <v>#N/A</v>
      </c>
    </row>
    <row r="3026" spans="1:31" x14ac:dyDescent="0.25">
      <c r="A3026" s="1" t="e">
        <v>#N/A</v>
      </c>
      <c r="B3026" s="50" t="s">
        <v>95</v>
      </c>
      <c r="C3026" s="48"/>
      <c r="D3026" s="104"/>
      <c r="E3026" s="104"/>
      <c r="F3026" s="104"/>
      <c r="G3026" s="104"/>
      <c r="H3026" s="104"/>
      <c r="I3026" s="104"/>
      <c r="J3026" s="104"/>
      <c r="K3026" s="104"/>
      <c r="L3026" s="104"/>
      <c r="M3026" s="104"/>
      <c r="N3026" s="104"/>
      <c r="O3026" s="104"/>
      <c r="P3026" s="104">
        <v>0</v>
      </c>
      <c r="Q3026" s="104">
        <v>0</v>
      </c>
      <c r="R3026" s="104">
        <v>0</v>
      </c>
      <c r="S3026" s="104">
        <v>0</v>
      </c>
      <c r="T3026" s="104">
        <v>0</v>
      </c>
      <c r="U3026" s="104">
        <v>0</v>
      </c>
      <c r="V3026" s="104">
        <v>0</v>
      </c>
      <c r="W3026" s="104">
        <v>0</v>
      </c>
      <c r="X3026" s="104">
        <v>0</v>
      </c>
      <c r="Y3026" s="104">
        <v>0</v>
      </c>
      <c r="Z3026" s="104">
        <v>0</v>
      </c>
      <c r="AA3026" s="104">
        <v>0</v>
      </c>
      <c r="AB3026" s="104">
        <f t="shared" si="1493"/>
        <v>0</v>
      </c>
      <c r="AC3026" s="104">
        <f t="shared" si="1494"/>
        <v>0</v>
      </c>
      <c r="AD3026" s="104">
        <f t="shared" si="1482"/>
        <v>0</v>
      </c>
      <c r="AE3026" s="5" t="e">
        <v>#N/A</v>
      </c>
    </row>
    <row r="3027" spans="1:31" ht="30" x14ac:dyDescent="0.25">
      <c r="A3027" s="1" t="e">
        <v>#N/A</v>
      </c>
      <c r="B3027" s="101" t="s">
        <v>96</v>
      </c>
      <c r="C3027" s="102"/>
      <c r="D3027" s="103">
        <f>SUM(D3028:D3030)</f>
        <v>0</v>
      </c>
      <c r="E3027" s="103">
        <f t="shared" ref="E3027:O3027" si="1497">SUM(E3028:E3030)</f>
        <v>0</v>
      </c>
      <c r="F3027" s="103">
        <f t="shared" si="1497"/>
        <v>0</v>
      </c>
      <c r="G3027" s="103">
        <f t="shared" si="1497"/>
        <v>0</v>
      </c>
      <c r="H3027" s="103">
        <f t="shared" si="1497"/>
        <v>0</v>
      </c>
      <c r="I3027" s="103">
        <f t="shared" si="1497"/>
        <v>0</v>
      </c>
      <c r="J3027" s="103">
        <f t="shared" si="1497"/>
        <v>0</v>
      </c>
      <c r="K3027" s="103">
        <f t="shared" si="1497"/>
        <v>0</v>
      </c>
      <c r="L3027" s="103">
        <f t="shared" si="1497"/>
        <v>0</v>
      </c>
      <c r="M3027" s="103">
        <f t="shared" si="1497"/>
        <v>0</v>
      </c>
      <c r="N3027" s="103">
        <f t="shared" si="1497"/>
        <v>0</v>
      </c>
      <c r="O3027" s="103">
        <f t="shared" si="1497"/>
        <v>0</v>
      </c>
      <c r="P3027" s="103">
        <v>0</v>
      </c>
      <c r="Q3027" s="103">
        <v>0</v>
      </c>
      <c r="R3027" s="103">
        <v>0</v>
      </c>
      <c r="S3027" s="103">
        <v>0</v>
      </c>
      <c r="T3027" s="103">
        <v>0</v>
      </c>
      <c r="U3027" s="103">
        <v>0</v>
      </c>
      <c r="V3027" s="103">
        <v>0</v>
      </c>
      <c r="W3027" s="103">
        <v>0</v>
      </c>
      <c r="X3027" s="103">
        <v>0</v>
      </c>
      <c r="Y3027" s="103">
        <v>0</v>
      </c>
      <c r="Z3027" s="103">
        <v>0</v>
      </c>
      <c r="AA3027" s="103">
        <v>0</v>
      </c>
      <c r="AB3027" s="103">
        <f t="shared" si="1493"/>
        <v>0</v>
      </c>
      <c r="AC3027" s="103">
        <f t="shared" si="1494"/>
        <v>0</v>
      </c>
      <c r="AD3027" s="103">
        <f t="shared" si="1482"/>
        <v>0</v>
      </c>
      <c r="AE3027" s="5" t="e">
        <v>#N/A</v>
      </c>
    </row>
    <row r="3028" spans="1:31" ht="60" x14ac:dyDescent="0.25">
      <c r="A3028" s="1" t="e">
        <v>#N/A</v>
      </c>
      <c r="B3028" s="50" t="s">
        <v>97</v>
      </c>
      <c r="C3028" s="48"/>
      <c r="D3028" s="104"/>
      <c r="E3028" s="104"/>
      <c r="F3028" s="104"/>
      <c r="G3028" s="104"/>
      <c r="H3028" s="104"/>
      <c r="I3028" s="104"/>
      <c r="J3028" s="104"/>
      <c r="K3028" s="104"/>
      <c r="L3028" s="104"/>
      <c r="M3028" s="104"/>
      <c r="N3028" s="104"/>
      <c r="O3028" s="104"/>
      <c r="P3028" s="104">
        <v>0</v>
      </c>
      <c r="Q3028" s="104">
        <v>0</v>
      </c>
      <c r="R3028" s="104">
        <v>0</v>
      </c>
      <c r="S3028" s="104">
        <v>0</v>
      </c>
      <c r="T3028" s="104">
        <v>0</v>
      </c>
      <c r="U3028" s="104">
        <v>0</v>
      </c>
      <c r="V3028" s="104">
        <v>0</v>
      </c>
      <c r="W3028" s="104">
        <v>0</v>
      </c>
      <c r="X3028" s="104">
        <v>0</v>
      </c>
      <c r="Y3028" s="104">
        <v>0</v>
      </c>
      <c r="Z3028" s="104">
        <v>0</v>
      </c>
      <c r="AA3028" s="104">
        <v>0</v>
      </c>
      <c r="AB3028" s="104">
        <f t="shared" si="1493"/>
        <v>0</v>
      </c>
      <c r="AC3028" s="104">
        <f t="shared" si="1494"/>
        <v>0</v>
      </c>
      <c r="AD3028" s="104">
        <f t="shared" si="1482"/>
        <v>0</v>
      </c>
      <c r="AE3028" s="5" t="e">
        <v>#N/A</v>
      </c>
    </row>
    <row r="3029" spans="1:31" ht="60" x14ac:dyDescent="0.25">
      <c r="A3029" s="1" t="e">
        <v>#N/A</v>
      </c>
      <c r="B3029" s="50" t="s">
        <v>98</v>
      </c>
      <c r="C3029" s="48"/>
      <c r="D3029" s="104"/>
      <c r="E3029" s="104"/>
      <c r="F3029" s="104"/>
      <c r="G3029" s="104"/>
      <c r="H3029" s="104"/>
      <c r="I3029" s="104"/>
      <c r="J3029" s="104"/>
      <c r="K3029" s="104"/>
      <c r="L3029" s="104"/>
      <c r="M3029" s="104"/>
      <c r="N3029" s="104"/>
      <c r="O3029" s="104"/>
      <c r="P3029" s="104">
        <v>0</v>
      </c>
      <c r="Q3029" s="104">
        <v>0</v>
      </c>
      <c r="R3029" s="104">
        <v>0</v>
      </c>
      <c r="S3029" s="104">
        <v>0</v>
      </c>
      <c r="T3029" s="104">
        <v>0</v>
      </c>
      <c r="U3029" s="104">
        <v>0</v>
      </c>
      <c r="V3029" s="104">
        <v>0</v>
      </c>
      <c r="W3029" s="104">
        <v>0</v>
      </c>
      <c r="X3029" s="104">
        <v>0</v>
      </c>
      <c r="Y3029" s="104">
        <v>0</v>
      </c>
      <c r="Z3029" s="104">
        <v>0</v>
      </c>
      <c r="AA3029" s="104">
        <v>0</v>
      </c>
      <c r="AB3029" s="104">
        <f t="shared" si="1493"/>
        <v>0</v>
      </c>
      <c r="AC3029" s="104">
        <f t="shared" si="1494"/>
        <v>0</v>
      </c>
      <c r="AD3029" s="104">
        <f t="shared" si="1482"/>
        <v>0</v>
      </c>
      <c r="AE3029" s="5" t="e">
        <v>#N/A</v>
      </c>
    </row>
    <row r="3030" spans="1:31" ht="30" x14ac:dyDescent="0.25">
      <c r="A3030" s="1" t="e">
        <v>#N/A</v>
      </c>
      <c r="B3030" s="50" t="s">
        <v>99</v>
      </c>
      <c r="C3030" s="48"/>
      <c r="D3030" s="104"/>
      <c r="E3030" s="104"/>
      <c r="F3030" s="104"/>
      <c r="G3030" s="104"/>
      <c r="H3030" s="104"/>
      <c r="I3030" s="104"/>
      <c r="J3030" s="104"/>
      <c r="K3030" s="104"/>
      <c r="L3030" s="104"/>
      <c r="M3030" s="104"/>
      <c r="N3030" s="104"/>
      <c r="O3030" s="104"/>
      <c r="P3030" s="104">
        <v>0</v>
      </c>
      <c r="Q3030" s="104">
        <v>0</v>
      </c>
      <c r="R3030" s="104">
        <v>0</v>
      </c>
      <c r="S3030" s="104">
        <v>0</v>
      </c>
      <c r="T3030" s="104">
        <v>0</v>
      </c>
      <c r="U3030" s="104">
        <v>0</v>
      </c>
      <c r="V3030" s="104">
        <v>0</v>
      </c>
      <c r="W3030" s="104">
        <v>0</v>
      </c>
      <c r="X3030" s="104">
        <v>0</v>
      </c>
      <c r="Y3030" s="104">
        <v>0</v>
      </c>
      <c r="Z3030" s="104">
        <v>0</v>
      </c>
      <c r="AA3030" s="104">
        <v>0</v>
      </c>
      <c r="AB3030" s="104">
        <f t="shared" si="1493"/>
        <v>0</v>
      </c>
      <c r="AC3030" s="104">
        <f t="shared" si="1494"/>
        <v>0</v>
      </c>
      <c r="AD3030" s="104">
        <f t="shared" si="1482"/>
        <v>0</v>
      </c>
      <c r="AE3030" s="5" t="e">
        <v>#N/A</v>
      </c>
    </row>
    <row r="3031" spans="1:31" x14ac:dyDescent="0.25">
      <c r="A3031" s="1" t="e">
        <v>#N/A</v>
      </c>
      <c r="B3031" s="105" t="s">
        <v>100</v>
      </c>
      <c r="C3031" s="106"/>
      <c r="D3031" s="107"/>
      <c r="E3031" s="107"/>
      <c r="F3031" s="107"/>
      <c r="G3031" s="107"/>
      <c r="H3031" s="107"/>
      <c r="I3031" s="107"/>
      <c r="J3031" s="107"/>
      <c r="K3031" s="107"/>
      <c r="L3031" s="107"/>
      <c r="M3031" s="107"/>
      <c r="N3031" s="107"/>
      <c r="O3031" s="107"/>
      <c r="P3031" s="107">
        <v>0</v>
      </c>
      <c r="Q3031" s="107">
        <v>0</v>
      </c>
      <c r="R3031" s="107">
        <v>0</v>
      </c>
      <c r="S3031" s="107">
        <v>0</v>
      </c>
      <c r="T3031" s="107">
        <v>0</v>
      </c>
      <c r="U3031" s="107">
        <v>0</v>
      </c>
      <c r="V3031" s="107">
        <v>0</v>
      </c>
      <c r="W3031" s="107">
        <v>0</v>
      </c>
      <c r="X3031" s="107">
        <v>0</v>
      </c>
      <c r="Y3031" s="107">
        <v>0</v>
      </c>
      <c r="Z3031" s="107">
        <v>0</v>
      </c>
      <c r="AA3031" s="107">
        <v>0</v>
      </c>
      <c r="AB3031" s="107">
        <f t="shared" si="1493"/>
        <v>0</v>
      </c>
      <c r="AC3031" s="107">
        <f t="shared" si="1494"/>
        <v>0</v>
      </c>
      <c r="AD3031" s="107">
        <f t="shared" si="1482"/>
        <v>0</v>
      </c>
      <c r="AE3031" s="5" t="e">
        <v>#N/A</v>
      </c>
    </row>
    <row r="3032" spans="1:31" x14ac:dyDescent="0.25">
      <c r="A3032" s="1" t="e">
        <v>#N/A</v>
      </c>
      <c r="B3032" s="101" t="s">
        <v>101</v>
      </c>
      <c r="C3032" s="102"/>
      <c r="D3032" s="103">
        <f>SUM(D3033:D3036)</f>
        <v>0</v>
      </c>
      <c r="E3032" s="103">
        <f t="shared" ref="E3032:O3032" si="1498">SUM(E3033:E3036)</f>
        <v>0</v>
      </c>
      <c r="F3032" s="103">
        <f t="shared" si="1498"/>
        <v>0</v>
      </c>
      <c r="G3032" s="103">
        <f t="shared" si="1498"/>
        <v>0</v>
      </c>
      <c r="H3032" s="103">
        <f t="shared" si="1498"/>
        <v>0</v>
      </c>
      <c r="I3032" s="103">
        <f t="shared" si="1498"/>
        <v>0</v>
      </c>
      <c r="J3032" s="103">
        <f t="shared" si="1498"/>
        <v>0</v>
      </c>
      <c r="K3032" s="103">
        <f t="shared" si="1498"/>
        <v>0</v>
      </c>
      <c r="L3032" s="103">
        <f t="shared" si="1498"/>
        <v>0</v>
      </c>
      <c r="M3032" s="103">
        <f t="shared" si="1498"/>
        <v>0</v>
      </c>
      <c r="N3032" s="103">
        <f t="shared" si="1498"/>
        <v>0</v>
      </c>
      <c r="O3032" s="103">
        <f t="shared" si="1498"/>
        <v>0</v>
      </c>
      <c r="P3032" s="103">
        <v>0</v>
      </c>
      <c r="Q3032" s="103">
        <v>0</v>
      </c>
      <c r="R3032" s="103">
        <v>0</v>
      </c>
      <c r="S3032" s="103">
        <v>0</v>
      </c>
      <c r="T3032" s="103">
        <v>0</v>
      </c>
      <c r="U3032" s="103">
        <v>0</v>
      </c>
      <c r="V3032" s="103">
        <v>0</v>
      </c>
      <c r="W3032" s="103">
        <v>0</v>
      </c>
      <c r="X3032" s="103">
        <v>0</v>
      </c>
      <c r="Y3032" s="103">
        <v>0</v>
      </c>
      <c r="Z3032" s="103">
        <v>0</v>
      </c>
      <c r="AA3032" s="103">
        <v>0</v>
      </c>
      <c r="AB3032" s="103">
        <f t="shared" si="1493"/>
        <v>0</v>
      </c>
      <c r="AC3032" s="103">
        <f t="shared" si="1494"/>
        <v>0</v>
      </c>
      <c r="AD3032" s="103">
        <f t="shared" si="1482"/>
        <v>0</v>
      </c>
      <c r="AE3032" s="5" t="e">
        <v>#N/A</v>
      </c>
    </row>
    <row r="3033" spans="1:31" x14ac:dyDescent="0.25">
      <c r="A3033" s="1" t="e">
        <v>#N/A</v>
      </c>
      <c r="B3033" s="50" t="s">
        <v>102</v>
      </c>
      <c r="C3033" s="48"/>
      <c r="D3033" s="104"/>
      <c r="E3033" s="104"/>
      <c r="F3033" s="104"/>
      <c r="G3033" s="104"/>
      <c r="H3033" s="104"/>
      <c r="I3033" s="104"/>
      <c r="J3033" s="104"/>
      <c r="K3033" s="104"/>
      <c r="L3033" s="104"/>
      <c r="M3033" s="104"/>
      <c r="N3033" s="104"/>
      <c r="O3033" s="104"/>
      <c r="P3033" s="104">
        <v>0</v>
      </c>
      <c r="Q3033" s="104">
        <v>0</v>
      </c>
      <c r="R3033" s="104">
        <v>0</v>
      </c>
      <c r="S3033" s="104">
        <v>0</v>
      </c>
      <c r="T3033" s="104">
        <v>0</v>
      </c>
      <c r="U3033" s="104">
        <v>0</v>
      </c>
      <c r="V3033" s="104">
        <v>0</v>
      </c>
      <c r="W3033" s="104">
        <v>0</v>
      </c>
      <c r="X3033" s="104">
        <v>0</v>
      </c>
      <c r="Y3033" s="104">
        <v>0</v>
      </c>
      <c r="Z3033" s="104">
        <v>0</v>
      </c>
      <c r="AA3033" s="104">
        <v>0</v>
      </c>
      <c r="AB3033" s="104">
        <f t="shared" si="1493"/>
        <v>0</v>
      </c>
      <c r="AC3033" s="104">
        <f t="shared" si="1494"/>
        <v>0</v>
      </c>
      <c r="AD3033" s="104">
        <f t="shared" si="1482"/>
        <v>0</v>
      </c>
      <c r="AE3033" s="5" t="e">
        <v>#N/A</v>
      </c>
    </row>
    <row r="3034" spans="1:31" ht="30" x14ac:dyDescent="0.25">
      <c r="A3034" s="1" t="e">
        <v>#N/A</v>
      </c>
      <c r="B3034" s="50" t="s">
        <v>103</v>
      </c>
      <c r="C3034" s="48"/>
      <c r="D3034" s="104"/>
      <c r="E3034" s="104"/>
      <c r="F3034" s="104"/>
      <c r="G3034" s="104"/>
      <c r="H3034" s="104"/>
      <c r="I3034" s="104"/>
      <c r="J3034" s="104"/>
      <c r="K3034" s="104"/>
      <c r="L3034" s="104"/>
      <c r="M3034" s="104"/>
      <c r="N3034" s="104"/>
      <c r="O3034" s="104"/>
      <c r="P3034" s="104">
        <v>0</v>
      </c>
      <c r="Q3034" s="104">
        <v>0</v>
      </c>
      <c r="R3034" s="104">
        <v>0</v>
      </c>
      <c r="S3034" s="104">
        <v>0</v>
      </c>
      <c r="T3034" s="104">
        <v>0</v>
      </c>
      <c r="U3034" s="104">
        <v>0</v>
      </c>
      <c r="V3034" s="104">
        <v>0</v>
      </c>
      <c r="W3034" s="104">
        <v>0</v>
      </c>
      <c r="X3034" s="104">
        <v>0</v>
      </c>
      <c r="Y3034" s="104">
        <v>0</v>
      </c>
      <c r="Z3034" s="104">
        <v>0</v>
      </c>
      <c r="AA3034" s="104">
        <v>0</v>
      </c>
      <c r="AB3034" s="104">
        <f t="shared" si="1493"/>
        <v>0</v>
      </c>
      <c r="AC3034" s="104">
        <f t="shared" si="1494"/>
        <v>0</v>
      </c>
      <c r="AD3034" s="104">
        <f t="shared" si="1482"/>
        <v>0</v>
      </c>
      <c r="AE3034" s="5" t="e">
        <v>#N/A</v>
      </c>
    </row>
    <row r="3035" spans="1:31" ht="75" x14ac:dyDescent="0.25">
      <c r="A3035" s="1" t="e">
        <v>#N/A</v>
      </c>
      <c r="B3035" s="50" t="s">
        <v>104</v>
      </c>
      <c r="C3035" s="48"/>
      <c r="D3035" s="104"/>
      <c r="E3035" s="104"/>
      <c r="F3035" s="104"/>
      <c r="G3035" s="104"/>
      <c r="H3035" s="104"/>
      <c r="I3035" s="104"/>
      <c r="J3035" s="104"/>
      <c r="K3035" s="104"/>
      <c r="L3035" s="104"/>
      <c r="M3035" s="104"/>
      <c r="N3035" s="104"/>
      <c r="O3035" s="104"/>
      <c r="P3035" s="104">
        <v>0</v>
      </c>
      <c r="Q3035" s="104">
        <v>0</v>
      </c>
      <c r="R3035" s="104">
        <v>0</v>
      </c>
      <c r="S3035" s="104">
        <v>0</v>
      </c>
      <c r="T3035" s="104">
        <v>0</v>
      </c>
      <c r="U3035" s="104">
        <v>0</v>
      </c>
      <c r="V3035" s="104">
        <v>0</v>
      </c>
      <c r="W3035" s="104">
        <v>0</v>
      </c>
      <c r="X3035" s="104">
        <v>0</v>
      </c>
      <c r="Y3035" s="104">
        <v>0</v>
      </c>
      <c r="Z3035" s="104">
        <v>0</v>
      </c>
      <c r="AA3035" s="104">
        <v>0</v>
      </c>
      <c r="AB3035" s="104">
        <f t="shared" si="1493"/>
        <v>0</v>
      </c>
      <c r="AC3035" s="104">
        <f t="shared" si="1494"/>
        <v>0</v>
      </c>
      <c r="AD3035" s="104">
        <f t="shared" si="1482"/>
        <v>0</v>
      </c>
      <c r="AE3035" s="5" t="e">
        <v>#N/A</v>
      </c>
    </row>
    <row r="3036" spans="1:31" ht="60" x14ac:dyDescent="0.25">
      <c r="A3036" s="1" t="e">
        <v>#N/A</v>
      </c>
      <c r="B3036" s="50" t="s">
        <v>105</v>
      </c>
      <c r="C3036" s="48"/>
      <c r="D3036" s="104"/>
      <c r="E3036" s="104"/>
      <c r="F3036" s="104"/>
      <c r="G3036" s="104"/>
      <c r="H3036" s="104"/>
      <c r="I3036" s="104"/>
      <c r="J3036" s="104"/>
      <c r="K3036" s="104"/>
      <c r="L3036" s="104"/>
      <c r="M3036" s="104"/>
      <c r="N3036" s="104"/>
      <c r="O3036" s="104"/>
      <c r="P3036" s="104">
        <v>0</v>
      </c>
      <c r="Q3036" s="104">
        <v>0</v>
      </c>
      <c r="R3036" s="104">
        <v>0</v>
      </c>
      <c r="S3036" s="104">
        <v>0</v>
      </c>
      <c r="T3036" s="104">
        <v>0</v>
      </c>
      <c r="U3036" s="104">
        <v>0</v>
      </c>
      <c r="V3036" s="104">
        <v>0</v>
      </c>
      <c r="W3036" s="104">
        <v>0</v>
      </c>
      <c r="X3036" s="104">
        <v>0</v>
      </c>
      <c r="Y3036" s="104">
        <v>0</v>
      </c>
      <c r="Z3036" s="104">
        <v>0</v>
      </c>
      <c r="AA3036" s="104">
        <v>0</v>
      </c>
      <c r="AB3036" s="104">
        <f t="shared" si="1493"/>
        <v>0</v>
      </c>
      <c r="AC3036" s="104">
        <f t="shared" si="1494"/>
        <v>0</v>
      </c>
      <c r="AD3036" s="104">
        <f t="shared" si="1482"/>
        <v>0</v>
      </c>
      <c r="AE3036" s="5" t="e">
        <v>#N/A</v>
      </c>
    </row>
    <row r="3037" spans="1:31" ht="15.75" x14ac:dyDescent="0.25">
      <c r="A3037" s="1" t="e">
        <v>#N/A</v>
      </c>
      <c r="B3037" s="99" t="s">
        <v>106</v>
      </c>
      <c r="C3037" s="57"/>
      <c r="D3037" s="100">
        <f>SUM(D3056,D3053,D3051,D3048,D3046,D3044,D3040,D3038)</f>
        <v>0</v>
      </c>
      <c r="E3037" s="100">
        <f t="shared" ref="E3037:O3037" si="1499">SUM(E3056,E3053,E3051,E3048,E3046,E3044,E3040,E3038)</f>
        <v>0</v>
      </c>
      <c r="F3037" s="100">
        <f t="shared" si="1499"/>
        <v>0</v>
      </c>
      <c r="G3037" s="100">
        <f t="shared" si="1499"/>
        <v>0</v>
      </c>
      <c r="H3037" s="100">
        <f t="shared" si="1499"/>
        <v>0</v>
      </c>
      <c r="I3037" s="100">
        <f t="shared" si="1499"/>
        <v>0</v>
      </c>
      <c r="J3037" s="100">
        <f t="shared" si="1499"/>
        <v>0</v>
      </c>
      <c r="K3037" s="100">
        <f t="shared" si="1499"/>
        <v>0</v>
      </c>
      <c r="L3037" s="100">
        <f t="shared" si="1499"/>
        <v>0</v>
      </c>
      <c r="M3037" s="100">
        <f t="shared" si="1499"/>
        <v>0</v>
      </c>
      <c r="N3037" s="100">
        <f t="shared" si="1499"/>
        <v>0</v>
      </c>
      <c r="O3037" s="100">
        <f t="shared" si="1499"/>
        <v>0</v>
      </c>
      <c r="P3037" s="100">
        <v>0</v>
      </c>
      <c r="Q3037" s="100">
        <v>0</v>
      </c>
      <c r="R3037" s="100">
        <v>0</v>
      </c>
      <c r="S3037" s="100">
        <v>0</v>
      </c>
      <c r="T3037" s="100">
        <v>0</v>
      </c>
      <c r="U3037" s="100">
        <v>0</v>
      </c>
      <c r="V3037" s="100">
        <v>0</v>
      </c>
      <c r="W3037" s="100">
        <v>0</v>
      </c>
      <c r="X3037" s="100">
        <v>0</v>
      </c>
      <c r="Y3037" s="100">
        <v>0</v>
      </c>
      <c r="Z3037" s="100">
        <v>0</v>
      </c>
      <c r="AA3037" s="100">
        <v>0</v>
      </c>
      <c r="AB3037" s="100">
        <f t="shared" si="1493"/>
        <v>0</v>
      </c>
      <c r="AC3037" s="100">
        <f t="shared" si="1494"/>
        <v>0</v>
      </c>
      <c r="AD3037" s="100">
        <f t="shared" si="1482"/>
        <v>0</v>
      </c>
      <c r="AE3037" s="5" t="e">
        <v>#N/A</v>
      </c>
    </row>
    <row r="3038" spans="1:31" ht="30" x14ac:dyDescent="0.25">
      <c r="A3038" s="1" t="e">
        <v>#N/A</v>
      </c>
      <c r="B3038" s="101" t="s">
        <v>107</v>
      </c>
      <c r="C3038" s="102"/>
      <c r="D3038" s="103">
        <f>SUM(D3039)</f>
        <v>0</v>
      </c>
      <c r="E3038" s="103">
        <f t="shared" ref="E3038:O3038" si="1500">SUM(E3039)</f>
        <v>0</v>
      </c>
      <c r="F3038" s="103">
        <f t="shared" si="1500"/>
        <v>0</v>
      </c>
      <c r="G3038" s="103">
        <f t="shared" si="1500"/>
        <v>0</v>
      </c>
      <c r="H3038" s="103">
        <f t="shared" si="1500"/>
        <v>0</v>
      </c>
      <c r="I3038" s="103">
        <f t="shared" si="1500"/>
        <v>0</v>
      </c>
      <c r="J3038" s="103">
        <f t="shared" si="1500"/>
        <v>0</v>
      </c>
      <c r="K3038" s="103">
        <f t="shared" si="1500"/>
        <v>0</v>
      </c>
      <c r="L3038" s="103">
        <f t="shared" si="1500"/>
        <v>0</v>
      </c>
      <c r="M3038" s="103">
        <f t="shared" si="1500"/>
        <v>0</v>
      </c>
      <c r="N3038" s="103">
        <f t="shared" si="1500"/>
        <v>0</v>
      </c>
      <c r="O3038" s="103">
        <f t="shared" si="1500"/>
        <v>0</v>
      </c>
      <c r="P3038" s="103">
        <v>0</v>
      </c>
      <c r="Q3038" s="103">
        <v>0</v>
      </c>
      <c r="R3038" s="103">
        <v>0</v>
      </c>
      <c r="S3038" s="103">
        <v>0</v>
      </c>
      <c r="T3038" s="103">
        <v>0</v>
      </c>
      <c r="U3038" s="103">
        <v>0</v>
      </c>
      <c r="V3038" s="103">
        <v>0</v>
      </c>
      <c r="W3038" s="103">
        <v>0</v>
      </c>
      <c r="X3038" s="103">
        <v>0</v>
      </c>
      <c r="Y3038" s="103">
        <v>0</v>
      </c>
      <c r="Z3038" s="103">
        <v>0</v>
      </c>
      <c r="AA3038" s="103">
        <v>0</v>
      </c>
      <c r="AB3038" s="103">
        <f t="shared" si="1493"/>
        <v>0</v>
      </c>
      <c r="AC3038" s="103">
        <f t="shared" si="1494"/>
        <v>0</v>
      </c>
      <c r="AD3038" s="103">
        <f t="shared" si="1482"/>
        <v>0</v>
      </c>
      <c r="AE3038" s="5" t="e">
        <v>#N/A</v>
      </c>
    </row>
    <row r="3039" spans="1:31" x14ac:dyDescent="0.25">
      <c r="A3039" s="1" t="e">
        <v>#N/A</v>
      </c>
      <c r="B3039" s="50" t="s">
        <v>108</v>
      </c>
      <c r="C3039" s="48"/>
      <c r="D3039" s="104"/>
      <c r="E3039" s="104"/>
      <c r="F3039" s="104"/>
      <c r="G3039" s="104"/>
      <c r="H3039" s="104"/>
      <c r="I3039" s="104"/>
      <c r="J3039" s="104"/>
      <c r="K3039" s="104"/>
      <c r="L3039" s="104"/>
      <c r="M3039" s="104"/>
      <c r="N3039" s="104"/>
      <c r="O3039" s="104"/>
      <c r="P3039" s="104">
        <v>0</v>
      </c>
      <c r="Q3039" s="104">
        <v>0</v>
      </c>
      <c r="R3039" s="104">
        <v>0</v>
      </c>
      <c r="S3039" s="104">
        <v>0</v>
      </c>
      <c r="T3039" s="104">
        <v>0</v>
      </c>
      <c r="U3039" s="104">
        <v>0</v>
      </c>
      <c r="V3039" s="104">
        <v>0</v>
      </c>
      <c r="W3039" s="104">
        <v>0</v>
      </c>
      <c r="X3039" s="104">
        <v>0</v>
      </c>
      <c r="Y3039" s="104">
        <v>0</v>
      </c>
      <c r="Z3039" s="104">
        <v>0</v>
      </c>
      <c r="AA3039" s="104">
        <v>0</v>
      </c>
      <c r="AB3039" s="104">
        <f t="shared" si="1493"/>
        <v>0</v>
      </c>
      <c r="AC3039" s="104">
        <f t="shared" si="1494"/>
        <v>0</v>
      </c>
      <c r="AD3039" s="104">
        <f t="shared" si="1482"/>
        <v>0</v>
      </c>
      <c r="AE3039" s="5" t="e">
        <v>#N/A</v>
      </c>
    </row>
    <row r="3040" spans="1:31" x14ac:dyDescent="0.25">
      <c r="A3040" s="1" t="e">
        <v>#N/A</v>
      </c>
      <c r="B3040" s="101" t="s">
        <v>109</v>
      </c>
      <c r="C3040" s="102"/>
      <c r="D3040" s="103">
        <f>SUM(D3041:D3043)</f>
        <v>0</v>
      </c>
      <c r="E3040" s="103">
        <f t="shared" ref="E3040:O3040" si="1501">SUM(E3041:E3043)</f>
        <v>0</v>
      </c>
      <c r="F3040" s="103">
        <f t="shared" si="1501"/>
        <v>0</v>
      </c>
      <c r="G3040" s="103">
        <f t="shared" si="1501"/>
        <v>0</v>
      </c>
      <c r="H3040" s="103">
        <f t="shared" si="1501"/>
        <v>0</v>
      </c>
      <c r="I3040" s="103">
        <f t="shared" si="1501"/>
        <v>0</v>
      </c>
      <c r="J3040" s="103">
        <f t="shared" si="1501"/>
        <v>0</v>
      </c>
      <c r="K3040" s="103">
        <f t="shared" si="1501"/>
        <v>0</v>
      </c>
      <c r="L3040" s="103">
        <f t="shared" si="1501"/>
        <v>0</v>
      </c>
      <c r="M3040" s="103">
        <f t="shared" si="1501"/>
        <v>0</v>
      </c>
      <c r="N3040" s="103">
        <f t="shared" si="1501"/>
        <v>0</v>
      </c>
      <c r="O3040" s="103">
        <f t="shared" si="1501"/>
        <v>0</v>
      </c>
      <c r="P3040" s="103">
        <v>0</v>
      </c>
      <c r="Q3040" s="103">
        <v>0</v>
      </c>
      <c r="R3040" s="103">
        <v>0</v>
      </c>
      <c r="S3040" s="103">
        <v>0</v>
      </c>
      <c r="T3040" s="103">
        <v>0</v>
      </c>
      <c r="U3040" s="103">
        <v>0</v>
      </c>
      <c r="V3040" s="103">
        <v>0</v>
      </c>
      <c r="W3040" s="103">
        <v>0</v>
      </c>
      <c r="X3040" s="103">
        <v>0</v>
      </c>
      <c r="Y3040" s="103">
        <v>0</v>
      </c>
      <c r="Z3040" s="103">
        <v>0</v>
      </c>
      <c r="AA3040" s="103">
        <v>0</v>
      </c>
      <c r="AB3040" s="103">
        <f t="shared" si="1493"/>
        <v>0</v>
      </c>
      <c r="AC3040" s="103">
        <f t="shared" si="1494"/>
        <v>0</v>
      </c>
      <c r="AD3040" s="103">
        <f t="shared" si="1482"/>
        <v>0</v>
      </c>
      <c r="AE3040" s="5" t="e">
        <v>#N/A</v>
      </c>
    </row>
    <row r="3041" spans="1:31" x14ac:dyDescent="0.25">
      <c r="A3041" s="1" t="e">
        <v>#N/A</v>
      </c>
      <c r="B3041" s="50" t="s">
        <v>110</v>
      </c>
      <c r="C3041" s="48"/>
      <c r="D3041" s="104"/>
      <c r="E3041" s="104"/>
      <c r="F3041" s="104"/>
      <c r="G3041" s="104"/>
      <c r="H3041" s="104"/>
      <c r="I3041" s="104"/>
      <c r="J3041" s="104"/>
      <c r="K3041" s="104"/>
      <c r="L3041" s="104"/>
      <c r="M3041" s="104"/>
      <c r="N3041" s="104"/>
      <c r="O3041" s="104"/>
      <c r="P3041" s="104">
        <v>0</v>
      </c>
      <c r="Q3041" s="104">
        <v>0</v>
      </c>
      <c r="R3041" s="104">
        <v>0</v>
      </c>
      <c r="S3041" s="104">
        <v>0</v>
      </c>
      <c r="T3041" s="104">
        <v>0</v>
      </c>
      <c r="U3041" s="104">
        <v>0</v>
      </c>
      <c r="V3041" s="104">
        <v>0</v>
      </c>
      <c r="W3041" s="104">
        <v>0</v>
      </c>
      <c r="X3041" s="104">
        <v>0</v>
      </c>
      <c r="Y3041" s="104">
        <v>0</v>
      </c>
      <c r="Z3041" s="104">
        <v>0</v>
      </c>
      <c r="AA3041" s="104">
        <v>0</v>
      </c>
      <c r="AB3041" s="104">
        <f t="shared" si="1493"/>
        <v>0</v>
      </c>
      <c r="AC3041" s="104">
        <f t="shared" si="1494"/>
        <v>0</v>
      </c>
      <c r="AD3041" s="104">
        <f t="shared" ref="AD3041:AD3104" si="1502">SUM(P3041:AA3041)</f>
        <v>0</v>
      </c>
      <c r="AE3041" s="5" t="e">
        <v>#N/A</v>
      </c>
    </row>
    <row r="3042" spans="1:31" x14ac:dyDescent="0.25">
      <c r="A3042" s="1" t="e">
        <v>#N/A</v>
      </c>
      <c r="B3042" s="50" t="s">
        <v>111</v>
      </c>
      <c r="C3042" s="48"/>
      <c r="D3042" s="104"/>
      <c r="E3042" s="104"/>
      <c r="F3042" s="104"/>
      <c r="G3042" s="104"/>
      <c r="H3042" s="104"/>
      <c r="I3042" s="104"/>
      <c r="J3042" s="104"/>
      <c r="K3042" s="104"/>
      <c r="L3042" s="104"/>
      <c r="M3042" s="104"/>
      <c r="N3042" s="104"/>
      <c r="O3042" s="104"/>
      <c r="P3042" s="104">
        <v>0</v>
      </c>
      <c r="Q3042" s="104">
        <v>0</v>
      </c>
      <c r="R3042" s="104">
        <v>0</v>
      </c>
      <c r="S3042" s="104">
        <v>0</v>
      </c>
      <c r="T3042" s="104">
        <v>0</v>
      </c>
      <c r="U3042" s="104">
        <v>0</v>
      </c>
      <c r="V3042" s="104">
        <v>0</v>
      </c>
      <c r="W3042" s="104">
        <v>0</v>
      </c>
      <c r="X3042" s="104">
        <v>0</v>
      </c>
      <c r="Y3042" s="104">
        <v>0</v>
      </c>
      <c r="Z3042" s="104">
        <v>0</v>
      </c>
      <c r="AA3042" s="104">
        <v>0</v>
      </c>
      <c r="AB3042" s="104">
        <f t="shared" si="1493"/>
        <v>0</v>
      </c>
      <c r="AC3042" s="104">
        <f t="shared" si="1494"/>
        <v>0</v>
      </c>
      <c r="AD3042" s="104">
        <f t="shared" si="1502"/>
        <v>0</v>
      </c>
      <c r="AE3042" s="5" t="e">
        <v>#N/A</v>
      </c>
    </row>
    <row r="3043" spans="1:31" ht="30" x14ac:dyDescent="0.25">
      <c r="A3043" s="1" t="e">
        <v>#N/A</v>
      </c>
      <c r="B3043" s="50" t="s">
        <v>112</v>
      </c>
      <c r="C3043" s="48"/>
      <c r="D3043" s="104"/>
      <c r="E3043" s="104"/>
      <c r="F3043" s="104"/>
      <c r="G3043" s="104"/>
      <c r="H3043" s="104"/>
      <c r="I3043" s="104"/>
      <c r="J3043" s="104"/>
      <c r="K3043" s="104"/>
      <c r="L3043" s="104"/>
      <c r="M3043" s="104"/>
      <c r="N3043" s="104"/>
      <c r="O3043" s="104"/>
      <c r="P3043" s="104">
        <v>0</v>
      </c>
      <c r="Q3043" s="104">
        <v>0</v>
      </c>
      <c r="R3043" s="104">
        <v>0</v>
      </c>
      <c r="S3043" s="104">
        <v>0</v>
      </c>
      <c r="T3043" s="104">
        <v>0</v>
      </c>
      <c r="U3043" s="104">
        <v>0</v>
      </c>
      <c r="V3043" s="104">
        <v>0</v>
      </c>
      <c r="W3043" s="104">
        <v>0</v>
      </c>
      <c r="X3043" s="104">
        <v>0</v>
      </c>
      <c r="Y3043" s="104">
        <v>0</v>
      </c>
      <c r="Z3043" s="104">
        <v>0</v>
      </c>
      <c r="AA3043" s="104">
        <v>0</v>
      </c>
      <c r="AB3043" s="104">
        <f t="shared" si="1493"/>
        <v>0</v>
      </c>
      <c r="AC3043" s="104">
        <f t="shared" si="1494"/>
        <v>0</v>
      </c>
      <c r="AD3043" s="104">
        <f t="shared" si="1502"/>
        <v>0</v>
      </c>
      <c r="AE3043" s="5" t="e">
        <v>#N/A</v>
      </c>
    </row>
    <row r="3044" spans="1:31" ht="30" x14ac:dyDescent="0.25">
      <c r="A3044" s="1" t="e">
        <v>#N/A</v>
      </c>
      <c r="B3044" s="101" t="s">
        <v>113</v>
      </c>
      <c r="C3044" s="102"/>
      <c r="D3044" s="103">
        <f>SUM(D3045)</f>
        <v>0</v>
      </c>
      <c r="E3044" s="103">
        <f t="shared" ref="E3044:O3044" si="1503">SUM(E3045)</f>
        <v>0</v>
      </c>
      <c r="F3044" s="103">
        <f t="shared" si="1503"/>
        <v>0</v>
      </c>
      <c r="G3044" s="103">
        <f t="shared" si="1503"/>
        <v>0</v>
      </c>
      <c r="H3044" s="103">
        <f t="shared" si="1503"/>
        <v>0</v>
      </c>
      <c r="I3044" s="103">
        <f t="shared" si="1503"/>
        <v>0</v>
      </c>
      <c r="J3044" s="103">
        <f t="shared" si="1503"/>
        <v>0</v>
      </c>
      <c r="K3044" s="103">
        <f t="shared" si="1503"/>
        <v>0</v>
      </c>
      <c r="L3044" s="103">
        <f t="shared" si="1503"/>
        <v>0</v>
      </c>
      <c r="M3044" s="103">
        <f t="shared" si="1503"/>
        <v>0</v>
      </c>
      <c r="N3044" s="103">
        <f t="shared" si="1503"/>
        <v>0</v>
      </c>
      <c r="O3044" s="103">
        <f t="shared" si="1503"/>
        <v>0</v>
      </c>
      <c r="P3044" s="103">
        <v>0</v>
      </c>
      <c r="Q3044" s="103">
        <v>0</v>
      </c>
      <c r="R3044" s="103">
        <v>0</v>
      </c>
      <c r="S3044" s="103">
        <v>0</v>
      </c>
      <c r="T3044" s="103">
        <v>0</v>
      </c>
      <c r="U3044" s="103">
        <v>0</v>
      </c>
      <c r="V3044" s="103">
        <v>0</v>
      </c>
      <c r="W3044" s="103">
        <v>0</v>
      </c>
      <c r="X3044" s="103">
        <v>0</v>
      </c>
      <c r="Y3044" s="103">
        <v>0</v>
      </c>
      <c r="Z3044" s="103">
        <v>0</v>
      </c>
      <c r="AA3044" s="103">
        <v>0</v>
      </c>
      <c r="AB3044" s="103">
        <f t="shared" si="1493"/>
        <v>0</v>
      </c>
      <c r="AC3044" s="103">
        <f t="shared" si="1494"/>
        <v>0</v>
      </c>
      <c r="AD3044" s="103">
        <f t="shared" si="1502"/>
        <v>0</v>
      </c>
      <c r="AE3044" s="5" t="e">
        <v>#N/A</v>
      </c>
    </row>
    <row r="3045" spans="1:31" x14ac:dyDescent="0.25">
      <c r="A3045" s="1" t="e">
        <v>#N/A</v>
      </c>
      <c r="B3045" s="50" t="s">
        <v>114</v>
      </c>
      <c r="C3045" s="48"/>
      <c r="D3045" s="104"/>
      <c r="E3045" s="104"/>
      <c r="F3045" s="104"/>
      <c r="G3045" s="104"/>
      <c r="H3045" s="104"/>
      <c r="I3045" s="104"/>
      <c r="J3045" s="104"/>
      <c r="K3045" s="104"/>
      <c r="L3045" s="104"/>
      <c r="M3045" s="104"/>
      <c r="N3045" s="104"/>
      <c r="O3045" s="104"/>
      <c r="P3045" s="104">
        <v>0</v>
      </c>
      <c r="Q3045" s="104">
        <v>0</v>
      </c>
      <c r="R3045" s="104">
        <v>0</v>
      </c>
      <c r="S3045" s="104">
        <v>0</v>
      </c>
      <c r="T3045" s="104">
        <v>0</v>
      </c>
      <c r="U3045" s="104">
        <v>0</v>
      </c>
      <c r="V3045" s="104">
        <v>0</v>
      </c>
      <c r="W3045" s="104">
        <v>0</v>
      </c>
      <c r="X3045" s="104">
        <v>0</v>
      </c>
      <c r="Y3045" s="104">
        <v>0</v>
      </c>
      <c r="Z3045" s="104">
        <v>0</v>
      </c>
      <c r="AA3045" s="104">
        <v>0</v>
      </c>
      <c r="AB3045" s="104">
        <f t="shared" si="1493"/>
        <v>0</v>
      </c>
      <c r="AC3045" s="104">
        <f t="shared" si="1494"/>
        <v>0</v>
      </c>
      <c r="AD3045" s="104">
        <f t="shared" si="1502"/>
        <v>0</v>
      </c>
      <c r="AE3045" s="5" t="e">
        <v>#N/A</v>
      </c>
    </row>
    <row r="3046" spans="1:31" ht="30" x14ac:dyDescent="0.25">
      <c r="A3046" s="1" t="e">
        <v>#N/A</v>
      </c>
      <c r="B3046" s="101" t="s">
        <v>115</v>
      </c>
      <c r="C3046" s="102"/>
      <c r="D3046" s="103">
        <f>SUM(D3047)</f>
        <v>0</v>
      </c>
      <c r="E3046" s="103">
        <f t="shared" ref="E3046:O3046" si="1504">SUM(E3047)</f>
        <v>0</v>
      </c>
      <c r="F3046" s="103">
        <f t="shared" si="1504"/>
        <v>0</v>
      </c>
      <c r="G3046" s="103">
        <f t="shared" si="1504"/>
        <v>0</v>
      </c>
      <c r="H3046" s="103">
        <f t="shared" si="1504"/>
        <v>0</v>
      </c>
      <c r="I3046" s="103">
        <f t="shared" si="1504"/>
        <v>0</v>
      </c>
      <c r="J3046" s="103">
        <f t="shared" si="1504"/>
        <v>0</v>
      </c>
      <c r="K3046" s="103">
        <f t="shared" si="1504"/>
        <v>0</v>
      </c>
      <c r="L3046" s="103">
        <f t="shared" si="1504"/>
        <v>0</v>
      </c>
      <c r="M3046" s="103">
        <f t="shared" si="1504"/>
        <v>0</v>
      </c>
      <c r="N3046" s="103">
        <f t="shared" si="1504"/>
        <v>0</v>
      </c>
      <c r="O3046" s="103">
        <f t="shared" si="1504"/>
        <v>0</v>
      </c>
      <c r="P3046" s="103">
        <v>0</v>
      </c>
      <c r="Q3046" s="103">
        <v>0</v>
      </c>
      <c r="R3046" s="103">
        <v>0</v>
      </c>
      <c r="S3046" s="103">
        <v>0</v>
      </c>
      <c r="T3046" s="103">
        <v>0</v>
      </c>
      <c r="U3046" s="103">
        <v>0</v>
      </c>
      <c r="V3046" s="103">
        <v>0</v>
      </c>
      <c r="W3046" s="103">
        <v>0</v>
      </c>
      <c r="X3046" s="103">
        <v>0</v>
      </c>
      <c r="Y3046" s="103">
        <v>0</v>
      </c>
      <c r="Z3046" s="103">
        <v>0</v>
      </c>
      <c r="AA3046" s="103">
        <v>0</v>
      </c>
      <c r="AB3046" s="103">
        <f t="shared" si="1493"/>
        <v>0</v>
      </c>
      <c r="AC3046" s="103">
        <f t="shared" si="1494"/>
        <v>0</v>
      </c>
      <c r="AD3046" s="103">
        <f t="shared" si="1502"/>
        <v>0</v>
      </c>
      <c r="AE3046" s="5" t="e">
        <v>#N/A</v>
      </c>
    </row>
    <row r="3047" spans="1:31" x14ac:dyDescent="0.25">
      <c r="A3047" s="1" t="e">
        <v>#N/A</v>
      </c>
      <c r="B3047" s="50" t="s">
        <v>116</v>
      </c>
      <c r="C3047" s="48"/>
      <c r="D3047" s="104">
        <v>0</v>
      </c>
      <c r="E3047" s="104">
        <v>0</v>
      </c>
      <c r="F3047" s="104">
        <v>0</v>
      </c>
      <c r="G3047" s="104">
        <v>0</v>
      </c>
      <c r="H3047" s="104">
        <v>0</v>
      </c>
      <c r="I3047" s="104">
        <v>0</v>
      </c>
      <c r="J3047" s="104">
        <v>0</v>
      </c>
      <c r="K3047" s="104">
        <v>0</v>
      </c>
      <c r="L3047" s="104">
        <v>0</v>
      </c>
      <c r="M3047" s="104">
        <v>0</v>
      </c>
      <c r="N3047" s="104">
        <v>0</v>
      </c>
      <c r="O3047" s="104">
        <v>0</v>
      </c>
      <c r="P3047" s="104">
        <v>0</v>
      </c>
      <c r="Q3047" s="104">
        <v>0</v>
      </c>
      <c r="R3047" s="104">
        <v>0</v>
      </c>
      <c r="S3047" s="104">
        <v>0</v>
      </c>
      <c r="T3047" s="104">
        <v>0</v>
      </c>
      <c r="U3047" s="104">
        <v>0</v>
      </c>
      <c r="V3047" s="104">
        <v>0</v>
      </c>
      <c r="W3047" s="104">
        <v>0</v>
      </c>
      <c r="X3047" s="104">
        <v>0</v>
      </c>
      <c r="Y3047" s="104">
        <v>0</v>
      </c>
      <c r="Z3047" s="104">
        <v>0</v>
      </c>
      <c r="AA3047" s="104">
        <v>0</v>
      </c>
      <c r="AB3047" s="104">
        <f t="shared" si="1493"/>
        <v>0</v>
      </c>
      <c r="AC3047" s="104">
        <f t="shared" si="1494"/>
        <v>0</v>
      </c>
      <c r="AD3047" s="104">
        <f t="shared" si="1502"/>
        <v>0</v>
      </c>
      <c r="AE3047" s="5" t="e">
        <v>#N/A</v>
      </c>
    </row>
    <row r="3048" spans="1:31" ht="30" x14ac:dyDescent="0.25">
      <c r="A3048" s="1" t="e">
        <v>#N/A</v>
      </c>
      <c r="B3048" s="101" t="s">
        <v>117</v>
      </c>
      <c r="C3048" s="102"/>
      <c r="D3048" s="103">
        <f>SUM(D3049:D3050)</f>
        <v>0</v>
      </c>
      <c r="E3048" s="103">
        <f t="shared" ref="E3048:O3048" si="1505">SUM(E3049:E3050)</f>
        <v>0</v>
      </c>
      <c r="F3048" s="103">
        <f t="shared" si="1505"/>
        <v>0</v>
      </c>
      <c r="G3048" s="103">
        <f t="shared" si="1505"/>
        <v>0</v>
      </c>
      <c r="H3048" s="103">
        <f t="shared" si="1505"/>
        <v>0</v>
      </c>
      <c r="I3048" s="103">
        <f t="shared" si="1505"/>
        <v>0</v>
      </c>
      <c r="J3048" s="103">
        <f t="shared" si="1505"/>
        <v>0</v>
      </c>
      <c r="K3048" s="103">
        <f t="shared" si="1505"/>
        <v>0</v>
      </c>
      <c r="L3048" s="103">
        <f t="shared" si="1505"/>
        <v>0</v>
      </c>
      <c r="M3048" s="103">
        <f t="shared" si="1505"/>
        <v>0</v>
      </c>
      <c r="N3048" s="103">
        <f t="shared" si="1505"/>
        <v>0</v>
      </c>
      <c r="O3048" s="103">
        <f t="shared" si="1505"/>
        <v>0</v>
      </c>
      <c r="P3048" s="103">
        <v>0</v>
      </c>
      <c r="Q3048" s="103">
        <v>0</v>
      </c>
      <c r="R3048" s="103">
        <v>0</v>
      </c>
      <c r="S3048" s="103">
        <v>0</v>
      </c>
      <c r="T3048" s="103">
        <v>0</v>
      </c>
      <c r="U3048" s="103">
        <v>0</v>
      </c>
      <c r="V3048" s="103">
        <v>0</v>
      </c>
      <c r="W3048" s="103">
        <v>0</v>
      </c>
      <c r="X3048" s="103">
        <v>0</v>
      </c>
      <c r="Y3048" s="103">
        <v>0</v>
      </c>
      <c r="Z3048" s="103">
        <v>0</v>
      </c>
      <c r="AA3048" s="103">
        <v>0</v>
      </c>
      <c r="AB3048" s="103">
        <f t="shared" si="1493"/>
        <v>0</v>
      </c>
      <c r="AC3048" s="103">
        <f t="shared" si="1494"/>
        <v>0</v>
      </c>
      <c r="AD3048" s="103">
        <f t="shared" si="1502"/>
        <v>0</v>
      </c>
      <c r="AE3048" s="5" t="e">
        <v>#N/A</v>
      </c>
    </row>
    <row r="3049" spans="1:31" x14ac:dyDescent="0.25">
      <c r="A3049" s="1" t="e">
        <v>#N/A</v>
      </c>
      <c r="B3049" s="50" t="s">
        <v>118</v>
      </c>
      <c r="C3049" s="48"/>
      <c r="D3049" s="104"/>
      <c r="E3049" s="104"/>
      <c r="F3049" s="104"/>
      <c r="G3049" s="104"/>
      <c r="H3049" s="104"/>
      <c r="I3049" s="104"/>
      <c r="J3049" s="104"/>
      <c r="K3049" s="104"/>
      <c r="L3049" s="104"/>
      <c r="M3049" s="104"/>
      <c r="N3049" s="104"/>
      <c r="O3049" s="104"/>
      <c r="P3049" s="104">
        <v>0</v>
      </c>
      <c r="Q3049" s="104">
        <v>0</v>
      </c>
      <c r="R3049" s="104">
        <v>0</v>
      </c>
      <c r="S3049" s="104">
        <v>0</v>
      </c>
      <c r="T3049" s="104">
        <v>0</v>
      </c>
      <c r="U3049" s="104">
        <v>0</v>
      </c>
      <c r="V3049" s="104">
        <v>0</v>
      </c>
      <c r="W3049" s="104">
        <v>0</v>
      </c>
      <c r="X3049" s="104">
        <v>0</v>
      </c>
      <c r="Y3049" s="104">
        <v>0</v>
      </c>
      <c r="Z3049" s="104">
        <v>0</v>
      </c>
      <c r="AA3049" s="104">
        <v>0</v>
      </c>
      <c r="AB3049" s="104">
        <f t="shared" si="1493"/>
        <v>0</v>
      </c>
      <c r="AC3049" s="104">
        <f t="shared" si="1494"/>
        <v>0</v>
      </c>
      <c r="AD3049" s="104">
        <f t="shared" si="1502"/>
        <v>0</v>
      </c>
      <c r="AE3049" s="5" t="e">
        <v>#N/A</v>
      </c>
    </row>
    <row r="3050" spans="1:31" ht="60" x14ac:dyDescent="0.25">
      <c r="A3050" s="1" t="e">
        <v>#N/A</v>
      </c>
      <c r="B3050" s="50" t="s">
        <v>119</v>
      </c>
      <c r="C3050" s="48"/>
      <c r="D3050" s="104"/>
      <c r="E3050" s="104"/>
      <c r="F3050" s="104"/>
      <c r="G3050" s="104"/>
      <c r="H3050" s="104"/>
      <c r="I3050" s="104"/>
      <c r="J3050" s="104"/>
      <c r="K3050" s="104"/>
      <c r="L3050" s="104"/>
      <c r="M3050" s="104"/>
      <c r="N3050" s="104"/>
      <c r="O3050" s="104"/>
      <c r="P3050" s="104">
        <v>0</v>
      </c>
      <c r="Q3050" s="104">
        <v>0</v>
      </c>
      <c r="R3050" s="104">
        <v>0</v>
      </c>
      <c r="S3050" s="104">
        <v>0</v>
      </c>
      <c r="T3050" s="104">
        <v>0</v>
      </c>
      <c r="U3050" s="104">
        <v>0</v>
      </c>
      <c r="V3050" s="104">
        <v>0</v>
      </c>
      <c r="W3050" s="104">
        <v>0</v>
      </c>
      <c r="X3050" s="104">
        <v>0</v>
      </c>
      <c r="Y3050" s="104">
        <v>0</v>
      </c>
      <c r="Z3050" s="104">
        <v>0</v>
      </c>
      <c r="AA3050" s="104">
        <v>0</v>
      </c>
      <c r="AB3050" s="104">
        <f t="shared" si="1493"/>
        <v>0</v>
      </c>
      <c r="AC3050" s="104">
        <f t="shared" si="1494"/>
        <v>0</v>
      </c>
      <c r="AD3050" s="104">
        <f t="shared" si="1502"/>
        <v>0</v>
      </c>
      <c r="AE3050" s="5" t="e">
        <v>#N/A</v>
      </c>
    </row>
    <row r="3051" spans="1:31" x14ac:dyDescent="0.25">
      <c r="A3051" s="1" t="e">
        <v>#N/A</v>
      </c>
      <c r="B3051" s="101" t="s">
        <v>120</v>
      </c>
      <c r="C3051" s="102"/>
      <c r="D3051" s="103">
        <f>SUM(D3052)</f>
        <v>0</v>
      </c>
      <c r="E3051" s="103">
        <f t="shared" ref="E3051:O3051" si="1506">SUM(E3052)</f>
        <v>0</v>
      </c>
      <c r="F3051" s="103">
        <f t="shared" si="1506"/>
        <v>0</v>
      </c>
      <c r="G3051" s="103">
        <f t="shared" si="1506"/>
        <v>0</v>
      </c>
      <c r="H3051" s="103">
        <f t="shared" si="1506"/>
        <v>0</v>
      </c>
      <c r="I3051" s="103">
        <f t="shared" si="1506"/>
        <v>0</v>
      </c>
      <c r="J3051" s="103">
        <f t="shared" si="1506"/>
        <v>0</v>
      </c>
      <c r="K3051" s="103">
        <f t="shared" si="1506"/>
        <v>0</v>
      </c>
      <c r="L3051" s="103">
        <f t="shared" si="1506"/>
        <v>0</v>
      </c>
      <c r="M3051" s="103">
        <f t="shared" si="1506"/>
        <v>0</v>
      </c>
      <c r="N3051" s="103">
        <f t="shared" si="1506"/>
        <v>0</v>
      </c>
      <c r="O3051" s="103">
        <f t="shared" si="1506"/>
        <v>0</v>
      </c>
      <c r="P3051" s="103">
        <v>0</v>
      </c>
      <c r="Q3051" s="103">
        <v>0</v>
      </c>
      <c r="R3051" s="103">
        <v>0</v>
      </c>
      <c r="S3051" s="103">
        <v>0</v>
      </c>
      <c r="T3051" s="103">
        <v>0</v>
      </c>
      <c r="U3051" s="103">
        <v>0</v>
      </c>
      <c r="V3051" s="103">
        <v>0</v>
      </c>
      <c r="W3051" s="103">
        <v>0</v>
      </c>
      <c r="X3051" s="103">
        <v>0</v>
      </c>
      <c r="Y3051" s="103">
        <v>0</v>
      </c>
      <c r="Z3051" s="103">
        <v>0</v>
      </c>
      <c r="AA3051" s="103">
        <v>0</v>
      </c>
      <c r="AB3051" s="103">
        <f t="shared" si="1493"/>
        <v>0</v>
      </c>
      <c r="AC3051" s="103">
        <f t="shared" si="1494"/>
        <v>0</v>
      </c>
      <c r="AD3051" s="103">
        <f t="shared" si="1502"/>
        <v>0</v>
      </c>
      <c r="AE3051" s="5" t="e">
        <v>#N/A</v>
      </c>
    </row>
    <row r="3052" spans="1:31" x14ac:dyDescent="0.25">
      <c r="A3052" s="1" t="e">
        <v>#N/A</v>
      </c>
      <c r="B3052" s="50" t="s">
        <v>121</v>
      </c>
      <c r="C3052" s="48"/>
      <c r="D3052" s="104"/>
      <c r="E3052" s="104"/>
      <c r="F3052" s="104"/>
      <c r="G3052" s="104"/>
      <c r="H3052" s="104"/>
      <c r="I3052" s="104"/>
      <c r="J3052" s="104"/>
      <c r="K3052" s="104"/>
      <c r="L3052" s="104"/>
      <c r="M3052" s="104"/>
      <c r="N3052" s="104"/>
      <c r="O3052" s="104"/>
      <c r="P3052" s="104">
        <v>0</v>
      </c>
      <c r="Q3052" s="104">
        <v>0</v>
      </c>
      <c r="R3052" s="104">
        <v>0</v>
      </c>
      <c r="S3052" s="104">
        <v>0</v>
      </c>
      <c r="T3052" s="104">
        <v>0</v>
      </c>
      <c r="U3052" s="104">
        <v>0</v>
      </c>
      <c r="V3052" s="104">
        <v>0</v>
      </c>
      <c r="W3052" s="104">
        <v>0</v>
      </c>
      <c r="X3052" s="104">
        <v>0</v>
      </c>
      <c r="Y3052" s="104">
        <v>0</v>
      </c>
      <c r="Z3052" s="104">
        <v>0</v>
      </c>
      <c r="AA3052" s="104">
        <v>0</v>
      </c>
      <c r="AB3052" s="104">
        <f t="shared" si="1493"/>
        <v>0</v>
      </c>
      <c r="AC3052" s="104">
        <f t="shared" si="1494"/>
        <v>0</v>
      </c>
      <c r="AD3052" s="104">
        <f t="shared" si="1502"/>
        <v>0</v>
      </c>
      <c r="AE3052" s="5" t="e">
        <v>#N/A</v>
      </c>
    </row>
    <row r="3053" spans="1:31" x14ac:dyDescent="0.25">
      <c r="A3053" s="1" t="e">
        <v>#N/A</v>
      </c>
      <c r="B3053" s="101" t="s">
        <v>122</v>
      </c>
      <c r="C3053" s="102"/>
      <c r="D3053" s="103">
        <f>SUM(D3054:D3055)</f>
        <v>0</v>
      </c>
      <c r="E3053" s="103">
        <f t="shared" ref="E3053:O3053" si="1507">SUM(E3054:E3055)</f>
        <v>0</v>
      </c>
      <c r="F3053" s="103">
        <f t="shared" si="1507"/>
        <v>0</v>
      </c>
      <c r="G3053" s="103">
        <f t="shared" si="1507"/>
        <v>0</v>
      </c>
      <c r="H3053" s="103">
        <f t="shared" si="1507"/>
        <v>0</v>
      </c>
      <c r="I3053" s="103">
        <f t="shared" si="1507"/>
        <v>0</v>
      </c>
      <c r="J3053" s="103">
        <f t="shared" si="1507"/>
        <v>0</v>
      </c>
      <c r="K3053" s="103">
        <f t="shared" si="1507"/>
        <v>0</v>
      </c>
      <c r="L3053" s="103">
        <f t="shared" si="1507"/>
        <v>0</v>
      </c>
      <c r="M3053" s="103">
        <f t="shared" si="1507"/>
        <v>0</v>
      </c>
      <c r="N3053" s="103">
        <f t="shared" si="1507"/>
        <v>0</v>
      </c>
      <c r="O3053" s="103">
        <f t="shared" si="1507"/>
        <v>0</v>
      </c>
      <c r="P3053" s="103">
        <v>0</v>
      </c>
      <c r="Q3053" s="103">
        <v>0</v>
      </c>
      <c r="R3053" s="103">
        <v>0</v>
      </c>
      <c r="S3053" s="103">
        <v>0</v>
      </c>
      <c r="T3053" s="103">
        <v>0</v>
      </c>
      <c r="U3053" s="103">
        <v>0</v>
      </c>
      <c r="V3053" s="103">
        <v>0</v>
      </c>
      <c r="W3053" s="103">
        <v>0</v>
      </c>
      <c r="X3053" s="103">
        <v>0</v>
      </c>
      <c r="Y3053" s="103">
        <v>0</v>
      </c>
      <c r="Z3053" s="103">
        <v>0</v>
      </c>
      <c r="AA3053" s="103">
        <v>0</v>
      </c>
      <c r="AB3053" s="103">
        <f t="shared" si="1493"/>
        <v>0</v>
      </c>
      <c r="AC3053" s="103">
        <f t="shared" si="1494"/>
        <v>0</v>
      </c>
      <c r="AD3053" s="103">
        <f t="shared" si="1502"/>
        <v>0</v>
      </c>
      <c r="AE3053" s="5" t="e">
        <v>#N/A</v>
      </c>
    </row>
    <row r="3054" spans="1:31" ht="30" x14ac:dyDescent="0.25">
      <c r="A3054" s="1" t="e">
        <v>#N/A</v>
      </c>
      <c r="B3054" s="50" t="s">
        <v>123</v>
      </c>
      <c r="C3054" s="48"/>
      <c r="D3054" s="104"/>
      <c r="E3054" s="104"/>
      <c r="F3054" s="104"/>
      <c r="G3054" s="104"/>
      <c r="H3054" s="104"/>
      <c r="I3054" s="104"/>
      <c r="J3054" s="104"/>
      <c r="K3054" s="104"/>
      <c r="L3054" s="104"/>
      <c r="M3054" s="104"/>
      <c r="N3054" s="104"/>
      <c r="O3054" s="104"/>
      <c r="P3054" s="104">
        <v>0</v>
      </c>
      <c r="Q3054" s="104">
        <v>0</v>
      </c>
      <c r="R3054" s="104">
        <v>0</v>
      </c>
      <c r="S3054" s="104">
        <v>0</v>
      </c>
      <c r="T3054" s="104">
        <v>0</v>
      </c>
      <c r="U3054" s="104">
        <v>0</v>
      </c>
      <c r="V3054" s="104">
        <v>0</v>
      </c>
      <c r="W3054" s="104">
        <v>0</v>
      </c>
      <c r="X3054" s="104">
        <v>0</v>
      </c>
      <c r="Y3054" s="104">
        <v>0</v>
      </c>
      <c r="Z3054" s="104">
        <v>0</v>
      </c>
      <c r="AA3054" s="104">
        <v>0</v>
      </c>
      <c r="AB3054" s="104">
        <f t="shared" si="1493"/>
        <v>0</v>
      </c>
      <c r="AC3054" s="104">
        <f t="shared" si="1494"/>
        <v>0</v>
      </c>
      <c r="AD3054" s="104">
        <f t="shared" si="1502"/>
        <v>0</v>
      </c>
      <c r="AE3054" s="5" t="e">
        <v>#N/A</v>
      </c>
    </row>
    <row r="3055" spans="1:31" x14ac:dyDescent="0.25">
      <c r="A3055" s="1" t="e">
        <v>#N/A</v>
      </c>
      <c r="B3055" s="50" t="s">
        <v>124</v>
      </c>
      <c r="C3055" s="48"/>
      <c r="D3055" s="104"/>
      <c r="E3055" s="104"/>
      <c r="F3055" s="104"/>
      <c r="G3055" s="104"/>
      <c r="H3055" s="104"/>
      <c r="I3055" s="104"/>
      <c r="J3055" s="104"/>
      <c r="K3055" s="104"/>
      <c r="L3055" s="104"/>
      <c r="M3055" s="104"/>
      <c r="N3055" s="104"/>
      <c r="O3055" s="104"/>
      <c r="P3055" s="104">
        <v>0</v>
      </c>
      <c r="Q3055" s="104">
        <v>0</v>
      </c>
      <c r="R3055" s="104">
        <v>0</v>
      </c>
      <c r="S3055" s="104">
        <v>0</v>
      </c>
      <c r="T3055" s="104">
        <v>0</v>
      </c>
      <c r="U3055" s="104">
        <v>0</v>
      </c>
      <c r="V3055" s="104">
        <v>0</v>
      </c>
      <c r="W3055" s="104">
        <v>0</v>
      </c>
      <c r="X3055" s="104">
        <v>0</v>
      </c>
      <c r="Y3055" s="104">
        <v>0</v>
      </c>
      <c r="Z3055" s="104">
        <v>0</v>
      </c>
      <c r="AA3055" s="104">
        <v>0</v>
      </c>
      <c r="AB3055" s="104">
        <f t="shared" si="1493"/>
        <v>0</v>
      </c>
      <c r="AC3055" s="104">
        <f t="shared" si="1494"/>
        <v>0</v>
      </c>
      <c r="AD3055" s="104">
        <f t="shared" si="1502"/>
        <v>0</v>
      </c>
      <c r="AE3055" s="5" t="e">
        <v>#N/A</v>
      </c>
    </row>
    <row r="3056" spans="1:31" ht="30" x14ac:dyDescent="0.25">
      <c r="A3056" s="1" t="e">
        <v>#N/A</v>
      </c>
      <c r="B3056" s="101" t="s">
        <v>125</v>
      </c>
      <c r="C3056" s="102"/>
      <c r="D3056" s="103"/>
      <c r="E3056" s="103"/>
      <c r="F3056" s="103"/>
      <c r="G3056" s="103"/>
      <c r="H3056" s="103"/>
      <c r="I3056" s="103"/>
      <c r="J3056" s="103"/>
      <c r="K3056" s="103"/>
      <c r="L3056" s="103"/>
      <c r="M3056" s="103"/>
      <c r="N3056" s="103"/>
      <c r="O3056" s="103"/>
      <c r="P3056" s="103">
        <v>0</v>
      </c>
      <c r="Q3056" s="103">
        <v>0</v>
      </c>
      <c r="R3056" s="103">
        <v>0</v>
      </c>
      <c r="S3056" s="103">
        <v>0</v>
      </c>
      <c r="T3056" s="103">
        <v>0</v>
      </c>
      <c r="U3056" s="103">
        <v>0</v>
      </c>
      <c r="V3056" s="103">
        <v>0</v>
      </c>
      <c r="W3056" s="103">
        <v>0</v>
      </c>
      <c r="X3056" s="103">
        <v>0</v>
      </c>
      <c r="Y3056" s="103">
        <v>0</v>
      </c>
      <c r="Z3056" s="103">
        <v>0</v>
      </c>
      <c r="AA3056" s="103">
        <v>0</v>
      </c>
      <c r="AB3056" s="103">
        <f t="shared" si="1493"/>
        <v>0</v>
      </c>
      <c r="AC3056" s="103">
        <f t="shared" si="1494"/>
        <v>0</v>
      </c>
      <c r="AD3056" s="103">
        <f t="shared" si="1502"/>
        <v>0</v>
      </c>
      <c r="AE3056" s="5" t="e">
        <v>#N/A</v>
      </c>
    </row>
    <row r="3057" spans="1:31" ht="31.5" x14ac:dyDescent="0.25">
      <c r="A3057" s="1" t="e">
        <v>#N/A</v>
      </c>
      <c r="B3057" s="108" t="s">
        <v>126</v>
      </c>
      <c r="C3057" s="56"/>
      <c r="D3057" s="109"/>
      <c r="E3057" s="109"/>
      <c r="F3057" s="109"/>
      <c r="G3057" s="109"/>
      <c r="H3057" s="109"/>
      <c r="I3057" s="109"/>
      <c r="J3057" s="109"/>
      <c r="K3057" s="109"/>
      <c r="L3057" s="109"/>
      <c r="M3057" s="109"/>
      <c r="N3057" s="109"/>
      <c r="O3057" s="109"/>
      <c r="P3057" s="109">
        <v>0</v>
      </c>
      <c r="Q3057" s="109">
        <v>0</v>
      </c>
      <c r="R3057" s="109">
        <v>0</v>
      </c>
      <c r="S3057" s="109">
        <v>0</v>
      </c>
      <c r="T3057" s="109">
        <v>0</v>
      </c>
      <c r="U3057" s="109">
        <v>0</v>
      </c>
      <c r="V3057" s="109">
        <v>0</v>
      </c>
      <c r="W3057" s="109">
        <v>0</v>
      </c>
      <c r="X3057" s="109">
        <v>0</v>
      </c>
      <c r="Y3057" s="109">
        <v>0</v>
      </c>
      <c r="Z3057" s="109">
        <v>0</v>
      </c>
      <c r="AA3057" s="109">
        <v>0</v>
      </c>
      <c r="AB3057" s="109">
        <f t="shared" si="1493"/>
        <v>0</v>
      </c>
      <c r="AC3057" s="109">
        <f t="shared" si="1494"/>
        <v>0</v>
      </c>
      <c r="AD3057" s="109">
        <f t="shared" si="1502"/>
        <v>0</v>
      </c>
      <c r="AE3057" s="5" t="e">
        <v>#N/A</v>
      </c>
    </row>
    <row r="3058" spans="1:31" ht="31.5" x14ac:dyDescent="0.25">
      <c r="A3058" s="1">
        <v>24</v>
      </c>
      <c r="B3058" s="51" t="s">
        <v>49</v>
      </c>
      <c r="C3058" s="57"/>
      <c r="D3058" s="100">
        <f>SUM(D3202,D3182,D3146,D3100,D3059,D3066)</f>
        <v>25295.269999999997</v>
      </c>
      <c r="E3058" s="100">
        <f t="shared" ref="E3058:O3058" si="1508">SUM(E3202,E3182,E3146,E3100,E3059,E3066)</f>
        <v>25575</v>
      </c>
      <c r="F3058" s="100">
        <f t="shared" si="1508"/>
        <v>3000</v>
      </c>
      <c r="G3058" s="100">
        <f t="shared" si="1508"/>
        <v>0</v>
      </c>
      <c r="H3058" s="100">
        <f t="shared" si="1508"/>
        <v>0</v>
      </c>
      <c r="I3058" s="100">
        <f t="shared" si="1508"/>
        <v>0</v>
      </c>
      <c r="J3058" s="100">
        <f t="shared" si="1508"/>
        <v>0</v>
      </c>
      <c r="K3058" s="100">
        <f t="shared" si="1508"/>
        <v>0</v>
      </c>
      <c r="L3058" s="100">
        <f t="shared" si="1508"/>
        <v>0</v>
      </c>
      <c r="M3058" s="100">
        <f t="shared" si="1508"/>
        <v>0</v>
      </c>
      <c r="N3058" s="100">
        <f t="shared" si="1508"/>
        <v>0</v>
      </c>
      <c r="O3058" s="100">
        <f t="shared" si="1508"/>
        <v>0</v>
      </c>
      <c r="P3058" s="100">
        <v>0</v>
      </c>
      <c r="Q3058" s="100">
        <v>0</v>
      </c>
      <c r="R3058" s="100">
        <v>0</v>
      </c>
      <c r="S3058" s="100">
        <v>0</v>
      </c>
      <c r="T3058" s="100">
        <v>0</v>
      </c>
      <c r="U3058" s="100">
        <v>0</v>
      </c>
      <c r="V3058" s="100">
        <v>0</v>
      </c>
      <c r="W3058" s="100">
        <v>0</v>
      </c>
      <c r="X3058" s="100">
        <v>0</v>
      </c>
      <c r="Y3058" s="100">
        <v>0</v>
      </c>
      <c r="Z3058" s="100">
        <v>0</v>
      </c>
      <c r="AA3058" s="100">
        <v>0</v>
      </c>
      <c r="AB3058" s="100">
        <f t="shared" si="1493"/>
        <v>53870.27</v>
      </c>
      <c r="AC3058" s="100">
        <f t="shared" si="1494"/>
        <v>28575</v>
      </c>
      <c r="AD3058" s="100">
        <f t="shared" si="1502"/>
        <v>0</v>
      </c>
      <c r="AE3058" s="5">
        <v>24</v>
      </c>
    </row>
    <row r="3059" spans="1:31" ht="31.5" x14ac:dyDescent="0.25">
      <c r="A3059" s="1" t="e">
        <v>#N/A</v>
      </c>
      <c r="B3059" s="99" t="s">
        <v>128</v>
      </c>
      <c r="C3059" s="112"/>
      <c r="D3059" s="100">
        <f>SUM(D3060:D3065)</f>
        <v>0</v>
      </c>
      <c r="E3059" s="100">
        <f t="shared" ref="E3059:O3059" si="1509">SUM(E3060:E3065)</f>
        <v>0</v>
      </c>
      <c r="F3059" s="100">
        <f t="shared" si="1509"/>
        <v>0</v>
      </c>
      <c r="G3059" s="100">
        <f t="shared" si="1509"/>
        <v>0</v>
      </c>
      <c r="H3059" s="100">
        <f t="shared" si="1509"/>
        <v>0</v>
      </c>
      <c r="I3059" s="100">
        <f t="shared" si="1509"/>
        <v>0</v>
      </c>
      <c r="J3059" s="100">
        <f t="shared" si="1509"/>
        <v>0</v>
      </c>
      <c r="K3059" s="100">
        <f t="shared" si="1509"/>
        <v>0</v>
      </c>
      <c r="L3059" s="100">
        <f t="shared" si="1509"/>
        <v>0</v>
      </c>
      <c r="M3059" s="100">
        <f t="shared" si="1509"/>
        <v>0</v>
      </c>
      <c r="N3059" s="100">
        <f t="shared" si="1509"/>
        <v>0</v>
      </c>
      <c r="O3059" s="100">
        <f t="shared" si="1509"/>
        <v>0</v>
      </c>
      <c r="P3059" s="100">
        <v>0</v>
      </c>
      <c r="Q3059" s="100">
        <v>0</v>
      </c>
      <c r="R3059" s="100">
        <v>0</v>
      </c>
      <c r="S3059" s="100">
        <v>0</v>
      </c>
      <c r="T3059" s="100">
        <v>0</v>
      </c>
      <c r="U3059" s="100">
        <v>0</v>
      </c>
      <c r="V3059" s="100">
        <v>0</v>
      </c>
      <c r="W3059" s="100">
        <v>0</v>
      </c>
      <c r="X3059" s="100">
        <v>0</v>
      </c>
      <c r="Y3059" s="100">
        <v>0</v>
      </c>
      <c r="Z3059" s="100">
        <v>0</v>
      </c>
      <c r="AA3059" s="100">
        <v>0</v>
      </c>
      <c r="AB3059" s="100">
        <f t="shared" si="1493"/>
        <v>0</v>
      </c>
      <c r="AC3059" s="100">
        <f t="shared" si="1494"/>
        <v>0</v>
      </c>
      <c r="AD3059" s="100">
        <f t="shared" si="1502"/>
        <v>0</v>
      </c>
      <c r="AE3059" s="5" t="e">
        <v>#N/A</v>
      </c>
    </row>
    <row r="3060" spans="1:31" x14ac:dyDescent="0.25">
      <c r="A3060" s="1" t="e">
        <v>#N/A</v>
      </c>
      <c r="B3060" s="50" t="s">
        <v>129</v>
      </c>
      <c r="C3060" s="48"/>
      <c r="D3060" s="104"/>
      <c r="E3060" s="104"/>
      <c r="F3060" s="104"/>
      <c r="G3060" s="104"/>
      <c r="H3060" s="104"/>
      <c r="I3060" s="104"/>
      <c r="J3060" s="104"/>
      <c r="K3060" s="104"/>
      <c r="L3060" s="104"/>
      <c r="M3060" s="104"/>
      <c r="N3060" s="104"/>
      <c r="O3060" s="104"/>
      <c r="P3060" s="104">
        <v>0</v>
      </c>
      <c r="Q3060" s="104">
        <v>0</v>
      </c>
      <c r="R3060" s="104">
        <v>0</v>
      </c>
      <c r="S3060" s="104">
        <v>0</v>
      </c>
      <c r="T3060" s="104">
        <v>0</v>
      </c>
      <c r="U3060" s="104">
        <v>0</v>
      </c>
      <c r="V3060" s="104">
        <v>0</v>
      </c>
      <c r="W3060" s="104">
        <v>0</v>
      </c>
      <c r="X3060" s="104">
        <v>0</v>
      </c>
      <c r="Y3060" s="104">
        <v>0</v>
      </c>
      <c r="Z3060" s="104">
        <v>0</v>
      </c>
      <c r="AA3060" s="104">
        <v>0</v>
      </c>
      <c r="AB3060" s="104">
        <f t="shared" si="1493"/>
        <v>0</v>
      </c>
      <c r="AC3060" s="104">
        <f t="shared" si="1494"/>
        <v>0</v>
      </c>
      <c r="AD3060" s="104">
        <f t="shared" si="1502"/>
        <v>0</v>
      </c>
      <c r="AE3060" s="5" t="e">
        <v>#N/A</v>
      </c>
    </row>
    <row r="3061" spans="1:31" ht="30" x14ac:dyDescent="0.25">
      <c r="A3061" s="1" t="e">
        <v>#N/A</v>
      </c>
      <c r="B3061" s="50" t="s">
        <v>130</v>
      </c>
      <c r="C3061" s="48"/>
      <c r="D3061" s="104"/>
      <c r="E3061" s="104"/>
      <c r="F3061" s="104"/>
      <c r="G3061" s="104"/>
      <c r="H3061" s="104"/>
      <c r="I3061" s="104"/>
      <c r="J3061" s="104"/>
      <c r="K3061" s="104"/>
      <c r="L3061" s="104"/>
      <c r="M3061" s="104"/>
      <c r="N3061" s="104"/>
      <c r="O3061" s="104"/>
      <c r="P3061" s="104">
        <v>0</v>
      </c>
      <c r="Q3061" s="104">
        <v>0</v>
      </c>
      <c r="R3061" s="104">
        <v>0</v>
      </c>
      <c r="S3061" s="104">
        <v>0</v>
      </c>
      <c r="T3061" s="104">
        <v>0</v>
      </c>
      <c r="U3061" s="104">
        <v>0</v>
      </c>
      <c r="V3061" s="104">
        <v>0</v>
      </c>
      <c r="W3061" s="104">
        <v>0</v>
      </c>
      <c r="X3061" s="104">
        <v>0</v>
      </c>
      <c r="Y3061" s="104">
        <v>0</v>
      </c>
      <c r="Z3061" s="104">
        <v>0</v>
      </c>
      <c r="AA3061" s="104">
        <v>0</v>
      </c>
      <c r="AB3061" s="104">
        <f t="shared" si="1493"/>
        <v>0</v>
      </c>
      <c r="AC3061" s="104">
        <f t="shared" si="1494"/>
        <v>0</v>
      </c>
      <c r="AD3061" s="104">
        <f t="shared" si="1502"/>
        <v>0</v>
      </c>
      <c r="AE3061" s="5" t="e">
        <v>#N/A</v>
      </c>
    </row>
    <row r="3062" spans="1:31" x14ac:dyDescent="0.25">
      <c r="A3062" s="1" t="e">
        <v>#N/A</v>
      </c>
      <c r="B3062" s="50" t="s">
        <v>131</v>
      </c>
      <c r="C3062" s="48"/>
      <c r="D3062" s="104"/>
      <c r="E3062" s="104"/>
      <c r="F3062" s="104"/>
      <c r="G3062" s="104"/>
      <c r="H3062" s="104"/>
      <c r="I3062" s="104"/>
      <c r="J3062" s="104"/>
      <c r="K3062" s="104"/>
      <c r="L3062" s="104"/>
      <c r="M3062" s="104"/>
      <c r="N3062" s="104"/>
      <c r="O3062" s="104"/>
      <c r="P3062" s="104">
        <v>0</v>
      </c>
      <c r="Q3062" s="104">
        <v>0</v>
      </c>
      <c r="R3062" s="104">
        <v>0</v>
      </c>
      <c r="S3062" s="104">
        <v>0</v>
      </c>
      <c r="T3062" s="104">
        <v>0</v>
      </c>
      <c r="U3062" s="104">
        <v>0</v>
      </c>
      <c r="V3062" s="104">
        <v>0</v>
      </c>
      <c r="W3062" s="104">
        <v>0</v>
      </c>
      <c r="X3062" s="104">
        <v>0</v>
      </c>
      <c r="Y3062" s="104">
        <v>0</v>
      </c>
      <c r="Z3062" s="104">
        <v>0</v>
      </c>
      <c r="AA3062" s="104">
        <v>0</v>
      </c>
      <c r="AB3062" s="104">
        <f t="shared" si="1493"/>
        <v>0</v>
      </c>
      <c r="AC3062" s="104">
        <f t="shared" si="1494"/>
        <v>0</v>
      </c>
      <c r="AD3062" s="104">
        <f t="shared" si="1502"/>
        <v>0</v>
      </c>
      <c r="AE3062" s="5" t="e">
        <v>#N/A</v>
      </c>
    </row>
    <row r="3063" spans="1:31" ht="30" x14ac:dyDescent="0.25">
      <c r="A3063" s="1" t="e">
        <v>#N/A</v>
      </c>
      <c r="B3063" s="50" t="s">
        <v>132</v>
      </c>
      <c r="C3063" s="48"/>
      <c r="D3063" s="104"/>
      <c r="E3063" s="104"/>
      <c r="F3063" s="104"/>
      <c r="G3063" s="104"/>
      <c r="H3063" s="104"/>
      <c r="I3063" s="104"/>
      <c r="J3063" s="104"/>
      <c r="K3063" s="104"/>
      <c r="L3063" s="104"/>
      <c r="M3063" s="104"/>
      <c r="N3063" s="104"/>
      <c r="O3063" s="104"/>
      <c r="P3063" s="104">
        <v>0</v>
      </c>
      <c r="Q3063" s="104">
        <v>0</v>
      </c>
      <c r="R3063" s="104">
        <v>0</v>
      </c>
      <c r="S3063" s="104">
        <v>0</v>
      </c>
      <c r="T3063" s="104">
        <v>0</v>
      </c>
      <c r="U3063" s="104">
        <v>0</v>
      </c>
      <c r="V3063" s="104">
        <v>0</v>
      </c>
      <c r="W3063" s="104">
        <v>0</v>
      </c>
      <c r="X3063" s="104">
        <v>0</v>
      </c>
      <c r="Y3063" s="104">
        <v>0</v>
      </c>
      <c r="Z3063" s="104">
        <v>0</v>
      </c>
      <c r="AA3063" s="104">
        <v>0</v>
      </c>
      <c r="AB3063" s="104">
        <f t="shared" si="1493"/>
        <v>0</v>
      </c>
      <c r="AC3063" s="104">
        <f t="shared" si="1494"/>
        <v>0</v>
      </c>
      <c r="AD3063" s="104">
        <f t="shared" si="1502"/>
        <v>0</v>
      </c>
      <c r="AE3063" s="5" t="e">
        <v>#N/A</v>
      </c>
    </row>
    <row r="3064" spans="1:31" x14ac:dyDescent="0.25">
      <c r="A3064" s="1" t="e">
        <v>#N/A</v>
      </c>
      <c r="B3064" s="50" t="s">
        <v>133</v>
      </c>
      <c r="C3064" s="48"/>
      <c r="D3064" s="104"/>
      <c r="E3064" s="104"/>
      <c r="F3064" s="104"/>
      <c r="G3064" s="104"/>
      <c r="H3064" s="104"/>
      <c r="I3064" s="104"/>
      <c r="J3064" s="104"/>
      <c r="K3064" s="104"/>
      <c r="L3064" s="104"/>
      <c r="M3064" s="104"/>
      <c r="N3064" s="104"/>
      <c r="O3064" s="104"/>
      <c r="P3064" s="104">
        <v>0</v>
      </c>
      <c r="Q3064" s="104">
        <v>0</v>
      </c>
      <c r="R3064" s="104">
        <v>0</v>
      </c>
      <c r="S3064" s="104">
        <v>0</v>
      </c>
      <c r="T3064" s="104">
        <v>0</v>
      </c>
      <c r="U3064" s="104">
        <v>0</v>
      </c>
      <c r="V3064" s="104">
        <v>0</v>
      </c>
      <c r="W3064" s="104">
        <v>0</v>
      </c>
      <c r="X3064" s="104">
        <v>0</v>
      </c>
      <c r="Y3064" s="104">
        <v>0</v>
      </c>
      <c r="Z3064" s="104">
        <v>0</v>
      </c>
      <c r="AA3064" s="104">
        <v>0</v>
      </c>
      <c r="AB3064" s="104">
        <f t="shared" si="1493"/>
        <v>0</v>
      </c>
      <c r="AC3064" s="104">
        <f t="shared" si="1494"/>
        <v>0</v>
      </c>
      <c r="AD3064" s="104">
        <f t="shared" si="1502"/>
        <v>0</v>
      </c>
      <c r="AE3064" s="5" t="e">
        <v>#N/A</v>
      </c>
    </row>
    <row r="3065" spans="1:31" ht="30" x14ac:dyDescent="0.25">
      <c r="A3065" s="1" t="e">
        <v>#N/A</v>
      </c>
      <c r="B3065" s="50" t="s">
        <v>134</v>
      </c>
      <c r="C3065" s="48"/>
      <c r="D3065" s="104"/>
      <c r="E3065" s="104"/>
      <c r="F3065" s="104"/>
      <c r="G3065" s="104"/>
      <c r="H3065" s="104"/>
      <c r="I3065" s="104"/>
      <c r="J3065" s="104"/>
      <c r="K3065" s="104"/>
      <c r="L3065" s="104"/>
      <c r="M3065" s="104"/>
      <c r="N3065" s="104"/>
      <c r="O3065" s="104"/>
      <c r="P3065" s="104">
        <v>0</v>
      </c>
      <c r="Q3065" s="104">
        <v>0</v>
      </c>
      <c r="R3065" s="104">
        <v>0</v>
      </c>
      <c r="S3065" s="104">
        <v>0</v>
      </c>
      <c r="T3065" s="104">
        <v>0</v>
      </c>
      <c r="U3065" s="104">
        <v>0</v>
      </c>
      <c r="V3065" s="104">
        <v>0</v>
      </c>
      <c r="W3065" s="104">
        <v>0</v>
      </c>
      <c r="X3065" s="104">
        <v>0</v>
      </c>
      <c r="Y3065" s="104">
        <v>0</v>
      </c>
      <c r="Z3065" s="104">
        <v>0</v>
      </c>
      <c r="AA3065" s="104">
        <v>0</v>
      </c>
      <c r="AB3065" s="104">
        <f t="shared" si="1493"/>
        <v>0</v>
      </c>
      <c r="AC3065" s="104">
        <f t="shared" si="1494"/>
        <v>0</v>
      </c>
      <c r="AD3065" s="104">
        <f t="shared" si="1502"/>
        <v>0</v>
      </c>
      <c r="AE3065" s="5" t="e">
        <v>#N/A</v>
      </c>
    </row>
    <row r="3066" spans="1:31" ht="31.5" x14ac:dyDescent="0.25">
      <c r="A3066" s="1" t="e">
        <v>#N/A</v>
      </c>
      <c r="B3066" s="99" t="s">
        <v>135</v>
      </c>
      <c r="C3066" s="112"/>
      <c r="D3066" s="100">
        <f>SUM(D3067,D3072,D3077,D3083,D3086,D3088,D3091,D3094,D3097)</f>
        <v>25295.269999999997</v>
      </c>
      <c r="E3066" s="100">
        <f t="shared" ref="E3066:O3066" si="1510">SUM(E3067,E3072,E3077,E3083,E3086,E3088,E3091,E3094,E3097)</f>
        <v>25575</v>
      </c>
      <c r="F3066" s="100">
        <f t="shared" si="1510"/>
        <v>3000</v>
      </c>
      <c r="G3066" s="100">
        <f t="shared" si="1510"/>
        <v>0</v>
      </c>
      <c r="H3066" s="100">
        <f t="shared" si="1510"/>
        <v>0</v>
      </c>
      <c r="I3066" s="100">
        <f t="shared" si="1510"/>
        <v>0</v>
      </c>
      <c r="J3066" s="100">
        <f t="shared" si="1510"/>
        <v>0</v>
      </c>
      <c r="K3066" s="100">
        <f t="shared" si="1510"/>
        <v>0</v>
      </c>
      <c r="L3066" s="100">
        <f t="shared" si="1510"/>
        <v>0</v>
      </c>
      <c r="M3066" s="100">
        <f t="shared" si="1510"/>
        <v>0</v>
      </c>
      <c r="N3066" s="100">
        <f t="shared" si="1510"/>
        <v>0</v>
      </c>
      <c r="O3066" s="100">
        <f t="shared" si="1510"/>
        <v>0</v>
      </c>
      <c r="P3066" s="100">
        <v>0</v>
      </c>
      <c r="Q3066" s="100">
        <v>0</v>
      </c>
      <c r="R3066" s="100">
        <v>0</v>
      </c>
      <c r="S3066" s="100">
        <v>0</v>
      </c>
      <c r="T3066" s="100">
        <v>0</v>
      </c>
      <c r="U3066" s="100">
        <v>0</v>
      </c>
      <c r="V3066" s="100">
        <v>0</v>
      </c>
      <c r="W3066" s="100">
        <v>0</v>
      </c>
      <c r="X3066" s="100">
        <v>0</v>
      </c>
      <c r="Y3066" s="100">
        <v>0</v>
      </c>
      <c r="Z3066" s="100">
        <v>0</v>
      </c>
      <c r="AA3066" s="100">
        <v>0</v>
      </c>
      <c r="AB3066" s="100">
        <f t="shared" si="1493"/>
        <v>53870.27</v>
      </c>
      <c r="AC3066" s="100">
        <f t="shared" si="1494"/>
        <v>28575</v>
      </c>
      <c r="AD3066" s="100">
        <f t="shared" si="1502"/>
        <v>0</v>
      </c>
      <c r="AE3066" s="5" t="e">
        <v>#N/A</v>
      </c>
    </row>
    <row r="3067" spans="1:31" ht="75" x14ac:dyDescent="0.25">
      <c r="A3067" s="1" t="e">
        <v>#N/A</v>
      </c>
      <c r="B3067" s="101" t="s">
        <v>136</v>
      </c>
      <c r="C3067" s="102"/>
      <c r="D3067" s="103">
        <f>SUM(D3068:D3071)</f>
        <v>0</v>
      </c>
      <c r="E3067" s="103">
        <f t="shared" ref="E3067:O3067" si="1511">SUM(E3068:E3071)</f>
        <v>0</v>
      </c>
      <c r="F3067" s="103">
        <f t="shared" si="1511"/>
        <v>0</v>
      </c>
      <c r="G3067" s="103">
        <f t="shared" si="1511"/>
        <v>0</v>
      </c>
      <c r="H3067" s="103">
        <f t="shared" si="1511"/>
        <v>0</v>
      </c>
      <c r="I3067" s="103">
        <f t="shared" si="1511"/>
        <v>0</v>
      </c>
      <c r="J3067" s="103">
        <f t="shared" si="1511"/>
        <v>0</v>
      </c>
      <c r="K3067" s="103">
        <f t="shared" si="1511"/>
        <v>0</v>
      </c>
      <c r="L3067" s="103">
        <f t="shared" si="1511"/>
        <v>0</v>
      </c>
      <c r="M3067" s="103">
        <f t="shared" si="1511"/>
        <v>0</v>
      </c>
      <c r="N3067" s="103">
        <f t="shared" si="1511"/>
        <v>0</v>
      </c>
      <c r="O3067" s="103">
        <f t="shared" si="1511"/>
        <v>0</v>
      </c>
      <c r="P3067" s="103">
        <v>0</v>
      </c>
      <c r="Q3067" s="103">
        <v>0</v>
      </c>
      <c r="R3067" s="103">
        <v>0</v>
      </c>
      <c r="S3067" s="103">
        <v>0</v>
      </c>
      <c r="T3067" s="103">
        <v>0</v>
      </c>
      <c r="U3067" s="103">
        <v>0</v>
      </c>
      <c r="V3067" s="103">
        <v>0</v>
      </c>
      <c r="W3067" s="103">
        <v>0</v>
      </c>
      <c r="X3067" s="103">
        <v>0</v>
      </c>
      <c r="Y3067" s="103">
        <v>0</v>
      </c>
      <c r="Z3067" s="103">
        <v>0</v>
      </c>
      <c r="AA3067" s="103">
        <v>0</v>
      </c>
      <c r="AB3067" s="103">
        <f t="shared" si="1493"/>
        <v>0</v>
      </c>
      <c r="AC3067" s="103">
        <f t="shared" si="1494"/>
        <v>0</v>
      </c>
      <c r="AD3067" s="103">
        <f t="shared" si="1502"/>
        <v>0</v>
      </c>
      <c r="AE3067" s="5" t="e">
        <v>#N/A</v>
      </c>
    </row>
    <row r="3068" spans="1:31" x14ac:dyDescent="0.25">
      <c r="A3068" s="1" t="e">
        <v>#N/A</v>
      </c>
      <c r="B3068" s="50" t="s">
        <v>137</v>
      </c>
      <c r="C3068" s="48"/>
      <c r="D3068" s="104"/>
      <c r="E3068" s="104"/>
      <c r="F3068" s="104"/>
      <c r="G3068" s="104"/>
      <c r="H3068" s="104"/>
      <c r="I3068" s="104"/>
      <c r="J3068" s="104"/>
      <c r="K3068" s="104"/>
      <c r="L3068" s="104"/>
      <c r="M3068" s="104"/>
      <c r="N3068" s="104"/>
      <c r="O3068" s="104"/>
      <c r="P3068" s="104">
        <v>0</v>
      </c>
      <c r="Q3068" s="104">
        <v>0</v>
      </c>
      <c r="R3068" s="104">
        <v>0</v>
      </c>
      <c r="S3068" s="104">
        <v>0</v>
      </c>
      <c r="T3068" s="104">
        <v>0</v>
      </c>
      <c r="U3068" s="104">
        <v>0</v>
      </c>
      <c r="V3068" s="104">
        <v>0</v>
      </c>
      <c r="W3068" s="104">
        <v>0</v>
      </c>
      <c r="X3068" s="104">
        <v>0</v>
      </c>
      <c r="Y3068" s="104">
        <v>0</v>
      </c>
      <c r="Z3068" s="104">
        <v>0</v>
      </c>
      <c r="AA3068" s="104">
        <v>0</v>
      </c>
      <c r="AB3068" s="104">
        <f t="shared" si="1493"/>
        <v>0</v>
      </c>
      <c r="AC3068" s="104">
        <f t="shared" si="1494"/>
        <v>0</v>
      </c>
      <c r="AD3068" s="104">
        <f t="shared" si="1502"/>
        <v>0</v>
      </c>
      <c r="AE3068" s="5" t="e">
        <v>#N/A</v>
      </c>
    </row>
    <row r="3069" spans="1:31" ht="30" x14ac:dyDescent="0.25">
      <c r="A3069" s="1" t="e">
        <v>#N/A</v>
      </c>
      <c r="B3069" s="50" t="s">
        <v>138</v>
      </c>
      <c r="C3069" s="48"/>
      <c r="D3069" s="104"/>
      <c r="E3069" s="104"/>
      <c r="F3069" s="104"/>
      <c r="G3069" s="104"/>
      <c r="H3069" s="104"/>
      <c r="I3069" s="104"/>
      <c r="J3069" s="104"/>
      <c r="K3069" s="104"/>
      <c r="L3069" s="104"/>
      <c r="M3069" s="104"/>
      <c r="N3069" s="104"/>
      <c r="O3069" s="104"/>
      <c r="P3069" s="104">
        <v>0</v>
      </c>
      <c r="Q3069" s="104">
        <v>0</v>
      </c>
      <c r="R3069" s="104">
        <v>0</v>
      </c>
      <c r="S3069" s="104">
        <v>0</v>
      </c>
      <c r="T3069" s="104">
        <v>0</v>
      </c>
      <c r="U3069" s="104">
        <v>0</v>
      </c>
      <c r="V3069" s="104">
        <v>0</v>
      </c>
      <c r="W3069" s="104">
        <v>0</v>
      </c>
      <c r="X3069" s="104">
        <v>0</v>
      </c>
      <c r="Y3069" s="104">
        <v>0</v>
      </c>
      <c r="Z3069" s="104">
        <v>0</v>
      </c>
      <c r="AA3069" s="104">
        <v>0</v>
      </c>
      <c r="AB3069" s="104">
        <f t="shared" si="1493"/>
        <v>0</v>
      </c>
      <c r="AC3069" s="104">
        <f t="shared" si="1494"/>
        <v>0</v>
      </c>
      <c r="AD3069" s="104">
        <f t="shared" si="1502"/>
        <v>0</v>
      </c>
      <c r="AE3069" s="5" t="e">
        <v>#N/A</v>
      </c>
    </row>
    <row r="3070" spans="1:31" ht="30" x14ac:dyDescent="0.25">
      <c r="A3070" s="1" t="e">
        <v>#N/A</v>
      </c>
      <c r="B3070" s="50" t="s">
        <v>139</v>
      </c>
      <c r="C3070" s="48"/>
      <c r="D3070" s="104"/>
      <c r="E3070" s="104"/>
      <c r="F3070" s="104"/>
      <c r="G3070" s="104"/>
      <c r="H3070" s="104"/>
      <c r="I3070" s="104"/>
      <c r="J3070" s="104"/>
      <c r="K3070" s="104"/>
      <c r="L3070" s="104"/>
      <c r="M3070" s="104"/>
      <c r="N3070" s="104"/>
      <c r="O3070" s="104"/>
      <c r="P3070" s="104">
        <v>0</v>
      </c>
      <c r="Q3070" s="104">
        <v>0</v>
      </c>
      <c r="R3070" s="104">
        <v>0</v>
      </c>
      <c r="S3070" s="104">
        <v>0</v>
      </c>
      <c r="T3070" s="104">
        <v>0</v>
      </c>
      <c r="U3070" s="104">
        <v>0</v>
      </c>
      <c r="V3070" s="104">
        <v>0</v>
      </c>
      <c r="W3070" s="104">
        <v>0</v>
      </c>
      <c r="X3070" s="104">
        <v>0</v>
      </c>
      <c r="Y3070" s="104">
        <v>0</v>
      </c>
      <c r="Z3070" s="104">
        <v>0</v>
      </c>
      <c r="AA3070" s="104">
        <v>0</v>
      </c>
      <c r="AB3070" s="104">
        <f t="shared" si="1493"/>
        <v>0</v>
      </c>
      <c r="AC3070" s="104">
        <f t="shared" si="1494"/>
        <v>0</v>
      </c>
      <c r="AD3070" s="104">
        <f t="shared" si="1502"/>
        <v>0</v>
      </c>
      <c r="AE3070" s="5" t="e">
        <v>#N/A</v>
      </c>
    </row>
    <row r="3071" spans="1:31" ht="45" x14ac:dyDescent="0.25">
      <c r="A3071" s="1" t="e">
        <v>#N/A</v>
      </c>
      <c r="B3071" s="50" t="s">
        <v>140</v>
      </c>
      <c r="C3071" s="48"/>
      <c r="D3071" s="104"/>
      <c r="E3071" s="104"/>
      <c r="F3071" s="104"/>
      <c r="G3071" s="104"/>
      <c r="H3071" s="104"/>
      <c r="I3071" s="104"/>
      <c r="J3071" s="104"/>
      <c r="K3071" s="104"/>
      <c r="L3071" s="104"/>
      <c r="M3071" s="104"/>
      <c r="N3071" s="104"/>
      <c r="O3071" s="104"/>
      <c r="P3071" s="104">
        <v>0</v>
      </c>
      <c r="Q3071" s="104">
        <v>0</v>
      </c>
      <c r="R3071" s="104">
        <v>0</v>
      </c>
      <c r="S3071" s="104">
        <v>0</v>
      </c>
      <c r="T3071" s="104">
        <v>0</v>
      </c>
      <c r="U3071" s="104">
        <v>0</v>
      </c>
      <c r="V3071" s="104">
        <v>0</v>
      </c>
      <c r="W3071" s="104">
        <v>0</v>
      </c>
      <c r="X3071" s="104">
        <v>0</v>
      </c>
      <c r="Y3071" s="104">
        <v>0</v>
      </c>
      <c r="Z3071" s="104">
        <v>0</v>
      </c>
      <c r="AA3071" s="104">
        <v>0</v>
      </c>
      <c r="AB3071" s="104">
        <f t="shared" si="1493"/>
        <v>0</v>
      </c>
      <c r="AC3071" s="104">
        <f t="shared" si="1494"/>
        <v>0</v>
      </c>
      <c r="AD3071" s="104">
        <f t="shared" si="1502"/>
        <v>0</v>
      </c>
      <c r="AE3071" s="5" t="e">
        <v>#N/A</v>
      </c>
    </row>
    <row r="3072" spans="1:31" x14ac:dyDescent="0.25">
      <c r="A3072" s="1" t="e">
        <v>#N/A</v>
      </c>
      <c r="B3072" s="101" t="s">
        <v>141</v>
      </c>
      <c r="C3072" s="102"/>
      <c r="D3072" s="103">
        <f>SUM(D3073:D3076)</f>
        <v>0</v>
      </c>
      <c r="E3072" s="103">
        <f t="shared" ref="E3072:O3072" si="1512">SUM(E3073:E3076)</f>
        <v>0</v>
      </c>
      <c r="F3072" s="103">
        <f t="shared" si="1512"/>
        <v>0</v>
      </c>
      <c r="G3072" s="103">
        <f t="shared" si="1512"/>
        <v>0</v>
      </c>
      <c r="H3072" s="103">
        <f t="shared" si="1512"/>
        <v>0</v>
      </c>
      <c r="I3072" s="103">
        <f t="shared" si="1512"/>
        <v>0</v>
      </c>
      <c r="J3072" s="103">
        <f t="shared" si="1512"/>
        <v>0</v>
      </c>
      <c r="K3072" s="103">
        <f t="shared" si="1512"/>
        <v>0</v>
      </c>
      <c r="L3072" s="103">
        <f t="shared" si="1512"/>
        <v>0</v>
      </c>
      <c r="M3072" s="103">
        <f t="shared" si="1512"/>
        <v>0</v>
      </c>
      <c r="N3072" s="103">
        <f t="shared" si="1512"/>
        <v>0</v>
      </c>
      <c r="O3072" s="103">
        <f t="shared" si="1512"/>
        <v>0</v>
      </c>
      <c r="P3072" s="103">
        <v>0</v>
      </c>
      <c r="Q3072" s="103">
        <v>0</v>
      </c>
      <c r="R3072" s="103">
        <v>0</v>
      </c>
      <c r="S3072" s="103">
        <v>0</v>
      </c>
      <c r="T3072" s="103">
        <v>0</v>
      </c>
      <c r="U3072" s="103">
        <v>0</v>
      </c>
      <c r="V3072" s="103">
        <v>0</v>
      </c>
      <c r="W3072" s="103">
        <v>0</v>
      </c>
      <c r="X3072" s="103">
        <v>0</v>
      </c>
      <c r="Y3072" s="103">
        <v>0</v>
      </c>
      <c r="Z3072" s="103">
        <v>0</v>
      </c>
      <c r="AA3072" s="103">
        <v>0</v>
      </c>
      <c r="AB3072" s="103">
        <f t="shared" si="1493"/>
        <v>0</v>
      </c>
      <c r="AC3072" s="103">
        <f t="shared" si="1494"/>
        <v>0</v>
      </c>
      <c r="AD3072" s="103">
        <f t="shared" si="1502"/>
        <v>0</v>
      </c>
      <c r="AE3072" s="5" t="e">
        <v>#N/A</v>
      </c>
    </row>
    <row r="3073" spans="1:31" ht="30" x14ac:dyDescent="0.25">
      <c r="A3073" s="1" t="e">
        <v>#N/A</v>
      </c>
      <c r="B3073" s="50" t="s">
        <v>142</v>
      </c>
      <c r="C3073" s="48"/>
      <c r="D3073" s="104"/>
      <c r="E3073" s="104"/>
      <c r="F3073" s="104"/>
      <c r="G3073" s="104"/>
      <c r="H3073" s="104"/>
      <c r="I3073" s="104"/>
      <c r="J3073" s="104"/>
      <c r="K3073" s="104"/>
      <c r="L3073" s="104"/>
      <c r="M3073" s="104"/>
      <c r="N3073" s="104"/>
      <c r="O3073" s="104"/>
      <c r="P3073" s="104">
        <v>0</v>
      </c>
      <c r="Q3073" s="104">
        <v>0</v>
      </c>
      <c r="R3073" s="104">
        <v>0</v>
      </c>
      <c r="S3073" s="104">
        <v>0</v>
      </c>
      <c r="T3073" s="104">
        <v>0</v>
      </c>
      <c r="U3073" s="104">
        <v>0</v>
      </c>
      <c r="V3073" s="104">
        <v>0</v>
      </c>
      <c r="W3073" s="104">
        <v>0</v>
      </c>
      <c r="X3073" s="104">
        <v>0</v>
      </c>
      <c r="Y3073" s="104">
        <v>0</v>
      </c>
      <c r="Z3073" s="104">
        <v>0</v>
      </c>
      <c r="AA3073" s="104">
        <v>0</v>
      </c>
      <c r="AB3073" s="104">
        <f t="shared" si="1493"/>
        <v>0</v>
      </c>
      <c r="AC3073" s="104">
        <f t="shared" si="1494"/>
        <v>0</v>
      </c>
      <c r="AD3073" s="104">
        <f t="shared" si="1502"/>
        <v>0</v>
      </c>
      <c r="AE3073" s="5" t="e">
        <v>#N/A</v>
      </c>
    </row>
    <row r="3074" spans="1:31" ht="30" x14ac:dyDescent="0.25">
      <c r="A3074" s="1" t="e">
        <v>#N/A</v>
      </c>
      <c r="B3074" s="50" t="s">
        <v>143</v>
      </c>
      <c r="C3074" s="48"/>
      <c r="D3074" s="104"/>
      <c r="E3074" s="104"/>
      <c r="F3074" s="104"/>
      <c r="G3074" s="104"/>
      <c r="H3074" s="104"/>
      <c r="I3074" s="104"/>
      <c r="J3074" s="104"/>
      <c r="K3074" s="104"/>
      <c r="L3074" s="104"/>
      <c r="M3074" s="104"/>
      <c r="N3074" s="104"/>
      <c r="O3074" s="104"/>
      <c r="P3074" s="104">
        <v>0</v>
      </c>
      <c r="Q3074" s="104">
        <v>0</v>
      </c>
      <c r="R3074" s="104">
        <v>0</v>
      </c>
      <c r="S3074" s="104">
        <v>0</v>
      </c>
      <c r="T3074" s="104">
        <v>0</v>
      </c>
      <c r="U3074" s="104">
        <v>0</v>
      </c>
      <c r="V3074" s="104">
        <v>0</v>
      </c>
      <c r="W3074" s="104">
        <v>0</v>
      </c>
      <c r="X3074" s="104">
        <v>0</v>
      </c>
      <c r="Y3074" s="104">
        <v>0</v>
      </c>
      <c r="Z3074" s="104">
        <v>0</v>
      </c>
      <c r="AA3074" s="104">
        <v>0</v>
      </c>
      <c r="AB3074" s="104">
        <f t="shared" si="1493"/>
        <v>0</v>
      </c>
      <c r="AC3074" s="104">
        <f t="shared" si="1494"/>
        <v>0</v>
      </c>
      <c r="AD3074" s="104">
        <f t="shared" si="1502"/>
        <v>0</v>
      </c>
      <c r="AE3074" s="5" t="e">
        <v>#N/A</v>
      </c>
    </row>
    <row r="3075" spans="1:31" x14ac:dyDescent="0.25">
      <c r="A3075" s="1" t="e">
        <v>#N/A</v>
      </c>
      <c r="B3075" s="50" t="s">
        <v>144</v>
      </c>
      <c r="C3075" s="48"/>
      <c r="D3075" s="104"/>
      <c r="E3075" s="104"/>
      <c r="F3075" s="104"/>
      <c r="G3075" s="104"/>
      <c r="H3075" s="104"/>
      <c r="I3075" s="104"/>
      <c r="J3075" s="104"/>
      <c r="K3075" s="104"/>
      <c r="L3075" s="104"/>
      <c r="M3075" s="104"/>
      <c r="N3075" s="104"/>
      <c r="O3075" s="104"/>
      <c r="P3075" s="104">
        <v>0</v>
      </c>
      <c r="Q3075" s="104">
        <v>0</v>
      </c>
      <c r="R3075" s="104">
        <v>0</v>
      </c>
      <c r="S3075" s="104">
        <v>0</v>
      </c>
      <c r="T3075" s="104">
        <v>0</v>
      </c>
      <c r="U3075" s="104">
        <v>0</v>
      </c>
      <c r="V3075" s="104">
        <v>0</v>
      </c>
      <c r="W3075" s="104">
        <v>0</v>
      </c>
      <c r="X3075" s="104">
        <v>0</v>
      </c>
      <c r="Y3075" s="104">
        <v>0</v>
      </c>
      <c r="Z3075" s="104">
        <v>0</v>
      </c>
      <c r="AA3075" s="104">
        <v>0</v>
      </c>
      <c r="AB3075" s="104">
        <f t="shared" si="1493"/>
        <v>0</v>
      </c>
      <c r="AC3075" s="104">
        <f t="shared" si="1494"/>
        <v>0</v>
      </c>
      <c r="AD3075" s="104">
        <f t="shared" si="1502"/>
        <v>0</v>
      </c>
      <c r="AE3075" s="5" t="e">
        <v>#N/A</v>
      </c>
    </row>
    <row r="3076" spans="1:31" x14ac:dyDescent="0.25">
      <c r="A3076" s="1" t="e">
        <v>#N/A</v>
      </c>
      <c r="B3076" s="50" t="s">
        <v>145</v>
      </c>
      <c r="C3076" s="48"/>
      <c r="D3076" s="104"/>
      <c r="E3076" s="104"/>
      <c r="F3076" s="104"/>
      <c r="G3076" s="104"/>
      <c r="H3076" s="104"/>
      <c r="I3076" s="104"/>
      <c r="J3076" s="104"/>
      <c r="K3076" s="104"/>
      <c r="L3076" s="104"/>
      <c r="M3076" s="104"/>
      <c r="N3076" s="104"/>
      <c r="O3076" s="104"/>
      <c r="P3076" s="104">
        <v>0</v>
      </c>
      <c r="Q3076" s="104">
        <v>0</v>
      </c>
      <c r="R3076" s="104">
        <v>0</v>
      </c>
      <c r="S3076" s="104">
        <v>0</v>
      </c>
      <c r="T3076" s="104">
        <v>0</v>
      </c>
      <c r="U3076" s="104">
        <v>0</v>
      </c>
      <c r="V3076" s="104">
        <v>0</v>
      </c>
      <c r="W3076" s="104">
        <v>0</v>
      </c>
      <c r="X3076" s="104">
        <v>0</v>
      </c>
      <c r="Y3076" s="104">
        <v>0</v>
      </c>
      <c r="Z3076" s="104">
        <v>0</v>
      </c>
      <c r="AA3076" s="104">
        <v>0</v>
      </c>
      <c r="AB3076" s="104">
        <f t="shared" si="1493"/>
        <v>0</v>
      </c>
      <c r="AC3076" s="104">
        <f t="shared" si="1494"/>
        <v>0</v>
      </c>
      <c r="AD3076" s="104">
        <f t="shared" si="1502"/>
        <v>0</v>
      </c>
      <c r="AE3076" s="5" t="e">
        <v>#N/A</v>
      </c>
    </row>
    <row r="3077" spans="1:31" ht="45" x14ac:dyDescent="0.25">
      <c r="A3077" s="1" t="e">
        <v>#N/A</v>
      </c>
      <c r="B3077" s="101" t="s">
        <v>146</v>
      </c>
      <c r="C3077" s="102"/>
      <c r="D3077" s="103">
        <f>SUM(D3078:D3082)</f>
        <v>0</v>
      </c>
      <c r="E3077" s="103">
        <f t="shared" ref="E3077:O3077" si="1513">SUM(E3078:E3082)</f>
        <v>0</v>
      </c>
      <c r="F3077" s="103">
        <f t="shared" si="1513"/>
        <v>0</v>
      </c>
      <c r="G3077" s="103">
        <f t="shared" si="1513"/>
        <v>0</v>
      </c>
      <c r="H3077" s="103">
        <f t="shared" si="1513"/>
        <v>0</v>
      </c>
      <c r="I3077" s="103">
        <f t="shared" si="1513"/>
        <v>0</v>
      </c>
      <c r="J3077" s="103">
        <f t="shared" si="1513"/>
        <v>0</v>
      </c>
      <c r="K3077" s="103">
        <f t="shared" si="1513"/>
        <v>0</v>
      </c>
      <c r="L3077" s="103">
        <f t="shared" si="1513"/>
        <v>0</v>
      </c>
      <c r="M3077" s="103">
        <f t="shared" si="1513"/>
        <v>0</v>
      </c>
      <c r="N3077" s="103">
        <f t="shared" si="1513"/>
        <v>0</v>
      </c>
      <c r="O3077" s="103">
        <f t="shared" si="1513"/>
        <v>0</v>
      </c>
      <c r="P3077" s="103">
        <v>0</v>
      </c>
      <c r="Q3077" s="103">
        <v>0</v>
      </c>
      <c r="R3077" s="103">
        <v>0</v>
      </c>
      <c r="S3077" s="103">
        <v>0</v>
      </c>
      <c r="T3077" s="103">
        <v>0</v>
      </c>
      <c r="U3077" s="103">
        <v>0</v>
      </c>
      <c r="V3077" s="103">
        <v>0</v>
      </c>
      <c r="W3077" s="103">
        <v>0</v>
      </c>
      <c r="X3077" s="103">
        <v>0</v>
      </c>
      <c r="Y3077" s="103">
        <v>0</v>
      </c>
      <c r="Z3077" s="103">
        <v>0</v>
      </c>
      <c r="AA3077" s="103">
        <v>0</v>
      </c>
      <c r="AB3077" s="103">
        <f t="shared" si="1493"/>
        <v>0</v>
      </c>
      <c r="AC3077" s="103">
        <f t="shared" si="1494"/>
        <v>0</v>
      </c>
      <c r="AD3077" s="103">
        <f t="shared" si="1502"/>
        <v>0</v>
      </c>
      <c r="AE3077" s="5" t="e">
        <v>#N/A</v>
      </c>
    </row>
    <row r="3078" spans="1:31" x14ac:dyDescent="0.25">
      <c r="A3078" s="1" t="e">
        <v>#N/A</v>
      </c>
      <c r="B3078" s="50" t="s">
        <v>147</v>
      </c>
      <c r="C3078" s="48"/>
      <c r="D3078" s="104"/>
      <c r="E3078" s="104"/>
      <c r="F3078" s="104"/>
      <c r="G3078" s="104"/>
      <c r="H3078" s="104"/>
      <c r="I3078" s="104"/>
      <c r="J3078" s="104"/>
      <c r="K3078" s="104"/>
      <c r="L3078" s="104"/>
      <c r="M3078" s="104"/>
      <c r="N3078" s="104"/>
      <c r="O3078" s="104"/>
      <c r="P3078" s="104">
        <v>0</v>
      </c>
      <c r="Q3078" s="104">
        <v>0</v>
      </c>
      <c r="R3078" s="104">
        <v>0</v>
      </c>
      <c r="S3078" s="104">
        <v>0</v>
      </c>
      <c r="T3078" s="104">
        <v>0</v>
      </c>
      <c r="U3078" s="104">
        <v>0</v>
      </c>
      <c r="V3078" s="104">
        <v>0</v>
      </c>
      <c r="W3078" s="104">
        <v>0</v>
      </c>
      <c r="X3078" s="104">
        <v>0</v>
      </c>
      <c r="Y3078" s="104">
        <v>0</v>
      </c>
      <c r="Z3078" s="104">
        <v>0</v>
      </c>
      <c r="AA3078" s="104">
        <v>0</v>
      </c>
      <c r="AB3078" s="104">
        <f t="shared" ref="AB3078:AB3141" si="1514">SUM(D3078:AA3078)</f>
        <v>0</v>
      </c>
      <c r="AC3078" s="104">
        <f t="shared" si="1494"/>
        <v>0</v>
      </c>
      <c r="AD3078" s="104">
        <f t="shared" si="1502"/>
        <v>0</v>
      </c>
      <c r="AE3078" s="5" t="e">
        <v>#N/A</v>
      </c>
    </row>
    <row r="3079" spans="1:31" x14ac:dyDescent="0.25">
      <c r="A3079" s="1" t="e">
        <v>#N/A</v>
      </c>
      <c r="B3079" s="50" t="s">
        <v>148</v>
      </c>
      <c r="C3079" s="48"/>
      <c r="D3079" s="104"/>
      <c r="E3079" s="104"/>
      <c r="F3079" s="104"/>
      <c r="G3079" s="104"/>
      <c r="H3079" s="104"/>
      <c r="I3079" s="104"/>
      <c r="J3079" s="104"/>
      <c r="K3079" s="104"/>
      <c r="L3079" s="104"/>
      <c r="M3079" s="104"/>
      <c r="N3079" s="104"/>
      <c r="O3079" s="104"/>
      <c r="P3079" s="104">
        <v>0</v>
      </c>
      <c r="Q3079" s="104">
        <v>0</v>
      </c>
      <c r="R3079" s="104">
        <v>0</v>
      </c>
      <c r="S3079" s="104">
        <v>0</v>
      </c>
      <c r="T3079" s="104">
        <v>0</v>
      </c>
      <c r="U3079" s="104">
        <v>0</v>
      </c>
      <c r="V3079" s="104">
        <v>0</v>
      </c>
      <c r="W3079" s="104">
        <v>0</v>
      </c>
      <c r="X3079" s="104">
        <v>0</v>
      </c>
      <c r="Y3079" s="104">
        <v>0</v>
      </c>
      <c r="Z3079" s="104">
        <v>0</v>
      </c>
      <c r="AA3079" s="104">
        <v>0</v>
      </c>
      <c r="AB3079" s="104">
        <f t="shared" si="1514"/>
        <v>0</v>
      </c>
      <c r="AC3079" s="104">
        <f t="shared" ref="AC3079:AC3142" si="1515">SUM(E3079:O3079)</f>
        <v>0</v>
      </c>
      <c r="AD3079" s="104">
        <f t="shared" si="1502"/>
        <v>0</v>
      </c>
      <c r="AE3079" s="5" t="e">
        <v>#N/A</v>
      </c>
    </row>
    <row r="3080" spans="1:31" ht="60" x14ac:dyDescent="0.25">
      <c r="A3080" s="1" t="e">
        <v>#N/A</v>
      </c>
      <c r="B3080" s="50" t="s">
        <v>149</v>
      </c>
      <c r="C3080" s="48"/>
      <c r="D3080" s="104"/>
      <c r="E3080" s="104"/>
      <c r="F3080" s="104"/>
      <c r="G3080" s="104"/>
      <c r="H3080" s="104"/>
      <c r="I3080" s="104"/>
      <c r="J3080" s="104"/>
      <c r="K3080" s="104"/>
      <c r="L3080" s="104"/>
      <c r="M3080" s="104"/>
      <c r="N3080" s="104"/>
      <c r="O3080" s="104"/>
      <c r="P3080" s="104">
        <v>0</v>
      </c>
      <c r="Q3080" s="104">
        <v>0</v>
      </c>
      <c r="R3080" s="104">
        <v>0</v>
      </c>
      <c r="S3080" s="104">
        <v>0</v>
      </c>
      <c r="T3080" s="104">
        <v>0</v>
      </c>
      <c r="U3080" s="104">
        <v>0</v>
      </c>
      <c r="V3080" s="104">
        <v>0</v>
      </c>
      <c r="W3080" s="104">
        <v>0</v>
      </c>
      <c r="X3080" s="104">
        <v>0</v>
      </c>
      <c r="Y3080" s="104">
        <v>0</v>
      </c>
      <c r="Z3080" s="104">
        <v>0</v>
      </c>
      <c r="AA3080" s="104">
        <v>0</v>
      </c>
      <c r="AB3080" s="104">
        <f t="shared" si="1514"/>
        <v>0</v>
      </c>
      <c r="AC3080" s="104">
        <f t="shared" si="1515"/>
        <v>0</v>
      </c>
      <c r="AD3080" s="104">
        <f t="shared" si="1502"/>
        <v>0</v>
      </c>
      <c r="AE3080" s="5" t="e">
        <v>#N/A</v>
      </c>
    </row>
    <row r="3081" spans="1:31" ht="30" x14ac:dyDescent="0.25">
      <c r="A3081" s="1" t="e">
        <v>#N/A</v>
      </c>
      <c r="B3081" s="50" t="s">
        <v>150</v>
      </c>
      <c r="C3081" s="48"/>
      <c r="D3081" s="104"/>
      <c r="E3081" s="104"/>
      <c r="F3081" s="104"/>
      <c r="G3081" s="104"/>
      <c r="H3081" s="104"/>
      <c r="I3081" s="104"/>
      <c r="J3081" s="104"/>
      <c r="K3081" s="104"/>
      <c r="L3081" s="104"/>
      <c r="M3081" s="104"/>
      <c r="N3081" s="104"/>
      <c r="O3081" s="104"/>
      <c r="P3081" s="104">
        <v>0</v>
      </c>
      <c r="Q3081" s="104">
        <v>0</v>
      </c>
      <c r="R3081" s="104">
        <v>0</v>
      </c>
      <c r="S3081" s="104">
        <v>0</v>
      </c>
      <c r="T3081" s="104">
        <v>0</v>
      </c>
      <c r="U3081" s="104">
        <v>0</v>
      </c>
      <c r="V3081" s="104">
        <v>0</v>
      </c>
      <c r="W3081" s="104">
        <v>0</v>
      </c>
      <c r="X3081" s="104">
        <v>0</v>
      </c>
      <c r="Y3081" s="104">
        <v>0</v>
      </c>
      <c r="Z3081" s="104">
        <v>0</v>
      </c>
      <c r="AA3081" s="104">
        <v>0</v>
      </c>
      <c r="AB3081" s="104">
        <f t="shared" si="1514"/>
        <v>0</v>
      </c>
      <c r="AC3081" s="104">
        <f t="shared" si="1515"/>
        <v>0</v>
      </c>
      <c r="AD3081" s="104">
        <f t="shared" si="1502"/>
        <v>0</v>
      </c>
      <c r="AE3081" s="5" t="e">
        <v>#N/A</v>
      </c>
    </row>
    <row r="3082" spans="1:31" x14ac:dyDescent="0.25">
      <c r="A3082" s="1" t="e">
        <v>#N/A</v>
      </c>
      <c r="B3082" s="50" t="s">
        <v>151</v>
      </c>
      <c r="C3082" s="48"/>
      <c r="D3082" s="104"/>
      <c r="E3082" s="104"/>
      <c r="F3082" s="104"/>
      <c r="G3082" s="104"/>
      <c r="H3082" s="104"/>
      <c r="I3082" s="104"/>
      <c r="J3082" s="104"/>
      <c r="K3082" s="104"/>
      <c r="L3082" s="104"/>
      <c r="M3082" s="104"/>
      <c r="N3082" s="104"/>
      <c r="O3082" s="104"/>
      <c r="P3082" s="104">
        <v>0</v>
      </c>
      <c r="Q3082" s="104">
        <v>0</v>
      </c>
      <c r="R3082" s="104">
        <v>0</v>
      </c>
      <c r="S3082" s="104">
        <v>0</v>
      </c>
      <c r="T3082" s="104">
        <v>0</v>
      </c>
      <c r="U3082" s="104">
        <v>0</v>
      </c>
      <c r="V3082" s="104">
        <v>0</v>
      </c>
      <c r="W3082" s="104">
        <v>0</v>
      </c>
      <c r="X3082" s="104">
        <v>0</v>
      </c>
      <c r="Y3082" s="104">
        <v>0</v>
      </c>
      <c r="Z3082" s="104">
        <v>0</v>
      </c>
      <c r="AA3082" s="104">
        <v>0</v>
      </c>
      <c r="AB3082" s="104">
        <f t="shared" si="1514"/>
        <v>0</v>
      </c>
      <c r="AC3082" s="104">
        <f t="shared" si="1515"/>
        <v>0</v>
      </c>
      <c r="AD3082" s="104">
        <f t="shared" si="1502"/>
        <v>0</v>
      </c>
      <c r="AE3082" s="5" t="e">
        <v>#N/A</v>
      </c>
    </row>
    <row r="3083" spans="1:31" x14ac:dyDescent="0.25">
      <c r="A3083" s="1" t="e">
        <v>#N/A</v>
      </c>
      <c r="B3083" s="101" t="s">
        <v>152</v>
      </c>
      <c r="C3083" s="102"/>
      <c r="D3083" s="103">
        <f>SUM(D3084:D3087)</f>
        <v>25295.269999999997</v>
      </c>
      <c r="E3083" s="103">
        <f t="shared" ref="E3083:O3083" si="1516">SUM(E3084:E3087)</f>
        <v>25575</v>
      </c>
      <c r="F3083" s="103">
        <f t="shared" si="1516"/>
        <v>3000</v>
      </c>
      <c r="G3083" s="103">
        <f t="shared" si="1516"/>
        <v>0</v>
      </c>
      <c r="H3083" s="103">
        <f t="shared" si="1516"/>
        <v>0</v>
      </c>
      <c r="I3083" s="103">
        <f t="shared" si="1516"/>
        <v>0</v>
      </c>
      <c r="J3083" s="103">
        <f t="shared" si="1516"/>
        <v>0</v>
      </c>
      <c r="K3083" s="103">
        <f t="shared" si="1516"/>
        <v>0</v>
      </c>
      <c r="L3083" s="103">
        <f t="shared" si="1516"/>
        <v>0</v>
      </c>
      <c r="M3083" s="103">
        <f t="shared" si="1516"/>
        <v>0</v>
      </c>
      <c r="N3083" s="103">
        <f t="shared" si="1516"/>
        <v>0</v>
      </c>
      <c r="O3083" s="103">
        <f t="shared" si="1516"/>
        <v>0</v>
      </c>
      <c r="P3083" s="103">
        <v>0</v>
      </c>
      <c r="Q3083" s="103">
        <v>0</v>
      </c>
      <c r="R3083" s="103">
        <v>0</v>
      </c>
      <c r="S3083" s="103">
        <v>0</v>
      </c>
      <c r="T3083" s="103">
        <v>0</v>
      </c>
      <c r="U3083" s="103">
        <v>0</v>
      </c>
      <c r="V3083" s="103">
        <v>0</v>
      </c>
      <c r="W3083" s="103">
        <v>0</v>
      </c>
      <c r="X3083" s="103">
        <v>0</v>
      </c>
      <c r="Y3083" s="103">
        <v>0</v>
      </c>
      <c r="Z3083" s="103">
        <v>0</v>
      </c>
      <c r="AA3083" s="103">
        <v>0</v>
      </c>
      <c r="AB3083" s="103">
        <f t="shared" si="1514"/>
        <v>53870.27</v>
      </c>
      <c r="AC3083" s="103">
        <f t="shared" si="1515"/>
        <v>28575</v>
      </c>
      <c r="AD3083" s="103">
        <f t="shared" si="1502"/>
        <v>0</v>
      </c>
      <c r="AE3083" s="5" t="e">
        <v>#N/A</v>
      </c>
    </row>
    <row r="3084" spans="1:31" ht="30" x14ac:dyDescent="0.25">
      <c r="A3084" s="1" t="e">
        <v>#N/A</v>
      </c>
      <c r="B3084" s="50" t="s">
        <v>153</v>
      </c>
      <c r="C3084" s="48"/>
      <c r="D3084" s="104"/>
      <c r="E3084" s="104"/>
      <c r="F3084" s="104"/>
      <c r="G3084" s="104"/>
      <c r="H3084" s="104"/>
      <c r="I3084" s="104"/>
      <c r="J3084" s="104"/>
      <c r="K3084" s="104"/>
      <c r="L3084" s="104"/>
      <c r="M3084" s="104"/>
      <c r="N3084" s="104"/>
      <c r="O3084" s="104"/>
      <c r="P3084" s="104">
        <v>0</v>
      </c>
      <c r="Q3084" s="104">
        <v>0</v>
      </c>
      <c r="R3084" s="104">
        <v>0</v>
      </c>
      <c r="S3084" s="104">
        <v>0</v>
      </c>
      <c r="T3084" s="104">
        <v>0</v>
      </c>
      <c r="U3084" s="104">
        <v>0</v>
      </c>
      <c r="V3084" s="104">
        <v>0</v>
      </c>
      <c r="W3084" s="104">
        <v>0</v>
      </c>
      <c r="X3084" s="104">
        <v>0</v>
      </c>
      <c r="Y3084" s="104">
        <v>0</v>
      </c>
      <c r="Z3084" s="104">
        <v>0</v>
      </c>
      <c r="AA3084" s="104">
        <v>0</v>
      </c>
      <c r="AB3084" s="104">
        <f t="shared" si="1514"/>
        <v>0</v>
      </c>
      <c r="AC3084" s="104">
        <f t="shared" si="1515"/>
        <v>0</v>
      </c>
      <c r="AD3084" s="104">
        <f t="shared" si="1502"/>
        <v>0</v>
      </c>
      <c r="AE3084" s="5" t="e">
        <v>#N/A</v>
      </c>
    </row>
    <row r="3085" spans="1:31" x14ac:dyDescent="0.25">
      <c r="A3085" s="1" t="e">
        <v>#N/A</v>
      </c>
      <c r="B3085" s="50" t="s">
        <v>154</v>
      </c>
      <c r="C3085" s="48"/>
      <c r="D3085" s="104"/>
      <c r="E3085" s="104"/>
      <c r="F3085" s="104">
        <v>3000</v>
      </c>
      <c r="G3085" s="104"/>
      <c r="H3085" s="104"/>
      <c r="I3085" s="104"/>
      <c r="J3085" s="104"/>
      <c r="K3085" s="104"/>
      <c r="L3085" s="104"/>
      <c r="M3085" s="104"/>
      <c r="N3085" s="104"/>
      <c r="O3085" s="104"/>
      <c r="P3085" s="104">
        <v>0</v>
      </c>
      <c r="Q3085" s="104">
        <v>0</v>
      </c>
      <c r="R3085" s="104">
        <v>0</v>
      </c>
      <c r="S3085" s="104">
        <v>0</v>
      </c>
      <c r="T3085" s="104">
        <v>0</v>
      </c>
      <c r="U3085" s="104">
        <v>0</v>
      </c>
      <c r="V3085" s="104">
        <v>0</v>
      </c>
      <c r="W3085" s="104">
        <v>0</v>
      </c>
      <c r="X3085" s="104">
        <v>0</v>
      </c>
      <c r="Y3085" s="104">
        <v>0</v>
      </c>
      <c r="Z3085" s="104">
        <v>0</v>
      </c>
      <c r="AA3085" s="104">
        <v>0</v>
      </c>
      <c r="AB3085" s="104">
        <f t="shared" si="1514"/>
        <v>3000</v>
      </c>
      <c r="AC3085" s="104">
        <f t="shared" si="1515"/>
        <v>3000</v>
      </c>
      <c r="AD3085" s="104">
        <f t="shared" si="1502"/>
        <v>0</v>
      </c>
      <c r="AE3085" s="5" t="e">
        <v>#N/A</v>
      </c>
    </row>
    <row r="3086" spans="1:31" x14ac:dyDescent="0.25">
      <c r="A3086" s="1" t="e">
        <v>#N/A</v>
      </c>
      <c r="B3086" s="101" t="s">
        <v>155</v>
      </c>
      <c r="C3086" s="102"/>
      <c r="D3086" s="103"/>
      <c r="E3086" s="103"/>
      <c r="F3086" s="103"/>
      <c r="G3086" s="103"/>
      <c r="H3086" s="103"/>
      <c r="I3086" s="103"/>
      <c r="J3086" s="103"/>
      <c r="K3086" s="103"/>
      <c r="L3086" s="103"/>
      <c r="M3086" s="103"/>
      <c r="N3086" s="103"/>
      <c r="O3086" s="103"/>
      <c r="P3086" s="103">
        <v>0</v>
      </c>
      <c r="Q3086" s="103">
        <v>0</v>
      </c>
      <c r="R3086" s="103">
        <v>0</v>
      </c>
      <c r="S3086" s="103">
        <v>0</v>
      </c>
      <c r="T3086" s="103">
        <v>0</v>
      </c>
      <c r="U3086" s="103">
        <v>0</v>
      </c>
      <c r="V3086" s="103">
        <v>0</v>
      </c>
      <c r="W3086" s="103">
        <v>0</v>
      </c>
      <c r="X3086" s="103">
        <v>0</v>
      </c>
      <c r="Y3086" s="103">
        <v>0</v>
      </c>
      <c r="Z3086" s="103">
        <v>0</v>
      </c>
      <c r="AA3086" s="103">
        <v>0</v>
      </c>
      <c r="AB3086" s="103">
        <f t="shared" si="1514"/>
        <v>0</v>
      </c>
      <c r="AC3086" s="103">
        <f t="shared" si="1515"/>
        <v>0</v>
      </c>
      <c r="AD3086" s="103">
        <f t="shared" si="1502"/>
        <v>0</v>
      </c>
      <c r="AE3086" s="5" t="e">
        <v>#N/A</v>
      </c>
    </row>
    <row r="3087" spans="1:31" x14ac:dyDescent="0.25">
      <c r="A3087" s="1" t="e">
        <v>#N/A</v>
      </c>
      <c r="B3087" s="50" t="s">
        <v>156</v>
      </c>
      <c r="C3087" s="48"/>
      <c r="D3087" s="104">
        <f>23345.17+1950.1</f>
        <v>25295.269999999997</v>
      </c>
      <c r="E3087" s="104">
        <v>25575</v>
      </c>
      <c r="F3087" s="104"/>
      <c r="G3087" s="104"/>
      <c r="H3087" s="104"/>
      <c r="I3087" s="104"/>
      <c r="J3087" s="104"/>
      <c r="K3087" s="104"/>
      <c r="L3087" s="104"/>
      <c r="M3087" s="104"/>
      <c r="N3087" s="104"/>
      <c r="O3087" s="104"/>
      <c r="P3087" s="104">
        <v>0</v>
      </c>
      <c r="Q3087" s="104">
        <v>0</v>
      </c>
      <c r="R3087" s="104">
        <v>0</v>
      </c>
      <c r="S3087" s="104">
        <v>0</v>
      </c>
      <c r="T3087" s="104">
        <v>0</v>
      </c>
      <c r="U3087" s="104">
        <v>0</v>
      </c>
      <c r="V3087" s="104">
        <v>0</v>
      </c>
      <c r="W3087" s="104">
        <v>0</v>
      </c>
      <c r="X3087" s="104">
        <v>0</v>
      </c>
      <c r="Y3087" s="104">
        <v>0</v>
      </c>
      <c r="Z3087" s="104">
        <v>0</v>
      </c>
      <c r="AA3087" s="104">
        <v>0</v>
      </c>
      <c r="AB3087" s="104">
        <f t="shared" si="1514"/>
        <v>50870.27</v>
      </c>
      <c r="AC3087" s="104">
        <f t="shared" si="1515"/>
        <v>25575</v>
      </c>
      <c r="AD3087" s="104">
        <f t="shared" si="1502"/>
        <v>0</v>
      </c>
      <c r="AE3087" s="5" t="e">
        <v>#N/A</v>
      </c>
    </row>
    <row r="3088" spans="1:31" ht="30" x14ac:dyDescent="0.25">
      <c r="A3088" s="1" t="e">
        <v>#N/A</v>
      </c>
      <c r="B3088" s="101" t="s">
        <v>157</v>
      </c>
      <c r="C3088" s="102"/>
      <c r="D3088" s="103">
        <f>SUM(D3089:D3090)</f>
        <v>0</v>
      </c>
      <c r="E3088" s="103">
        <f t="shared" ref="E3088:O3088" si="1517">SUM(E3089:E3090)</f>
        <v>0</v>
      </c>
      <c r="F3088" s="103">
        <f t="shared" si="1517"/>
        <v>0</v>
      </c>
      <c r="G3088" s="103">
        <f t="shared" si="1517"/>
        <v>0</v>
      </c>
      <c r="H3088" s="103">
        <f t="shared" si="1517"/>
        <v>0</v>
      </c>
      <c r="I3088" s="103">
        <f t="shared" si="1517"/>
        <v>0</v>
      </c>
      <c r="J3088" s="103">
        <f t="shared" si="1517"/>
        <v>0</v>
      </c>
      <c r="K3088" s="103">
        <f t="shared" si="1517"/>
        <v>0</v>
      </c>
      <c r="L3088" s="103">
        <f t="shared" si="1517"/>
        <v>0</v>
      </c>
      <c r="M3088" s="103">
        <f t="shared" si="1517"/>
        <v>0</v>
      </c>
      <c r="N3088" s="103">
        <f t="shared" si="1517"/>
        <v>0</v>
      </c>
      <c r="O3088" s="103">
        <f t="shared" si="1517"/>
        <v>0</v>
      </c>
      <c r="P3088" s="103">
        <v>0</v>
      </c>
      <c r="Q3088" s="103">
        <v>0</v>
      </c>
      <c r="R3088" s="103">
        <v>0</v>
      </c>
      <c r="S3088" s="103">
        <v>0</v>
      </c>
      <c r="T3088" s="103">
        <v>0</v>
      </c>
      <c r="U3088" s="103">
        <v>0</v>
      </c>
      <c r="V3088" s="103">
        <v>0</v>
      </c>
      <c r="W3088" s="103">
        <v>0</v>
      </c>
      <c r="X3088" s="103">
        <v>0</v>
      </c>
      <c r="Y3088" s="103">
        <v>0</v>
      </c>
      <c r="Z3088" s="103">
        <v>0</v>
      </c>
      <c r="AA3088" s="103">
        <v>0</v>
      </c>
      <c r="AB3088" s="103">
        <f t="shared" si="1514"/>
        <v>0</v>
      </c>
      <c r="AC3088" s="103">
        <f t="shared" si="1515"/>
        <v>0</v>
      </c>
      <c r="AD3088" s="103">
        <f t="shared" si="1502"/>
        <v>0</v>
      </c>
      <c r="AE3088" s="5" t="e">
        <v>#N/A</v>
      </c>
    </row>
    <row r="3089" spans="1:31" ht="30" x14ac:dyDescent="0.25">
      <c r="A3089" s="1" t="e">
        <v>#N/A</v>
      </c>
      <c r="B3089" s="50" t="s">
        <v>158</v>
      </c>
      <c r="C3089" s="48"/>
      <c r="D3089" s="104"/>
      <c r="E3089" s="104"/>
      <c r="F3089" s="104"/>
      <c r="G3089" s="104"/>
      <c r="H3089" s="104"/>
      <c r="I3089" s="104"/>
      <c r="J3089" s="104"/>
      <c r="K3089" s="104"/>
      <c r="L3089" s="104"/>
      <c r="M3089" s="104"/>
      <c r="N3089" s="104"/>
      <c r="O3089" s="104"/>
      <c r="P3089" s="104">
        <v>0</v>
      </c>
      <c r="Q3089" s="104">
        <v>0</v>
      </c>
      <c r="R3089" s="104">
        <v>0</v>
      </c>
      <c r="S3089" s="104">
        <v>0</v>
      </c>
      <c r="T3089" s="104">
        <v>0</v>
      </c>
      <c r="U3089" s="104">
        <v>0</v>
      </c>
      <c r="V3089" s="104">
        <v>0</v>
      </c>
      <c r="W3089" s="104">
        <v>0</v>
      </c>
      <c r="X3089" s="104">
        <v>0</v>
      </c>
      <c r="Y3089" s="104">
        <v>0</v>
      </c>
      <c r="Z3089" s="104">
        <v>0</v>
      </c>
      <c r="AA3089" s="104">
        <v>0</v>
      </c>
      <c r="AB3089" s="104">
        <f t="shared" si="1514"/>
        <v>0</v>
      </c>
      <c r="AC3089" s="104">
        <f t="shared" si="1515"/>
        <v>0</v>
      </c>
      <c r="AD3089" s="104">
        <f t="shared" si="1502"/>
        <v>0</v>
      </c>
      <c r="AE3089" s="5" t="e">
        <v>#N/A</v>
      </c>
    </row>
    <row r="3090" spans="1:31" ht="30" x14ac:dyDescent="0.25">
      <c r="A3090" s="1" t="e">
        <v>#N/A</v>
      </c>
      <c r="B3090" s="50" t="s">
        <v>159</v>
      </c>
      <c r="C3090" s="48"/>
      <c r="D3090" s="104"/>
      <c r="E3090" s="104"/>
      <c r="F3090" s="104"/>
      <c r="G3090" s="104"/>
      <c r="H3090" s="104"/>
      <c r="I3090" s="104"/>
      <c r="J3090" s="104"/>
      <c r="K3090" s="104"/>
      <c r="L3090" s="104"/>
      <c r="M3090" s="104"/>
      <c r="N3090" s="104"/>
      <c r="O3090" s="104"/>
      <c r="P3090" s="104">
        <v>0</v>
      </c>
      <c r="Q3090" s="104">
        <v>0</v>
      </c>
      <c r="R3090" s="104">
        <v>0</v>
      </c>
      <c r="S3090" s="104">
        <v>0</v>
      </c>
      <c r="T3090" s="104">
        <v>0</v>
      </c>
      <c r="U3090" s="104">
        <v>0</v>
      </c>
      <c r="V3090" s="104">
        <v>0</v>
      </c>
      <c r="W3090" s="104">
        <v>0</v>
      </c>
      <c r="X3090" s="104">
        <v>0</v>
      </c>
      <c r="Y3090" s="104">
        <v>0</v>
      </c>
      <c r="Z3090" s="104">
        <v>0</v>
      </c>
      <c r="AA3090" s="104">
        <v>0</v>
      </c>
      <c r="AB3090" s="104">
        <f t="shared" si="1514"/>
        <v>0</v>
      </c>
      <c r="AC3090" s="104">
        <f t="shared" si="1515"/>
        <v>0</v>
      </c>
      <c r="AD3090" s="104">
        <f t="shared" si="1502"/>
        <v>0</v>
      </c>
      <c r="AE3090" s="5" t="e">
        <v>#N/A</v>
      </c>
    </row>
    <row r="3091" spans="1:31" ht="60" x14ac:dyDescent="0.25">
      <c r="A3091" s="1" t="e">
        <v>#N/A</v>
      </c>
      <c r="B3091" s="101" t="s">
        <v>160</v>
      </c>
      <c r="C3091" s="102"/>
      <c r="D3091" s="103">
        <f>SUM(D3092:D3093)</f>
        <v>0</v>
      </c>
      <c r="E3091" s="103">
        <f t="shared" ref="E3091:O3091" si="1518">SUM(E3092:E3093)</f>
        <v>0</v>
      </c>
      <c r="F3091" s="103">
        <f t="shared" si="1518"/>
        <v>0</v>
      </c>
      <c r="G3091" s="103">
        <f t="shared" si="1518"/>
        <v>0</v>
      </c>
      <c r="H3091" s="103">
        <f t="shared" si="1518"/>
        <v>0</v>
      </c>
      <c r="I3091" s="103">
        <f t="shared" si="1518"/>
        <v>0</v>
      </c>
      <c r="J3091" s="103">
        <f t="shared" si="1518"/>
        <v>0</v>
      </c>
      <c r="K3091" s="103">
        <f t="shared" si="1518"/>
        <v>0</v>
      </c>
      <c r="L3091" s="103">
        <f t="shared" si="1518"/>
        <v>0</v>
      </c>
      <c r="M3091" s="103">
        <f t="shared" si="1518"/>
        <v>0</v>
      </c>
      <c r="N3091" s="103">
        <f t="shared" si="1518"/>
        <v>0</v>
      </c>
      <c r="O3091" s="103">
        <f t="shared" si="1518"/>
        <v>0</v>
      </c>
      <c r="P3091" s="103">
        <v>0</v>
      </c>
      <c r="Q3091" s="103">
        <v>0</v>
      </c>
      <c r="R3091" s="103">
        <v>0</v>
      </c>
      <c r="S3091" s="103">
        <v>0</v>
      </c>
      <c r="T3091" s="103">
        <v>0</v>
      </c>
      <c r="U3091" s="103">
        <v>0</v>
      </c>
      <c r="V3091" s="103">
        <v>0</v>
      </c>
      <c r="W3091" s="103">
        <v>0</v>
      </c>
      <c r="X3091" s="103">
        <v>0</v>
      </c>
      <c r="Y3091" s="103">
        <v>0</v>
      </c>
      <c r="Z3091" s="103">
        <v>0</v>
      </c>
      <c r="AA3091" s="103">
        <v>0</v>
      </c>
      <c r="AB3091" s="103">
        <f t="shared" si="1514"/>
        <v>0</v>
      </c>
      <c r="AC3091" s="103">
        <f t="shared" si="1515"/>
        <v>0</v>
      </c>
      <c r="AD3091" s="103">
        <f t="shared" si="1502"/>
        <v>0</v>
      </c>
      <c r="AE3091" s="5" t="e">
        <v>#N/A</v>
      </c>
    </row>
    <row r="3092" spans="1:31" ht="30" x14ac:dyDescent="0.25">
      <c r="A3092" s="1" t="e">
        <v>#N/A</v>
      </c>
      <c r="B3092" s="50" t="s">
        <v>161</v>
      </c>
      <c r="C3092" s="48"/>
      <c r="D3092" s="104"/>
      <c r="E3092" s="104"/>
      <c r="F3092" s="104"/>
      <c r="G3092" s="104"/>
      <c r="H3092" s="104"/>
      <c r="I3092" s="104"/>
      <c r="J3092" s="104"/>
      <c r="K3092" s="104"/>
      <c r="L3092" s="104"/>
      <c r="M3092" s="104"/>
      <c r="N3092" s="104"/>
      <c r="O3092" s="104"/>
      <c r="P3092" s="104">
        <v>0</v>
      </c>
      <c r="Q3092" s="104">
        <v>0</v>
      </c>
      <c r="R3092" s="104">
        <v>0</v>
      </c>
      <c r="S3092" s="104">
        <v>0</v>
      </c>
      <c r="T3092" s="104">
        <v>0</v>
      </c>
      <c r="U3092" s="104">
        <v>0</v>
      </c>
      <c r="V3092" s="104">
        <v>0</v>
      </c>
      <c r="W3092" s="104">
        <v>0</v>
      </c>
      <c r="X3092" s="104">
        <v>0</v>
      </c>
      <c r="Y3092" s="104">
        <v>0</v>
      </c>
      <c r="Z3092" s="104">
        <v>0</v>
      </c>
      <c r="AA3092" s="104">
        <v>0</v>
      </c>
      <c r="AB3092" s="104">
        <f t="shared" si="1514"/>
        <v>0</v>
      </c>
      <c r="AC3092" s="104">
        <f t="shared" si="1515"/>
        <v>0</v>
      </c>
      <c r="AD3092" s="104">
        <f t="shared" si="1502"/>
        <v>0</v>
      </c>
      <c r="AE3092" s="5" t="e">
        <v>#N/A</v>
      </c>
    </row>
    <row r="3093" spans="1:31" x14ac:dyDescent="0.25">
      <c r="A3093" s="1" t="e">
        <v>#N/A</v>
      </c>
      <c r="B3093" s="50" t="s">
        <v>162</v>
      </c>
      <c r="C3093" s="48"/>
      <c r="D3093" s="104"/>
      <c r="E3093" s="104"/>
      <c r="F3093" s="104"/>
      <c r="G3093" s="104"/>
      <c r="H3093" s="104"/>
      <c r="I3093" s="104"/>
      <c r="J3093" s="104"/>
      <c r="K3093" s="104"/>
      <c r="L3093" s="104"/>
      <c r="M3093" s="104"/>
      <c r="N3093" s="104"/>
      <c r="O3093" s="104"/>
      <c r="P3093" s="104">
        <v>0</v>
      </c>
      <c r="Q3093" s="104">
        <v>0</v>
      </c>
      <c r="R3093" s="104">
        <v>0</v>
      </c>
      <c r="S3093" s="104">
        <v>0</v>
      </c>
      <c r="T3093" s="104">
        <v>0</v>
      </c>
      <c r="U3093" s="104">
        <v>0</v>
      </c>
      <c r="V3093" s="104">
        <v>0</v>
      </c>
      <c r="W3093" s="104">
        <v>0</v>
      </c>
      <c r="X3093" s="104">
        <v>0</v>
      </c>
      <c r="Y3093" s="104">
        <v>0</v>
      </c>
      <c r="Z3093" s="104">
        <v>0</v>
      </c>
      <c r="AA3093" s="104">
        <v>0</v>
      </c>
      <c r="AB3093" s="104">
        <f t="shared" si="1514"/>
        <v>0</v>
      </c>
      <c r="AC3093" s="104">
        <f t="shared" si="1515"/>
        <v>0</v>
      </c>
      <c r="AD3093" s="104">
        <f t="shared" si="1502"/>
        <v>0</v>
      </c>
      <c r="AE3093" s="5" t="e">
        <v>#N/A</v>
      </c>
    </row>
    <row r="3094" spans="1:31" ht="45" x14ac:dyDescent="0.25">
      <c r="A3094" s="1" t="e">
        <v>#N/A</v>
      </c>
      <c r="B3094" s="101" t="s">
        <v>163</v>
      </c>
      <c r="C3094" s="102"/>
      <c r="D3094" s="103">
        <f>SUM(D3095:D3096)</f>
        <v>0</v>
      </c>
      <c r="E3094" s="103">
        <f t="shared" ref="E3094:O3094" si="1519">SUM(E3095:E3096)</f>
        <v>0</v>
      </c>
      <c r="F3094" s="103">
        <f t="shared" si="1519"/>
        <v>0</v>
      </c>
      <c r="G3094" s="103">
        <f t="shared" si="1519"/>
        <v>0</v>
      </c>
      <c r="H3094" s="103">
        <f t="shared" si="1519"/>
        <v>0</v>
      </c>
      <c r="I3094" s="103">
        <f t="shared" si="1519"/>
        <v>0</v>
      </c>
      <c r="J3094" s="103">
        <f t="shared" si="1519"/>
        <v>0</v>
      </c>
      <c r="K3094" s="103">
        <f t="shared" si="1519"/>
        <v>0</v>
      </c>
      <c r="L3094" s="103">
        <f t="shared" si="1519"/>
        <v>0</v>
      </c>
      <c r="M3094" s="103">
        <f t="shared" si="1519"/>
        <v>0</v>
      </c>
      <c r="N3094" s="103">
        <f t="shared" si="1519"/>
        <v>0</v>
      </c>
      <c r="O3094" s="103">
        <f t="shared" si="1519"/>
        <v>0</v>
      </c>
      <c r="P3094" s="103">
        <v>0</v>
      </c>
      <c r="Q3094" s="103">
        <v>0</v>
      </c>
      <c r="R3094" s="103">
        <v>0</v>
      </c>
      <c r="S3094" s="103">
        <v>0</v>
      </c>
      <c r="T3094" s="103">
        <v>0</v>
      </c>
      <c r="U3094" s="103">
        <v>0</v>
      </c>
      <c r="V3094" s="103">
        <v>0</v>
      </c>
      <c r="W3094" s="103">
        <v>0</v>
      </c>
      <c r="X3094" s="103">
        <v>0</v>
      </c>
      <c r="Y3094" s="103">
        <v>0</v>
      </c>
      <c r="Z3094" s="103">
        <v>0</v>
      </c>
      <c r="AA3094" s="103">
        <v>0</v>
      </c>
      <c r="AB3094" s="103">
        <f t="shared" si="1514"/>
        <v>0</v>
      </c>
      <c r="AC3094" s="103">
        <f t="shared" si="1515"/>
        <v>0</v>
      </c>
      <c r="AD3094" s="103">
        <f t="shared" si="1502"/>
        <v>0</v>
      </c>
      <c r="AE3094" s="5" t="e">
        <v>#N/A</v>
      </c>
    </row>
    <row r="3095" spans="1:31" ht="30" x14ac:dyDescent="0.25">
      <c r="A3095" s="1" t="e">
        <v>#N/A</v>
      </c>
      <c r="B3095" s="50" t="s">
        <v>164</v>
      </c>
      <c r="C3095" s="48"/>
      <c r="D3095" s="104"/>
      <c r="E3095" s="104"/>
      <c r="F3095" s="104"/>
      <c r="G3095" s="104"/>
      <c r="H3095" s="104"/>
      <c r="I3095" s="104"/>
      <c r="J3095" s="104"/>
      <c r="K3095" s="104"/>
      <c r="L3095" s="104"/>
      <c r="M3095" s="104"/>
      <c r="N3095" s="104"/>
      <c r="O3095" s="104"/>
      <c r="P3095" s="104">
        <v>0</v>
      </c>
      <c r="Q3095" s="104">
        <v>0</v>
      </c>
      <c r="R3095" s="104">
        <v>0</v>
      </c>
      <c r="S3095" s="104">
        <v>0</v>
      </c>
      <c r="T3095" s="104">
        <v>0</v>
      </c>
      <c r="U3095" s="104">
        <v>0</v>
      </c>
      <c r="V3095" s="104">
        <v>0</v>
      </c>
      <c r="W3095" s="104">
        <v>0</v>
      </c>
      <c r="X3095" s="104">
        <v>0</v>
      </c>
      <c r="Y3095" s="104">
        <v>0</v>
      </c>
      <c r="Z3095" s="104">
        <v>0</v>
      </c>
      <c r="AA3095" s="104">
        <v>0</v>
      </c>
      <c r="AB3095" s="104">
        <f t="shared" si="1514"/>
        <v>0</v>
      </c>
      <c r="AC3095" s="104">
        <f t="shared" si="1515"/>
        <v>0</v>
      </c>
      <c r="AD3095" s="104">
        <f t="shared" si="1502"/>
        <v>0</v>
      </c>
      <c r="AE3095" s="5" t="e">
        <v>#N/A</v>
      </c>
    </row>
    <row r="3096" spans="1:31" x14ac:dyDescent="0.25">
      <c r="A3096" s="1" t="e">
        <v>#N/A</v>
      </c>
      <c r="B3096" s="50" t="s">
        <v>165</v>
      </c>
      <c r="C3096" s="48"/>
      <c r="D3096" s="104"/>
      <c r="E3096" s="104"/>
      <c r="F3096" s="104"/>
      <c r="G3096" s="104"/>
      <c r="H3096" s="104"/>
      <c r="I3096" s="104"/>
      <c r="J3096" s="104"/>
      <c r="K3096" s="104"/>
      <c r="L3096" s="104"/>
      <c r="M3096" s="104"/>
      <c r="N3096" s="104"/>
      <c r="O3096" s="104"/>
      <c r="P3096" s="104">
        <v>0</v>
      </c>
      <c r="Q3096" s="104">
        <v>0</v>
      </c>
      <c r="R3096" s="104">
        <v>0</v>
      </c>
      <c r="S3096" s="104">
        <v>0</v>
      </c>
      <c r="T3096" s="104">
        <v>0</v>
      </c>
      <c r="U3096" s="104">
        <v>0</v>
      </c>
      <c r="V3096" s="104">
        <v>0</v>
      </c>
      <c r="W3096" s="104">
        <v>0</v>
      </c>
      <c r="X3096" s="104">
        <v>0</v>
      </c>
      <c r="Y3096" s="104">
        <v>0</v>
      </c>
      <c r="Z3096" s="104">
        <v>0</v>
      </c>
      <c r="AA3096" s="104">
        <v>0</v>
      </c>
      <c r="AB3096" s="104">
        <f t="shared" si="1514"/>
        <v>0</v>
      </c>
      <c r="AC3096" s="104">
        <f t="shared" si="1515"/>
        <v>0</v>
      </c>
      <c r="AD3096" s="104">
        <f t="shared" si="1502"/>
        <v>0</v>
      </c>
      <c r="AE3096" s="5" t="e">
        <v>#N/A</v>
      </c>
    </row>
    <row r="3097" spans="1:31" ht="45" x14ac:dyDescent="0.25">
      <c r="A3097" s="1" t="e">
        <v>#N/A</v>
      </c>
      <c r="B3097" s="101" t="s">
        <v>166</v>
      </c>
      <c r="C3097" s="102"/>
      <c r="D3097" s="103">
        <f>SUM(D3098:D3099)</f>
        <v>0</v>
      </c>
      <c r="E3097" s="103">
        <f t="shared" ref="E3097:O3097" si="1520">SUM(E3098:E3099)</f>
        <v>0</v>
      </c>
      <c r="F3097" s="103">
        <f t="shared" si="1520"/>
        <v>0</v>
      </c>
      <c r="G3097" s="103">
        <f t="shared" si="1520"/>
        <v>0</v>
      </c>
      <c r="H3097" s="103">
        <f t="shared" si="1520"/>
        <v>0</v>
      </c>
      <c r="I3097" s="103">
        <f t="shared" si="1520"/>
        <v>0</v>
      </c>
      <c r="J3097" s="103">
        <f t="shared" si="1520"/>
        <v>0</v>
      </c>
      <c r="K3097" s="103">
        <f t="shared" si="1520"/>
        <v>0</v>
      </c>
      <c r="L3097" s="103">
        <f t="shared" si="1520"/>
        <v>0</v>
      </c>
      <c r="M3097" s="103">
        <f t="shared" si="1520"/>
        <v>0</v>
      </c>
      <c r="N3097" s="103">
        <f t="shared" si="1520"/>
        <v>0</v>
      </c>
      <c r="O3097" s="103">
        <f t="shared" si="1520"/>
        <v>0</v>
      </c>
      <c r="P3097" s="103">
        <v>0</v>
      </c>
      <c r="Q3097" s="103">
        <v>0</v>
      </c>
      <c r="R3097" s="103">
        <v>0</v>
      </c>
      <c r="S3097" s="103">
        <v>0</v>
      </c>
      <c r="T3097" s="103">
        <v>0</v>
      </c>
      <c r="U3097" s="103">
        <v>0</v>
      </c>
      <c r="V3097" s="103">
        <v>0</v>
      </c>
      <c r="W3097" s="103">
        <v>0</v>
      </c>
      <c r="X3097" s="103">
        <v>0</v>
      </c>
      <c r="Y3097" s="103">
        <v>0</v>
      </c>
      <c r="Z3097" s="103">
        <v>0</v>
      </c>
      <c r="AA3097" s="103">
        <v>0</v>
      </c>
      <c r="AB3097" s="103">
        <f t="shared" si="1514"/>
        <v>0</v>
      </c>
      <c r="AC3097" s="103">
        <f t="shared" si="1515"/>
        <v>0</v>
      </c>
      <c r="AD3097" s="103">
        <f t="shared" si="1502"/>
        <v>0</v>
      </c>
      <c r="AE3097" s="5" t="e">
        <v>#N/A</v>
      </c>
    </row>
    <row r="3098" spans="1:31" x14ac:dyDescent="0.25">
      <c r="A3098" s="1" t="e">
        <v>#N/A</v>
      </c>
      <c r="B3098" s="50" t="s">
        <v>167</v>
      </c>
      <c r="C3098" s="48"/>
      <c r="D3098" s="104"/>
      <c r="E3098" s="104"/>
      <c r="F3098" s="104"/>
      <c r="G3098" s="104"/>
      <c r="H3098" s="104"/>
      <c r="I3098" s="104"/>
      <c r="J3098" s="104"/>
      <c r="K3098" s="104"/>
      <c r="L3098" s="104"/>
      <c r="M3098" s="104"/>
      <c r="N3098" s="104"/>
      <c r="O3098" s="104"/>
      <c r="P3098" s="104">
        <v>0</v>
      </c>
      <c r="Q3098" s="104">
        <v>0</v>
      </c>
      <c r="R3098" s="104">
        <v>0</v>
      </c>
      <c r="S3098" s="104">
        <v>0</v>
      </c>
      <c r="T3098" s="104">
        <v>0</v>
      </c>
      <c r="U3098" s="104">
        <v>0</v>
      </c>
      <c r="V3098" s="104">
        <v>0</v>
      </c>
      <c r="W3098" s="104">
        <v>0</v>
      </c>
      <c r="X3098" s="104">
        <v>0</v>
      </c>
      <c r="Y3098" s="104">
        <v>0</v>
      </c>
      <c r="Z3098" s="104">
        <v>0</v>
      </c>
      <c r="AA3098" s="104">
        <v>0</v>
      </c>
      <c r="AB3098" s="104">
        <f t="shared" si="1514"/>
        <v>0</v>
      </c>
      <c r="AC3098" s="104">
        <f t="shared" si="1515"/>
        <v>0</v>
      </c>
      <c r="AD3098" s="104">
        <f t="shared" si="1502"/>
        <v>0</v>
      </c>
      <c r="AE3098" s="5" t="e">
        <v>#N/A</v>
      </c>
    </row>
    <row r="3099" spans="1:31" ht="30" x14ac:dyDescent="0.25">
      <c r="A3099" s="1" t="e">
        <v>#N/A</v>
      </c>
      <c r="B3099" s="50" t="s">
        <v>168</v>
      </c>
      <c r="C3099" s="48"/>
      <c r="D3099" s="104"/>
      <c r="E3099" s="104"/>
      <c r="F3099" s="104"/>
      <c r="G3099" s="104"/>
      <c r="H3099" s="104"/>
      <c r="I3099" s="104"/>
      <c r="J3099" s="104"/>
      <c r="K3099" s="104"/>
      <c r="L3099" s="104"/>
      <c r="M3099" s="104"/>
      <c r="N3099" s="104"/>
      <c r="O3099" s="104"/>
      <c r="P3099" s="104">
        <v>0</v>
      </c>
      <c r="Q3099" s="104">
        <v>0</v>
      </c>
      <c r="R3099" s="104">
        <v>0</v>
      </c>
      <c r="S3099" s="104">
        <v>0</v>
      </c>
      <c r="T3099" s="104">
        <v>0</v>
      </c>
      <c r="U3099" s="104">
        <v>0</v>
      </c>
      <c r="V3099" s="104">
        <v>0</v>
      </c>
      <c r="W3099" s="104">
        <v>0</v>
      </c>
      <c r="X3099" s="104">
        <v>0</v>
      </c>
      <c r="Y3099" s="104">
        <v>0</v>
      </c>
      <c r="Z3099" s="104">
        <v>0</v>
      </c>
      <c r="AA3099" s="104">
        <v>0</v>
      </c>
      <c r="AB3099" s="104">
        <f t="shared" si="1514"/>
        <v>0</v>
      </c>
      <c r="AC3099" s="104">
        <f t="shared" si="1515"/>
        <v>0</v>
      </c>
      <c r="AD3099" s="104">
        <f t="shared" si="1502"/>
        <v>0</v>
      </c>
      <c r="AE3099" s="5" t="e">
        <v>#N/A</v>
      </c>
    </row>
    <row r="3100" spans="1:31" ht="15.75" x14ac:dyDescent="0.25">
      <c r="A3100" s="1" t="e">
        <v>#N/A</v>
      </c>
      <c r="B3100" s="99" t="s">
        <v>169</v>
      </c>
      <c r="C3100" s="57"/>
      <c r="D3100" s="100">
        <f>SUM(D3101,D3106,D3110,D3113,D3122,D3125,D3130,D3135,D3138,D3143)</f>
        <v>0</v>
      </c>
      <c r="E3100" s="100">
        <f t="shared" ref="E3100:O3100" si="1521">SUM(E3101,E3106,E3110,E3113,E3122,E3125,E3130,E3135,E3138,E3143)</f>
        <v>0</v>
      </c>
      <c r="F3100" s="100">
        <f t="shared" si="1521"/>
        <v>0</v>
      </c>
      <c r="G3100" s="100">
        <f t="shared" si="1521"/>
        <v>0</v>
      </c>
      <c r="H3100" s="100">
        <f t="shared" si="1521"/>
        <v>0</v>
      </c>
      <c r="I3100" s="100">
        <f t="shared" si="1521"/>
        <v>0</v>
      </c>
      <c r="J3100" s="100">
        <f t="shared" si="1521"/>
        <v>0</v>
      </c>
      <c r="K3100" s="100">
        <f t="shared" si="1521"/>
        <v>0</v>
      </c>
      <c r="L3100" s="100">
        <f t="shared" si="1521"/>
        <v>0</v>
      </c>
      <c r="M3100" s="100">
        <f t="shared" si="1521"/>
        <v>0</v>
      </c>
      <c r="N3100" s="100">
        <f t="shared" si="1521"/>
        <v>0</v>
      </c>
      <c r="O3100" s="100">
        <f t="shared" si="1521"/>
        <v>0</v>
      </c>
      <c r="P3100" s="100">
        <v>0</v>
      </c>
      <c r="Q3100" s="100">
        <v>0</v>
      </c>
      <c r="R3100" s="100">
        <v>0</v>
      </c>
      <c r="S3100" s="100">
        <v>0</v>
      </c>
      <c r="T3100" s="100">
        <v>0</v>
      </c>
      <c r="U3100" s="100">
        <v>0</v>
      </c>
      <c r="V3100" s="100">
        <v>0</v>
      </c>
      <c r="W3100" s="100">
        <v>0</v>
      </c>
      <c r="X3100" s="100">
        <v>0</v>
      </c>
      <c r="Y3100" s="100">
        <v>0</v>
      </c>
      <c r="Z3100" s="100">
        <v>0</v>
      </c>
      <c r="AA3100" s="100">
        <v>0</v>
      </c>
      <c r="AB3100" s="100">
        <f t="shared" si="1514"/>
        <v>0</v>
      </c>
      <c r="AC3100" s="100">
        <f t="shared" si="1515"/>
        <v>0</v>
      </c>
      <c r="AD3100" s="100">
        <f t="shared" si="1502"/>
        <v>0</v>
      </c>
      <c r="AE3100" s="5" t="e">
        <v>#N/A</v>
      </c>
    </row>
    <row r="3101" spans="1:31" ht="30" x14ac:dyDescent="0.25">
      <c r="A3101" s="1" t="e">
        <v>#N/A</v>
      </c>
      <c r="B3101" s="101" t="s">
        <v>170</v>
      </c>
      <c r="C3101" s="102"/>
      <c r="D3101" s="103">
        <f>SUM(D3102:D3105)</f>
        <v>0</v>
      </c>
      <c r="E3101" s="103">
        <f t="shared" ref="E3101:O3101" si="1522">SUM(E3102:E3105)</f>
        <v>0</v>
      </c>
      <c r="F3101" s="103">
        <f t="shared" si="1522"/>
        <v>0</v>
      </c>
      <c r="G3101" s="103">
        <f t="shared" si="1522"/>
        <v>0</v>
      </c>
      <c r="H3101" s="103">
        <f t="shared" si="1522"/>
        <v>0</v>
      </c>
      <c r="I3101" s="103">
        <f t="shared" si="1522"/>
        <v>0</v>
      </c>
      <c r="J3101" s="103">
        <f t="shared" si="1522"/>
        <v>0</v>
      </c>
      <c r="K3101" s="103">
        <f t="shared" si="1522"/>
        <v>0</v>
      </c>
      <c r="L3101" s="103">
        <f t="shared" si="1522"/>
        <v>0</v>
      </c>
      <c r="M3101" s="103">
        <f t="shared" si="1522"/>
        <v>0</v>
      </c>
      <c r="N3101" s="103">
        <f t="shared" si="1522"/>
        <v>0</v>
      </c>
      <c r="O3101" s="103">
        <f t="shared" si="1522"/>
        <v>0</v>
      </c>
      <c r="P3101" s="103">
        <v>0</v>
      </c>
      <c r="Q3101" s="103">
        <v>0</v>
      </c>
      <c r="R3101" s="103">
        <v>0</v>
      </c>
      <c r="S3101" s="103">
        <v>0</v>
      </c>
      <c r="T3101" s="103">
        <v>0</v>
      </c>
      <c r="U3101" s="103">
        <v>0</v>
      </c>
      <c r="V3101" s="103">
        <v>0</v>
      </c>
      <c r="W3101" s="103">
        <v>0</v>
      </c>
      <c r="X3101" s="103">
        <v>0</v>
      </c>
      <c r="Y3101" s="103">
        <v>0</v>
      </c>
      <c r="Z3101" s="103">
        <v>0</v>
      </c>
      <c r="AA3101" s="103">
        <v>0</v>
      </c>
      <c r="AB3101" s="103">
        <f t="shared" si="1514"/>
        <v>0</v>
      </c>
      <c r="AC3101" s="103">
        <f t="shared" si="1515"/>
        <v>0</v>
      </c>
      <c r="AD3101" s="103">
        <f t="shared" si="1502"/>
        <v>0</v>
      </c>
      <c r="AE3101" s="5" t="e">
        <v>#N/A</v>
      </c>
    </row>
    <row r="3102" spans="1:31" ht="30" x14ac:dyDescent="0.25">
      <c r="A3102" s="1" t="e">
        <v>#N/A</v>
      </c>
      <c r="B3102" s="50" t="s">
        <v>171</v>
      </c>
      <c r="C3102" s="48"/>
      <c r="D3102" s="104"/>
      <c r="E3102" s="104"/>
      <c r="F3102" s="104"/>
      <c r="G3102" s="104"/>
      <c r="H3102" s="104"/>
      <c r="I3102" s="104"/>
      <c r="J3102" s="104"/>
      <c r="K3102" s="104"/>
      <c r="L3102" s="104"/>
      <c r="M3102" s="104"/>
      <c r="N3102" s="104"/>
      <c r="O3102" s="104"/>
      <c r="P3102" s="104">
        <v>0</v>
      </c>
      <c r="Q3102" s="104">
        <v>0</v>
      </c>
      <c r="R3102" s="104">
        <v>0</v>
      </c>
      <c r="S3102" s="104">
        <v>0</v>
      </c>
      <c r="T3102" s="104">
        <v>0</v>
      </c>
      <c r="U3102" s="104">
        <v>0</v>
      </c>
      <c r="V3102" s="104">
        <v>0</v>
      </c>
      <c r="W3102" s="104">
        <v>0</v>
      </c>
      <c r="X3102" s="104">
        <v>0</v>
      </c>
      <c r="Y3102" s="104">
        <v>0</v>
      </c>
      <c r="Z3102" s="104">
        <v>0</v>
      </c>
      <c r="AA3102" s="104">
        <v>0</v>
      </c>
      <c r="AB3102" s="104">
        <f t="shared" si="1514"/>
        <v>0</v>
      </c>
      <c r="AC3102" s="104">
        <f t="shared" si="1515"/>
        <v>0</v>
      </c>
      <c r="AD3102" s="104">
        <f t="shared" si="1502"/>
        <v>0</v>
      </c>
      <c r="AE3102" s="5" t="e">
        <v>#N/A</v>
      </c>
    </row>
    <row r="3103" spans="1:31" ht="30" x14ac:dyDescent="0.25">
      <c r="A3103" s="1" t="e">
        <v>#N/A</v>
      </c>
      <c r="B3103" s="50" t="s">
        <v>172</v>
      </c>
      <c r="C3103" s="48"/>
      <c r="D3103" s="104"/>
      <c r="E3103" s="104"/>
      <c r="F3103" s="104"/>
      <c r="G3103" s="104"/>
      <c r="H3103" s="104"/>
      <c r="I3103" s="104"/>
      <c r="J3103" s="104"/>
      <c r="K3103" s="104"/>
      <c r="L3103" s="104"/>
      <c r="M3103" s="104"/>
      <c r="N3103" s="104"/>
      <c r="O3103" s="104"/>
      <c r="P3103" s="104">
        <v>0</v>
      </c>
      <c r="Q3103" s="104">
        <v>0</v>
      </c>
      <c r="R3103" s="104">
        <v>0</v>
      </c>
      <c r="S3103" s="104">
        <v>0</v>
      </c>
      <c r="T3103" s="104">
        <v>0</v>
      </c>
      <c r="U3103" s="104">
        <v>0</v>
      </c>
      <c r="V3103" s="104">
        <v>0</v>
      </c>
      <c r="W3103" s="104">
        <v>0</v>
      </c>
      <c r="X3103" s="104">
        <v>0</v>
      </c>
      <c r="Y3103" s="104">
        <v>0</v>
      </c>
      <c r="Z3103" s="104">
        <v>0</v>
      </c>
      <c r="AA3103" s="104">
        <v>0</v>
      </c>
      <c r="AB3103" s="104">
        <f t="shared" si="1514"/>
        <v>0</v>
      </c>
      <c r="AC3103" s="104">
        <f t="shared" si="1515"/>
        <v>0</v>
      </c>
      <c r="AD3103" s="104">
        <f t="shared" si="1502"/>
        <v>0</v>
      </c>
      <c r="AE3103" s="5" t="e">
        <v>#N/A</v>
      </c>
    </row>
    <row r="3104" spans="1:31" ht="30" x14ac:dyDescent="0.25">
      <c r="A3104" s="1" t="e">
        <v>#N/A</v>
      </c>
      <c r="B3104" s="50" t="s">
        <v>173</v>
      </c>
      <c r="C3104" s="48"/>
      <c r="D3104" s="104"/>
      <c r="E3104" s="104"/>
      <c r="F3104" s="104"/>
      <c r="G3104" s="104"/>
      <c r="H3104" s="104"/>
      <c r="I3104" s="104"/>
      <c r="J3104" s="104"/>
      <c r="K3104" s="104"/>
      <c r="L3104" s="104"/>
      <c r="M3104" s="104"/>
      <c r="N3104" s="104"/>
      <c r="O3104" s="104"/>
      <c r="P3104" s="104">
        <v>0</v>
      </c>
      <c r="Q3104" s="104">
        <v>0</v>
      </c>
      <c r="R3104" s="104">
        <v>0</v>
      </c>
      <c r="S3104" s="104">
        <v>0</v>
      </c>
      <c r="T3104" s="104">
        <v>0</v>
      </c>
      <c r="U3104" s="104">
        <v>0</v>
      </c>
      <c r="V3104" s="104">
        <v>0</v>
      </c>
      <c r="W3104" s="104">
        <v>0</v>
      </c>
      <c r="X3104" s="104">
        <v>0</v>
      </c>
      <c r="Y3104" s="104">
        <v>0</v>
      </c>
      <c r="Z3104" s="104">
        <v>0</v>
      </c>
      <c r="AA3104" s="104">
        <v>0</v>
      </c>
      <c r="AB3104" s="104">
        <f t="shared" si="1514"/>
        <v>0</v>
      </c>
      <c r="AC3104" s="104">
        <f t="shared" si="1515"/>
        <v>0</v>
      </c>
      <c r="AD3104" s="104">
        <f t="shared" si="1502"/>
        <v>0</v>
      </c>
      <c r="AE3104" s="5" t="e">
        <v>#N/A</v>
      </c>
    </row>
    <row r="3105" spans="1:31" ht="30" x14ac:dyDescent="0.25">
      <c r="A3105" s="1" t="e">
        <v>#N/A</v>
      </c>
      <c r="B3105" s="50" t="s">
        <v>174</v>
      </c>
      <c r="C3105" s="48"/>
      <c r="D3105" s="104"/>
      <c r="E3105" s="104"/>
      <c r="F3105" s="104"/>
      <c r="G3105" s="104"/>
      <c r="H3105" s="104"/>
      <c r="I3105" s="104"/>
      <c r="J3105" s="104"/>
      <c r="K3105" s="104"/>
      <c r="L3105" s="104"/>
      <c r="M3105" s="104"/>
      <c r="N3105" s="104"/>
      <c r="O3105" s="104"/>
      <c r="P3105" s="104">
        <v>0</v>
      </c>
      <c r="Q3105" s="104">
        <v>0</v>
      </c>
      <c r="R3105" s="104">
        <v>0</v>
      </c>
      <c r="S3105" s="104">
        <v>0</v>
      </c>
      <c r="T3105" s="104">
        <v>0</v>
      </c>
      <c r="U3105" s="104">
        <v>0</v>
      </c>
      <c r="V3105" s="104">
        <v>0</v>
      </c>
      <c r="W3105" s="104">
        <v>0</v>
      </c>
      <c r="X3105" s="104">
        <v>0</v>
      </c>
      <c r="Y3105" s="104">
        <v>0</v>
      </c>
      <c r="Z3105" s="104">
        <v>0</v>
      </c>
      <c r="AA3105" s="104">
        <v>0</v>
      </c>
      <c r="AB3105" s="104">
        <f t="shared" si="1514"/>
        <v>0</v>
      </c>
      <c r="AC3105" s="104">
        <f t="shared" si="1515"/>
        <v>0</v>
      </c>
      <c r="AD3105" s="104">
        <f t="shared" ref="AD3105:AD3168" si="1523">SUM(P3105:AA3105)</f>
        <v>0</v>
      </c>
      <c r="AE3105" s="5" t="e">
        <v>#N/A</v>
      </c>
    </row>
    <row r="3106" spans="1:31" ht="30" x14ac:dyDescent="0.25">
      <c r="A3106" s="1" t="e">
        <v>#N/A</v>
      </c>
      <c r="B3106" s="101" t="s">
        <v>175</v>
      </c>
      <c r="C3106" s="102"/>
      <c r="D3106" s="103">
        <f>SUM(D3107:D3109)</f>
        <v>0</v>
      </c>
      <c r="E3106" s="103">
        <f t="shared" ref="E3106:O3106" si="1524">SUM(E3107:E3109)</f>
        <v>0</v>
      </c>
      <c r="F3106" s="103">
        <f t="shared" si="1524"/>
        <v>0</v>
      </c>
      <c r="G3106" s="103">
        <f t="shared" si="1524"/>
        <v>0</v>
      </c>
      <c r="H3106" s="103">
        <f t="shared" si="1524"/>
        <v>0</v>
      </c>
      <c r="I3106" s="103">
        <f t="shared" si="1524"/>
        <v>0</v>
      </c>
      <c r="J3106" s="103">
        <f t="shared" si="1524"/>
        <v>0</v>
      </c>
      <c r="K3106" s="103">
        <f t="shared" si="1524"/>
        <v>0</v>
      </c>
      <c r="L3106" s="103">
        <f t="shared" si="1524"/>
        <v>0</v>
      </c>
      <c r="M3106" s="103">
        <f t="shared" si="1524"/>
        <v>0</v>
      </c>
      <c r="N3106" s="103">
        <f t="shared" si="1524"/>
        <v>0</v>
      </c>
      <c r="O3106" s="103">
        <f t="shared" si="1524"/>
        <v>0</v>
      </c>
      <c r="P3106" s="103">
        <v>0</v>
      </c>
      <c r="Q3106" s="103">
        <v>0</v>
      </c>
      <c r="R3106" s="103">
        <v>0</v>
      </c>
      <c r="S3106" s="103">
        <v>0</v>
      </c>
      <c r="T3106" s="103">
        <v>0</v>
      </c>
      <c r="U3106" s="103">
        <v>0</v>
      </c>
      <c r="V3106" s="103">
        <v>0</v>
      </c>
      <c r="W3106" s="103">
        <v>0</v>
      </c>
      <c r="X3106" s="103">
        <v>0</v>
      </c>
      <c r="Y3106" s="103">
        <v>0</v>
      </c>
      <c r="Z3106" s="103">
        <v>0</v>
      </c>
      <c r="AA3106" s="103">
        <v>0</v>
      </c>
      <c r="AB3106" s="103">
        <f t="shared" si="1514"/>
        <v>0</v>
      </c>
      <c r="AC3106" s="103">
        <f t="shared" si="1515"/>
        <v>0</v>
      </c>
      <c r="AD3106" s="103">
        <f t="shared" si="1523"/>
        <v>0</v>
      </c>
      <c r="AE3106" s="5" t="e">
        <v>#N/A</v>
      </c>
    </row>
    <row r="3107" spans="1:31" ht="30" x14ac:dyDescent="0.25">
      <c r="A3107" s="1" t="e">
        <v>#N/A</v>
      </c>
      <c r="B3107" s="50" t="s">
        <v>161</v>
      </c>
      <c r="C3107" s="48"/>
      <c r="D3107" s="104"/>
      <c r="E3107" s="104"/>
      <c r="F3107" s="104"/>
      <c r="G3107" s="104"/>
      <c r="H3107" s="104"/>
      <c r="I3107" s="104"/>
      <c r="J3107" s="104"/>
      <c r="K3107" s="104"/>
      <c r="L3107" s="104"/>
      <c r="M3107" s="104"/>
      <c r="N3107" s="104"/>
      <c r="O3107" s="104"/>
      <c r="P3107" s="104">
        <v>0</v>
      </c>
      <c r="Q3107" s="104">
        <v>0</v>
      </c>
      <c r="R3107" s="104">
        <v>0</v>
      </c>
      <c r="S3107" s="104">
        <v>0</v>
      </c>
      <c r="T3107" s="104">
        <v>0</v>
      </c>
      <c r="U3107" s="104">
        <v>0</v>
      </c>
      <c r="V3107" s="104">
        <v>0</v>
      </c>
      <c r="W3107" s="104">
        <v>0</v>
      </c>
      <c r="X3107" s="104">
        <v>0</v>
      </c>
      <c r="Y3107" s="104">
        <v>0</v>
      </c>
      <c r="Z3107" s="104">
        <v>0</v>
      </c>
      <c r="AA3107" s="104">
        <v>0</v>
      </c>
      <c r="AB3107" s="104">
        <f t="shared" si="1514"/>
        <v>0</v>
      </c>
      <c r="AC3107" s="104">
        <f t="shared" si="1515"/>
        <v>0</v>
      </c>
      <c r="AD3107" s="104">
        <f t="shared" si="1523"/>
        <v>0</v>
      </c>
      <c r="AE3107" s="5" t="e">
        <v>#N/A</v>
      </c>
    </row>
    <row r="3108" spans="1:31" ht="30" x14ac:dyDescent="0.25">
      <c r="A3108" s="1" t="e">
        <v>#N/A</v>
      </c>
      <c r="B3108" s="50" t="s">
        <v>176</v>
      </c>
      <c r="C3108" s="48"/>
      <c r="D3108" s="104"/>
      <c r="E3108" s="104"/>
      <c r="F3108" s="104"/>
      <c r="G3108" s="104"/>
      <c r="H3108" s="104"/>
      <c r="I3108" s="104"/>
      <c r="J3108" s="104"/>
      <c r="K3108" s="104"/>
      <c r="L3108" s="104"/>
      <c r="M3108" s="104"/>
      <c r="N3108" s="104"/>
      <c r="O3108" s="104"/>
      <c r="P3108" s="104">
        <v>0</v>
      </c>
      <c r="Q3108" s="104">
        <v>0</v>
      </c>
      <c r="R3108" s="104">
        <v>0</v>
      </c>
      <c r="S3108" s="104">
        <v>0</v>
      </c>
      <c r="T3108" s="104">
        <v>0</v>
      </c>
      <c r="U3108" s="104">
        <v>0</v>
      </c>
      <c r="V3108" s="104">
        <v>0</v>
      </c>
      <c r="W3108" s="104">
        <v>0</v>
      </c>
      <c r="X3108" s="104">
        <v>0</v>
      </c>
      <c r="Y3108" s="104">
        <v>0</v>
      </c>
      <c r="Z3108" s="104">
        <v>0</v>
      </c>
      <c r="AA3108" s="104">
        <v>0</v>
      </c>
      <c r="AB3108" s="104">
        <f t="shared" si="1514"/>
        <v>0</v>
      </c>
      <c r="AC3108" s="104">
        <f t="shared" si="1515"/>
        <v>0</v>
      </c>
      <c r="AD3108" s="104">
        <f t="shared" si="1523"/>
        <v>0</v>
      </c>
      <c r="AE3108" s="5" t="e">
        <v>#N/A</v>
      </c>
    </row>
    <row r="3109" spans="1:31" ht="30" x14ac:dyDescent="0.25">
      <c r="A3109" s="1" t="e">
        <v>#N/A</v>
      </c>
      <c r="B3109" s="50" t="s">
        <v>177</v>
      </c>
      <c r="C3109" s="48"/>
      <c r="D3109" s="104"/>
      <c r="E3109" s="104"/>
      <c r="F3109" s="104"/>
      <c r="G3109" s="104"/>
      <c r="H3109" s="104"/>
      <c r="I3109" s="104"/>
      <c r="J3109" s="104"/>
      <c r="K3109" s="104"/>
      <c r="L3109" s="104"/>
      <c r="M3109" s="104"/>
      <c r="N3109" s="104"/>
      <c r="O3109" s="104"/>
      <c r="P3109" s="104">
        <v>0</v>
      </c>
      <c r="Q3109" s="104">
        <v>0</v>
      </c>
      <c r="R3109" s="104">
        <v>0</v>
      </c>
      <c r="S3109" s="104">
        <v>0</v>
      </c>
      <c r="T3109" s="104">
        <v>0</v>
      </c>
      <c r="U3109" s="104">
        <v>0</v>
      </c>
      <c r="V3109" s="104">
        <v>0</v>
      </c>
      <c r="W3109" s="104">
        <v>0</v>
      </c>
      <c r="X3109" s="104">
        <v>0</v>
      </c>
      <c r="Y3109" s="104">
        <v>0</v>
      </c>
      <c r="Z3109" s="104">
        <v>0</v>
      </c>
      <c r="AA3109" s="104">
        <v>0</v>
      </c>
      <c r="AB3109" s="104">
        <f t="shared" si="1514"/>
        <v>0</v>
      </c>
      <c r="AC3109" s="104">
        <f t="shared" si="1515"/>
        <v>0</v>
      </c>
      <c r="AD3109" s="104">
        <f t="shared" si="1523"/>
        <v>0</v>
      </c>
      <c r="AE3109" s="5" t="e">
        <v>#N/A</v>
      </c>
    </row>
    <row r="3110" spans="1:31" x14ac:dyDescent="0.25">
      <c r="A3110" s="1" t="e">
        <v>#N/A</v>
      </c>
      <c r="B3110" s="101" t="s">
        <v>178</v>
      </c>
      <c r="C3110" s="102"/>
      <c r="D3110" s="103">
        <f>SUM(D3111:D3112)</f>
        <v>0</v>
      </c>
      <c r="E3110" s="103">
        <f t="shared" ref="E3110:O3110" si="1525">SUM(E3111:E3112)</f>
        <v>0</v>
      </c>
      <c r="F3110" s="103">
        <f t="shared" si="1525"/>
        <v>0</v>
      </c>
      <c r="G3110" s="103">
        <f t="shared" si="1525"/>
        <v>0</v>
      </c>
      <c r="H3110" s="103">
        <f t="shared" si="1525"/>
        <v>0</v>
      </c>
      <c r="I3110" s="103">
        <f t="shared" si="1525"/>
        <v>0</v>
      </c>
      <c r="J3110" s="103">
        <f t="shared" si="1525"/>
        <v>0</v>
      </c>
      <c r="K3110" s="103">
        <f t="shared" si="1525"/>
        <v>0</v>
      </c>
      <c r="L3110" s="103">
        <f t="shared" si="1525"/>
        <v>0</v>
      </c>
      <c r="M3110" s="103">
        <f t="shared" si="1525"/>
        <v>0</v>
      </c>
      <c r="N3110" s="103">
        <f t="shared" si="1525"/>
        <v>0</v>
      </c>
      <c r="O3110" s="103">
        <f t="shared" si="1525"/>
        <v>0</v>
      </c>
      <c r="P3110" s="103">
        <v>0</v>
      </c>
      <c r="Q3110" s="103">
        <v>0</v>
      </c>
      <c r="R3110" s="103">
        <v>0</v>
      </c>
      <c r="S3110" s="103">
        <v>0</v>
      </c>
      <c r="T3110" s="103">
        <v>0</v>
      </c>
      <c r="U3110" s="103">
        <v>0</v>
      </c>
      <c r="V3110" s="103">
        <v>0</v>
      </c>
      <c r="W3110" s="103">
        <v>0</v>
      </c>
      <c r="X3110" s="103">
        <v>0</v>
      </c>
      <c r="Y3110" s="103">
        <v>0</v>
      </c>
      <c r="Z3110" s="103">
        <v>0</v>
      </c>
      <c r="AA3110" s="103">
        <v>0</v>
      </c>
      <c r="AB3110" s="103">
        <f t="shared" si="1514"/>
        <v>0</v>
      </c>
      <c r="AC3110" s="103">
        <f t="shared" si="1515"/>
        <v>0</v>
      </c>
      <c r="AD3110" s="103">
        <f t="shared" si="1523"/>
        <v>0</v>
      </c>
      <c r="AE3110" s="5" t="e">
        <v>#N/A</v>
      </c>
    </row>
    <row r="3111" spans="1:31" ht="30" x14ac:dyDescent="0.25">
      <c r="A3111" s="1" t="e">
        <v>#N/A</v>
      </c>
      <c r="B3111" s="50" t="s">
        <v>179</v>
      </c>
      <c r="C3111" s="48"/>
      <c r="D3111" s="104"/>
      <c r="E3111" s="104"/>
      <c r="F3111" s="104"/>
      <c r="G3111" s="104"/>
      <c r="H3111" s="104"/>
      <c r="I3111" s="104"/>
      <c r="J3111" s="104"/>
      <c r="K3111" s="104"/>
      <c r="L3111" s="104"/>
      <c r="M3111" s="104"/>
      <c r="N3111" s="104"/>
      <c r="O3111" s="104"/>
      <c r="P3111" s="104">
        <v>0</v>
      </c>
      <c r="Q3111" s="104">
        <v>0</v>
      </c>
      <c r="R3111" s="104">
        <v>0</v>
      </c>
      <c r="S3111" s="104">
        <v>0</v>
      </c>
      <c r="T3111" s="104">
        <v>0</v>
      </c>
      <c r="U3111" s="104">
        <v>0</v>
      </c>
      <c r="V3111" s="104">
        <v>0</v>
      </c>
      <c r="W3111" s="104">
        <v>0</v>
      </c>
      <c r="X3111" s="104">
        <v>0</v>
      </c>
      <c r="Y3111" s="104">
        <v>0</v>
      </c>
      <c r="Z3111" s="104">
        <v>0</v>
      </c>
      <c r="AA3111" s="104">
        <v>0</v>
      </c>
      <c r="AB3111" s="104">
        <f t="shared" si="1514"/>
        <v>0</v>
      </c>
      <c r="AC3111" s="104">
        <f t="shared" si="1515"/>
        <v>0</v>
      </c>
      <c r="AD3111" s="104">
        <f t="shared" si="1523"/>
        <v>0</v>
      </c>
      <c r="AE3111" s="5" t="e">
        <v>#N/A</v>
      </c>
    </row>
    <row r="3112" spans="1:31" x14ac:dyDescent="0.25">
      <c r="A3112" s="1" t="e">
        <v>#N/A</v>
      </c>
      <c r="B3112" s="50" t="s">
        <v>180</v>
      </c>
      <c r="C3112" s="48"/>
      <c r="D3112" s="104"/>
      <c r="E3112" s="104"/>
      <c r="F3112" s="104"/>
      <c r="G3112" s="104"/>
      <c r="H3112" s="104"/>
      <c r="I3112" s="104"/>
      <c r="J3112" s="104"/>
      <c r="K3112" s="104"/>
      <c r="L3112" s="104"/>
      <c r="M3112" s="104"/>
      <c r="N3112" s="104"/>
      <c r="O3112" s="104"/>
      <c r="P3112" s="104">
        <v>0</v>
      </c>
      <c r="Q3112" s="104">
        <v>0</v>
      </c>
      <c r="R3112" s="104">
        <v>0</v>
      </c>
      <c r="S3112" s="104">
        <v>0</v>
      </c>
      <c r="T3112" s="104">
        <v>0</v>
      </c>
      <c r="U3112" s="104">
        <v>0</v>
      </c>
      <c r="V3112" s="104">
        <v>0</v>
      </c>
      <c r="W3112" s="104">
        <v>0</v>
      </c>
      <c r="X3112" s="104">
        <v>0</v>
      </c>
      <c r="Y3112" s="104">
        <v>0</v>
      </c>
      <c r="Z3112" s="104">
        <v>0</v>
      </c>
      <c r="AA3112" s="104">
        <v>0</v>
      </c>
      <c r="AB3112" s="104">
        <f t="shared" si="1514"/>
        <v>0</v>
      </c>
      <c r="AC3112" s="104">
        <f t="shared" si="1515"/>
        <v>0</v>
      </c>
      <c r="AD3112" s="104">
        <f t="shared" si="1523"/>
        <v>0</v>
      </c>
      <c r="AE3112" s="5" t="e">
        <v>#N/A</v>
      </c>
    </row>
    <row r="3113" spans="1:31" x14ac:dyDescent="0.25">
      <c r="A3113" s="1" t="e">
        <v>#N/A</v>
      </c>
      <c r="B3113" s="101" t="s">
        <v>181</v>
      </c>
      <c r="C3113" s="102"/>
      <c r="D3113" s="103">
        <f>SUM(D3114:D3121)</f>
        <v>0</v>
      </c>
      <c r="E3113" s="103">
        <f t="shared" ref="E3113:O3113" si="1526">SUM(E3114:E3121)</f>
        <v>0</v>
      </c>
      <c r="F3113" s="103">
        <f t="shared" si="1526"/>
        <v>0</v>
      </c>
      <c r="G3113" s="103">
        <f t="shared" si="1526"/>
        <v>0</v>
      </c>
      <c r="H3113" s="103">
        <f t="shared" si="1526"/>
        <v>0</v>
      </c>
      <c r="I3113" s="103">
        <f t="shared" si="1526"/>
        <v>0</v>
      </c>
      <c r="J3113" s="103">
        <f t="shared" si="1526"/>
        <v>0</v>
      </c>
      <c r="K3113" s="103">
        <f t="shared" si="1526"/>
        <v>0</v>
      </c>
      <c r="L3113" s="103">
        <f t="shared" si="1526"/>
        <v>0</v>
      </c>
      <c r="M3113" s="103">
        <f t="shared" si="1526"/>
        <v>0</v>
      </c>
      <c r="N3113" s="103">
        <f t="shared" si="1526"/>
        <v>0</v>
      </c>
      <c r="O3113" s="103">
        <f t="shared" si="1526"/>
        <v>0</v>
      </c>
      <c r="P3113" s="103">
        <v>0</v>
      </c>
      <c r="Q3113" s="103">
        <v>0</v>
      </c>
      <c r="R3113" s="103">
        <v>0</v>
      </c>
      <c r="S3113" s="103">
        <v>0</v>
      </c>
      <c r="T3113" s="103">
        <v>0</v>
      </c>
      <c r="U3113" s="103">
        <v>0</v>
      </c>
      <c r="V3113" s="103">
        <v>0</v>
      </c>
      <c r="W3113" s="103">
        <v>0</v>
      </c>
      <c r="X3113" s="103">
        <v>0</v>
      </c>
      <c r="Y3113" s="103">
        <v>0</v>
      </c>
      <c r="Z3113" s="103">
        <v>0</v>
      </c>
      <c r="AA3113" s="103">
        <v>0</v>
      </c>
      <c r="AB3113" s="103">
        <f t="shared" si="1514"/>
        <v>0</v>
      </c>
      <c r="AC3113" s="103">
        <f t="shared" si="1515"/>
        <v>0</v>
      </c>
      <c r="AD3113" s="103">
        <f t="shared" si="1523"/>
        <v>0</v>
      </c>
      <c r="AE3113" s="5" t="e">
        <v>#N/A</v>
      </c>
    </row>
    <row r="3114" spans="1:31" ht="30" x14ac:dyDescent="0.25">
      <c r="A3114" s="1" t="e">
        <v>#N/A</v>
      </c>
      <c r="B3114" s="50" t="s">
        <v>182</v>
      </c>
      <c r="C3114" s="48"/>
      <c r="D3114" s="104"/>
      <c r="E3114" s="104"/>
      <c r="F3114" s="104"/>
      <c r="G3114" s="104"/>
      <c r="H3114" s="104"/>
      <c r="I3114" s="104"/>
      <c r="J3114" s="104"/>
      <c r="K3114" s="104"/>
      <c r="L3114" s="104"/>
      <c r="M3114" s="104"/>
      <c r="N3114" s="104"/>
      <c r="O3114" s="104"/>
      <c r="P3114" s="104">
        <v>0</v>
      </c>
      <c r="Q3114" s="104">
        <v>0</v>
      </c>
      <c r="R3114" s="104">
        <v>0</v>
      </c>
      <c r="S3114" s="104">
        <v>0</v>
      </c>
      <c r="T3114" s="104">
        <v>0</v>
      </c>
      <c r="U3114" s="104">
        <v>0</v>
      </c>
      <c r="V3114" s="104">
        <v>0</v>
      </c>
      <c r="W3114" s="104">
        <v>0</v>
      </c>
      <c r="X3114" s="104">
        <v>0</v>
      </c>
      <c r="Y3114" s="104">
        <v>0</v>
      </c>
      <c r="Z3114" s="104">
        <v>0</v>
      </c>
      <c r="AA3114" s="104">
        <v>0</v>
      </c>
      <c r="AB3114" s="104">
        <f t="shared" si="1514"/>
        <v>0</v>
      </c>
      <c r="AC3114" s="104">
        <f t="shared" si="1515"/>
        <v>0</v>
      </c>
      <c r="AD3114" s="104">
        <f t="shared" si="1523"/>
        <v>0</v>
      </c>
      <c r="AE3114" s="5" t="e">
        <v>#N/A</v>
      </c>
    </row>
    <row r="3115" spans="1:31" ht="30" x14ac:dyDescent="0.25">
      <c r="A3115" s="1" t="e">
        <v>#N/A</v>
      </c>
      <c r="B3115" s="50" t="s">
        <v>183</v>
      </c>
      <c r="C3115" s="48"/>
      <c r="D3115" s="104"/>
      <c r="E3115" s="104"/>
      <c r="F3115" s="104"/>
      <c r="G3115" s="104"/>
      <c r="H3115" s="104"/>
      <c r="I3115" s="104"/>
      <c r="J3115" s="104"/>
      <c r="K3115" s="104"/>
      <c r="L3115" s="104"/>
      <c r="M3115" s="104"/>
      <c r="N3115" s="104"/>
      <c r="O3115" s="104"/>
      <c r="P3115" s="104">
        <v>0</v>
      </c>
      <c r="Q3115" s="104">
        <v>0</v>
      </c>
      <c r="R3115" s="104">
        <v>0</v>
      </c>
      <c r="S3115" s="104">
        <v>0</v>
      </c>
      <c r="T3115" s="104">
        <v>0</v>
      </c>
      <c r="U3115" s="104">
        <v>0</v>
      </c>
      <c r="V3115" s="104">
        <v>0</v>
      </c>
      <c r="W3115" s="104">
        <v>0</v>
      </c>
      <c r="X3115" s="104">
        <v>0</v>
      </c>
      <c r="Y3115" s="104">
        <v>0</v>
      </c>
      <c r="Z3115" s="104">
        <v>0</v>
      </c>
      <c r="AA3115" s="104">
        <v>0</v>
      </c>
      <c r="AB3115" s="104">
        <f t="shared" si="1514"/>
        <v>0</v>
      </c>
      <c r="AC3115" s="104">
        <f t="shared" si="1515"/>
        <v>0</v>
      </c>
      <c r="AD3115" s="104">
        <f t="shared" si="1523"/>
        <v>0</v>
      </c>
      <c r="AE3115" s="5" t="e">
        <v>#N/A</v>
      </c>
    </row>
    <row r="3116" spans="1:31" ht="30" x14ac:dyDescent="0.25">
      <c r="A3116" s="1" t="e">
        <v>#N/A</v>
      </c>
      <c r="B3116" s="50" t="s">
        <v>184</v>
      </c>
      <c r="C3116" s="48"/>
      <c r="D3116" s="104"/>
      <c r="E3116" s="104"/>
      <c r="F3116" s="104"/>
      <c r="G3116" s="104"/>
      <c r="H3116" s="104"/>
      <c r="I3116" s="104"/>
      <c r="J3116" s="104"/>
      <c r="K3116" s="104"/>
      <c r="L3116" s="104"/>
      <c r="M3116" s="104"/>
      <c r="N3116" s="104"/>
      <c r="O3116" s="104"/>
      <c r="P3116" s="104">
        <v>0</v>
      </c>
      <c r="Q3116" s="104">
        <v>0</v>
      </c>
      <c r="R3116" s="104">
        <v>0</v>
      </c>
      <c r="S3116" s="104">
        <v>0</v>
      </c>
      <c r="T3116" s="104">
        <v>0</v>
      </c>
      <c r="U3116" s="104">
        <v>0</v>
      </c>
      <c r="V3116" s="104">
        <v>0</v>
      </c>
      <c r="W3116" s="104">
        <v>0</v>
      </c>
      <c r="X3116" s="104">
        <v>0</v>
      </c>
      <c r="Y3116" s="104">
        <v>0</v>
      </c>
      <c r="Z3116" s="104">
        <v>0</v>
      </c>
      <c r="AA3116" s="104">
        <v>0</v>
      </c>
      <c r="AB3116" s="104">
        <f t="shared" si="1514"/>
        <v>0</v>
      </c>
      <c r="AC3116" s="104">
        <f t="shared" si="1515"/>
        <v>0</v>
      </c>
      <c r="AD3116" s="104">
        <f t="shared" si="1523"/>
        <v>0</v>
      </c>
      <c r="AE3116" s="5" t="e">
        <v>#N/A</v>
      </c>
    </row>
    <row r="3117" spans="1:31" x14ac:dyDescent="0.25">
      <c r="A3117" s="1" t="e">
        <v>#N/A</v>
      </c>
      <c r="B3117" s="50" t="s">
        <v>185</v>
      </c>
      <c r="C3117" s="48"/>
      <c r="D3117" s="104"/>
      <c r="E3117" s="104"/>
      <c r="F3117" s="104"/>
      <c r="G3117" s="104"/>
      <c r="H3117" s="104"/>
      <c r="I3117" s="104"/>
      <c r="J3117" s="104"/>
      <c r="K3117" s="104"/>
      <c r="L3117" s="104"/>
      <c r="M3117" s="104"/>
      <c r="N3117" s="104"/>
      <c r="O3117" s="104"/>
      <c r="P3117" s="104">
        <v>0</v>
      </c>
      <c r="Q3117" s="104">
        <v>0</v>
      </c>
      <c r="R3117" s="104">
        <v>0</v>
      </c>
      <c r="S3117" s="104">
        <v>0</v>
      </c>
      <c r="T3117" s="104">
        <v>0</v>
      </c>
      <c r="U3117" s="104">
        <v>0</v>
      </c>
      <c r="V3117" s="104">
        <v>0</v>
      </c>
      <c r="W3117" s="104">
        <v>0</v>
      </c>
      <c r="X3117" s="104">
        <v>0</v>
      </c>
      <c r="Y3117" s="104">
        <v>0</v>
      </c>
      <c r="Z3117" s="104">
        <v>0</v>
      </c>
      <c r="AA3117" s="104">
        <v>0</v>
      </c>
      <c r="AB3117" s="104">
        <f t="shared" si="1514"/>
        <v>0</v>
      </c>
      <c r="AC3117" s="104">
        <f t="shared" si="1515"/>
        <v>0</v>
      </c>
      <c r="AD3117" s="104">
        <f t="shared" si="1523"/>
        <v>0</v>
      </c>
      <c r="AE3117" s="5" t="e">
        <v>#N/A</v>
      </c>
    </row>
    <row r="3118" spans="1:31" ht="30" x14ac:dyDescent="0.25">
      <c r="A3118" s="1" t="e">
        <v>#N/A</v>
      </c>
      <c r="B3118" s="50" t="s">
        <v>186</v>
      </c>
      <c r="C3118" s="48"/>
      <c r="D3118" s="104"/>
      <c r="E3118" s="104"/>
      <c r="F3118" s="104"/>
      <c r="G3118" s="104"/>
      <c r="H3118" s="104"/>
      <c r="I3118" s="104"/>
      <c r="J3118" s="104"/>
      <c r="K3118" s="104"/>
      <c r="L3118" s="104"/>
      <c r="M3118" s="104"/>
      <c r="N3118" s="104"/>
      <c r="O3118" s="104"/>
      <c r="P3118" s="104">
        <v>0</v>
      </c>
      <c r="Q3118" s="104">
        <v>0</v>
      </c>
      <c r="R3118" s="104">
        <v>0</v>
      </c>
      <c r="S3118" s="104">
        <v>0</v>
      </c>
      <c r="T3118" s="104">
        <v>0</v>
      </c>
      <c r="U3118" s="104">
        <v>0</v>
      </c>
      <c r="V3118" s="104">
        <v>0</v>
      </c>
      <c r="W3118" s="104">
        <v>0</v>
      </c>
      <c r="X3118" s="104">
        <v>0</v>
      </c>
      <c r="Y3118" s="104">
        <v>0</v>
      </c>
      <c r="Z3118" s="104">
        <v>0</v>
      </c>
      <c r="AA3118" s="104">
        <v>0</v>
      </c>
      <c r="AB3118" s="104">
        <f t="shared" si="1514"/>
        <v>0</v>
      </c>
      <c r="AC3118" s="104">
        <f t="shared" si="1515"/>
        <v>0</v>
      </c>
      <c r="AD3118" s="104">
        <f t="shared" si="1523"/>
        <v>0</v>
      </c>
      <c r="AE3118" s="5" t="e">
        <v>#N/A</v>
      </c>
    </row>
    <row r="3119" spans="1:31" ht="30" x14ac:dyDescent="0.25">
      <c r="A3119" s="1" t="e">
        <v>#N/A</v>
      </c>
      <c r="B3119" s="50" t="s">
        <v>187</v>
      </c>
      <c r="C3119" s="48"/>
      <c r="D3119" s="104"/>
      <c r="E3119" s="104"/>
      <c r="F3119" s="104"/>
      <c r="G3119" s="104"/>
      <c r="H3119" s="104"/>
      <c r="I3119" s="104"/>
      <c r="J3119" s="104"/>
      <c r="K3119" s="104"/>
      <c r="L3119" s="104"/>
      <c r="M3119" s="104"/>
      <c r="N3119" s="104"/>
      <c r="O3119" s="104"/>
      <c r="P3119" s="104">
        <v>0</v>
      </c>
      <c r="Q3119" s="104">
        <v>0</v>
      </c>
      <c r="R3119" s="104">
        <v>0</v>
      </c>
      <c r="S3119" s="104">
        <v>0</v>
      </c>
      <c r="T3119" s="104">
        <v>0</v>
      </c>
      <c r="U3119" s="104">
        <v>0</v>
      </c>
      <c r="V3119" s="104">
        <v>0</v>
      </c>
      <c r="W3119" s="104">
        <v>0</v>
      </c>
      <c r="X3119" s="104">
        <v>0</v>
      </c>
      <c r="Y3119" s="104">
        <v>0</v>
      </c>
      <c r="Z3119" s="104">
        <v>0</v>
      </c>
      <c r="AA3119" s="104">
        <v>0</v>
      </c>
      <c r="AB3119" s="104">
        <f t="shared" si="1514"/>
        <v>0</v>
      </c>
      <c r="AC3119" s="104">
        <f t="shared" si="1515"/>
        <v>0</v>
      </c>
      <c r="AD3119" s="104">
        <f t="shared" si="1523"/>
        <v>0</v>
      </c>
      <c r="AE3119" s="5" t="e">
        <v>#N/A</v>
      </c>
    </row>
    <row r="3120" spans="1:31" ht="30" x14ac:dyDescent="0.25">
      <c r="A3120" s="1" t="e">
        <v>#N/A</v>
      </c>
      <c r="B3120" s="50" t="s">
        <v>188</v>
      </c>
      <c r="C3120" s="48"/>
      <c r="D3120" s="104"/>
      <c r="E3120" s="104"/>
      <c r="F3120" s="104"/>
      <c r="G3120" s="104"/>
      <c r="H3120" s="104"/>
      <c r="I3120" s="104"/>
      <c r="J3120" s="104"/>
      <c r="K3120" s="104"/>
      <c r="L3120" s="104"/>
      <c r="M3120" s="104"/>
      <c r="N3120" s="104"/>
      <c r="O3120" s="104"/>
      <c r="P3120" s="104">
        <v>0</v>
      </c>
      <c r="Q3120" s="104">
        <v>0</v>
      </c>
      <c r="R3120" s="104">
        <v>0</v>
      </c>
      <c r="S3120" s="104">
        <v>0</v>
      </c>
      <c r="T3120" s="104">
        <v>0</v>
      </c>
      <c r="U3120" s="104">
        <v>0</v>
      </c>
      <c r="V3120" s="104">
        <v>0</v>
      </c>
      <c r="W3120" s="104">
        <v>0</v>
      </c>
      <c r="X3120" s="104">
        <v>0</v>
      </c>
      <c r="Y3120" s="104">
        <v>0</v>
      </c>
      <c r="Z3120" s="104">
        <v>0</v>
      </c>
      <c r="AA3120" s="104">
        <v>0</v>
      </c>
      <c r="AB3120" s="104">
        <f t="shared" si="1514"/>
        <v>0</v>
      </c>
      <c r="AC3120" s="104">
        <f t="shared" si="1515"/>
        <v>0</v>
      </c>
      <c r="AD3120" s="104">
        <f t="shared" si="1523"/>
        <v>0</v>
      </c>
      <c r="AE3120" s="5" t="e">
        <v>#N/A</v>
      </c>
    </row>
    <row r="3121" spans="1:31" x14ac:dyDescent="0.25">
      <c r="A3121" s="1" t="e">
        <v>#N/A</v>
      </c>
      <c r="B3121" s="50" t="s">
        <v>189</v>
      </c>
      <c r="C3121" s="48"/>
      <c r="D3121" s="104"/>
      <c r="E3121" s="104"/>
      <c r="F3121" s="104"/>
      <c r="G3121" s="104"/>
      <c r="H3121" s="104"/>
      <c r="I3121" s="104"/>
      <c r="J3121" s="104"/>
      <c r="K3121" s="104"/>
      <c r="L3121" s="104"/>
      <c r="M3121" s="104"/>
      <c r="N3121" s="104"/>
      <c r="O3121" s="104"/>
      <c r="P3121" s="104">
        <v>0</v>
      </c>
      <c r="Q3121" s="104">
        <v>0</v>
      </c>
      <c r="R3121" s="104">
        <v>0</v>
      </c>
      <c r="S3121" s="104">
        <v>0</v>
      </c>
      <c r="T3121" s="104">
        <v>0</v>
      </c>
      <c r="U3121" s="104">
        <v>0</v>
      </c>
      <c r="V3121" s="104">
        <v>0</v>
      </c>
      <c r="W3121" s="104">
        <v>0</v>
      </c>
      <c r="X3121" s="104">
        <v>0</v>
      </c>
      <c r="Y3121" s="104">
        <v>0</v>
      </c>
      <c r="Z3121" s="104">
        <v>0</v>
      </c>
      <c r="AA3121" s="104">
        <v>0</v>
      </c>
      <c r="AB3121" s="104">
        <f t="shared" si="1514"/>
        <v>0</v>
      </c>
      <c r="AC3121" s="104">
        <f t="shared" si="1515"/>
        <v>0</v>
      </c>
      <c r="AD3121" s="104">
        <f t="shared" si="1523"/>
        <v>0</v>
      </c>
      <c r="AE3121" s="5" t="e">
        <v>#N/A</v>
      </c>
    </row>
    <row r="3122" spans="1:31" x14ac:dyDescent="0.25">
      <c r="A3122" s="1" t="e">
        <v>#N/A</v>
      </c>
      <c r="B3122" s="101" t="s">
        <v>190</v>
      </c>
      <c r="C3122" s="102"/>
      <c r="D3122" s="103">
        <f>SUM(D3123:D3124)</f>
        <v>0</v>
      </c>
      <c r="E3122" s="103">
        <f t="shared" ref="E3122:O3122" si="1527">SUM(E3123:E3124)</f>
        <v>0</v>
      </c>
      <c r="F3122" s="103">
        <f t="shared" si="1527"/>
        <v>0</v>
      </c>
      <c r="G3122" s="103">
        <f t="shared" si="1527"/>
        <v>0</v>
      </c>
      <c r="H3122" s="103">
        <f t="shared" si="1527"/>
        <v>0</v>
      </c>
      <c r="I3122" s="103">
        <f t="shared" si="1527"/>
        <v>0</v>
      </c>
      <c r="J3122" s="103">
        <f t="shared" si="1527"/>
        <v>0</v>
      </c>
      <c r="K3122" s="103">
        <f t="shared" si="1527"/>
        <v>0</v>
      </c>
      <c r="L3122" s="103">
        <f t="shared" si="1527"/>
        <v>0</v>
      </c>
      <c r="M3122" s="103">
        <f t="shared" si="1527"/>
        <v>0</v>
      </c>
      <c r="N3122" s="103">
        <f t="shared" si="1527"/>
        <v>0</v>
      </c>
      <c r="O3122" s="103">
        <f t="shared" si="1527"/>
        <v>0</v>
      </c>
      <c r="P3122" s="103">
        <v>0</v>
      </c>
      <c r="Q3122" s="103">
        <v>0</v>
      </c>
      <c r="R3122" s="103">
        <v>0</v>
      </c>
      <c r="S3122" s="103">
        <v>0</v>
      </c>
      <c r="T3122" s="103">
        <v>0</v>
      </c>
      <c r="U3122" s="103">
        <v>0</v>
      </c>
      <c r="V3122" s="103">
        <v>0</v>
      </c>
      <c r="W3122" s="103">
        <v>0</v>
      </c>
      <c r="X3122" s="103">
        <v>0</v>
      </c>
      <c r="Y3122" s="103">
        <v>0</v>
      </c>
      <c r="Z3122" s="103">
        <v>0</v>
      </c>
      <c r="AA3122" s="103">
        <v>0</v>
      </c>
      <c r="AB3122" s="103">
        <f t="shared" si="1514"/>
        <v>0</v>
      </c>
      <c r="AC3122" s="103">
        <f t="shared" si="1515"/>
        <v>0</v>
      </c>
      <c r="AD3122" s="103">
        <f t="shared" si="1523"/>
        <v>0</v>
      </c>
      <c r="AE3122" s="5" t="e">
        <v>#N/A</v>
      </c>
    </row>
    <row r="3123" spans="1:31" ht="30" x14ac:dyDescent="0.25">
      <c r="A3123" s="1" t="e">
        <v>#N/A</v>
      </c>
      <c r="B3123" s="50" t="s">
        <v>191</v>
      </c>
      <c r="C3123" s="48"/>
      <c r="D3123" s="104"/>
      <c r="E3123" s="104"/>
      <c r="F3123" s="104"/>
      <c r="G3123" s="104"/>
      <c r="H3123" s="104"/>
      <c r="I3123" s="104"/>
      <c r="J3123" s="104"/>
      <c r="K3123" s="104"/>
      <c r="L3123" s="104"/>
      <c r="M3123" s="104"/>
      <c r="N3123" s="104"/>
      <c r="O3123" s="104"/>
      <c r="P3123" s="104">
        <v>0</v>
      </c>
      <c r="Q3123" s="104">
        <v>0</v>
      </c>
      <c r="R3123" s="104">
        <v>0</v>
      </c>
      <c r="S3123" s="104">
        <v>0</v>
      </c>
      <c r="T3123" s="104">
        <v>0</v>
      </c>
      <c r="U3123" s="104">
        <v>0</v>
      </c>
      <c r="V3123" s="104">
        <v>0</v>
      </c>
      <c r="W3123" s="104">
        <v>0</v>
      </c>
      <c r="X3123" s="104">
        <v>0</v>
      </c>
      <c r="Y3123" s="104">
        <v>0</v>
      </c>
      <c r="Z3123" s="104">
        <v>0</v>
      </c>
      <c r="AA3123" s="104">
        <v>0</v>
      </c>
      <c r="AB3123" s="104">
        <f t="shared" si="1514"/>
        <v>0</v>
      </c>
      <c r="AC3123" s="104">
        <f t="shared" si="1515"/>
        <v>0</v>
      </c>
      <c r="AD3123" s="104">
        <f t="shared" si="1523"/>
        <v>0</v>
      </c>
      <c r="AE3123" s="5" t="e">
        <v>#N/A</v>
      </c>
    </row>
    <row r="3124" spans="1:31" x14ac:dyDescent="0.25">
      <c r="A3124" s="1" t="e">
        <v>#N/A</v>
      </c>
      <c r="B3124" s="50" t="s">
        <v>192</v>
      </c>
      <c r="C3124" s="48"/>
      <c r="D3124" s="104"/>
      <c r="E3124" s="104"/>
      <c r="F3124" s="104"/>
      <c r="G3124" s="104"/>
      <c r="H3124" s="104"/>
      <c r="I3124" s="104"/>
      <c r="J3124" s="104"/>
      <c r="K3124" s="104"/>
      <c r="L3124" s="104"/>
      <c r="M3124" s="104"/>
      <c r="N3124" s="104"/>
      <c r="O3124" s="104"/>
      <c r="P3124" s="104">
        <v>0</v>
      </c>
      <c r="Q3124" s="104">
        <v>0</v>
      </c>
      <c r="R3124" s="104">
        <v>0</v>
      </c>
      <c r="S3124" s="104">
        <v>0</v>
      </c>
      <c r="T3124" s="104">
        <v>0</v>
      </c>
      <c r="U3124" s="104">
        <v>0</v>
      </c>
      <c r="V3124" s="104">
        <v>0</v>
      </c>
      <c r="W3124" s="104">
        <v>0</v>
      </c>
      <c r="X3124" s="104">
        <v>0</v>
      </c>
      <c r="Y3124" s="104">
        <v>0</v>
      </c>
      <c r="Z3124" s="104">
        <v>0</v>
      </c>
      <c r="AA3124" s="104">
        <v>0</v>
      </c>
      <c r="AB3124" s="104">
        <f t="shared" si="1514"/>
        <v>0</v>
      </c>
      <c r="AC3124" s="104">
        <f t="shared" si="1515"/>
        <v>0</v>
      </c>
      <c r="AD3124" s="104">
        <f t="shared" si="1523"/>
        <v>0</v>
      </c>
      <c r="AE3124" s="5" t="e">
        <v>#N/A</v>
      </c>
    </row>
    <row r="3125" spans="1:31" x14ac:dyDescent="0.25">
      <c r="A3125" s="1" t="e">
        <v>#N/A</v>
      </c>
      <c r="B3125" s="101" t="s">
        <v>193</v>
      </c>
      <c r="C3125" s="102"/>
      <c r="D3125" s="103">
        <f>SUM(D3126:D3129)</f>
        <v>0</v>
      </c>
      <c r="E3125" s="103">
        <f t="shared" ref="E3125:O3125" si="1528">SUM(E3126:E3129)</f>
        <v>0</v>
      </c>
      <c r="F3125" s="103">
        <f t="shared" si="1528"/>
        <v>0</v>
      </c>
      <c r="G3125" s="103">
        <f t="shared" si="1528"/>
        <v>0</v>
      </c>
      <c r="H3125" s="103">
        <f t="shared" si="1528"/>
        <v>0</v>
      </c>
      <c r="I3125" s="103">
        <f t="shared" si="1528"/>
        <v>0</v>
      </c>
      <c r="J3125" s="103">
        <f t="shared" si="1528"/>
        <v>0</v>
      </c>
      <c r="K3125" s="103">
        <f t="shared" si="1528"/>
        <v>0</v>
      </c>
      <c r="L3125" s="103">
        <f t="shared" si="1528"/>
        <v>0</v>
      </c>
      <c r="M3125" s="103">
        <f t="shared" si="1528"/>
        <v>0</v>
      </c>
      <c r="N3125" s="103">
        <f t="shared" si="1528"/>
        <v>0</v>
      </c>
      <c r="O3125" s="103">
        <f t="shared" si="1528"/>
        <v>0</v>
      </c>
      <c r="P3125" s="103">
        <v>0</v>
      </c>
      <c r="Q3125" s="103">
        <v>0</v>
      </c>
      <c r="R3125" s="103">
        <v>0</v>
      </c>
      <c r="S3125" s="103">
        <v>0</v>
      </c>
      <c r="T3125" s="103">
        <v>0</v>
      </c>
      <c r="U3125" s="103">
        <v>0</v>
      </c>
      <c r="V3125" s="103">
        <v>0</v>
      </c>
      <c r="W3125" s="103">
        <v>0</v>
      </c>
      <c r="X3125" s="103">
        <v>0</v>
      </c>
      <c r="Y3125" s="103">
        <v>0</v>
      </c>
      <c r="Z3125" s="103">
        <v>0</v>
      </c>
      <c r="AA3125" s="103">
        <v>0</v>
      </c>
      <c r="AB3125" s="103">
        <f t="shared" si="1514"/>
        <v>0</v>
      </c>
      <c r="AC3125" s="103">
        <f t="shared" si="1515"/>
        <v>0</v>
      </c>
      <c r="AD3125" s="103">
        <f t="shared" si="1523"/>
        <v>0</v>
      </c>
      <c r="AE3125" s="5" t="e">
        <v>#N/A</v>
      </c>
    </row>
    <row r="3126" spans="1:31" ht="30" x14ac:dyDescent="0.25">
      <c r="A3126" s="1" t="e">
        <v>#N/A</v>
      </c>
      <c r="B3126" s="50" t="s">
        <v>194</v>
      </c>
      <c r="C3126" s="48"/>
      <c r="D3126" s="104"/>
      <c r="E3126" s="104"/>
      <c r="F3126" s="104"/>
      <c r="G3126" s="104"/>
      <c r="H3126" s="104"/>
      <c r="I3126" s="104"/>
      <c r="J3126" s="104"/>
      <c r="K3126" s="104"/>
      <c r="L3126" s="104"/>
      <c r="M3126" s="104"/>
      <c r="N3126" s="104"/>
      <c r="O3126" s="104"/>
      <c r="P3126" s="104">
        <v>0</v>
      </c>
      <c r="Q3126" s="104">
        <v>0</v>
      </c>
      <c r="R3126" s="104">
        <v>0</v>
      </c>
      <c r="S3126" s="104">
        <v>0</v>
      </c>
      <c r="T3126" s="104">
        <v>0</v>
      </c>
      <c r="U3126" s="104">
        <v>0</v>
      </c>
      <c r="V3126" s="104">
        <v>0</v>
      </c>
      <c r="W3126" s="104">
        <v>0</v>
      </c>
      <c r="X3126" s="104">
        <v>0</v>
      </c>
      <c r="Y3126" s="104">
        <v>0</v>
      </c>
      <c r="Z3126" s="104">
        <v>0</v>
      </c>
      <c r="AA3126" s="104">
        <v>0</v>
      </c>
      <c r="AB3126" s="104">
        <f t="shared" si="1514"/>
        <v>0</v>
      </c>
      <c r="AC3126" s="104">
        <f t="shared" si="1515"/>
        <v>0</v>
      </c>
      <c r="AD3126" s="104">
        <f t="shared" si="1523"/>
        <v>0</v>
      </c>
      <c r="AE3126" s="5" t="e">
        <v>#N/A</v>
      </c>
    </row>
    <row r="3127" spans="1:31" x14ac:dyDescent="0.25">
      <c r="A3127" s="1" t="e">
        <v>#N/A</v>
      </c>
      <c r="B3127" s="50" t="s">
        <v>195</v>
      </c>
      <c r="C3127" s="48"/>
      <c r="D3127" s="104"/>
      <c r="E3127" s="104"/>
      <c r="F3127" s="104"/>
      <c r="G3127" s="104"/>
      <c r="H3127" s="104"/>
      <c r="I3127" s="104"/>
      <c r="J3127" s="104"/>
      <c r="K3127" s="104"/>
      <c r="L3127" s="104"/>
      <c r="M3127" s="104"/>
      <c r="N3127" s="104"/>
      <c r="O3127" s="104"/>
      <c r="P3127" s="104">
        <v>0</v>
      </c>
      <c r="Q3127" s="104">
        <v>0</v>
      </c>
      <c r="R3127" s="104">
        <v>0</v>
      </c>
      <c r="S3127" s="104">
        <v>0</v>
      </c>
      <c r="T3127" s="104">
        <v>0</v>
      </c>
      <c r="U3127" s="104">
        <v>0</v>
      </c>
      <c r="V3127" s="104">
        <v>0</v>
      </c>
      <c r="W3127" s="104">
        <v>0</v>
      </c>
      <c r="X3127" s="104">
        <v>0</v>
      </c>
      <c r="Y3127" s="104">
        <v>0</v>
      </c>
      <c r="Z3127" s="104">
        <v>0</v>
      </c>
      <c r="AA3127" s="104">
        <v>0</v>
      </c>
      <c r="AB3127" s="104">
        <f t="shared" si="1514"/>
        <v>0</v>
      </c>
      <c r="AC3127" s="104">
        <f t="shared" si="1515"/>
        <v>0</v>
      </c>
      <c r="AD3127" s="104">
        <f t="shared" si="1523"/>
        <v>0</v>
      </c>
      <c r="AE3127" s="5" t="e">
        <v>#N/A</v>
      </c>
    </row>
    <row r="3128" spans="1:31" ht="30" x14ac:dyDescent="0.25">
      <c r="A3128" s="1" t="e">
        <v>#N/A</v>
      </c>
      <c r="B3128" s="50" t="s">
        <v>196</v>
      </c>
      <c r="C3128" s="48"/>
      <c r="D3128" s="104"/>
      <c r="E3128" s="104"/>
      <c r="F3128" s="104"/>
      <c r="G3128" s="104"/>
      <c r="H3128" s="104"/>
      <c r="I3128" s="104"/>
      <c r="J3128" s="104"/>
      <c r="K3128" s="104"/>
      <c r="L3128" s="104"/>
      <c r="M3128" s="104"/>
      <c r="N3128" s="104"/>
      <c r="O3128" s="104"/>
      <c r="P3128" s="104">
        <v>0</v>
      </c>
      <c r="Q3128" s="104">
        <v>0</v>
      </c>
      <c r="R3128" s="104">
        <v>0</v>
      </c>
      <c r="S3128" s="104">
        <v>0</v>
      </c>
      <c r="T3128" s="104">
        <v>0</v>
      </c>
      <c r="U3128" s="104">
        <v>0</v>
      </c>
      <c r="V3128" s="104">
        <v>0</v>
      </c>
      <c r="W3128" s="104">
        <v>0</v>
      </c>
      <c r="X3128" s="104">
        <v>0</v>
      </c>
      <c r="Y3128" s="104">
        <v>0</v>
      </c>
      <c r="Z3128" s="104">
        <v>0</v>
      </c>
      <c r="AA3128" s="104">
        <v>0</v>
      </c>
      <c r="AB3128" s="104">
        <f t="shared" si="1514"/>
        <v>0</v>
      </c>
      <c r="AC3128" s="104">
        <f t="shared" si="1515"/>
        <v>0</v>
      </c>
      <c r="AD3128" s="104">
        <f t="shared" si="1523"/>
        <v>0</v>
      </c>
      <c r="AE3128" s="5" t="e">
        <v>#N/A</v>
      </c>
    </row>
    <row r="3129" spans="1:31" x14ac:dyDescent="0.25">
      <c r="A3129" s="1" t="e">
        <v>#N/A</v>
      </c>
      <c r="B3129" s="50" t="s">
        <v>197</v>
      </c>
      <c r="C3129" s="48"/>
      <c r="D3129" s="104"/>
      <c r="E3129" s="104"/>
      <c r="F3129" s="104"/>
      <c r="G3129" s="104"/>
      <c r="H3129" s="104"/>
      <c r="I3129" s="104"/>
      <c r="J3129" s="104"/>
      <c r="K3129" s="104"/>
      <c r="L3129" s="104"/>
      <c r="M3129" s="104"/>
      <c r="N3129" s="104"/>
      <c r="O3129" s="104"/>
      <c r="P3129" s="104">
        <v>0</v>
      </c>
      <c r="Q3129" s="104">
        <v>0</v>
      </c>
      <c r="R3129" s="104">
        <v>0</v>
      </c>
      <c r="S3129" s="104">
        <v>0</v>
      </c>
      <c r="T3129" s="104">
        <v>0</v>
      </c>
      <c r="U3129" s="104">
        <v>0</v>
      </c>
      <c r="V3129" s="104">
        <v>0</v>
      </c>
      <c r="W3129" s="104">
        <v>0</v>
      </c>
      <c r="X3129" s="104">
        <v>0</v>
      </c>
      <c r="Y3129" s="104">
        <v>0</v>
      </c>
      <c r="Z3129" s="104">
        <v>0</v>
      </c>
      <c r="AA3129" s="104">
        <v>0</v>
      </c>
      <c r="AB3129" s="104">
        <f t="shared" si="1514"/>
        <v>0</v>
      </c>
      <c r="AC3129" s="104">
        <f t="shared" si="1515"/>
        <v>0</v>
      </c>
      <c r="AD3129" s="104">
        <f t="shared" si="1523"/>
        <v>0</v>
      </c>
      <c r="AE3129" s="5" t="e">
        <v>#N/A</v>
      </c>
    </row>
    <row r="3130" spans="1:31" x14ac:dyDescent="0.25">
      <c r="A3130" s="1" t="e">
        <v>#N/A</v>
      </c>
      <c r="B3130" s="101" t="s">
        <v>198</v>
      </c>
      <c r="C3130" s="102"/>
      <c r="D3130" s="103">
        <f>SUM(D3131:D3134)</f>
        <v>0</v>
      </c>
      <c r="E3130" s="103">
        <f t="shared" ref="E3130:O3130" si="1529">SUM(E3131:E3134)</f>
        <v>0</v>
      </c>
      <c r="F3130" s="103">
        <f t="shared" si="1529"/>
        <v>0</v>
      </c>
      <c r="G3130" s="103">
        <f t="shared" si="1529"/>
        <v>0</v>
      </c>
      <c r="H3130" s="103">
        <f t="shared" si="1529"/>
        <v>0</v>
      </c>
      <c r="I3130" s="103">
        <f t="shared" si="1529"/>
        <v>0</v>
      </c>
      <c r="J3130" s="103">
        <f t="shared" si="1529"/>
        <v>0</v>
      </c>
      <c r="K3130" s="103">
        <f t="shared" si="1529"/>
        <v>0</v>
      </c>
      <c r="L3130" s="103">
        <f t="shared" si="1529"/>
        <v>0</v>
      </c>
      <c r="M3130" s="103">
        <f t="shared" si="1529"/>
        <v>0</v>
      </c>
      <c r="N3130" s="103">
        <f t="shared" si="1529"/>
        <v>0</v>
      </c>
      <c r="O3130" s="103">
        <f t="shared" si="1529"/>
        <v>0</v>
      </c>
      <c r="P3130" s="103">
        <v>0</v>
      </c>
      <c r="Q3130" s="103">
        <v>0</v>
      </c>
      <c r="R3130" s="103">
        <v>0</v>
      </c>
      <c r="S3130" s="103">
        <v>0</v>
      </c>
      <c r="T3130" s="103">
        <v>0</v>
      </c>
      <c r="U3130" s="103">
        <v>0</v>
      </c>
      <c r="V3130" s="103">
        <v>0</v>
      </c>
      <c r="W3130" s="103">
        <v>0</v>
      </c>
      <c r="X3130" s="103">
        <v>0</v>
      </c>
      <c r="Y3130" s="103">
        <v>0</v>
      </c>
      <c r="Z3130" s="103">
        <v>0</v>
      </c>
      <c r="AA3130" s="103">
        <v>0</v>
      </c>
      <c r="AB3130" s="103">
        <f t="shared" si="1514"/>
        <v>0</v>
      </c>
      <c r="AC3130" s="103">
        <f t="shared" si="1515"/>
        <v>0</v>
      </c>
      <c r="AD3130" s="103">
        <f t="shared" si="1523"/>
        <v>0</v>
      </c>
      <c r="AE3130" s="5" t="e">
        <v>#N/A</v>
      </c>
    </row>
    <row r="3131" spans="1:31" ht="30" x14ac:dyDescent="0.25">
      <c r="A3131" s="1" t="e">
        <v>#N/A</v>
      </c>
      <c r="B3131" s="50" t="s">
        <v>199</v>
      </c>
      <c r="C3131" s="48"/>
      <c r="D3131" s="104"/>
      <c r="E3131" s="104"/>
      <c r="F3131" s="104"/>
      <c r="G3131" s="104"/>
      <c r="H3131" s="104"/>
      <c r="I3131" s="104"/>
      <c r="J3131" s="104"/>
      <c r="K3131" s="104"/>
      <c r="L3131" s="104"/>
      <c r="M3131" s="104"/>
      <c r="N3131" s="104"/>
      <c r="O3131" s="104"/>
      <c r="P3131" s="104">
        <v>0</v>
      </c>
      <c r="Q3131" s="104">
        <v>0</v>
      </c>
      <c r="R3131" s="104">
        <v>0</v>
      </c>
      <c r="S3131" s="104">
        <v>0</v>
      </c>
      <c r="T3131" s="104">
        <v>0</v>
      </c>
      <c r="U3131" s="104">
        <v>0</v>
      </c>
      <c r="V3131" s="104">
        <v>0</v>
      </c>
      <c r="W3131" s="104">
        <v>0</v>
      </c>
      <c r="X3131" s="104">
        <v>0</v>
      </c>
      <c r="Y3131" s="104">
        <v>0</v>
      </c>
      <c r="Z3131" s="104">
        <v>0</v>
      </c>
      <c r="AA3131" s="104">
        <v>0</v>
      </c>
      <c r="AB3131" s="104">
        <f t="shared" si="1514"/>
        <v>0</v>
      </c>
      <c r="AC3131" s="104">
        <f t="shared" si="1515"/>
        <v>0</v>
      </c>
      <c r="AD3131" s="104">
        <f t="shared" si="1523"/>
        <v>0</v>
      </c>
      <c r="AE3131" s="5" t="e">
        <v>#N/A</v>
      </c>
    </row>
    <row r="3132" spans="1:31" ht="30" x14ac:dyDescent="0.25">
      <c r="A3132" s="1" t="e">
        <v>#N/A</v>
      </c>
      <c r="B3132" s="50" t="s">
        <v>200</v>
      </c>
      <c r="C3132" s="48"/>
      <c r="D3132" s="104"/>
      <c r="E3132" s="104"/>
      <c r="F3132" s="104"/>
      <c r="G3132" s="104"/>
      <c r="H3132" s="104"/>
      <c r="I3132" s="104"/>
      <c r="J3132" s="104"/>
      <c r="K3132" s="104"/>
      <c r="L3132" s="104"/>
      <c r="M3132" s="104"/>
      <c r="N3132" s="104"/>
      <c r="O3132" s="104"/>
      <c r="P3132" s="104">
        <v>0</v>
      </c>
      <c r="Q3132" s="104">
        <v>0</v>
      </c>
      <c r="R3132" s="104">
        <v>0</v>
      </c>
      <c r="S3132" s="104">
        <v>0</v>
      </c>
      <c r="T3132" s="104">
        <v>0</v>
      </c>
      <c r="U3132" s="104">
        <v>0</v>
      </c>
      <c r="V3132" s="104">
        <v>0</v>
      </c>
      <c r="W3132" s="104">
        <v>0</v>
      </c>
      <c r="X3132" s="104">
        <v>0</v>
      </c>
      <c r="Y3132" s="104">
        <v>0</v>
      </c>
      <c r="Z3132" s="104">
        <v>0</v>
      </c>
      <c r="AA3132" s="104">
        <v>0</v>
      </c>
      <c r="AB3132" s="104">
        <f t="shared" si="1514"/>
        <v>0</v>
      </c>
      <c r="AC3132" s="104">
        <f t="shared" si="1515"/>
        <v>0</v>
      </c>
      <c r="AD3132" s="104">
        <f t="shared" si="1523"/>
        <v>0</v>
      </c>
      <c r="AE3132" s="5" t="e">
        <v>#N/A</v>
      </c>
    </row>
    <row r="3133" spans="1:31" ht="30" x14ac:dyDescent="0.25">
      <c r="A3133" s="1" t="e">
        <v>#N/A</v>
      </c>
      <c r="B3133" s="50" t="s">
        <v>201</v>
      </c>
      <c r="C3133" s="48"/>
      <c r="D3133" s="104"/>
      <c r="E3133" s="104"/>
      <c r="F3133" s="104"/>
      <c r="G3133" s="104"/>
      <c r="H3133" s="104"/>
      <c r="I3133" s="104"/>
      <c r="J3133" s="104"/>
      <c r="K3133" s="104"/>
      <c r="L3133" s="104"/>
      <c r="M3133" s="104"/>
      <c r="N3133" s="104"/>
      <c r="O3133" s="104"/>
      <c r="P3133" s="104">
        <v>0</v>
      </c>
      <c r="Q3133" s="104">
        <v>0</v>
      </c>
      <c r="R3133" s="104">
        <v>0</v>
      </c>
      <c r="S3133" s="104">
        <v>0</v>
      </c>
      <c r="T3133" s="104">
        <v>0</v>
      </c>
      <c r="U3133" s="104">
        <v>0</v>
      </c>
      <c r="V3133" s="104">
        <v>0</v>
      </c>
      <c r="W3133" s="104">
        <v>0</v>
      </c>
      <c r="X3133" s="104">
        <v>0</v>
      </c>
      <c r="Y3133" s="104">
        <v>0</v>
      </c>
      <c r="Z3133" s="104">
        <v>0</v>
      </c>
      <c r="AA3133" s="104">
        <v>0</v>
      </c>
      <c r="AB3133" s="104">
        <f t="shared" si="1514"/>
        <v>0</v>
      </c>
      <c r="AC3133" s="104">
        <f t="shared" si="1515"/>
        <v>0</v>
      </c>
      <c r="AD3133" s="104">
        <f t="shared" si="1523"/>
        <v>0</v>
      </c>
      <c r="AE3133" s="5" t="e">
        <v>#N/A</v>
      </c>
    </row>
    <row r="3134" spans="1:31" ht="30" x14ac:dyDescent="0.25">
      <c r="A3134" s="1" t="e">
        <v>#N/A</v>
      </c>
      <c r="B3134" s="50" t="s">
        <v>202</v>
      </c>
      <c r="C3134" s="48"/>
      <c r="D3134" s="104"/>
      <c r="E3134" s="104"/>
      <c r="F3134" s="104"/>
      <c r="G3134" s="104"/>
      <c r="H3134" s="104"/>
      <c r="I3134" s="104"/>
      <c r="J3134" s="104"/>
      <c r="K3134" s="104"/>
      <c r="L3134" s="104"/>
      <c r="M3134" s="104"/>
      <c r="N3134" s="104"/>
      <c r="O3134" s="104"/>
      <c r="P3134" s="104">
        <v>0</v>
      </c>
      <c r="Q3134" s="104">
        <v>0</v>
      </c>
      <c r="R3134" s="104">
        <v>0</v>
      </c>
      <c r="S3134" s="104">
        <v>0</v>
      </c>
      <c r="T3134" s="104">
        <v>0</v>
      </c>
      <c r="U3134" s="104">
        <v>0</v>
      </c>
      <c r="V3134" s="104">
        <v>0</v>
      </c>
      <c r="W3134" s="104">
        <v>0</v>
      </c>
      <c r="X3134" s="104">
        <v>0</v>
      </c>
      <c r="Y3134" s="104">
        <v>0</v>
      </c>
      <c r="Z3134" s="104">
        <v>0</v>
      </c>
      <c r="AA3134" s="104">
        <v>0</v>
      </c>
      <c r="AB3134" s="104">
        <f t="shared" si="1514"/>
        <v>0</v>
      </c>
      <c r="AC3134" s="104">
        <f t="shared" si="1515"/>
        <v>0</v>
      </c>
      <c r="AD3134" s="104">
        <f t="shared" si="1523"/>
        <v>0</v>
      </c>
      <c r="AE3134" s="5" t="e">
        <v>#N/A</v>
      </c>
    </row>
    <row r="3135" spans="1:31" ht="30" x14ac:dyDescent="0.25">
      <c r="A3135" s="1" t="e">
        <v>#N/A</v>
      </c>
      <c r="B3135" s="101" t="s">
        <v>203</v>
      </c>
      <c r="C3135" s="102"/>
      <c r="D3135" s="103">
        <f>SUM(D3136:D3137)</f>
        <v>0</v>
      </c>
      <c r="E3135" s="103">
        <f t="shared" ref="E3135:O3135" si="1530">SUM(E3136:E3137)</f>
        <v>0</v>
      </c>
      <c r="F3135" s="103">
        <f t="shared" si="1530"/>
        <v>0</v>
      </c>
      <c r="G3135" s="103">
        <f t="shared" si="1530"/>
        <v>0</v>
      </c>
      <c r="H3135" s="103">
        <f t="shared" si="1530"/>
        <v>0</v>
      </c>
      <c r="I3135" s="103">
        <f t="shared" si="1530"/>
        <v>0</v>
      </c>
      <c r="J3135" s="103">
        <f t="shared" si="1530"/>
        <v>0</v>
      </c>
      <c r="K3135" s="103">
        <f t="shared" si="1530"/>
        <v>0</v>
      </c>
      <c r="L3135" s="103">
        <f t="shared" si="1530"/>
        <v>0</v>
      </c>
      <c r="M3135" s="103">
        <f t="shared" si="1530"/>
        <v>0</v>
      </c>
      <c r="N3135" s="103">
        <f t="shared" si="1530"/>
        <v>0</v>
      </c>
      <c r="O3135" s="103">
        <f t="shared" si="1530"/>
        <v>0</v>
      </c>
      <c r="P3135" s="103">
        <v>0</v>
      </c>
      <c r="Q3135" s="103">
        <v>0</v>
      </c>
      <c r="R3135" s="103">
        <v>0</v>
      </c>
      <c r="S3135" s="103">
        <v>0</v>
      </c>
      <c r="T3135" s="103">
        <v>0</v>
      </c>
      <c r="U3135" s="103">
        <v>0</v>
      </c>
      <c r="V3135" s="103">
        <v>0</v>
      </c>
      <c r="W3135" s="103">
        <v>0</v>
      </c>
      <c r="X3135" s="103">
        <v>0</v>
      </c>
      <c r="Y3135" s="103">
        <v>0</v>
      </c>
      <c r="Z3135" s="103">
        <v>0</v>
      </c>
      <c r="AA3135" s="103">
        <v>0</v>
      </c>
      <c r="AB3135" s="103">
        <f t="shared" si="1514"/>
        <v>0</v>
      </c>
      <c r="AC3135" s="103">
        <f t="shared" si="1515"/>
        <v>0</v>
      </c>
      <c r="AD3135" s="103">
        <f t="shared" si="1523"/>
        <v>0</v>
      </c>
      <c r="AE3135" s="5" t="e">
        <v>#N/A</v>
      </c>
    </row>
    <row r="3136" spans="1:31" ht="30" x14ac:dyDescent="0.25">
      <c r="A3136" s="1" t="e">
        <v>#N/A</v>
      </c>
      <c r="B3136" s="50" t="s">
        <v>204</v>
      </c>
      <c r="C3136" s="48"/>
      <c r="D3136" s="104"/>
      <c r="E3136" s="104"/>
      <c r="F3136" s="104"/>
      <c r="G3136" s="104"/>
      <c r="H3136" s="104"/>
      <c r="I3136" s="104"/>
      <c r="J3136" s="104"/>
      <c r="K3136" s="104"/>
      <c r="L3136" s="104"/>
      <c r="M3136" s="104"/>
      <c r="N3136" s="104"/>
      <c r="O3136" s="104"/>
      <c r="P3136" s="104">
        <v>0</v>
      </c>
      <c r="Q3136" s="104">
        <v>0</v>
      </c>
      <c r="R3136" s="104">
        <v>0</v>
      </c>
      <c r="S3136" s="104">
        <v>0</v>
      </c>
      <c r="T3136" s="104">
        <v>0</v>
      </c>
      <c r="U3136" s="104">
        <v>0</v>
      </c>
      <c r="V3136" s="104">
        <v>0</v>
      </c>
      <c r="W3136" s="104">
        <v>0</v>
      </c>
      <c r="X3136" s="104">
        <v>0</v>
      </c>
      <c r="Y3136" s="104">
        <v>0</v>
      </c>
      <c r="Z3136" s="104">
        <v>0</v>
      </c>
      <c r="AA3136" s="104">
        <v>0</v>
      </c>
      <c r="AB3136" s="104">
        <f t="shared" si="1514"/>
        <v>0</v>
      </c>
      <c r="AC3136" s="104">
        <f t="shared" si="1515"/>
        <v>0</v>
      </c>
      <c r="AD3136" s="104">
        <f t="shared" si="1523"/>
        <v>0</v>
      </c>
      <c r="AE3136" s="5" t="e">
        <v>#N/A</v>
      </c>
    </row>
    <row r="3137" spans="1:31" x14ac:dyDescent="0.25">
      <c r="A3137" s="1" t="e">
        <v>#N/A</v>
      </c>
      <c r="B3137" s="50" t="s">
        <v>205</v>
      </c>
      <c r="C3137" s="48"/>
      <c r="D3137" s="104"/>
      <c r="E3137" s="104"/>
      <c r="F3137" s="104"/>
      <c r="G3137" s="104"/>
      <c r="H3137" s="104"/>
      <c r="I3137" s="104"/>
      <c r="J3137" s="104"/>
      <c r="K3137" s="104"/>
      <c r="L3137" s="104"/>
      <c r="M3137" s="104"/>
      <c r="N3137" s="104"/>
      <c r="O3137" s="104"/>
      <c r="P3137" s="104">
        <v>0</v>
      </c>
      <c r="Q3137" s="104">
        <v>0</v>
      </c>
      <c r="R3137" s="104">
        <v>0</v>
      </c>
      <c r="S3137" s="104">
        <v>0</v>
      </c>
      <c r="T3137" s="104">
        <v>0</v>
      </c>
      <c r="U3137" s="104">
        <v>0</v>
      </c>
      <c r="V3137" s="104">
        <v>0</v>
      </c>
      <c r="W3137" s="104">
        <v>0</v>
      </c>
      <c r="X3137" s="104">
        <v>0</v>
      </c>
      <c r="Y3137" s="104">
        <v>0</v>
      </c>
      <c r="Z3137" s="104">
        <v>0</v>
      </c>
      <c r="AA3137" s="104">
        <v>0</v>
      </c>
      <c r="AB3137" s="104">
        <f t="shared" si="1514"/>
        <v>0</v>
      </c>
      <c r="AC3137" s="104">
        <f t="shared" si="1515"/>
        <v>0</v>
      </c>
      <c r="AD3137" s="104">
        <f t="shared" si="1523"/>
        <v>0</v>
      </c>
      <c r="AE3137" s="5" t="e">
        <v>#N/A</v>
      </c>
    </row>
    <row r="3138" spans="1:31" x14ac:dyDescent="0.25">
      <c r="A3138" s="1" t="e">
        <v>#N/A</v>
      </c>
      <c r="B3138" s="101" t="s">
        <v>206</v>
      </c>
      <c r="C3138" s="102"/>
      <c r="D3138" s="103">
        <f>SUM(D3139:D3142)</f>
        <v>0</v>
      </c>
      <c r="E3138" s="103">
        <f t="shared" ref="E3138:O3138" si="1531">SUM(E3139:E3142)</f>
        <v>0</v>
      </c>
      <c r="F3138" s="103">
        <f t="shared" si="1531"/>
        <v>0</v>
      </c>
      <c r="G3138" s="103">
        <f t="shared" si="1531"/>
        <v>0</v>
      </c>
      <c r="H3138" s="103">
        <f t="shared" si="1531"/>
        <v>0</v>
      </c>
      <c r="I3138" s="103">
        <f t="shared" si="1531"/>
        <v>0</v>
      </c>
      <c r="J3138" s="103">
        <f t="shared" si="1531"/>
        <v>0</v>
      </c>
      <c r="K3138" s="103">
        <f t="shared" si="1531"/>
        <v>0</v>
      </c>
      <c r="L3138" s="103">
        <f t="shared" si="1531"/>
        <v>0</v>
      </c>
      <c r="M3138" s="103">
        <f t="shared" si="1531"/>
        <v>0</v>
      </c>
      <c r="N3138" s="103">
        <f t="shared" si="1531"/>
        <v>0</v>
      </c>
      <c r="O3138" s="103">
        <f t="shared" si="1531"/>
        <v>0</v>
      </c>
      <c r="P3138" s="103">
        <v>0</v>
      </c>
      <c r="Q3138" s="103">
        <v>0</v>
      </c>
      <c r="R3138" s="103">
        <v>0</v>
      </c>
      <c r="S3138" s="103">
        <v>0</v>
      </c>
      <c r="T3138" s="103">
        <v>0</v>
      </c>
      <c r="U3138" s="103">
        <v>0</v>
      </c>
      <c r="V3138" s="103">
        <v>0</v>
      </c>
      <c r="W3138" s="103">
        <v>0</v>
      </c>
      <c r="X3138" s="103">
        <v>0</v>
      </c>
      <c r="Y3138" s="103">
        <v>0</v>
      </c>
      <c r="Z3138" s="103">
        <v>0</v>
      </c>
      <c r="AA3138" s="103">
        <v>0</v>
      </c>
      <c r="AB3138" s="103">
        <f t="shared" si="1514"/>
        <v>0</v>
      </c>
      <c r="AC3138" s="103">
        <f t="shared" si="1515"/>
        <v>0</v>
      </c>
      <c r="AD3138" s="103">
        <f t="shared" si="1523"/>
        <v>0</v>
      </c>
      <c r="AE3138" s="5" t="e">
        <v>#N/A</v>
      </c>
    </row>
    <row r="3139" spans="1:31" ht="30" x14ac:dyDescent="0.25">
      <c r="A3139" s="1" t="e">
        <v>#N/A</v>
      </c>
      <c r="B3139" s="50" t="s">
        <v>207</v>
      </c>
      <c r="C3139" s="48"/>
      <c r="D3139" s="104"/>
      <c r="E3139" s="104"/>
      <c r="F3139" s="104"/>
      <c r="G3139" s="104"/>
      <c r="H3139" s="104"/>
      <c r="I3139" s="104"/>
      <c r="J3139" s="104"/>
      <c r="K3139" s="104"/>
      <c r="L3139" s="104"/>
      <c r="M3139" s="104"/>
      <c r="N3139" s="104"/>
      <c r="O3139" s="104"/>
      <c r="P3139" s="104">
        <v>0</v>
      </c>
      <c r="Q3139" s="104">
        <v>0</v>
      </c>
      <c r="R3139" s="104">
        <v>0</v>
      </c>
      <c r="S3139" s="104">
        <v>0</v>
      </c>
      <c r="T3139" s="104">
        <v>0</v>
      </c>
      <c r="U3139" s="104">
        <v>0</v>
      </c>
      <c r="V3139" s="104">
        <v>0</v>
      </c>
      <c r="W3139" s="104">
        <v>0</v>
      </c>
      <c r="X3139" s="104">
        <v>0</v>
      </c>
      <c r="Y3139" s="104">
        <v>0</v>
      </c>
      <c r="Z3139" s="104">
        <v>0</v>
      </c>
      <c r="AA3139" s="104">
        <v>0</v>
      </c>
      <c r="AB3139" s="104">
        <f t="shared" si="1514"/>
        <v>0</v>
      </c>
      <c r="AC3139" s="104">
        <f t="shared" si="1515"/>
        <v>0</v>
      </c>
      <c r="AD3139" s="104">
        <f t="shared" si="1523"/>
        <v>0</v>
      </c>
      <c r="AE3139" s="5" t="e">
        <v>#N/A</v>
      </c>
    </row>
    <row r="3140" spans="1:31" x14ac:dyDescent="0.25">
      <c r="A3140" s="1" t="e">
        <v>#N/A</v>
      </c>
      <c r="B3140" s="50" t="s">
        <v>189</v>
      </c>
      <c r="C3140" s="48"/>
      <c r="D3140" s="104"/>
      <c r="E3140" s="104"/>
      <c r="F3140" s="104"/>
      <c r="G3140" s="104"/>
      <c r="H3140" s="104"/>
      <c r="I3140" s="104"/>
      <c r="J3140" s="104"/>
      <c r="K3140" s="104"/>
      <c r="L3140" s="104"/>
      <c r="M3140" s="104"/>
      <c r="N3140" s="104"/>
      <c r="O3140" s="104"/>
      <c r="P3140" s="104">
        <v>0</v>
      </c>
      <c r="Q3140" s="104">
        <v>0</v>
      </c>
      <c r="R3140" s="104">
        <v>0</v>
      </c>
      <c r="S3140" s="104">
        <v>0</v>
      </c>
      <c r="T3140" s="104">
        <v>0</v>
      </c>
      <c r="U3140" s="104">
        <v>0</v>
      </c>
      <c r="V3140" s="104">
        <v>0</v>
      </c>
      <c r="W3140" s="104">
        <v>0</v>
      </c>
      <c r="X3140" s="104">
        <v>0</v>
      </c>
      <c r="Y3140" s="104">
        <v>0</v>
      </c>
      <c r="Z3140" s="104">
        <v>0</v>
      </c>
      <c r="AA3140" s="104">
        <v>0</v>
      </c>
      <c r="AB3140" s="104">
        <f t="shared" si="1514"/>
        <v>0</v>
      </c>
      <c r="AC3140" s="104">
        <f t="shared" si="1515"/>
        <v>0</v>
      </c>
      <c r="AD3140" s="104">
        <f t="shared" si="1523"/>
        <v>0</v>
      </c>
      <c r="AE3140" s="5" t="e">
        <v>#N/A</v>
      </c>
    </row>
    <row r="3141" spans="1:31" x14ac:dyDescent="0.25">
      <c r="A3141" s="1" t="e">
        <v>#N/A</v>
      </c>
      <c r="B3141" s="50" t="s">
        <v>208</v>
      </c>
      <c r="C3141" s="48"/>
      <c r="D3141" s="104"/>
      <c r="E3141" s="104"/>
      <c r="F3141" s="104"/>
      <c r="G3141" s="104"/>
      <c r="H3141" s="104"/>
      <c r="I3141" s="104"/>
      <c r="J3141" s="104"/>
      <c r="K3141" s="104"/>
      <c r="L3141" s="104"/>
      <c r="M3141" s="104"/>
      <c r="N3141" s="104"/>
      <c r="O3141" s="104"/>
      <c r="P3141" s="104">
        <v>0</v>
      </c>
      <c r="Q3141" s="104">
        <v>0</v>
      </c>
      <c r="R3141" s="104">
        <v>0</v>
      </c>
      <c r="S3141" s="104">
        <v>0</v>
      </c>
      <c r="T3141" s="104">
        <v>0</v>
      </c>
      <c r="U3141" s="104">
        <v>0</v>
      </c>
      <c r="V3141" s="104">
        <v>0</v>
      </c>
      <c r="W3141" s="104">
        <v>0</v>
      </c>
      <c r="X3141" s="104">
        <v>0</v>
      </c>
      <c r="Y3141" s="104">
        <v>0</v>
      </c>
      <c r="Z3141" s="104">
        <v>0</v>
      </c>
      <c r="AA3141" s="104">
        <v>0</v>
      </c>
      <c r="AB3141" s="104">
        <f t="shared" si="1514"/>
        <v>0</v>
      </c>
      <c r="AC3141" s="104">
        <f t="shared" si="1515"/>
        <v>0</v>
      </c>
      <c r="AD3141" s="104">
        <f t="shared" si="1523"/>
        <v>0</v>
      </c>
      <c r="AE3141" s="5" t="e">
        <v>#N/A</v>
      </c>
    </row>
    <row r="3142" spans="1:31" x14ac:dyDescent="0.25">
      <c r="A3142" s="1" t="e">
        <v>#N/A</v>
      </c>
      <c r="B3142" s="50" t="s">
        <v>209</v>
      </c>
      <c r="C3142" s="48"/>
      <c r="D3142" s="104"/>
      <c r="E3142" s="104"/>
      <c r="F3142" s="104"/>
      <c r="G3142" s="104"/>
      <c r="H3142" s="104"/>
      <c r="I3142" s="104"/>
      <c r="J3142" s="104"/>
      <c r="K3142" s="104"/>
      <c r="L3142" s="104"/>
      <c r="M3142" s="104"/>
      <c r="N3142" s="104"/>
      <c r="O3142" s="104"/>
      <c r="P3142" s="104">
        <v>0</v>
      </c>
      <c r="Q3142" s="104">
        <v>0</v>
      </c>
      <c r="R3142" s="104">
        <v>0</v>
      </c>
      <c r="S3142" s="104">
        <v>0</v>
      </c>
      <c r="T3142" s="104">
        <v>0</v>
      </c>
      <c r="U3142" s="104">
        <v>0</v>
      </c>
      <c r="V3142" s="104">
        <v>0</v>
      </c>
      <c r="W3142" s="104">
        <v>0</v>
      </c>
      <c r="X3142" s="104">
        <v>0</v>
      </c>
      <c r="Y3142" s="104">
        <v>0</v>
      </c>
      <c r="Z3142" s="104">
        <v>0</v>
      </c>
      <c r="AA3142" s="104">
        <v>0</v>
      </c>
      <c r="AB3142" s="104">
        <f t="shared" ref="AB3142:AB3205" si="1532">SUM(D3142:AA3142)</f>
        <v>0</v>
      </c>
      <c r="AC3142" s="104">
        <f t="shared" si="1515"/>
        <v>0</v>
      </c>
      <c r="AD3142" s="104">
        <f t="shared" si="1523"/>
        <v>0</v>
      </c>
      <c r="AE3142" s="5" t="e">
        <v>#N/A</v>
      </c>
    </row>
    <row r="3143" spans="1:31" ht="30" x14ac:dyDescent="0.25">
      <c r="A3143" s="1" t="e">
        <v>#N/A</v>
      </c>
      <c r="B3143" s="101" t="s">
        <v>210</v>
      </c>
      <c r="C3143" s="102"/>
      <c r="D3143" s="103">
        <f>SUM(D3144:D3145)</f>
        <v>0</v>
      </c>
      <c r="E3143" s="103">
        <f t="shared" ref="E3143:O3143" si="1533">SUM(E3144:E3145)</f>
        <v>0</v>
      </c>
      <c r="F3143" s="103">
        <f t="shared" si="1533"/>
        <v>0</v>
      </c>
      <c r="G3143" s="103">
        <f t="shared" si="1533"/>
        <v>0</v>
      </c>
      <c r="H3143" s="103">
        <f t="shared" si="1533"/>
        <v>0</v>
      </c>
      <c r="I3143" s="103">
        <f t="shared" si="1533"/>
        <v>0</v>
      </c>
      <c r="J3143" s="103">
        <f t="shared" si="1533"/>
        <v>0</v>
      </c>
      <c r="K3143" s="103">
        <f t="shared" si="1533"/>
        <v>0</v>
      </c>
      <c r="L3143" s="103">
        <f t="shared" si="1533"/>
        <v>0</v>
      </c>
      <c r="M3143" s="103">
        <f t="shared" si="1533"/>
        <v>0</v>
      </c>
      <c r="N3143" s="103">
        <f t="shared" si="1533"/>
        <v>0</v>
      </c>
      <c r="O3143" s="103">
        <f t="shared" si="1533"/>
        <v>0</v>
      </c>
      <c r="P3143" s="103">
        <v>0</v>
      </c>
      <c r="Q3143" s="103">
        <v>0</v>
      </c>
      <c r="R3143" s="103">
        <v>0</v>
      </c>
      <c r="S3143" s="103">
        <v>0</v>
      </c>
      <c r="T3143" s="103">
        <v>0</v>
      </c>
      <c r="U3143" s="103">
        <v>0</v>
      </c>
      <c r="V3143" s="103">
        <v>0</v>
      </c>
      <c r="W3143" s="103">
        <v>0</v>
      </c>
      <c r="X3143" s="103">
        <v>0</v>
      </c>
      <c r="Y3143" s="103">
        <v>0</v>
      </c>
      <c r="Z3143" s="103">
        <v>0</v>
      </c>
      <c r="AA3143" s="103">
        <v>0</v>
      </c>
      <c r="AB3143" s="103">
        <f t="shared" si="1532"/>
        <v>0</v>
      </c>
      <c r="AC3143" s="103">
        <f t="shared" ref="AC3143:AC3206" si="1534">SUM(E3143:O3143)</f>
        <v>0</v>
      </c>
      <c r="AD3143" s="103">
        <f t="shared" si="1523"/>
        <v>0</v>
      </c>
      <c r="AE3143" s="5" t="e">
        <v>#N/A</v>
      </c>
    </row>
    <row r="3144" spans="1:31" x14ac:dyDescent="0.25">
      <c r="A3144" s="1" t="e">
        <v>#N/A</v>
      </c>
      <c r="B3144" s="50" t="s">
        <v>211</v>
      </c>
      <c r="C3144" s="48"/>
      <c r="D3144" s="104"/>
      <c r="E3144" s="104"/>
      <c r="F3144" s="104"/>
      <c r="G3144" s="104"/>
      <c r="H3144" s="104"/>
      <c r="I3144" s="104"/>
      <c r="J3144" s="104"/>
      <c r="K3144" s="104"/>
      <c r="L3144" s="104"/>
      <c r="M3144" s="104"/>
      <c r="N3144" s="104"/>
      <c r="O3144" s="104"/>
      <c r="P3144" s="104">
        <v>0</v>
      </c>
      <c r="Q3144" s="104">
        <v>0</v>
      </c>
      <c r="R3144" s="104">
        <v>0</v>
      </c>
      <c r="S3144" s="104">
        <v>0</v>
      </c>
      <c r="T3144" s="104">
        <v>0</v>
      </c>
      <c r="U3144" s="104">
        <v>0</v>
      </c>
      <c r="V3144" s="104">
        <v>0</v>
      </c>
      <c r="W3144" s="104">
        <v>0</v>
      </c>
      <c r="X3144" s="104">
        <v>0</v>
      </c>
      <c r="Y3144" s="104">
        <v>0</v>
      </c>
      <c r="Z3144" s="104">
        <v>0</v>
      </c>
      <c r="AA3144" s="104">
        <v>0</v>
      </c>
      <c r="AB3144" s="104">
        <f t="shared" si="1532"/>
        <v>0</v>
      </c>
      <c r="AC3144" s="104">
        <f t="shared" si="1534"/>
        <v>0</v>
      </c>
      <c r="AD3144" s="104">
        <f t="shared" si="1523"/>
        <v>0</v>
      </c>
      <c r="AE3144" s="5" t="e">
        <v>#N/A</v>
      </c>
    </row>
    <row r="3145" spans="1:31" x14ac:dyDescent="0.25">
      <c r="A3145" s="1" t="e">
        <v>#N/A</v>
      </c>
      <c r="B3145" s="50" t="s">
        <v>212</v>
      </c>
      <c r="C3145" s="48"/>
      <c r="D3145" s="104"/>
      <c r="E3145" s="104"/>
      <c r="F3145" s="104"/>
      <c r="G3145" s="104"/>
      <c r="H3145" s="104"/>
      <c r="I3145" s="104"/>
      <c r="J3145" s="104"/>
      <c r="K3145" s="104"/>
      <c r="L3145" s="104"/>
      <c r="M3145" s="104"/>
      <c r="N3145" s="104"/>
      <c r="O3145" s="104"/>
      <c r="P3145" s="104">
        <v>0</v>
      </c>
      <c r="Q3145" s="104">
        <v>0</v>
      </c>
      <c r="R3145" s="104">
        <v>0</v>
      </c>
      <c r="S3145" s="104">
        <v>0</v>
      </c>
      <c r="T3145" s="104">
        <v>0</v>
      </c>
      <c r="U3145" s="104">
        <v>0</v>
      </c>
      <c r="V3145" s="104">
        <v>0</v>
      </c>
      <c r="W3145" s="104">
        <v>0</v>
      </c>
      <c r="X3145" s="104">
        <v>0</v>
      </c>
      <c r="Y3145" s="104">
        <v>0</v>
      </c>
      <c r="Z3145" s="104">
        <v>0</v>
      </c>
      <c r="AA3145" s="104">
        <v>0</v>
      </c>
      <c r="AB3145" s="104">
        <f t="shared" si="1532"/>
        <v>0</v>
      </c>
      <c r="AC3145" s="104">
        <f t="shared" si="1534"/>
        <v>0</v>
      </c>
      <c r="AD3145" s="104">
        <f t="shared" si="1523"/>
        <v>0</v>
      </c>
      <c r="AE3145" s="5" t="e">
        <v>#N/A</v>
      </c>
    </row>
    <row r="3146" spans="1:31" ht="31.5" x14ac:dyDescent="0.25">
      <c r="A3146" s="1" t="e">
        <v>#N/A</v>
      </c>
      <c r="B3146" s="99" t="s">
        <v>71</v>
      </c>
      <c r="C3146" s="57"/>
      <c r="D3146" s="100">
        <f t="shared" ref="D3146:O3146" si="1535">SUM(D3147,D3149,D3151,D3156,D3163,D3168,D3176,D3177,D3172)</f>
        <v>0</v>
      </c>
      <c r="E3146" s="100">
        <f t="shared" si="1535"/>
        <v>0</v>
      </c>
      <c r="F3146" s="100">
        <f t="shared" si="1535"/>
        <v>0</v>
      </c>
      <c r="G3146" s="100">
        <f t="shared" si="1535"/>
        <v>0</v>
      </c>
      <c r="H3146" s="100">
        <f t="shared" si="1535"/>
        <v>0</v>
      </c>
      <c r="I3146" s="100">
        <f t="shared" si="1535"/>
        <v>0</v>
      </c>
      <c r="J3146" s="100">
        <f t="shared" si="1535"/>
        <v>0</v>
      </c>
      <c r="K3146" s="100">
        <f t="shared" si="1535"/>
        <v>0</v>
      </c>
      <c r="L3146" s="100">
        <f t="shared" si="1535"/>
        <v>0</v>
      </c>
      <c r="M3146" s="100">
        <f t="shared" si="1535"/>
        <v>0</v>
      </c>
      <c r="N3146" s="100">
        <f t="shared" si="1535"/>
        <v>0</v>
      </c>
      <c r="O3146" s="100">
        <f t="shared" si="1535"/>
        <v>0</v>
      </c>
      <c r="P3146" s="100">
        <v>0</v>
      </c>
      <c r="Q3146" s="100">
        <v>0</v>
      </c>
      <c r="R3146" s="100">
        <v>0</v>
      </c>
      <c r="S3146" s="100">
        <v>0</v>
      </c>
      <c r="T3146" s="100">
        <v>0</v>
      </c>
      <c r="U3146" s="100">
        <v>0</v>
      </c>
      <c r="V3146" s="100">
        <v>0</v>
      </c>
      <c r="W3146" s="100">
        <v>0</v>
      </c>
      <c r="X3146" s="100">
        <v>0</v>
      </c>
      <c r="Y3146" s="100">
        <v>0</v>
      </c>
      <c r="Z3146" s="100">
        <v>0</v>
      </c>
      <c r="AA3146" s="100">
        <v>0</v>
      </c>
      <c r="AB3146" s="100">
        <f t="shared" si="1532"/>
        <v>0</v>
      </c>
      <c r="AC3146" s="100">
        <f t="shared" si="1534"/>
        <v>0</v>
      </c>
      <c r="AD3146" s="100">
        <f t="shared" si="1523"/>
        <v>0</v>
      </c>
      <c r="AE3146" s="5" t="e">
        <v>#N/A</v>
      </c>
    </row>
    <row r="3147" spans="1:31" ht="30" x14ac:dyDescent="0.25">
      <c r="A3147" s="1" t="e">
        <v>#N/A</v>
      </c>
      <c r="B3147" s="101" t="s">
        <v>72</v>
      </c>
      <c r="C3147" s="102"/>
      <c r="D3147" s="103">
        <f>SUM(D3148:D3150)</f>
        <v>0</v>
      </c>
      <c r="E3147" s="103">
        <f t="shared" ref="E3147:O3147" si="1536">SUM(E3148:E3150)</f>
        <v>0</v>
      </c>
      <c r="F3147" s="103">
        <f t="shared" si="1536"/>
        <v>0</v>
      </c>
      <c r="G3147" s="103">
        <f t="shared" si="1536"/>
        <v>0</v>
      </c>
      <c r="H3147" s="103">
        <f t="shared" si="1536"/>
        <v>0</v>
      </c>
      <c r="I3147" s="103">
        <f t="shared" si="1536"/>
        <v>0</v>
      </c>
      <c r="J3147" s="103">
        <f t="shared" si="1536"/>
        <v>0</v>
      </c>
      <c r="K3147" s="103">
        <f t="shared" si="1536"/>
        <v>0</v>
      </c>
      <c r="L3147" s="103">
        <f t="shared" si="1536"/>
        <v>0</v>
      </c>
      <c r="M3147" s="103">
        <f t="shared" si="1536"/>
        <v>0</v>
      </c>
      <c r="N3147" s="103">
        <f t="shared" si="1536"/>
        <v>0</v>
      </c>
      <c r="O3147" s="103">
        <f t="shared" si="1536"/>
        <v>0</v>
      </c>
      <c r="P3147" s="103">
        <v>0</v>
      </c>
      <c r="Q3147" s="103">
        <v>0</v>
      </c>
      <c r="R3147" s="103">
        <v>0</v>
      </c>
      <c r="S3147" s="103">
        <v>0</v>
      </c>
      <c r="T3147" s="103">
        <v>0</v>
      </c>
      <c r="U3147" s="103">
        <v>0</v>
      </c>
      <c r="V3147" s="103">
        <v>0</v>
      </c>
      <c r="W3147" s="103">
        <v>0</v>
      </c>
      <c r="X3147" s="103">
        <v>0</v>
      </c>
      <c r="Y3147" s="103">
        <v>0</v>
      </c>
      <c r="Z3147" s="103">
        <v>0</v>
      </c>
      <c r="AA3147" s="103">
        <v>0</v>
      </c>
      <c r="AB3147" s="103">
        <f t="shared" si="1532"/>
        <v>0</v>
      </c>
      <c r="AC3147" s="103">
        <f t="shared" si="1534"/>
        <v>0</v>
      </c>
      <c r="AD3147" s="103">
        <f t="shared" si="1523"/>
        <v>0</v>
      </c>
      <c r="AE3147" s="5" t="e">
        <v>#N/A</v>
      </c>
    </row>
    <row r="3148" spans="1:31" x14ac:dyDescent="0.25">
      <c r="A3148" s="1" t="e">
        <v>#N/A</v>
      </c>
      <c r="B3148" s="50" t="s">
        <v>73</v>
      </c>
      <c r="C3148" s="48"/>
      <c r="D3148" s="104"/>
      <c r="E3148" s="104"/>
      <c r="F3148" s="104"/>
      <c r="G3148" s="104"/>
      <c r="H3148" s="104"/>
      <c r="I3148" s="104"/>
      <c r="J3148" s="104"/>
      <c r="K3148" s="104"/>
      <c r="L3148" s="104"/>
      <c r="M3148" s="104"/>
      <c r="N3148" s="104"/>
      <c r="O3148" s="104"/>
      <c r="P3148" s="104">
        <v>0</v>
      </c>
      <c r="Q3148" s="104">
        <v>0</v>
      </c>
      <c r="R3148" s="104">
        <v>0</v>
      </c>
      <c r="S3148" s="104">
        <v>0</v>
      </c>
      <c r="T3148" s="104">
        <v>0</v>
      </c>
      <c r="U3148" s="104">
        <v>0</v>
      </c>
      <c r="V3148" s="104">
        <v>0</v>
      </c>
      <c r="W3148" s="104">
        <v>0</v>
      </c>
      <c r="X3148" s="104">
        <v>0</v>
      </c>
      <c r="Y3148" s="104">
        <v>0</v>
      </c>
      <c r="Z3148" s="104">
        <v>0</v>
      </c>
      <c r="AA3148" s="104">
        <v>0</v>
      </c>
      <c r="AB3148" s="104">
        <f t="shared" si="1532"/>
        <v>0</v>
      </c>
      <c r="AC3148" s="104">
        <f t="shared" si="1534"/>
        <v>0</v>
      </c>
      <c r="AD3148" s="104">
        <f t="shared" si="1523"/>
        <v>0</v>
      </c>
      <c r="AE3148" s="5" t="e">
        <v>#N/A</v>
      </c>
    </row>
    <row r="3149" spans="1:31" x14ac:dyDescent="0.25">
      <c r="A3149" s="1" t="e">
        <v>#N/A</v>
      </c>
      <c r="B3149" s="101" t="s">
        <v>74</v>
      </c>
      <c r="C3149" s="102"/>
      <c r="D3149" s="103"/>
      <c r="E3149" s="103"/>
      <c r="F3149" s="103"/>
      <c r="G3149" s="103"/>
      <c r="H3149" s="103"/>
      <c r="I3149" s="103"/>
      <c r="J3149" s="103"/>
      <c r="K3149" s="103"/>
      <c r="L3149" s="103"/>
      <c r="M3149" s="103"/>
      <c r="N3149" s="103"/>
      <c r="O3149" s="103"/>
      <c r="P3149" s="103">
        <v>0</v>
      </c>
      <c r="Q3149" s="103">
        <v>0</v>
      </c>
      <c r="R3149" s="103">
        <v>0</v>
      </c>
      <c r="S3149" s="103">
        <v>0</v>
      </c>
      <c r="T3149" s="103">
        <v>0</v>
      </c>
      <c r="U3149" s="103">
        <v>0</v>
      </c>
      <c r="V3149" s="103">
        <v>0</v>
      </c>
      <c r="W3149" s="103">
        <v>0</v>
      </c>
      <c r="X3149" s="103">
        <v>0</v>
      </c>
      <c r="Y3149" s="103">
        <v>0</v>
      </c>
      <c r="Z3149" s="103">
        <v>0</v>
      </c>
      <c r="AA3149" s="103">
        <v>0</v>
      </c>
      <c r="AB3149" s="103">
        <f t="shared" si="1532"/>
        <v>0</v>
      </c>
      <c r="AC3149" s="103">
        <f t="shared" si="1534"/>
        <v>0</v>
      </c>
      <c r="AD3149" s="103">
        <f t="shared" si="1523"/>
        <v>0</v>
      </c>
      <c r="AE3149" s="5" t="e">
        <v>#N/A</v>
      </c>
    </row>
    <row r="3150" spans="1:31" x14ac:dyDescent="0.25">
      <c r="A3150" s="1" t="e">
        <v>#N/A</v>
      </c>
      <c r="B3150" s="50" t="s">
        <v>75</v>
      </c>
      <c r="C3150" s="48"/>
      <c r="D3150" s="104"/>
      <c r="E3150" s="104"/>
      <c r="F3150" s="104"/>
      <c r="G3150" s="104"/>
      <c r="H3150" s="104"/>
      <c r="I3150" s="104"/>
      <c r="J3150" s="104"/>
      <c r="K3150" s="104"/>
      <c r="L3150" s="104"/>
      <c r="M3150" s="104"/>
      <c r="N3150" s="104"/>
      <c r="O3150" s="104"/>
      <c r="P3150" s="104">
        <v>0</v>
      </c>
      <c r="Q3150" s="104">
        <v>0</v>
      </c>
      <c r="R3150" s="104">
        <v>0</v>
      </c>
      <c r="S3150" s="104">
        <v>0</v>
      </c>
      <c r="T3150" s="104">
        <v>0</v>
      </c>
      <c r="U3150" s="104">
        <v>0</v>
      </c>
      <c r="V3150" s="104">
        <v>0</v>
      </c>
      <c r="W3150" s="104">
        <v>0</v>
      </c>
      <c r="X3150" s="104">
        <v>0</v>
      </c>
      <c r="Y3150" s="104">
        <v>0</v>
      </c>
      <c r="Z3150" s="104">
        <v>0</v>
      </c>
      <c r="AA3150" s="104">
        <v>0</v>
      </c>
      <c r="AB3150" s="104">
        <f t="shared" si="1532"/>
        <v>0</v>
      </c>
      <c r="AC3150" s="104">
        <f t="shared" si="1534"/>
        <v>0</v>
      </c>
      <c r="AD3150" s="104">
        <f t="shared" si="1523"/>
        <v>0</v>
      </c>
      <c r="AE3150" s="5" t="e">
        <v>#N/A</v>
      </c>
    </row>
    <row r="3151" spans="1:31" ht="45" x14ac:dyDescent="0.25">
      <c r="A3151" s="1" t="e">
        <v>#N/A</v>
      </c>
      <c r="B3151" s="101" t="s">
        <v>76</v>
      </c>
      <c r="C3151" s="102"/>
      <c r="D3151" s="103">
        <f>SUM(D3152:D3155)</f>
        <v>0</v>
      </c>
      <c r="E3151" s="103">
        <f t="shared" ref="E3151:O3151" si="1537">SUM(E3152:E3155)</f>
        <v>0</v>
      </c>
      <c r="F3151" s="103">
        <f t="shared" si="1537"/>
        <v>0</v>
      </c>
      <c r="G3151" s="103">
        <f t="shared" si="1537"/>
        <v>0</v>
      </c>
      <c r="H3151" s="103">
        <f t="shared" si="1537"/>
        <v>0</v>
      </c>
      <c r="I3151" s="103">
        <f t="shared" si="1537"/>
        <v>0</v>
      </c>
      <c r="J3151" s="103">
        <f t="shared" si="1537"/>
        <v>0</v>
      </c>
      <c r="K3151" s="103">
        <f t="shared" si="1537"/>
        <v>0</v>
      </c>
      <c r="L3151" s="103">
        <f t="shared" si="1537"/>
        <v>0</v>
      </c>
      <c r="M3151" s="103">
        <f t="shared" si="1537"/>
        <v>0</v>
      </c>
      <c r="N3151" s="103">
        <f t="shared" si="1537"/>
        <v>0</v>
      </c>
      <c r="O3151" s="103">
        <f t="shared" si="1537"/>
        <v>0</v>
      </c>
      <c r="P3151" s="103">
        <v>0</v>
      </c>
      <c r="Q3151" s="103">
        <v>0</v>
      </c>
      <c r="R3151" s="103">
        <v>0</v>
      </c>
      <c r="S3151" s="103">
        <v>0</v>
      </c>
      <c r="T3151" s="103">
        <v>0</v>
      </c>
      <c r="U3151" s="103">
        <v>0</v>
      </c>
      <c r="V3151" s="103">
        <v>0</v>
      </c>
      <c r="W3151" s="103">
        <v>0</v>
      </c>
      <c r="X3151" s="103">
        <v>0</v>
      </c>
      <c r="Y3151" s="103">
        <v>0</v>
      </c>
      <c r="Z3151" s="103">
        <v>0</v>
      </c>
      <c r="AA3151" s="103">
        <v>0</v>
      </c>
      <c r="AB3151" s="103">
        <f t="shared" si="1532"/>
        <v>0</v>
      </c>
      <c r="AC3151" s="103">
        <f t="shared" si="1534"/>
        <v>0</v>
      </c>
      <c r="AD3151" s="103">
        <f t="shared" si="1523"/>
        <v>0</v>
      </c>
      <c r="AE3151" s="5" t="e">
        <v>#N/A</v>
      </c>
    </row>
    <row r="3152" spans="1:31" ht="60" x14ac:dyDescent="0.25">
      <c r="A3152" s="1" t="e">
        <v>#N/A</v>
      </c>
      <c r="B3152" s="50" t="s">
        <v>77</v>
      </c>
      <c r="C3152" s="48"/>
      <c r="D3152" s="104"/>
      <c r="E3152" s="104"/>
      <c r="F3152" s="104"/>
      <c r="G3152" s="104"/>
      <c r="H3152" s="104"/>
      <c r="I3152" s="104"/>
      <c r="J3152" s="104"/>
      <c r="K3152" s="104"/>
      <c r="L3152" s="104"/>
      <c r="M3152" s="104"/>
      <c r="N3152" s="104"/>
      <c r="O3152" s="104"/>
      <c r="P3152" s="104">
        <v>0</v>
      </c>
      <c r="Q3152" s="104">
        <v>0</v>
      </c>
      <c r="R3152" s="104">
        <v>0</v>
      </c>
      <c r="S3152" s="104">
        <v>0</v>
      </c>
      <c r="T3152" s="104">
        <v>0</v>
      </c>
      <c r="U3152" s="104">
        <v>0</v>
      </c>
      <c r="V3152" s="104">
        <v>0</v>
      </c>
      <c r="W3152" s="104">
        <v>0</v>
      </c>
      <c r="X3152" s="104">
        <v>0</v>
      </c>
      <c r="Y3152" s="104">
        <v>0</v>
      </c>
      <c r="Z3152" s="104">
        <v>0</v>
      </c>
      <c r="AA3152" s="104">
        <v>0</v>
      </c>
      <c r="AB3152" s="104">
        <f t="shared" si="1532"/>
        <v>0</v>
      </c>
      <c r="AC3152" s="104">
        <f t="shared" si="1534"/>
        <v>0</v>
      </c>
      <c r="AD3152" s="104">
        <f t="shared" si="1523"/>
        <v>0</v>
      </c>
      <c r="AE3152" s="5" t="e">
        <v>#N/A</v>
      </c>
    </row>
    <row r="3153" spans="1:31" ht="30" x14ac:dyDescent="0.25">
      <c r="A3153" s="1" t="e">
        <v>#N/A</v>
      </c>
      <c r="B3153" s="50" t="s">
        <v>78</v>
      </c>
      <c r="C3153" s="48"/>
      <c r="D3153" s="104"/>
      <c r="E3153" s="104"/>
      <c r="F3153" s="104"/>
      <c r="G3153" s="104"/>
      <c r="H3153" s="104"/>
      <c r="I3153" s="104"/>
      <c r="J3153" s="104"/>
      <c r="K3153" s="104"/>
      <c r="L3153" s="104"/>
      <c r="M3153" s="104"/>
      <c r="N3153" s="104"/>
      <c r="O3153" s="104"/>
      <c r="P3153" s="104">
        <v>0</v>
      </c>
      <c r="Q3153" s="104">
        <v>0</v>
      </c>
      <c r="R3153" s="104">
        <v>0</v>
      </c>
      <c r="S3153" s="104">
        <v>0</v>
      </c>
      <c r="T3153" s="104">
        <v>0</v>
      </c>
      <c r="U3153" s="104">
        <v>0</v>
      </c>
      <c r="V3153" s="104">
        <v>0</v>
      </c>
      <c r="W3153" s="104">
        <v>0</v>
      </c>
      <c r="X3153" s="104">
        <v>0</v>
      </c>
      <c r="Y3153" s="104">
        <v>0</v>
      </c>
      <c r="Z3153" s="104">
        <v>0</v>
      </c>
      <c r="AA3153" s="104">
        <v>0</v>
      </c>
      <c r="AB3153" s="104">
        <f t="shared" si="1532"/>
        <v>0</v>
      </c>
      <c r="AC3153" s="104">
        <f t="shared" si="1534"/>
        <v>0</v>
      </c>
      <c r="AD3153" s="104">
        <f t="shared" si="1523"/>
        <v>0</v>
      </c>
      <c r="AE3153" s="5" t="e">
        <v>#N/A</v>
      </c>
    </row>
    <row r="3154" spans="1:31" x14ac:dyDescent="0.25">
      <c r="A3154" s="1" t="e">
        <v>#N/A</v>
      </c>
      <c r="B3154" s="50" t="s">
        <v>79</v>
      </c>
      <c r="C3154" s="48"/>
      <c r="D3154" s="104"/>
      <c r="E3154" s="104"/>
      <c r="F3154" s="104"/>
      <c r="G3154" s="104"/>
      <c r="H3154" s="104"/>
      <c r="I3154" s="104"/>
      <c r="J3154" s="104"/>
      <c r="K3154" s="104"/>
      <c r="L3154" s="104"/>
      <c r="M3154" s="104"/>
      <c r="N3154" s="104"/>
      <c r="O3154" s="104"/>
      <c r="P3154" s="104">
        <v>0</v>
      </c>
      <c r="Q3154" s="104">
        <v>0</v>
      </c>
      <c r="R3154" s="104">
        <v>0</v>
      </c>
      <c r="S3154" s="104">
        <v>0</v>
      </c>
      <c r="T3154" s="104">
        <v>0</v>
      </c>
      <c r="U3154" s="104">
        <v>0</v>
      </c>
      <c r="V3154" s="104">
        <v>0</v>
      </c>
      <c r="W3154" s="104">
        <v>0</v>
      </c>
      <c r="X3154" s="104">
        <v>0</v>
      </c>
      <c r="Y3154" s="104">
        <v>0</v>
      </c>
      <c r="Z3154" s="104">
        <v>0</v>
      </c>
      <c r="AA3154" s="104">
        <v>0</v>
      </c>
      <c r="AB3154" s="104">
        <f t="shared" si="1532"/>
        <v>0</v>
      </c>
      <c r="AC3154" s="104">
        <f t="shared" si="1534"/>
        <v>0</v>
      </c>
      <c r="AD3154" s="104">
        <f t="shared" si="1523"/>
        <v>0</v>
      </c>
      <c r="AE3154" s="5" t="e">
        <v>#N/A</v>
      </c>
    </row>
    <row r="3155" spans="1:31" x14ac:dyDescent="0.25">
      <c r="A3155" s="1" t="e">
        <v>#N/A</v>
      </c>
      <c r="B3155" s="50" t="s">
        <v>80</v>
      </c>
      <c r="C3155" s="48"/>
      <c r="D3155" s="104"/>
      <c r="E3155" s="104"/>
      <c r="F3155" s="104"/>
      <c r="G3155" s="104"/>
      <c r="H3155" s="104"/>
      <c r="I3155" s="104"/>
      <c r="J3155" s="104"/>
      <c r="K3155" s="104"/>
      <c r="L3155" s="104"/>
      <c r="M3155" s="104"/>
      <c r="N3155" s="104"/>
      <c r="O3155" s="104"/>
      <c r="P3155" s="104">
        <v>0</v>
      </c>
      <c r="Q3155" s="104">
        <v>0</v>
      </c>
      <c r="R3155" s="104">
        <v>0</v>
      </c>
      <c r="S3155" s="104">
        <v>0</v>
      </c>
      <c r="T3155" s="104">
        <v>0</v>
      </c>
      <c r="U3155" s="104">
        <v>0</v>
      </c>
      <c r="V3155" s="104">
        <v>0</v>
      </c>
      <c r="W3155" s="104">
        <v>0</v>
      </c>
      <c r="X3155" s="104">
        <v>0</v>
      </c>
      <c r="Y3155" s="104">
        <v>0</v>
      </c>
      <c r="Z3155" s="104">
        <v>0</v>
      </c>
      <c r="AA3155" s="104">
        <v>0</v>
      </c>
      <c r="AB3155" s="104">
        <f t="shared" si="1532"/>
        <v>0</v>
      </c>
      <c r="AC3155" s="104">
        <f t="shared" si="1534"/>
        <v>0</v>
      </c>
      <c r="AD3155" s="104">
        <f t="shared" si="1523"/>
        <v>0</v>
      </c>
      <c r="AE3155" s="5" t="e">
        <v>#N/A</v>
      </c>
    </row>
    <row r="3156" spans="1:31" ht="30" x14ac:dyDescent="0.25">
      <c r="A3156" s="1" t="e">
        <v>#N/A</v>
      </c>
      <c r="B3156" s="101" t="s">
        <v>81</v>
      </c>
      <c r="C3156" s="102"/>
      <c r="D3156" s="103">
        <f>SUM(D3157:D3162)</f>
        <v>0</v>
      </c>
      <c r="E3156" s="103">
        <f t="shared" ref="E3156:O3156" si="1538">SUM(E3157:E3162)</f>
        <v>0</v>
      </c>
      <c r="F3156" s="103">
        <f t="shared" si="1538"/>
        <v>0</v>
      </c>
      <c r="G3156" s="103">
        <f t="shared" si="1538"/>
        <v>0</v>
      </c>
      <c r="H3156" s="103">
        <f t="shared" si="1538"/>
        <v>0</v>
      </c>
      <c r="I3156" s="103">
        <f t="shared" si="1538"/>
        <v>0</v>
      </c>
      <c r="J3156" s="103">
        <f t="shared" si="1538"/>
        <v>0</v>
      </c>
      <c r="K3156" s="103">
        <f t="shared" si="1538"/>
        <v>0</v>
      </c>
      <c r="L3156" s="103">
        <f t="shared" si="1538"/>
        <v>0</v>
      </c>
      <c r="M3156" s="103">
        <f t="shared" si="1538"/>
        <v>0</v>
      </c>
      <c r="N3156" s="103">
        <f t="shared" si="1538"/>
        <v>0</v>
      </c>
      <c r="O3156" s="103">
        <f t="shared" si="1538"/>
        <v>0</v>
      </c>
      <c r="P3156" s="103">
        <v>0</v>
      </c>
      <c r="Q3156" s="103">
        <v>0</v>
      </c>
      <c r="R3156" s="103">
        <v>0</v>
      </c>
      <c r="S3156" s="103">
        <v>0</v>
      </c>
      <c r="T3156" s="103">
        <v>0</v>
      </c>
      <c r="U3156" s="103">
        <v>0</v>
      </c>
      <c r="V3156" s="103">
        <v>0</v>
      </c>
      <c r="W3156" s="103">
        <v>0</v>
      </c>
      <c r="X3156" s="103">
        <v>0</v>
      </c>
      <c r="Y3156" s="103">
        <v>0</v>
      </c>
      <c r="Z3156" s="103">
        <v>0</v>
      </c>
      <c r="AA3156" s="103">
        <v>0</v>
      </c>
      <c r="AB3156" s="103">
        <f t="shared" si="1532"/>
        <v>0</v>
      </c>
      <c r="AC3156" s="103">
        <f t="shared" si="1534"/>
        <v>0</v>
      </c>
      <c r="AD3156" s="103">
        <f t="shared" si="1523"/>
        <v>0</v>
      </c>
      <c r="AE3156" s="5" t="e">
        <v>#N/A</v>
      </c>
    </row>
    <row r="3157" spans="1:31" ht="30" x14ac:dyDescent="0.25">
      <c r="A3157" s="1" t="e">
        <v>#N/A</v>
      </c>
      <c r="B3157" s="50" t="s">
        <v>82</v>
      </c>
      <c r="C3157" s="48"/>
      <c r="D3157" s="104"/>
      <c r="E3157" s="104"/>
      <c r="F3157" s="104"/>
      <c r="G3157" s="104"/>
      <c r="H3157" s="104"/>
      <c r="I3157" s="104"/>
      <c r="J3157" s="104"/>
      <c r="K3157" s="104"/>
      <c r="L3157" s="104"/>
      <c r="M3157" s="104"/>
      <c r="N3157" s="104"/>
      <c r="O3157" s="104"/>
      <c r="P3157" s="104">
        <v>0</v>
      </c>
      <c r="Q3157" s="104">
        <v>0</v>
      </c>
      <c r="R3157" s="104">
        <v>0</v>
      </c>
      <c r="S3157" s="104">
        <v>0</v>
      </c>
      <c r="T3157" s="104">
        <v>0</v>
      </c>
      <c r="U3157" s="104">
        <v>0</v>
      </c>
      <c r="V3157" s="104">
        <v>0</v>
      </c>
      <c r="W3157" s="104">
        <v>0</v>
      </c>
      <c r="X3157" s="104">
        <v>0</v>
      </c>
      <c r="Y3157" s="104">
        <v>0</v>
      </c>
      <c r="Z3157" s="104">
        <v>0</v>
      </c>
      <c r="AA3157" s="104">
        <v>0</v>
      </c>
      <c r="AB3157" s="104">
        <f t="shared" si="1532"/>
        <v>0</v>
      </c>
      <c r="AC3157" s="104">
        <f t="shared" si="1534"/>
        <v>0</v>
      </c>
      <c r="AD3157" s="104">
        <f t="shared" si="1523"/>
        <v>0</v>
      </c>
      <c r="AE3157" s="5" t="e">
        <v>#N/A</v>
      </c>
    </row>
    <row r="3158" spans="1:31" x14ac:dyDescent="0.25">
      <c r="A3158" s="1" t="e">
        <v>#N/A</v>
      </c>
      <c r="B3158" s="50" t="s">
        <v>83</v>
      </c>
      <c r="C3158" s="48"/>
      <c r="D3158" s="104"/>
      <c r="E3158" s="104"/>
      <c r="F3158" s="104"/>
      <c r="G3158" s="104"/>
      <c r="H3158" s="104"/>
      <c r="I3158" s="104"/>
      <c r="J3158" s="104"/>
      <c r="K3158" s="104"/>
      <c r="L3158" s="104"/>
      <c r="M3158" s="104"/>
      <c r="N3158" s="104"/>
      <c r="O3158" s="104"/>
      <c r="P3158" s="104">
        <v>0</v>
      </c>
      <c r="Q3158" s="104">
        <v>0</v>
      </c>
      <c r="R3158" s="104">
        <v>0</v>
      </c>
      <c r="S3158" s="104">
        <v>0</v>
      </c>
      <c r="T3158" s="104">
        <v>0</v>
      </c>
      <c r="U3158" s="104">
        <v>0</v>
      </c>
      <c r="V3158" s="104">
        <v>0</v>
      </c>
      <c r="W3158" s="104">
        <v>0</v>
      </c>
      <c r="X3158" s="104">
        <v>0</v>
      </c>
      <c r="Y3158" s="104">
        <v>0</v>
      </c>
      <c r="Z3158" s="104">
        <v>0</v>
      </c>
      <c r="AA3158" s="104">
        <v>0</v>
      </c>
      <c r="AB3158" s="104">
        <f t="shared" si="1532"/>
        <v>0</v>
      </c>
      <c r="AC3158" s="104">
        <f t="shared" si="1534"/>
        <v>0</v>
      </c>
      <c r="AD3158" s="104">
        <f t="shared" si="1523"/>
        <v>0</v>
      </c>
      <c r="AE3158" s="5" t="e">
        <v>#N/A</v>
      </c>
    </row>
    <row r="3159" spans="1:31" ht="30" x14ac:dyDescent="0.25">
      <c r="A3159" s="1" t="e">
        <v>#N/A</v>
      </c>
      <c r="B3159" s="50" t="s">
        <v>84</v>
      </c>
      <c r="C3159" s="48"/>
      <c r="D3159" s="104">
        <v>0</v>
      </c>
      <c r="E3159" s="104">
        <v>0</v>
      </c>
      <c r="F3159" s="104">
        <v>0</v>
      </c>
      <c r="G3159" s="104">
        <v>0</v>
      </c>
      <c r="H3159" s="104">
        <v>0</v>
      </c>
      <c r="I3159" s="104">
        <v>0</v>
      </c>
      <c r="J3159" s="104">
        <v>0</v>
      </c>
      <c r="K3159" s="104">
        <v>0</v>
      </c>
      <c r="L3159" s="104">
        <v>0</v>
      </c>
      <c r="M3159" s="104">
        <v>0</v>
      </c>
      <c r="N3159" s="104">
        <v>0</v>
      </c>
      <c r="O3159" s="104">
        <v>0</v>
      </c>
      <c r="P3159" s="104">
        <v>0</v>
      </c>
      <c r="Q3159" s="104">
        <v>0</v>
      </c>
      <c r="R3159" s="104">
        <v>0</v>
      </c>
      <c r="S3159" s="104">
        <v>0</v>
      </c>
      <c r="T3159" s="104">
        <v>0</v>
      </c>
      <c r="U3159" s="104">
        <v>0</v>
      </c>
      <c r="V3159" s="104">
        <v>0</v>
      </c>
      <c r="W3159" s="104">
        <v>0</v>
      </c>
      <c r="X3159" s="104">
        <v>0</v>
      </c>
      <c r="Y3159" s="104">
        <v>0</v>
      </c>
      <c r="Z3159" s="104">
        <v>0</v>
      </c>
      <c r="AA3159" s="104">
        <v>0</v>
      </c>
      <c r="AB3159" s="104">
        <f t="shared" si="1532"/>
        <v>0</v>
      </c>
      <c r="AC3159" s="104">
        <f t="shared" si="1534"/>
        <v>0</v>
      </c>
      <c r="AD3159" s="104">
        <f t="shared" si="1523"/>
        <v>0</v>
      </c>
      <c r="AE3159" s="5" t="e">
        <v>#N/A</v>
      </c>
    </row>
    <row r="3160" spans="1:31" x14ac:dyDescent="0.25">
      <c r="A3160" s="1" t="e">
        <v>#N/A</v>
      </c>
      <c r="B3160" s="50" t="s">
        <v>80</v>
      </c>
      <c r="C3160" s="48"/>
      <c r="D3160" s="104"/>
      <c r="E3160" s="104"/>
      <c r="F3160" s="104"/>
      <c r="G3160" s="104"/>
      <c r="H3160" s="104"/>
      <c r="I3160" s="104"/>
      <c r="J3160" s="104"/>
      <c r="K3160" s="104"/>
      <c r="L3160" s="104"/>
      <c r="M3160" s="104"/>
      <c r="N3160" s="104"/>
      <c r="O3160" s="104"/>
      <c r="P3160" s="104">
        <v>0</v>
      </c>
      <c r="Q3160" s="104">
        <v>0</v>
      </c>
      <c r="R3160" s="104">
        <v>0</v>
      </c>
      <c r="S3160" s="104">
        <v>0</v>
      </c>
      <c r="T3160" s="104">
        <v>0</v>
      </c>
      <c r="U3160" s="104">
        <v>0</v>
      </c>
      <c r="V3160" s="104">
        <v>0</v>
      </c>
      <c r="W3160" s="104">
        <v>0</v>
      </c>
      <c r="X3160" s="104">
        <v>0</v>
      </c>
      <c r="Y3160" s="104">
        <v>0</v>
      </c>
      <c r="Z3160" s="104">
        <v>0</v>
      </c>
      <c r="AA3160" s="104">
        <v>0</v>
      </c>
      <c r="AB3160" s="104">
        <f t="shared" si="1532"/>
        <v>0</v>
      </c>
      <c r="AC3160" s="104">
        <f t="shared" si="1534"/>
        <v>0</v>
      </c>
      <c r="AD3160" s="104">
        <f t="shared" si="1523"/>
        <v>0</v>
      </c>
      <c r="AE3160" s="5" t="e">
        <v>#N/A</v>
      </c>
    </row>
    <row r="3161" spans="1:31" x14ac:dyDescent="0.25">
      <c r="A3161" s="1" t="e">
        <v>#N/A</v>
      </c>
      <c r="B3161" s="50" t="s">
        <v>85</v>
      </c>
      <c r="C3161" s="48"/>
      <c r="D3161" s="104"/>
      <c r="E3161" s="104"/>
      <c r="F3161" s="104"/>
      <c r="G3161" s="104"/>
      <c r="H3161" s="104"/>
      <c r="I3161" s="104"/>
      <c r="J3161" s="104"/>
      <c r="K3161" s="104"/>
      <c r="L3161" s="104"/>
      <c r="M3161" s="104"/>
      <c r="N3161" s="104"/>
      <c r="O3161" s="104"/>
      <c r="P3161" s="104">
        <v>0</v>
      </c>
      <c r="Q3161" s="104">
        <v>0</v>
      </c>
      <c r="R3161" s="104">
        <v>0</v>
      </c>
      <c r="S3161" s="104">
        <v>0</v>
      </c>
      <c r="T3161" s="104">
        <v>0</v>
      </c>
      <c r="U3161" s="104">
        <v>0</v>
      </c>
      <c r="V3161" s="104">
        <v>0</v>
      </c>
      <c r="W3161" s="104">
        <v>0</v>
      </c>
      <c r="X3161" s="104">
        <v>0</v>
      </c>
      <c r="Y3161" s="104">
        <v>0</v>
      </c>
      <c r="Z3161" s="104">
        <v>0</v>
      </c>
      <c r="AA3161" s="104">
        <v>0</v>
      </c>
      <c r="AB3161" s="104">
        <f t="shared" si="1532"/>
        <v>0</v>
      </c>
      <c r="AC3161" s="104">
        <f t="shared" si="1534"/>
        <v>0</v>
      </c>
      <c r="AD3161" s="104">
        <f t="shared" si="1523"/>
        <v>0</v>
      </c>
      <c r="AE3161" s="5" t="e">
        <v>#N/A</v>
      </c>
    </row>
    <row r="3162" spans="1:31" x14ac:dyDescent="0.25">
      <c r="A3162" s="1" t="e">
        <v>#N/A</v>
      </c>
      <c r="B3162" s="50" t="s">
        <v>86</v>
      </c>
      <c r="C3162" s="48"/>
      <c r="D3162" s="104"/>
      <c r="E3162" s="104"/>
      <c r="F3162" s="104"/>
      <c r="G3162" s="104"/>
      <c r="H3162" s="104"/>
      <c r="I3162" s="104"/>
      <c r="J3162" s="104"/>
      <c r="K3162" s="104"/>
      <c r="L3162" s="104"/>
      <c r="M3162" s="104"/>
      <c r="N3162" s="104"/>
      <c r="O3162" s="104"/>
      <c r="P3162" s="104">
        <v>0</v>
      </c>
      <c r="Q3162" s="104">
        <v>0</v>
      </c>
      <c r="R3162" s="104">
        <v>0</v>
      </c>
      <c r="S3162" s="104">
        <v>0</v>
      </c>
      <c r="T3162" s="104">
        <v>0</v>
      </c>
      <c r="U3162" s="104">
        <v>0</v>
      </c>
      <c r="V3162" s="104">
        <v>0</v>
      </c>
      <c r="W3162" s="104">
        <v>0</v>
      </c>
      <c r="X3162" s="104">
        <v>0</v>
      </c>
      <c r="Y3162" s="104">
        <v>0</v>
      </c>
      <c r="Z3162" s="104">
        <v>0</v>
      </c>
      <c r="AA3162" s="104">
        <v>0</v>
      </c>
      <c r="AB3162" s="104">
        <f t="shared" si="1532"/>
        <v>0</v>
      </c>
      <c r="AC3162" s="104">
        <f t="shared" si="1534"/>
        <v>0</v>
      </c>
      <c r="AD3162" s="104">
        <f t="shared" si="1523"/>
        <v>0</v>
      </c>
      <c r="AE3162" s="5" t="e">
        <v>#N/A</v>
      </c>
    </row>
    <row r="3163" spans="1:31" x14ac:dyDescent="0.25">
      <c r="A3163" s="1" t="e">
        <v>#N/A</v>
      </c>
      <c r="B3163" s="101" t="s">
        <v>87</v>
      </c>
      <c r="C3163" s="102"/>
      <c r="D3163" s="103">
        <f>SUM(D3164:D3167)</f>
        <v>0</v>
      </c>
      <c r="E3163" s="103">
        <f t="shared" ref="E3163:O3163" si="1539">SUM(E3164:E3167)</f>
        <v>0</v>
      </c>
      <c r="F3163" s="103">
        <f t="shared" si="1539"/>
        <v>0</v>
      </c>
      <c r="G3163" s="103">
        <f t="shared" si="1539"/>
        <v>0</v>
      </c>
      <c r="H3163" s="103">
        <f t="shared" si="1539"/>
        <v>0</v>
      </c>
      <c r="I3163" s="103">
        <f t="shared" si="1539"/>
        <v>0</v>
      </c>
      <c r="J3163" s="103">
        <f t="shared" si="1539"/>
        <v>0</v>
      </c>
      <c r="K3163" s="103">
        <f t="shared" si="1539"/>
        <v>0</v>
      </c>
      <c r="L3163" s="103">
        <f t="shared" si="1539"/>
        <v>0</v>
      </c>
      <c r="M3163" s="103">
        <f t="shared" si="1539"/>
        <v>0</v>
      </c>
      <c r="N3163" s="103">
        <f t="shared" si="1539"/>
        <v>0</v>
      </c>
      <c r="O3163" s="103">
        <f t="shared" si="1539"/>
        <v>0</v>
      </c>
      <c r="P3163" s="103">
        <v>0</v>
      </c>
      <c r="Q3163" s="103">
        <v>0</v>
      </c>
      <c r="R3163" s="103">
        <v>0</v>
      </c>
      <c r="S3163" s="103">
        <v>0</v>
      </c>
      <c r="T3163" s="103">
        <v>0</v>
      </c>
      <c r="U3163" s="103">
        <v>0</v>
      </c>
      <c r="V3163" s="103">
        <v>0</v>
      </c>
      <c r="W3163" s="103">
        <v>0</v>
      </c>
      <c r="X3163" s="103">
        <v>0</v>
      </c>
      <c r="Y3163" s="103">
        <v>0</v>
      </c>
      <c r="Z3163" s="103">
        <v>0</v>
      </c>
      <c r="AA3163" s="103">
        <v>0</v>
      </c>
      <c r="AB3163" s="103">
        <f t="shared" si="1532"/>
        <v>0</v>
      </c>
      <c r="AC3163" s="103">
        <f t="shared" si="1534"/>
        <v>0</v>
      </c>
      <c r="AD3163" s="103">
        <f t="shared" si="1523"/>
        <v>0</v>
      </c>
      <c r="AE3163" s="5" t="e">
        <v>#N/A</v>
      </c>
    </row>
    <row r="3164" spans="1:31" ht="30" x14ac:dyDescent="0.25">
      <c r="A3164" s="1" t="e">
        <v>#N/A</v>
      </c>
      <c r="B3164" s="50" t="s">
        <v>88</v>
      </c>
      <c r="C3164" s="48"/>
      <c r="D3164" s="104"/>
      <c r="E3164" s="104"/>
      <c r="F3164" s="104"/>
      <c r="G3164" s="104"/>
      <c r="H3164" s="104"/>
      <c r="I3164" s="104"/>
      <c r="J3164" s="104"/>
      <c r="K3164" s="104"/>
      <c r="L3164" s="104"/>
      <c r="M3164" s="104"/>
      <c r="N3164" s="104"/>
      <c r="O3164" s="104"/>
      <c r="P3164" s="104">
        <v>0</v>
      </c>
      <c r="Q3164" s="104">
        <v>0</v>
      </c>
      <c r="R3164" s="104">
        <v>0</v>
      </c>
      <c r="S3164" s="104">
        <v>0</v>
      </c>
      <c r="T3164" s="104">
        <v>0</v>
      </c>
      <c r="U3164" s="104">
        <v>0</v>
      </c>
      <c r="V3164" s="104">
        <v>0</v>
      </c>
      <c r="W3164" s="104">
        <v>0</v>
      </c>
      <c r="X3164" s="104">
        <v>0</v>
      </c>
      <c r="Y3164" s="104">
        <v>0</v>
      </c>
      <c r="Z3164" s="104">
        <v>0</v>
      </c>
      <c r="AA3164" s="104">
        <v>0</v>
      </c>
      <c r="AB3164" s="104">
        <f t="shared" si="1532"/>
        <v>0</v>
      </c>
      <c r="AC3164" s="104">
        <f t="shared" si="1534"/>
        <v>0</v>
      </c>
      <c r="AD3164" s="104">
        <f t="shared" si="1523"/>
        <v>0</v>
      </c>
      <c r="AE3164" s="5" t="e">
        <v>#N/A</v>
      </c>
    </row>
    <row r="3165" spans="1:31" ht="45" x14ac:dyDescent="0.25">
      <c r="A3165" s="1" t="e">
        <v>#N/A</v>
      </c>
      <c r="B3165" s="50" t="s">
        <v>89</v>
      </c>
      <c r="C3165" s="48"/>
      <c r="D3165" s="104"/>
      <c r="E3165" s="104"/>
      <c r="F3165" s="104"/>
      <c r="G3165" s="104"/>
      <c r="H3165" s="104"/>
      <c r="I3165" s="104"/>
      <c r="J3165" s="104"/>
      <c r="K3165" s="104"/>
      <c r="L3165" s="104"/>
      <c r="M3165" s="104"/>
      <c r="N3165" s="104"/>
      <c r="O3165" s="104"/>
      <c r="P3165" s="104">
        <v>0</v>
      </c>
      <c r="Q3165" s="104">
        <v>0</v>
      </c>
      <c r="R3165" s="104">
        <v>0</v>
      </c>
      <c r="S3165" s="104">
        <v>0</v>
      </c>
      <c r="T3165" s="104">
        <v>0</v>
      </c>
      <c r="U3165" s="104">
        <v>0</v>
      </c>
      <c r="V3165" s="104">
        <v>0</v>
      </c>
      <c r="W3165" s="104">
        <v>0</v>
      </c>
      <c r="X3165" s="104">
        <v>0</v>
      </c>
      <c r="Y3165" s="104">
        <v>0</v>
      </c>
      <c r="Z3165" s="104">
        <v>0</v>
      </c>
      <c r="AA3165" s="104">
        <v>0</v>
      </c>
      <c r="AB3165" s="104">
        <f t="shared" si="1532"/>
        <v>0</v>
      </c>
      <c r="AC3165" s="104">
        <f t="shared" si="1534"/>
        <v>0</v>
      </c>
      <c r="AD3165" s="104">
        <f t="shared" si="1523"/>
        <v>0</v>
      </c>
      <c r="AE3165" s="5" t="e">
        <v>#N/A</v>
      </c>
    </row>
    <row r="3166" spans="1:31" ht="30" x14ac:dyDescent="0.25">
      <c r="A3166" s="1" t="e">
        <v>#N/A</v>
      </c>
      <c r="B3166" s="50" t="s">
        <v>90</v>
      </c>
      <c r="C3166" s="48"/>
      <c r="D3166" s="104"/>
      <c r="E3166" s="104"/>
      <c r="F3166" s="104"/>
      <c r="G3166" s="104"/>
      <c r="H3166" s="104"/>
      <c r="I3166" s="104"/>
      <c r="J3166" s="104"/>
      <c r="K3166" s="104"/>
      <c r="L3166" s="104"/>
      <c r="M3166" s="104"/>
      <c r="N3166" s="104"/>
      <c r="O3166" s="104"/>
      <c r="P3166" s="104">
        <v>0</v>
      </c>
      <c r="Q3166" s="104">
        <v>0</v>
      </c>
      <c r="R3166" s="104">
        <v>0</v>
      </c>
      <c r="S3166" s="104">
        <v>0</v>
      </c>
      <c r="T3166" s="104">
        <v>0</v>
      </c>
      <c r="U3166" s="104">
        <v>0</v>
      </c>
      <c r="V3166" s="104">
        <v>0</v>
      </c>
      <c r="W3166" s="104">
        <v>0</v>
      </c>
      <c r="X3166" s="104">
        <v>0</v>
      </c>
      <c r="Y3166" s="104">
        <v>0</v>
      </c>
      <c r="Z3166" s="104">
        <v>0</v>
      </c>
      <c r="AA3166" s="104">
        <v>0</v>
      </c>
      <c r="AB3166" s="104">
        <f t="shared" si="1532"/>
        <v>0</v>
      </c>
      <c r="AC3166" s="104">
        <f t="shared" si="1534"/>
        <v>0</v>
      </c>
      <c r="AD3166" s="104">
        <f t="shared" si="1523"/>
        <v>0</v>
      </c>
      <c r="AE3166" s="5" t="e">
        <v>#N/A</v>
      </c>
    </row>
    <row r="3167" spans="1:31" ht="30" x14ac:dyDescent="0.25">
      <c r="A3167" s="1" t="e">
        <v>#N/A</v>
      </c>
      <c r="B3167" s="50" t="s">
        <v>91</v>
      </c>
      <c r="C3167" s="48"/>
      <c r="D3167" s="104"/>
      <c r="E3167" s="104"/>
      <c r="F3167" s="104"/>
      <c r="G3167" s="104"/>
      <c r="H3167" s="104"/>
      <c r="I3167" s="104"/>
      <c r="J3167" s="104"/>
      <c r="K3167" s="104"/>
      <c r="L3167" s="104"/>
      <c r="M3167" s="104"/>
      <c r="N3167" s="104"/>
      <c r="O3167" s="104"/>
      <c r="P3167" s="104">
        <v>0</v>
      </c>
      <c r="Q3167" s="104">
        <v>0</v>
      </c>
      <c r="R3167" s="104">
        <v>0</v>
      </c>
      <c r="S3167" s="104">
        <v>0</v>
      </c>
      <c r="T3167" s="104">
        <v>0</v>
      </c>
      <c r="U3167" s="104">
        <v>0</v>
      </c>
      <c r="V3167" s="104">
        <v>0</v>
      </c>
      <c r="W3167" s="104">
        <v>0</v>
      </c>
      <c r="X3167" s="104">
        <v>0</v>
      </c>
      <c r="Y3167" s="104">
        <v>0</v>
      </c>
      <c r="Z3167" s="104">
        <v>0</v>
      </c>
      <c r="AA3167" s="104">
        <v>0</v>
      </c>
      <c r="AB3167" s="104">
        <f t="shared" si="1532"/>
        <v>0</v>
      </c>
      <c r="AC3167" s="104">
        <f t="shared" si="1534"/>
        <v>0</v>
      </c>
      <c r="AD3167" s="104">
        <f t="shared" si="1523"/>
        <v>0</v>
      </c>
      <c r="AE3167" s="5" t="e">
        <v>#N/A</v>
      </c>
    </row>
    <row r="3168" spans="1:31" ht="30" x14ac:dyDescent="0.25">
      <c r="A3168" s="1" t="e">
        <v>#N/A</v>
      </c>
      <c r="B3168" s="101" t="s">
        <v>92</v>
      </c>
      <c r="C3168" s="102"/>
      <c r="D3168" s="103">
        <f>SUM(D3169:D3171)</f>
        <v>0</v>
      </c>
      <c r="E3168" s="103">
        <f t="shared" ref="E3168:O3168" si="1540">SUM(E3169:E3171)</f>
        <v>0</v>
      </c>
      <c r="F3168" s="103">
        <f t="shared" si="1540"/>
        <v>0</v>
      </c>
      <c r="G3168" s="103">
        <f t="shared" si="1540"/>
        <v>0</v>
      </c>
      <c r="H3168" s="103">
        <f t="shared" si="1540"/>
        <v>0</v>
      </c>
      <c r="I3168" s="103">
        <f t="shared" si="1540"/>
        <v>0</v>
      </c>
      <c r="J3168" s="103">
        <f t="shared" si="1540"/>
        <v>0</v>
      </c>
      <c r="K3168" s="103">
        <f t="shared" si="1540"/>
        <v>0</v>
      </c>
      <c r="L3168" s="103">
        <f t="shared" si="1540"/>
        <v>0</v>
      </c>
      <c r="M3168" s="103">
        <f t="shared" si="1540"/>
        <v>0</v>
      </c>
      <c r="N3168" s="103">
        <f t="shared" si="1540"/>
        <v>0</v>
      </c>
      <c r="O3168" s="103">
        <f t="shared" si="1540"/>
        <v>0</v>
      </c>
      <c r="P3168" s="103">
        <v>0</v>
      </c>
      <c r="Q3168" s="103">
        <v>0</v>
      </c>
      <c r="R3168" s="103">
        <v>0</v>
      </c>
      <c r="S3168" s="103">
        <v>0</v>
      </c>
      <c r="T3168" s="103">
        <v>0</v>
      </c>
      <c r="U3168" s="103">
        <v>0</v>
      </c>
      <c r="V3168" s="103">
        <v>0</v>
      </c>
      <c r="W3168" s="103">
        <v>0</v>
      </c>
      <c r="X3168" s="103">
        <v>0</v>
      </c>
      <c r="Y3168" s="103">
        <v>0</v>
      </c>
      <c r="Z3168" s="103">
        <v>0</v>
      </c>
      <c r="AA3168" s="103">
        <v>0</v>
      </c>
      <c r="AB3168" s="103">
        <f t="shared" si="1532"/>
        <v>0</v>
      </c>
      <c r="AC3168" s="103">
        <f t="shared" si="1534"/>
        <v>0</v>
      </c>
      <c r="AD3168" s="103">
        <f t="shared" si="1523"/>
        <v>0</v>
      </c>
      <c r="AE3168" s="5" t="e">
        <v>#N/A</v>
      </c>
    </row>
    <row r="3169" spans="1:31" x14ac:dyDescent="0.25">
      <c r="A3169" s="1" t="e">
        <v>#N/A</v>
      </c>
      <c r="B3169" s="50" t="s">
        <v>93</v>
      </c>
      <c r="C3169" s="48"/>
      <c r="D3169" s="104">
        <v>0</v>
      </c>
      <c r="E3169" s="104">
        <v>0</v>
      </c>
      <c r="F3169" s="104">
        <v>0</v>
      </c>
      <c r="G3169" s="104">
        <v>0</v>
      </c>
      <c r="H3169" s="104">
        <v>0</v>
      </c>
      <c r="I3169" s="104">
        <v>0</v>
      </c>
      <c r="J3169" s="104">
        <v>0</v>
      </c>
      <c r="K3169" s="104">
        <v>0</v>
      </c>
      <c r="L3169" s="104">
        <v>0</v>
      </c>
      <c r="M3169" s="104">
        <v>0</v>
      </c>
      <c r="N3169" s="104">
        <v>0</v>
      </c>
      <c r="O3169" s="104">
        <v>0</v>
      </c>
      <c r="P3169" s="104">
        <v>0</v>
      </c>
      <c r="Q3169" s="104">
        <v>0</v>
      </c>
      <c r="R3169" s="104">
        <v>0</v>
      </c>
      <c r="S3169" s="104">
        <v>0</v>
      </c>
      <c r="T3169" s="104">
        <v>0</v>
      </c>
      <c r="U3169" s="104">
        <v>0</v>
      </c>
      <c r="V3169" s="104">
        <v>0</v>
      </c>
      <c r="W3169" s="104">
        <v>0</v>
      </c>
      <c r="X3169" s="104">
        <v>0</v>
      </c>
      <c r="Y3169" s="104">
        <v>0</v>
      </c>
      <c r="Z3169" s="104">
        <v>0</v>
      </c>
      <c r="AA3169" s="104">
        <v>0</v>
      </c>
      <c r="AB3169" s="104">
        <f t="shared" si="1532"/>
        <v>0</v>
      </c>
      <c r="AC3169" s="104">
        <f t="shared" si="1534"/>
        <v>0</v>
      </c>
      <c r="AD3169" s="104">
        <f t="shared" ref="AD3169:AD3232" si="1541">SUM(P3169:AA3169)</f>
        <v>0</v>
      </c>
      <c r="AE3169" s="5" t="e">
        <v>#N/A</v>
      </c>
    </row>
    <row r="3170" spans="1:31" x14ac:dyDescent="0.25">
      <c r="A3170" s="1" t="e">
        <v>#N/A</v>
      </c>
      <c r="B3170" s="50" t="s">
        <v>94</v>
      </c>
      <c r="C3170" s="48"/>
      <c r="D3170" s="104">
        <v>0</v>
      </c>
      <c r="E3170" s="104">
        <v>0</v>
      </c>
      <c r="F3170" s="104">
        <v>0</v>
      </c>
      <c r="G3170" s="104">
        <v>0</v>
      </c>
      <c r="H3170" s="104">
        <v>0</v>
      </c>
      <c r="I3170" s="104">
        <v>0</v>
      </c>
      <c r="J3170" s="104">
        <v>0</v>
      </c>
      <c r="K3170" s="104">
        <v>0</v>
      </c>
      <c r="L3170" s="104">
        <v>0</v>
      </c>
      <c r="M3170" s="104">
        <v>0</v>
      </c>
      <c r="N3170" s="104">
        <v>0</v>
      </c>
      <c r="O3170" s="104">
        <v>0</v>
      </c>
      <c r="P3170" s="104">
        <v>0</v>
      </c>
      <c r="Q3170" s="104">
        <v>0</v>
      </c>
      <c r="R3170" s="104">
        <v>0</v>
      </c>
      <c r="S3170" s="104">
        <v>0</v>
      </c>
      <c r="T3170" s="104">
        <v>0</v>
      </c>
      <c r="U3170" s="104">
        <v>0</v>
      </c>
      <c r="V3170" s="104">
        <v>0</v>
      </c>
      <c r="W3170" s="104">
        <v>0</v>
      </c>
      <c r="X3170" s="104">
        <v>0</v>
      </c>
      <c r="Y3170" s="104">
        <v>0</v>
      </c>
      <c r="Z3170" s="104">
        <v>0</v>
      </c>
      <c r="AA3170" s="104">
        <v>0</v>
      </c>
      <c r="AB3170" s="104">
        <f t="shared" si="1532"/>
        <v>0</v>
      </c>
      <c r="AC3170" s="104">
        <f t="shared" si="1534"/>
        <v>0</v>
      </c>
      <c r="AD3170" s="104">
        <f t="shared" si="1541"/>
        <v>0</v>
      </c>
      <c r="AE3170" s="5" t="e">
        <v>#N/A</v>
      </c>
    </row>
    <row r="3171" spans="1:31" x14ac:dyDescent="0.25">
      <c r="A3171" s="1" t="e">
        <v>#N/A</v>
      </c>
      <c r="B3171" s="50" t="s">
        <v>95</v>
      </c>
      <c r="C3171" s="48"/>
      <c r="D3171" s="104"/>
      <c r="E3171" s="104"/>
      <c r="F3171" s="104"/>
      <c r="G3171" s="104"/>
      <c r="H3171" s="104"/>
      <c r="I3171" s="104"/>
      <c r="J3171" s="104"/>
      <c r="K3171" s="104"/>
      <c r="L3171" s="104"/>
      <c r="M3171" s="104"/>
      <c r="N3171" s="104"/>
      <c r="O3171" s="104"/>
      <c r="P3171" s="104">
        <v>0</v>
      </c>
      <c r="Q3171" s="104">
        <v>0</v>
      </c>
      <c r="R3171" s="104">
        <v>0</v>
      </c>
      <c r="S3171" s="104">
        <v>0</v>
      </c>
      <c r="T3171" s="104">
        <v>0</v>
      </c>
      <c r="U3171" s="104">
        <v>0</v>
      </c>
      <c r="V3171" s="104">
        <v>0</v>
      </c>
      <c r="W3171" s="104">
        <v>0</v>
      </c>
      <c r="X3171" s="104">
        <v>0</v>
      </c>
      <c r="Y3171" s="104">
        <v>0</v>
      </c>
      <c r="Z3171" s="104">
        <v>0</v>
      </c>
      <c r="AA3171" s="104">
        <v>0</v>
      </c>
      <c r="AB3171" s="104">
        <f t="shared" si="1532"/>
        <v>0</v>
      </c>
      <c r="AC3171" s="104">
        <f t="shared" si="1534"/>
        <v>0</v>
      </c>
      <c r="AD3171" s="104">
        <f t="shared" si="1541"/>
        <v>0</v>
      </c>
      <c r="AE3171" s="5" t="e">
        <v>#N/A</v>
      </c>
    </row>
    <row r="3172" spans="1:31" ht="30" x14ac:dyDescent="0.25">
      <c r="A3172" s="1" t="e">
        <v>#N/A</v>
      </c>
      <c r="B3172" s="101" t="s">
        <v>96</v>
      </c>
      <c r="C3172" s="102"/>
      <c r="D3172" s="103">
        <f>SUM(D3173:D3175)</f>
        <v>0</v>
      </c>
      <c r="E3172" s="103">
        <f t="shared" ref="E3172:O3172" si="1542">SUM(E3173:E3175)</f>
        <v>0</v>
      </c>
      <c r="F3172" s="103">
        <f t="shared" si="1542"/>
        <v>0</v>
      </c>
      <c r="G3172" s="103">
        <f t="shared" si="1542"/>
        <v>0</v>
      </c>
      <c r="H3172" s="103">
        <f t="shared" si="1542"/>
        <v>0</v>
      </c>
      <c r="I3172" s="103">
        <f t="shared" si="1542"/>
        <v>0</v>
      </c>
      <c r="J3172" s="103">
        <f t="shared" si="1542"/>
        <v>0</v>
      </c>
      <c r="K3172" s="103">
        <f t="shared" si="1542"/>
        <v>0</v>
      </c>
      <c r="L3172" s="103">
        <f t="shared" si="1542"/>
        <v>0</v>
      </c>
      <c r="M3172" s="103">
        <f t="shared" si="1542"/>
        <v>0</v>
      </c>
      <c r="N3172" s="103">
        <f t="shared" si="1542"/>
        <v>0</v>
      </c>
      <c r="O3172" s="103">
        <f t="shared" si="1542"/>
        <v>0</v>
      </c>
      <c r="P3172" s="103">
        <v>0</v>
      </c>
      <c r="Q3172" s="103">
        <v>0</v>
      </c>
      <c r="R3172" s="103">
        <v>0</v>
      </c>
      <c r="S3172" s="103">
        <v>0</v>
      </c>
      <c r="T3172" s="103">
        <v>0</v>
      </c>
      <c r="U3172" s="103">
        <v>0</v>
      </c>
      <c r="V3172" s="103">
        <v>0</v>
      </c>
      <c r="W3172" s="103">
        <v>0</v>
      </c>
      <c r="X3172" s="103">
        <v>0</v>
      </c>
      <c r="Y3172" s="103">
        <v>0</v>
      </c>
      <c r="Z3172" s="103">
        <v>0</v>
      </c>
      <c r="AA3172" s="103">
        <v>0</v>
      </c>
      <c r="AB3172" s="103">
        <f t="shared" si="1532"/>
        <v>0</v>
      </c>
      <c r="AC3172" s="103">
        <f t="shared" si="1534"/>
        <v>0</v>
      </c>
      <c r="AD3172" s="103">
        <f t="shared" si="1541"/>
        <v>0</v>
      </c>
      <c r="AE3172" s="5" t="e">
        <v>#N/A</v>
      </c>
    </row>
    <row r="3173" spans="1:31" ht="60" x14ac:dyDescent="0.25">
      <c r="A3173" s="1" t="e">
        <v>#N/A</v>
      </c>
      <c r="B3173" s="50" t="s">
        <v>97</v>
      </c>
      <c r="C3173" s="48"/>
      <c r="D3173" s="104"/>
      <c r="E3173" s="104"/>
      <c r="F3173" s="104"/>
      <c r="G3173" s="104"/>
      <c r="H3173" s="104"/>
      <c r="I3173" s="104"/>
      <c r="J3173" s="104"/>
      <c r="K3173" s="104"/>
      <c r="L3173" s="104"/>
      <c r="M3173" s="104"/>
      <c r="N3173" s="104"/>
      <c r="O3173" s="104"/>
      <c r="P3173" s="104">
        <v>0</v>
      </c>
      <c r="Q3173" s="104">
        <v>0</v>
      </c>
      <c r="R3173" s="104">
        <v>0</v>
      </c>
      <c r="S3173" s="104">
        <v>0</v>
      </c>
      <c r="T3173" s="104">
        <v>0</v>
      </c>
      <c r="U3173" s="104">
        <v>0</v>
      </c>
      <c r="V3173" s="104">
        <v>0</v>
      </c>
      <c r="W3173" s="104">
        <v>0</v>
      </c>
      <c r="X3173" s="104">
        <v>0</v>
      </c>
      <c r="Y3173" s="104">
        <v>0</v>
      </c>
      <c r="Z3173" s="104">
        <v>0</v>
      </c>
      <c r="AA3173" s="104">
        <v>0</v>
      </c>
      <c r="AB3173" s="104">
        <f t="shared" si="1532"/>
        <v>0</v>
      </c>
      <c r="AC3173" s="104">
        <f t="shared" si="1534"/>
        <v>0</v>
      </c>
      <c r="AD3173" s="104">
        <f t="shared" si="1541"/>
        <v>0</v>
      </c>
      <c r="AE3173" s="5" t="e">
        <v>#N/A</v>
      </c>
    </row>
    <row r="3174" spans="1:31" ht="60" x14ac:dyDescent="0.25">
      <c r="A3174" s="1" t="e">
        <v>#N/A</v>
      </c>
      <c r="B3174" s="50" t="s">
        <v>98</v>
      </c>
      <c r="C3174" s="48"/>
      <c r="D3174" s="104"/>
      <c r="E3174" s="104"/>
      <c r="F3174" s="104"/>
      <c r="G3174" s="104"/>
      <c r="H3174" s="104"/>
      <c r="I3174" s="104"/>
      <c r="J3174" s="104"/>
      <c r="K3174" s="104"/>
      <c r="L3174" s="104"/>
      <c r="M3174" s="104"/>
      <c r="N3174" s="104"/>
      <c r="O3174" s="104"/>
      <c r="P3174" s="104">
        <v>0</v>
      </c>
      <c r="Q3174" s="104">
        <v>0</v>
      </c>
      <c r="R3174" s="104">
        <v>0</v>
      </c>
      <c r="S3174" s="104">
        <v>0</v>
      </c>
      <c r="T3174" s="104">
        <v>0</v>
      </c>
      <c r="U3174" s="104">
        <v>0</v>
      </c>
      <c r="V3174" s="104">
        <v>0</v>
      </c>
      <c r="W3174" s="104">
        <v>0</v>
      </c>
      <c r="X3174" s="104">
        <v>0</v>
      </c>
      <c r="Y3174" s="104">
        <v>0</v>
      </c>
      <c r="Z3174" s="104">
        <v>0</v>
      </c>
      <c r="AA3174" s="104">
        <v>0</v>
      </c>
      <c r="AB3174" s="104">
        <f t="shared" si="1532"/>
        <v>0</v>
      </c>
      <c r="AC3174" s="104">
        <f t="shared" si="1534"/>
        <v>0</v>
      </c>
      <c r="AD3174" s="104">
        <f t="shared" si="1541"/>
        <v>0</v>
      </c>
      <c r="AE3174" s="5" t="e">
        <v>#N/A</v>
      </c>
    </row>
    <row r="3175" spans="1:31" ht="30" x14ac:dyDescent="0.25">
      <c r="A3175" s="1" t="e">
        <v>#N/A</v>
      </c>
      <c r="B3175" s="50" t="s">
        <v>99</v>
      </c>
      <c r="C3175" s="48"/>
      <c r="D3175" s="104"/>
      <c r="E3175" s="104"/>
      <c r="F3175" s="104"/>
      <c r="G3175" s="104"/>
      <c r="H3175" s="104"/>
      <c r="I3175" s="104"/>
      <c r="J3175" s="104"/>
      <c r="K3175" s="104"/>
      <c r="L3175" s="104"/>
      <c r="M3175" s="104"/>
      <c r="N3175" s="104"/>
      <c r="O3175" s="104"/>
      <c r="P3175" s="104">
        <v>0</v>
      </c>
      <c r="Q3175" s="104">
        <v>0</v>
      </c>
      <c r="R3175" s="104">
        <v>0</v>
      </c>
      <c r="S3175" s="104">
        <v>0</v>
      </c>
      <c r="T3175" s="104">
        <v>0</v>
      </c>
      <c r="U3175" s="104">
        <v>0</v>
      </c>
      <c r="V3175" s="104">
        <v>0</v>
      </c>
      <c r="W3175" s="104">
        <v>0</v>
      </c>
      <c r="X3175" s="104">
        <v>0</v>
      </c>
      <c r="Y3175" s="104">
        <v>0</v>
      </c>
      <c r="Z3175" s="104">
        <v>0</v>
      </c>
      <c r="AA3175" s="104">
        <v>0</v>
      </c>
      <c r="AB3175" s="104">
        <f t="shared" si="1532"/>
        <v>0</v>
      </c>
      <c r="AC3175" s="104">
        <f t="shared" si="1534"/>
        <v>0</v>
      </c>
      <c r="AD3175" s="104">
        <f t="shared" si="1541"/>
        <v>0</v>
      </c>
      <c r="AE3175" s="5" t="e">
        <v>#N/A</v>
      </c>
    </row>
    <row r="3176" spans="1:31" x14ac:dyDescent="0.25">
      <c r="A3176" s="1" t="e">
        <v>#N/A</v>
      </c>
      <c r="B3176" s="105" t="s">
        <v>100</v>
      </c>
      <c r="C3176" s="106"/>
      <c r="D3176" s="107"/>
      <c r="E3176" s="107"/>
      <c r="F3176" s="107"/>
      <c r="G3176" s="107"/>
      <c r="H3176" s="107"/>
      <c r="I3176" s="107"/>
      <c r="J3176" s="107"/>
      <c r="K3176" s="107"/>
      <c r="L3176" s="107"/>
      <c r="M3176" s="107"/>
      <c r="N3176" s="107"/>
      <c r="O3176" s="107"/>
      <c r="P3176" s="107">
        <v>0</v>
      </c>
      <c r="Q3176" s="107">
        <v>0</v>
      </c>
      <c r="R3176" s="107">
        <v>0</v>
      </c>
      <c r="S3176" s="107">
        <v>0</v>
      </c>
      <c r="T3176" s="107">
        <v>0</v>
      </c>
      <c r="U3176" s="107">
        <v>0</v>
      </c>
      <c r="V3176" s="107">
        <v>0</v>
      </c>
      <c r="W3176" s="107">
        <v>0</v>
      </c>
      <c r="X3176" s="107">
        <v>0</v>
      </c>
      <c r="Y3176" s="107">
        <v>0</v>
      </c>
      <c r="Z3176" s="107">
        <v>0</v>
      </c>
      <c r="AA3176" s="107">
        <v>0</v>
      </c>
      <c r="AB3176" s="107">
        <f t="shared" si="1532"/>
        <v>0</v>
      </c>
      <c r="AC3176" s="107">
        <f t="shared" si="1534"/>
        <v>0</v>
      </c>
      <c r="AD3176" s="107">
        <f t="shared" si="1541"/>
        <v>0</v>
      </c>
      <c r="AE3176" s="5" t="e">
        <v>#N/A</v>
      </c>
    </row>
    <row r="3177" spans="1:31" x14ac:dyDescent="0.25">
      <c r="A3177" s="1" t="e">
        <v>#N/A</v>
      </c>
      <c r="B3177" s="101" t="s">
        <v>101</v>
      </c>
      <c r="C3177" s="102"/>
      <c r="D3177" s="103">
        <f>SUM(D3178:D3181)</f>
        <v>0</v>
      </c>
      <c r="E3177" s="103">
        <f t="shared" ref="E3177:O3177" si="1543">SUM(E3178:E3181)</f>
        <v>0</v>
      </c>
      <c r="F3177" s="103">
        <f t="shared" si="1543"/>
        <v>0</v>
      </c>
      <c r="G3177" s="103">
        <f t="shared" si="1543"/>
        <v>0</v>
      </c>
      <c r="H3177" s="103">
        <f t="shared" si="1543"/>
        <v>0</v>
      </c>
      <c r="I3177" s="103">
        <f t="shared" si="1543"/>
        <v>0</v>
      </c>
      <c r="J3177" s="103">
        <f t="shared" si="1543"/>
        <v>0</v>
      </c>
      <c r="K3177" s="103">
        <f t="shared" si="1543"/>
        <v>0</v>
      </c>
      <c r="L3177" s="103">
        <f t="shared" si="1543"/>
        <v>0</v>
      </c>
      <c r="M3177" s="103">
        <f t="shared" si="1543"/>
        <v>0</v>
      </c>
      <c r="N3177" s="103">
        <f t="shared" si="1543"/>
        <v>0</v>
      </c>
      <c r="O3177" s="103">
        <f t="shared" si="1543"/>
        <v>0</v>
      </c>
      <c r="P3177" s="103">
        <v>0</v>
      </c>
      <c r="Q3177" s="103">
        <v>0</v>
      </c>
      <c r="R3177" s="103">
        <v>0</v>
      </c>
      <c r="S3177" s="103">
        <v>0</v>
      </c>
      <c r="T3177" s="103">
        <v>0</v>
      </c>
      <c r="U3177" s="103">
        <v>0</v>
      </c>
      <c r="V3177" s="103">
        <v>0</v>
      </c>
      <c r="W3177" s="103">
        <v>0</v>
      </c>
      <c r="X3177" s="103">
        <v>0</v>
      </c>
      <c r="Y3177" s="103">
        <v>0</v>
      </c>
      <c r="Z3177" s="103">
        <v>0</v>
      </c>
      <c r="AA3177" s="103">
        <v>0</v>
      </c>
      <c r="AB3177" s="103">
        <f t="shared" si="1532"/>
        <v>0</v>
      </c>
      <c r="AC3177" s="103">
        <f t="shared" si="1534"/>
        <v>0</v>
      </c>
      <c r="AD3177" s="103">
        <f t="shared" si="1541"/>
        <v>0</v>
      </c>
      <c r="AE3177" s="5" t="e">
        <v>#N/A</v>
      </c>
    </row>
    <row r="3178" spans="1:31" x14ac:dyDescent="0.25">
      <c r="A3178" s="1" t="e">
        <v>#N/A</v>
      </c>
      <c r="B3178" s="50" t="s">
        <v>102</v>
      </c>
      <c r="C3178" s="48"/>
      <c r="D3178" s="104"/>
      <c r="E3178" s="104"/>
      <c r="F3178" s="104"/>
      <c r="G3178" s="104"/>
      <c r="H3178" s="104"/>
      <c r="I3178" s="104"/>
      <c r="J3178" s="104"/>
      <c r="K3178" s="104"/>
      <c r="L3178" s="104"/>
      <c r="M3178" s="104"/>
      <c r="N3178" s="104"/>
      <c r="O3178" s="104"/>
      <c r="P3178" s="104">
        <v>0</v>
      </c>
      <c r="Q3178" s="104">
        <v>0</v>
      </c>
      <c r="R3178" s="104">
        <v>0</v>
      </c>
      <c r="S3178" s="104">
        <v>0</v>
      </c>
      <c r="T3178" s="104">
        <v>0</v>
      </c>
      <c r="U3178" s="104">
        <v>0</v>
      </c>
      <c r="V3178" s="104">
        <v>0</v>
      </c>
      <c r="W3178" s="104">
        <v>0</v>
      </c>
      <c r="X3178" s="104">
        <v>0</v>
      </c>
      <c r="Y3178" s="104">
        <v>0</v>
      </c>
      <c r="Z3178" s="104">
        <v>0</v>
      </c>
      <c r="AA3178" s="104">
        <v>0</v>
      </c>
      <c r="AB3178" s="104">
        <f t="shared" si="1532"/>
        <v>0</v>
      </c>
      <c r="AC3178" s="104">
        <f t="shared" si="1534"/>
        <v>0</v>
      </c>
      <c r="AD3178" s="104">
        <f t="shared" si="1541"/>
        <v>0</v>
      </c>
      <c r="AE3178" s="5" t="e">
        <v>#N/A</v>
      </c>
    </row>
    <row r="3179" spans="1:31" ht="30" x14ac:dyDescent="0.25">
      <c r="A3179" s="1" t="e">
        <v>#N/A</v>
      </c>
      <c r="B3179" s="50" t="s">
        <v>103</v>
      </c>
      <c r="C3179" s="48"/>
      <c r="D3179" s="104"/>
      <c r="E3179" s="104"/>
      <c r="F3179" s="104"/>
      <c r="G3179" s="104"/>
      <c r="H3179" s="104"/>
      <c r="I3179" s="104"/>
      <c r="J3179" s="104"/>
      <c r="K3179" s="104"/>
      <c r="L3179" s="104"/>
      <c r="M3179" s="104"/>
      <c r="N3179" s="104"/>
      <c r="O3179" s="104"/>
      <c r="P3179" s="104">
        <v>0</v>
      </c>
      <c r="Q3179" s="104">
        <v>0</v>
      </c>
      <c r="R3179" s="104">
        <v>0</v>
      </c>
      <c r="S3179" s="104">
        <v>0</v>
      </c>
      <c r="T3179" s="104">
        <v>0</v>
      </c>
      <c r="U3179" s="104">
        <v>0</v>
      </c>
      <c r="V3179" s="104">
        <v>0</v>
      </c>
      <c r="W3179" s="104">
        <v>0</v>
      </c>
      <c r="X3179" s="104">
        <v>0</v>
      </c>
      <c r="Y3179" s="104">
        <v>0</v>
      </c>
      <c r="Z3179" s="104">
        <v>0</v>
      </c>
      <c r="AA3179" s="104">
        <v>0</v>
      </c>
      <c r="AB3179" s="104">
        <f t="shared" si="1532"/>
        <v>0</v>
      </c>
      <c r="AC3179" s="104">
        <f t="shared" si="1534"/>
        <v>0</v>
      </c>
      <c r="AD3179" s="104">
        <f t="shared" si="1541"/>
        <v>0</v>
      </c>
      <c r="AE3179" s="5" t="e">
        <v>#N/A</v>
      </c>
    </row>
    <row r="3180" spans="1:31" ht="75" x14ac:dyDescent="0.25">
      <c r="A3180" s="1" t="e">
        <v>#N/A</v>
      </c>
      <c r="B3180" s="50" t="s">
        <v>104</v>
      </c>
      <c r="C3180" s="48"/>
      <c r="D3180" s="104"/>
      <c r="E3180" s="104"/>
      <c r="F3180" s="104"/>
      <c r="G3180" s="104"/>
      <c r="H3180" s="104"/>
      <c r="I3180" s="104"/>
      <c r="J3180" s="104"/>
      <c r="K3180" s="104"/>
      <c r="L3180" s="104"/>
      <c r="M3180" s="104"/>
      <c r="N3180" s="104"/>
      <c r="O3180" s="104"/>
      <c r="P3180" s="104">
        <v>0</v>
      </c>
      <c r="Q3180" s="104">
        <v>0</v>
      </c>
      <c r="R3180" s="104">
        <v>0</v>
      </c>
      <c r="S3180" s="104">
        <v>0</v>
      </c>
      <c r="T3180" s="104">
        <v>0</v>
      </c>
      <c r="U3180" s="104">
        <v>0</v>
      </c>
      <c r="V3180" s="104">
        <v>0</v>
      </c>
      <c r="W3180" s="104">
        <v>0</v>
      </c>
      <c r="X3180" s="104">
        <v>0</v>
      </c>
      <c r="Y3180" s="104">
        <v>0</v>
      </c>
      <c r="Z3180" s="104">
        <v>0</v>
      </c>
      <c r="AA3180" s="104">
        <v>0</v>
      </c>
      <c r="AB3180" s="104">
        <f t="shared" si="1532"/>
        <v>0</v>
      </c>
      <c r="AC3180" s="104">
        <f t="shared" si="1534"/>
        <v>0</v>
      </c>
      <c r="AD3180" s="104">
        <f t="shared" si="1541"/>
        <v>0</v>
      </c>
      <c r="AE3180" s="5" t="e">
        <v>#N/A</v>
      </c>
    </row>
    <row r="3181" spans="1:31" ht="60" x14ac:dyDescent="0.25">
      <c r="A3181" s="1" t="e">
        <v>#N/A</v>
      </c>
      <c r="B3181" s="50" t="s">
        <v>105</v>
      </c>
      <c r="C3181" s="48"/>
      <c r="D3181" s="104"/>
      <c r="E3181" s="104"/>
      <c r="F3181" s="104"/>
      <c r="G3181" s="104"/>
      <c r="H3181" s="104"/>
      <c r="I3181" s="104"/>
      <c r="J3181" s="104"/>
      <c r="K3181" s="104"/>
      <c r="L3181" s="104"/>
      <c r="M3181" s="104"/>
      <c r="N3181" s="104"/>
      <c r="O3181" s="104"/>
      <c r="P3181" s="104">
        <v>0</v>
      </c>
      <c r="Q3181" s="104">
        <v>0</v>
      </c>
      <c r="R3181" s="104">
        <v>0</v>
      </c>
      <c r="S3181" s="104">
        <v>0</v>
      </c>
      <c r="T3181" s="104">
        <v>0</v>
      </c>
      <c r="U3181" s="104">
        <v>0</v>
      </c>
      <c r="V3181" s="104">
        <v>0</v>
      </c>
      <c r="W3181" s="104">
        <v>0</v>
      </c>
      <c r="X3181" s="104">
        <v>0</v>
      </c>
      <c r="Y3181" s="104">
        <v>0</v>
      </c>
      <c r="Z3181" s="104">
        <v>0</v>
      </c>
      <c r="AA3181" s="104">
        <v>0</v>
      </c>
      <c r="AB3181" s="104">
        <f t="shared" si="1532"/>
        <v>0</v>
      </c>
      <c r="AC3181" s="104">
        <f t="shared" si="1534"/>
        <v>0</v>
      </c>
      <c r="AD3181" s="104">
        <f t="shared" si="1541"/>
        <v>0</v>
      </c>
      <c r="AE3181" s="5" t="e">
        <v>#N/A</v>
      </c>
    </row>
    <row r="3182" spans="1:31" ht="15.75" x14ac:dyDescent="0.25">
      <c r="A3182" s="1" t="e">
        <v>#N/A</v>
      </c>
      <c r="B3182" s="99" t="s">
        <v>106</v>
      </c>
      <c r="C3182" s="57"/>
      <c r="D3182" s="100">
        <f>SUM(D3201,D3198,D3196,D3193,D3191,D3189,D3185,D3183)</f>
        <v>0</v>
      </c>
      <c r="E3182" s="100">
        <f t="shared" ref="E3182:O3182" si="1544">SUM(E3201,E3198,E3196,E3193,E3191,E3189,E3185,E3183)</f>
        <v>0</v>
      </c>
      <c r="F3182" s="100">
        <f t="shared" si="1544"/>
        <v>0</v>
      </c>
      <c r="G3182" s="100">
        <f t="shared" si="1544"/>
        <v>0</v>
      </c>
      <c r="H3182" s="100">
        <f t="shared" si="1544"/>
        <v>0</v>
      </c>
      <c r="I3182" s="100">
        <f t="shared" si="1544"/>
        <v>0</v>
      </c>
      <c r="J3182" s="100">
        <f t="shared" si="1544"/>
        <v>0</v>
      </c>
      <c r="K3182" s="100">
        <f t="shared" si="1544"/>
        <v>0</v>
      </c>
      <c r="L3182" s="100">
        <f t="shared" si="1544"/>
        <v>0</v>
      </c>
      <c r="M3182" s="100">
        <f t="shared" si="1544"/>
        <v>0</v>
      </c>
      <c r="N3182" s="100">
        <f t="shared" si="1544"/>
        <v>0</v>
      </c>
      <c r="O3182" s="100">
        <f t="shared" si="1544"/>
        <v>0</v>
      </c>
      <c r="P3182" s="100">
        <v>0</v>
      </c>
      <c r="Q3182" s="100">
        <v>0</v>
      </c>
      <c r="R3182" s="100">
        <v>0</v>
      </c>
      <c r="S3182" s="100">
        <v>0</v>
      </c>
      <c r="T3182" s="100">
        <v>0</v>
      </c>
      <c r="U3182" s="100">
        <v>0</v>
      </c>
      <c r="V3182" s="100">
        <v>0</v>
      </c>
      <c r="W3182" s="100">
        <v>0</v>
      </c>
      <c r="X3182" s="100">
        <v>0</v>
      </c>
      <c r="Y3182" s="100">
        <v>0</v>
      </c>
      <c r="Z3182" s="100">
        <v>0</v>
      </c>
      <c r="AA3182" s="100">
        <v>0</v>
      </c>
      <c r="AB3182" s="100">
        <f t="shared" si="1532"/>
        <v>0</v>
      </c>
      <c r="AC3182" s="100">
        <f t="shared" si="1534"/>
        <v>0</v>
      </c>
      <c r="AD3182" s="100">
        <f t="shared" si="1541"/>
        <v>0</v>
      </c>
      <c r="AE3182" s="5" t="e">
        <v>#N/A</v>
      </c>
    </row>
    <row r="3183" spans="1:31" ht="30" x14ac:dyDescent="0.25">
      <c r="A3183" s="1" t="e">
        <v>#N/A</v>
      </c>
      <c r="B3183" s="101" t="s">
        <v>107</v>
      </c>
      <c r="C3183" s="102"/>
      <c r="D3183" s="103">
        <f>SUM(D3184)</f>
        <v>0</v>
      </c>
      <c r="E3183" s="103">
        <f t="shared" ref="E3183:O3183" si="1545">SUM(E3184)</f>
        <v>0</v>
      </c>
      <c r="F3183" s="103">
        <f t="shared" si="1545"/>
        <v>0</v>
      </c>
      <c r="G3183" s="103">
        <f t="shared" si="1545"/>
        <v>0</v>
      </c>
      <c r="H3183" s="103">
        <f t="shared" si="1545"/>
        <v>0</v>
      </c>
      <c r="I3183" s="103">
        <f t="shared" si="1545"/>
        <v>0</v>
      </c>
      <c r="J3183" s="103">
        <f t="shared" si="1545"/>
        <v>0</v>
      </c>
      <c r="K3183" s="103">
        <f t="shared" si="1545"/>
        <v>0</v>
      </c>
      <c r="L3183" s="103">
        <f t="shared" si="1545"/>
        <v>0</v>
      </c>
      <c r="M3183" s="103">
        <f t="shared" si="1545"/>
        <v>0</v>
      </c>
      <c r="N3183" s="103">
        <f t="shared" si="1545"/>
        <v>0</v>
      </c>
      <c r="O3183" s="103">
        <f t="shared" si="1545"/>
        <v>0</v>
      </c>
      <c r="P3183" s="103">
        <v>0</v>
      </c>
      <c r="Q3183" s="103">
        <v>0</v>
      </c>
      <c r="R3183" s="103">
        <v>0</v>
      </c>
      <c r="S3183" s="103">
        <v>0</v>
      </c>
      <c r="T3183" s="103">
        <v>0</v>
      </c>
      <c r="U3183" s="103">
        <v>0</v>
      </c>
      <c r="V3183" s="103">
        <v>0</v>
      </c>
      <c r="W3183" s="103">
        <v>0</v>
      </c>
      <c r="X3183" s="103">
        <v>0</v>
      </c>
      <c r="Y3183" s="103">
        <v>0</v>
      </c>
      <c r="Z3183" s="103">
        <v>0</v>
      </c>
      <c r="AA3183" s="103">
        <v>0</v>
      </c>
      <c r="AB3183" s="103">
        <f t="shared" si="1532"/>
        <v>0</v>
      </c>
      <c r="AC3183" s="103">
        <f t="shared" si="1534"/>
        <v>0</v>
      </c>
      <c r="AD3183" s="103">
        <f t="shared" si="1541"/>
        <v>0</v>
      </c>
      <c r="AE3183" s="5" t="e">
        <v>#N/A</v>
      </c>
    </row>
    <row r="3184" spans="1:31" x14ac:dyDescent="0.25">
      <c r="A3184" s="1" t="e">
        <v>#N/A</v>
      </c>
      <c r="B3184" s="50" t="s">
        <v>108</v>
      </c>
      <c r="C3184" s="48"/>
      <c r="D3184" s="104"/>
      <c r="E3184" s="104"/>
      <c r="F3184" s="104"/>
      <c r="G3184" s="104"/>
      <c r="H3184" s="104"/>
      <c r="I3184" s="104"/>
      <c r="J3184" s="104"/>
      <c r="K3184" s="104"/>
      <c r="L3184" s="104"/>
      <c r="M3184" s="104"/>
      <c r="N3184" s="104"/>
      <c r="O3184" s="104"/>
      <c r="P3184" s="104">
        <v>0</v>
      </c>
      <c r="Q3184" s="104">
        <v>0</v>
      </c>
      <c r="R3184" s="104">
        <v>0</v>
      </c>
      <c r="S3184" s="104">
        <v>0</v>
      </c>
      <c r="T3184" s="104">
        <v>0</v>
      </c>
      <c r="U3184" s="104">
        <v>0</v>
      </c>
      <c r="V3184" s="104">
        <v>0</v>
      </c>
      <c r="W3184" s="104">
        <v>0</v>
      </c>
      <c r="X3184" s="104">
        <v>0</v>
      </c>
      <c r="Y3184" s="104">
        <v>0</v>
      </c>
      <c r="Z3184" s="104">
        <v>0</v>
      </c>
      <c r="AA3184" s="104">
        <v>0</v>
      </c>
      <c r="AB3184" s="104">
        <f t="shared" si="1532"/>
        <v>0</v>
      </c>
      <c r="AC3184" s="104">
        <f t="shared" si="1534"/>
        <v>0</v>
      </c>
      <c r="AD3184" s="104">
        <f t="shared" si="1541"/>
        <v>0</v>
      </c>
      <c r="AE3184" s="5" t="e">
        <v>#N/A</v>
      </c>
    </row>
    <row r="3185" spans="1:31" x14ac:dyDescent="0.25">
      <c r="A3185" s="1" t="e">
        <v>#N/A</v>
      </c>
      <c r="B3185" s="101" t="s">
        <v>109</v>
      </c>
      <c r="C3185" s="102"/>
      <c r="D3185" s="103">
        <f>SUM(D3186:D3188)</f>
        <v>0</v>
      </c>
      <c r="E3185" s="103">
        <f t="shared" ref="E3185:O3185" si="1546">SUM(E3186:E3188)</f>
        <v>0</v>
      </c>
      <c r="F3185" s="103">
        <f t="shared" si="1546"/>
        <v>0</v>
      </c>
      <c r="G3185" s="103">
        <f t="shared" si="1546"/>
        <v>0</v>
      </c>
      <c r="H3185" s="103">
        <f t="shared" si="1546"/>
        <v>0</v>
      </c>
      <c r="I3185" s="103">
        <f t="shared" si="1546"/>
        <v>0</v>
      </c>
      <c r="J3185" s="103">
        <f t="shared" si="1546"/>
        <v>0</v>
      </c>
      <c r="K3185" s="103">
        <f t="shared" si="1546"/>
        <v>0</v>
      </c>
      <c r="L3185" s="103">
        <f t="shared" si="1546"/>
        <v>0</v>
      </c>
      <c r="M3185" s="103">
        <f t="shared" si="1546"/>
        <v>0</v>
      </c>
      <c r="N3185" s="103">
        <f t="shared" si="1546"/>
        <v>0</v>
      </c>
      <c r="O3185" s="103">
        <f t="shared" si="1546"/>
        <v>0</v>
      </c>
      <c r="P3185" s="103">
        <v>0</v>
      </c>
      <c r="Q3185" s="103">
        <v>0</v>
      </c>
      <c r="R3185" s="103">
        <v>0</v>
      </c>
      <c r="S3185" s="103">
        <v>0</v>
      </c>
      <c r="T3185" s="103">
        <v>0</v>
      </c>
      <c r="U3185" s="103">
        <v>0</v>
      </c>
      <c r="V3185" s="103">
        <v>0</v>
      </c>
      <c r="W3185" s="103">
        <v>0</v>
      </c>
      <c r="X3185" s="103">
        <v>0</v>
      </c>
      <c r="Y3185" s="103">
        <v>0</v>
      </c>
      <c r="Z3185" s="103">
        <v>0</v>
      </c>
      <c r="AA3185" s="103">
        <v>0</v>
      </c>
      <c r="AB3185" s="103">
        <f t="shared" si="1532"/>
        <v>0</v>
      </c>
      <c r="AC3185" s="103">
        <f t="shared" si="1534"/>
        <v>0</v>
      </c>
      <c r="AD3185" s="103">
        <f t="shared" si="1541"/>
        <v>0</v>
      </c>
      <c r="AE3185" s="5" t="e">
        <v>#N/A</v>
      </c>
    </row>
    <row r="3186" spans="1:31" x14ac:dyDescent="0.25">
      <c r="A3186" s="1" t="e">
        <v>#N/A</v>
      </c>
      <c r="B3186" s="50" t="s">
        <v>110</v>
      </c>
      <c r="C3186" s="48"/>
      <c r="D3186" s="104"/>
      <c r="E3186" s="104"/>
      <c r="F3186" s="104"/>
      <c r="G3186" s="104"/>
      <c r="H3186" s="104"/>
      <c r="I3186" s="104"/>
      <c r="J3186" s="104"/>
      <c r="K3186" s="104"/>
      <c r="L3186" s="104"/>
      <c r="M3186" s="104"/>
      <c r="N3186" s="104"/>
      <c r="O3186" s="104"/>
      <c r="P3186" s="104">
        <v>0</v>
      </c>
      <c r="Q3186" s="104">
        <v>0</v>
      </c>
      <c r="R3186" s="104">
        <v>0</v>
      </c>
      <c r="S3186" s="104">
        <v>0</v>
      </c>
      <c r="T3186" s="104">
        <v>0</v>
      </c>
      <c r="U3186" s="104">
        <v>0</v>
      </c>
      <c r="V3186" s="104">
        <v>0</v>
      </c>
      <c r="W3186" s="104">
        <v>0</v>
      </c>
      <c r="X3186" s="104">
        <v>0</v>
      </c>
      <c r="Y3186" s="104">
        <v>0</v>
      </c>
      <c r="Z3186" s="104">
        <v>0</v>
      </c>
      <c r="AA3186" s="104">
        <v>0</v>
      </c>
      <c r="AB3186" s="104">
        <f t="shared" si="1532"/>
        <v>0</v>
      </c>
      <c r="AC3186" s="104">
        <f t="shared" si="1534"/>
        <v>0</v>
      </c>
      <c r="AD3186" s="104">
        <f t="shared" si="1541"/>
        <v>0</v>
      </c>
      <c r="AE3186" s="5" t="e">
        <v>#N/A</v>
      </c>
    </row>
    <row r="3187" spans="1:31" x14ac:dyDescent="0.25">
      <c r="A3187" s="1" t="e">
        <v>#N/A</v>
      </c>
      <c r="B3187" s="50" t="s">
        <v>111</v>
      </c>
      <c r="C3187" s="48"/>
      <c r="D3187" s="104"/>
      <c r="E3187" s="104"/>
      <c r="F3187" s="104"/>
      <c r="G3187" s="104"/>
      <c r="H3187" s="104"/>
      <c r="I3187" s="104"/>
      <c r="J3187" s="104"/>
      <c r="K3187" s="104"/>
      <c r="L3187" s="104"/>
      <c r="M3187" s="104"/>
      <c r="N3187" s="104"/>
      <c r="O3187" s="104"/>
      <c r="P3187" s="104">
        <v>0</v>
      </c>
      <c r="Q3187" s="104">
        <v>0</v>
      </c>
      <c r="R3187" s="104">
        <v>0</v>
      </c>
      <c r="S3187" s="104">
        <v>0</v>
      </c>
      <c r="T3187" s="104">
        <v>0</v>
      </c>
      <c r="U3187" s="104">
        <v>0</v>
      </c>
      <c r="V3187" s="104">
        <v>0</v>
      </c>
      <c r="W3187" s="104">
        <v>0</v>
      </c>
      <c r="X3187" s="104">
        <v>0</v>
      </c>
      <c r="Y3187" s="104">
        <v>0</v>
      </c>
      <c r="Z3187" s="104">
        <v>0</v>
      </c>
      <c r="AA3187" s="104">
        <v>0</v>
      </c>
      <c r="AB3187" s="104">
        <f t="shared" si="1532"/>
        <v>0</v>
      </c>
      <c r="AC3187" s="104">
        <f t="shared" si="1534"/>
        <v>0</v>
      </c>
      <c r="AD3187" s="104">
        <f t="shared" si="1541"/>
        <v>0</v>
      </c>
      <c r="AE3187" s="5" t="e">
        <v>#N/A</v>
      </c>
    </row>
    <row r="3188" spans="1:31" ht="30" x14ac:dyDescent="0.25">
      <c r="A3188" s="1" t="e">
        <v>#N/A</v>
      </c>
      <c r="B3188" s="50" t="s">
        <v>112</v>
      </c>
      <c r="C3188" s="48"/>
      <c r="D3188" s="104"/>
      <c r="E3188" s="104"/>
      <c r="F3188" s="104"/>
      <c r="G3188" s="104"/>
      <c r="H3188" s="104"/>
      <c r="I3188" s="104"/>
      <c r="J3188" s="104"/>
      <c r="K3188" s="104"/>
      <c r="L3188" s="104"/>
      <c r="M3188" s="104"/>
      <c r="N3188" s="104"/>
      <c r="O3188" s="104"/>
      <c r="P3188" s="104">
        <v>0</v>
      </c>
      <c r="Q3188" s="104">
        <v>0</v>
      </c>
      <c r="R3188" s="104">
        <v>0</v>
      </c>
      <c r="S3188" s="104">
        <v>0</v>
      </c>
      <c r="T3188" s="104">
        <v>0</v>
      </c>
      <c r="U3188" s="104">
        <v>0</v>
      </c>
      <c r="V3188" s="104">
        <v>0</v>
      </c>
      <c r="W3188" s="104">
        <v>0</v>
      </c>
      <c r="X3188" s="104">
        <v>0</v>
      </c>
      <c r="Y3188" s="104">
        <v>0</v>
      </c>
      <c r="Z3188" s="104">
        <v>0</v>
      </c>
      <c r="AA3188" s="104">
        <v>0</v>
      </c>
      <c r="AB3188" s="104">
        <f t="shared" si="1532"/>
        <v>0</v>
      </c>
      <c r="AC3188" s="104">
        <f t="shared" si="1534"/>
        <v>0</v>
      </c>
      <c r="AD3188" s="104">
        <f t="shared" si="1541"/>
        <v>0</v>
      </c>
      <c r="AE3188" s="5" t="e">
        <v>#N/A</v>
      </c>
    </row>
    <row r="3189" spans="1:31" ht="30" x14ac:dyDescent="0.25">
      <c r="A3189" s="1" t="e">
        <v>#N/A</v>
      </c>
      <c r="B3189" s="101" t="s">
        <v>113</v>
      </c>
      <c r="C3189" s="102"/>
      <c r="D3189" s="103">
        <f>SUM(D3190)</f>
        <v>0</v>
      </c>
      <c r="E3189" s="103">
        <f t="shared" ref="E3189:O3189" si="1547">SUM(E3190)</f>
        <v>0</v>
      </c>
      <c r="F3189" s="103">
        <f t="shared" si="1547"/>
        <v>0</v>
      </c>
      <c r="G3189" s="103">
        <f t="shared" si="1547"/>
        <v>0</v>
      </c>
      <c r="H3189" s="103">
        <f t="shared" si="1547"/>
        <v>0</v>
      </c>
      <c r="I3189" s="103">
        <f t="shared" si="1547"/>
        <v>0</v>
      </c>
      <c r="J3189" s="103">
        <f t="shared" si="1547"/>
        <v>0</v>
      </c>
      <c r="K3189" s="103">
        <f t="shared" si="1547"/>
        <v>0</v>
      </c>
      <c r="L3189" s="103">
        <f t="shared" si="1547"/>
        <v>0</v>
      </c>
      <c r="M3189" s="103">
        <f t="shared" si="1547"/>
        <v>0</v>
      </c>
      <c r="N3189" s="103">
        <f t="shared" si="1547"/>
        <v>0</v>
      </c>
      <c r="O3189" s="103">
        <f t="shared" si="1547"/>
        <v>0</v>
      </c>
      <c r="P3189" s="103">
        <v>0</v>
      </c>
      <c r="Q3189" s="103">
        <v>0</v>
      </c>
      <c r="R3189" s="103">
        <v>0</v>
      </c>
      <c r="S3189" s="103">
        <v>0</v>
      </c>
      <c r="T3189" s="103">
        <v>0</v>
      </c>
      <c r="U3189" s="103">
        <v>0</v>
      </c>
      <c r="V3189" s="103">
        <v>0</v>
      </c>
      <c r="W3189" s="103">
        <v>0</v>
      </c>
      <c r="X3189" s="103">
        <v>0</v>
      </c>
      <c r="Y3189" s="103">
        <v>0</v>
      </c>
      <c r="Z3189" s="103">
        <v>0</v>
      </c>
      <c r="AA3189" s="103">
        <v>0</v>
      </c>
      <c r="AB3189" s="103">
        <f t="shared" si="1532"/>
        <v>0</v>
      </c>
      <c r="AC3189" s="103">
        <f t="shared" si="1534"/>
        <v>0</v>
      </c>
      <c r="AD3189" s="103">
        <f t="shared" si="1541"/>
        <v>0</v>
      </c>
      <c r="AE3189" s="5" t="e">
        <v>#N/A</v>
      </c>
    </row>
    <row r="3190" spans="1:31" x14ac:dyDescent="0.25">
      <c r="A3190" s="1" t="e">
        <v>#N/A</v>
      </c>
      <c r="B3190" s="50" t="s">
        <v>114</v>
      </c>
      <c r="C3190" s="48"/>
      <c r="D3190" s="104"/>
      <c r="E3190" s="104"/>
      <c r="F3190" s="104"/>
      <c r="G3190" s="104"/>
      <c r="H3190" s="104"/>
      <c r="I3190" s="104"/>
      <c r="J3190" s="104"/>
      <c r="K3190" s="104"/>
      <c r="L3190" s="104"/>
      <c r="M3190" s="104"/>
      <c r="N3190" s="104"/>
      <c r="O3190" s="104"/>
      <c r="P3190" s="104">
        <v>0</v>
      </c>
      <c r="Q3190" s="104">
        <v>0</v>
      </c>
      <c r="R3190" s="104">
        <v>0</v>
      </c>
      <c r="S3190" s="104">
        <v>0</v>
      </c>
      <c r="T3190" s="104">
        <v>0</v>
      </c>
      <c r="U3190" s="104">
        <v>0</v>
      </c>
      <c r="V3190" s="104">
        <v>0</v>
      </c>
      <c r="W3190" s="104">
        <v>0</v>
      </c>
      <c r="X3190" s="104">
        <v>0</v>
      </c>
      <c r="Y3190" s="104">
        <v>0</v>
      </c>
      <c r="Z3190" s="104">
        <v>0</v>
      </c>
      <c r="AA3190" s="104">
        <v>0</v>
      </c>
      <c r="AB3190" s="104">
        <f t="shared" si="1532"/>
        <v>0</v>
      </c>
      <c r="AC3190" s="104">
        <f t="shared" si="1534"/>
        <v>0</v>
      </c>
      <c r="AD3190" s="104">
        <f t="shared" si="1541"/>
        <v>0</v>
      </c>
      <c r="AE3190" s="5" t="e">
        <v>#N/A</v>
      </c>
    </row>
    <row r="3191" spans="1:31" ht="30" x14ac:dyDescent="0.25">
      <c r="A3191" s="1" t="e">
        <v>#N/A</v>
      </c>
      <c r="B3191" s="101" t="s">
        <v>115</v>
      </c>
      <c r="C3191" s="102"/>
      <c r="D3191" s="103">
        <f>SUM(D3192)</f>
        <v>0</v>
      </c>
      <c r="E3191" s="103">
        <f t="shared" ref="E3191:O3191" si="1548">SUM(E3192)</f>
        <v>0</v>
      </c>
      <c r="F3191" s="103">
        <f t="shared" si="1548"/>
        <v>0</v>
      </c>
      <c r="G3191" s="103">
        <f t="shared" si="1548"/>
        <v>0</v>
      </c>
      <c r="H3191" s="103">
        <f t="shared" si="1548"/>
        <v>0</v>
      </c>
      <c r="I3191" s="103">
        <f t="shared" si="1548"/>
        <v>0</v>
      </c>
      <c r="J3191" s="103">
        <f t="shared" si="1548"/>
        <v>0</v>
      </c>
      <c r="K3191" s="103">
        <f t="shared" si="1548"/>
        <v>0</v>
      </c>
      <c r="L3191" s="103">
        <f t="shared" si="1548"/>
        <v>0</v>
      </c>
      <c r="M3191" s="103">
        <f t="shared" si="1548"/>
        <v>0</v>
      </c>
      <c r="N3191" s="103">
        <f t="shared" si="1548"/>
        <v>0</v>
      </c>
      <c r="O3191" s="103">
        <f t="shared" si="1548"/>
        <v>0</v>
      </c>
      <c r="P3191" s="103">
        <v>0</v>
      </c>
      <c r="Q3191" s="103">
        <v>0</v>
      </c>
      <c r="R3191" s="103">
        <v>0</v>
      </c>
      <c r="S3191" s="103">
        <v>0</v>
      </c>
      <c r="T3191" s="103">
        <v>0</v>
      </c>
      <c r="U3191" s="103">
        <v>0</v>
      </c>
      <c r="V3191" s="103">
        <v>0</v>
      </c>
      <c r="W3191" s="103">
        <v>0</v>
      </c>
      <c r="X3191" s="103">
        <v>0</v>
      </c>
      <c r="Y3191" s="103">
        <v>0</v>
      </c>
      <c r="Z3191" s="103">
        <v>0</v>
      </c>
      <c r="AA3191" s="103">
        <v>0</v>
      </c>
      <c r="AB3191" s="103">
        <f t="shared" si="1532"/>
        <v>0</v>
      </c>
      <c r="AC3191" s="103">
        <f t="shared" si="1534"/>
        <v>0</v>
      </c>
      <c r="AD3191" s="103">
        <f t="shared" si="1541"/>
        <v>0</v>
      </c>
      <c r="AE3191" s="5" t="e">
        <v>#N/A</v>
      </c>
    </row>
    <row r="3192" spans="1:31" x14ac:dyDescent="0.25">
      <c r="A3192" s="1" t="e">
        <v>#N/A</v>
      </c>
      <c r="B3192" s="50" t="s">
        <v>116</v>
      </c>
      <c r="C3192" s="48"/>
      <c r="D3192" s="104">
        <v>0</v>
      </c>
      <c r="E3192" s="104">
        <v>0</v>
      </c>
      <c r="F3192" s="104">
        <v>0</v>
      </c>
      <c r="G3192" s="104">
        <v>0</v>
      </c>
      <c r="H3192" s="104">
        <v>0</v>
      </c>
      <c r="I3192" s="104">
        <v>0</v>
      </c>
      <c r="J3192" s="104">
        <v>0</v>
      </c>
      <c r="K3192" s="104">
        <v>0</v>
      </c>
      <c r="L3192" s="104">
        <v>0</v>
      </c>
      <c r="M3192" s="104">
        <v>0</v>
      </c>
      <c r="N3192" s="104">
        <v>0</v>
      </c>
      <c r="O3192" s="104">
        <v>0</v>
      </c>
      <c r="P3192" s="104">
        <v>0</v>
      </c>
      <c r="Q3192" s="104">
        <v>0</v>
      </c>
      <c r="R3192" s="104">
        <v>0</v>
      </c>
      <c r="S3192" s="104">
        <v>0</v>
      </c>
      <c r="T3192" s="104">
        <v>0</v>
      </c>
      <c r="U3192" s="104">
        <v>0</v>
      </c>
      <c r="V3192" s="104">
        <v>0</v>
      </c>
      <c r="W3192" s="104">
        <v>0</v>
      </c>
      <c r="X3192" s="104">
        <v>0</v>
      </c>
      <c r="Y3192" s="104">
        <v>0</v>
      </c>
      <c r="Z3192" s="104">
        <v>0</v>
      </c>
      <c r="AA3192" s="104">
        <v>0</v>
      </c>
      <c r="AB3192" s="104">
        <f t="shared" si="1532"/>
        <v>0</v>
      </c>
      <c r="AC3192" s="104">
        <f t="shared" si="1534"/>
        <v>0</v>
      </c>
      <c r="AD3192" s="104">
        <f t="shared" si="1541"/>
        <v>0</v>
      </c>
      <c r="AE3192" s="5" t="e">
        <v>#N/A</v>
      </c>
    </row>
    <row r="3193" spans="1:31" ht="30" x14ac:dyDescent="0.25">
      <c r="A3193" s="1" t="e">
        <v>#N/A</v>
      </c>
      <c r="B3193" s="101" t="s">
        <v>117</v>
      </c>
      <c r="C3193" s="102"/>
      <c r="D3193" s="103">
        <f>SUM(D3194:D3195)</f>
        <v>0</v>
      </c>
      <c r="E3193" s="103">
        <f t="shared" ref="E3193:O3193" si="1549">SUM(E3194:E3195)</f>
        <v>0</v>
      </c>
      <c r="F3193" s="103">
        <f t="shared" si="1549"/>
        <v>0</v>
      </c>
      <c r="G3193" s="103">
        <f t="shared" si="1549"/>
        <v>0</v>
      </c>
      <c r="H3193" s="103">
        <f t="shared" si="1549"/>
        <v>0</v>
      </c>
      <c r="I3193" s="103">
        <f t="shared" si="1549"/>
        <v>0</v>
      </c>
      <c r="J3193" s="103">
        <f t="shared" si="1549"/>
        <v>0</v>
      </c>
      <c r="K3193" s="103">
        <f t="shared" si="1549"/>
        <v>0</v>
      </c>
      <c r="L3193" s="103">
        <f t="shared" si="1549"/>
        <v>0</v>
      </c>
      <c r="M3193" s="103">
        <f t="shared" si="1549"/>
        <v>0</v>
      </c>
      <c r="N3193" s="103">
        <f t="shared" si="1549"/>
        <v>0</v>
      </c>
      <c r="O3193" s="103">
        <f t="shared" si="1549"/>
        <v>0</v>
      </c>
      <c r="P3193" s="103">
        <v>0</v>
      </c>
      <c r="Q3193" s="103">
        <v>0</v>
      </c>
      <c r="R3193" s="103">
        <v>0</v>
      </c>
      <c r="S3193" s="103">
        <v>0</v>
      </c>
      <c r="T3193" s="103">
        <v>0</v>
      </c>
      <c r="U3193" s="103">
        <v>0</v>
      </c>
      <c r="V3193" s="103">
        <v>0</v>
      </c>
      <c r="W3193" s="103">
        <v>0</v>
      </c>
      <c r="X3193" s="103">
        <v>0</v>
      </c>
      <c r="Y3193" s="103">
        <v>0</v>
      </c>
      <c r="Z3193" s="103">
        <v>0</v>
      </c>
      <c r="AA3193" s="103">
        <v>0</v>
      </c>
      <c r="AB3193" s="103">
        <f t="shared" si="1532"/>
        <v>0</v>
      </c>
      <c r="AC3193" s="103">
        <f t="shared" si="1534"/>
        <v>0</v>
      </c>
      <c r="AD3193" s="103">
        <f t="shared" si="1541"/>
        <v>0</v>
      </c>
      <c r="AE3193" s="5" t="e">
        <v>#N/A</v>
      </c>
    </row>
    <row r="3194" spans="1:31" x14ac:dyDescent="0.25">
      <c r="A3194" s="1" t="e">
        <v>#N/A</v>
      </c>
      <c r="B3194" s="50" t="s">
        <v>118</v>
      </c>
      <c r="C3194" s="48"/>
      <c r="D3194" s="104"/>
      <c r="E3194" s="104"/>
      <c r="F3194" s="104"/>
      <c r="G3194" s="104"/>
      <c r="H3194" s="104"/>
      <c r="I3194" s="104"/>
      <c r="J3194" s="104"/>
      <c r="K3194" s="104"/>
      <c r="L3194" s="104"/>
      <c r="M3194" s="104"/>
      <c r="N3194" s="104"/>
      <c r="O3194" s="104"/>
      <c r="P3194" s="104">
        <v>0</v>
      </c>
      <c r="Q3194" s="104">
        <v>0</v>
      </c>
      <c r="R3194" s="104">
        <v>0</v>
      </c>
      <c r="S3194" s="104">
        <v>0</v>
      </c>
      <c r="T3194" s="104">
        <v>0</v>
      </c>
      <c r="U3194" s="104">
        <v>0</v>
      </c>
      <c r="V3194" s="104">
        <v>0</v>
      </c>
      <c r="W3194" s="104">
        <v>0</v>
      </c>
      <c r="X3194" s="104">
        <v>0</v>
      </c>
      <c r="Y3194" s="104">
        <v>0</v>
      </c>
      <c r="Z3194" s="104">
        <v>0</v>
      </c>
      <c r="AA3194" s="104">
        <v>0</v>
      </c>
      <c r="AB3194" s="104">
        <f t="shared" si="1532"/>
        <v>0</v>
      </c>
      <c r="AC3194" s="104">
        <f t="shared" si="1534"/>
        <v>0</v>
      </c>
      <c r="AD3194" s="104">
        <f t="shared" si="1541"/>
        <v>0</v>
      </c>
      <c r="AE3194" s="5" t="e">
        <v>#N/A</v>
      </c>
    </row>
    <row r="3195" spans="1:31" ht="60" x14ac:dyDescent="0.25">
      <c r="A3195" s="1" t="e">
        <v>#N/A</v>
      </c>
      <c r="B3195" s="50" t="s">
        <v>119</v>
      </c>
      <c r="C3195" s="48"/>
      <c r="D3195" s="104"/>
      <c r="E3195" s="104"/>
      <c r="F3195" s="104"/>
      <c r="G3195" s="104"/>
      <c r="H3195" s="104"/>
      <c r="I3195" s="104"/>
      <c r="J3195" s="104"/>
      <c r="K3195" s="104"/>
      <c r="L3195" s="104"/>
      <c r="M3195" s="104"/>
      <c r="N3195" s="104"/>
      <c r="O3195" s="104"/>
      <c r="P3195" s="104">
        <v>0</v>
      </c>
      <c r="Q3195" s="104">
        <v>0</v>
      </c>
      <c r="R3195" s="104">
        <v>0</v>
      </c>
      <c r="S3195" s="104">
        <v>0</v>
      </c>
      <c r="T3195" s="104">
        <v>0</v>
      </c>
      <c r="U3195" s="104">
        <v>0</v>
      </c>
      <c r="V3195" s="104">
        <v>0</v>
      </c>
      <c r="W3195" s="104">
        <v>0</v>
      </c>
      <c r="X3195" s="104">
        <v>0</v>
      </c>
      <c r="Y3195" s="104">
        <v>0</v>
      </c>
      <c r="Z3195" s="104">
        <v>0</v>
      </c>
      <c r="AA3195" s="104">
        <v>0</v>
      </c>
      <c r="AB3195" s="104">
        <f t="shared" si="1532"/>
        <v>0</v>
      </c>
      <c r="AC3195" s="104">
        <f t="shared" si="1534"/>
        <v>0</v>
      </c>
      <c r="AD3195" s="104">
        <f t="shared" si="1541"/>
        <v>0</v>
      </c>
      <c r="AE3195" s="5" t="e">
        <v>#N/A</v>
      </c>
    </row>
    <row r="3196" spans="1:31" x14ac:dyDescent="0.25">
      <c r="A3196" s="1" t="e">
        <v>#N/A</v>
      </c>
      <c r="B3196" s="101" t="s">
        <v>120</v>
      </c>
      <c r="C3196" s="102"/>
      <c r="D3196" s="103">
        <f>SUM(D3197)</f>
        <v>0</v>
      </c>
      <c r="E3196" s="103">
        <f t="shared" ref="E3196:O3196" si="1550">SUM(E3197)</f>
        <v>0</v>
      </c>
      <c r="F3196" s="103">
        <f t="shared" si="1550"/>
        <v>0</v>
      </c>
      <c r="G3196" s="103">
        <f t="shared" si="1550"/>
        <v>0</v>
      </c>
      <c r="H3196" s="103">
        <f t="shared" si="1550"/>
        <v>0</v>
      </c>
      <c r="I3196" s="103">
        <f t="shared" si="1550"/>
        <v>0</v>
      </c>
      <c r="J3196" s="103">
        <f t="shared" si="1550"/>
        <v>0</v>
      </c>
      <c r="K3196" s="103">
        <f t="shared" si="1550"/>
        <v>0</v>
      </c>
      <c r="L3196" s="103">
        <f t="shared" si="1550"/>
        <v>0</v>
      </c>
      <c r="M3196" s="103">
        <f t="shared" si="1550"/>
        <v>0</v>
      </c>
      <c r="N3196" s="103">
        <f t="shared" si="1550"/>
        <v>0</v>
      </c>
      <c r="O3196" s="103">
        <f t="shared" si="1550"/>
        <v>0</v>
      </c>
      <c r="P3196" s="103">
        <v>0</v>
      </c>
      <c r="Q3196" s="103">
        <v>0</v>
      </c>
      <c r="R3196" s="103">
        <v>0</v>
      </c>
      <c r="S3196" s="103">
        <v>0</v>
      </c>
      <c r="T3196" s="103">
        <v>0</v>
      </c>
      <c r="U3196" s="103">
        <v>0</v>
      </c>
      <c r="V3196" s="103">
        <v>0</v>
      </c>
      <c r="W3196" s="103">
        <v>0</v>
      </c>
      <c r="X3196" s="103">
        <v>0</v>
      </c>
      <c r="Y3196" s="103">
        <v>0</v>
      </c>
      <c r="Z3196" s="103">
        <v>0</v>
      </c>
      <c r="AA3196" s="103">
        <v>0</v>
      </c>
      <c r="AB3196" s="103">
        <f t="shared" si="1532"/>
        <v>0</v>
      </c>
      <c r="AC3196" s="103">
        <f t="shared" si="1534"/>
        <v>0</v>
      </c>
      <c r="AD3196" s="103">
        <f t="shared" si="1541"/>
        <v>0</v>
      </c>
      <c r="AE3196" s="5" t="e">
        <v>#N/A</v>
      </c>
    </row>
    <row r="3197" spans="1:31" x14ac:dyDescent="0.25">
      <c r="A3197" s="1" t="e">
        <v>#N/A</v>
      </c>
      <c r="B3197" s="50" t="s">
        <v>121</v>
      </c>
      <c r="C3197" s="48"/>
      <c r="D3197" s="104"/>
      <c r="E3197" s="104"/>
      <c r="F3197" s="104"/>
      <c r="G3197" s="104"/>
      <c r="H3197" s="104"/>
      <c r="I3197" s="104"/>
      <c r="J3197" s="104"/>
      <c r="K3197" s="104"/>
      <c r="L3197" s="104"/>
      <c r="M3197" s="104"/>
      <c r="N3197" s="104"/>
      <c r="O3197" s="104"/>
      <c r="P3197" s="104">
        <v>0</v>
      </c>
      <c r="Q3197" s="104">
        <v>0</v>
      </c>
      <c r="R3197" s="104">
        <v>0</v>
      </c>
      <c r="S3197" s="104">
        <v>0</v>
      </c>
      <c r="T3197" s="104">
        <v>0</v>
      </c>
      <c r="U3197" s="104">
        <v>0</v>
      </c>
      <c r="V3197" s="104">
        <v>0</v>
      </c>
      <c r="W3197" s="104">
        <v>0</v>
      </c>
      <c r="X3197" s="104">
        <v>0</v>
      </c>
      <c r="Y3197" s="104">
        <v>0</v>
      </c>
      <c r="Z3197" s="104">
        <v>0</v>
      </c>
      <c r="AA3197" s="104">
        <v>0</v>
      </c>
      <c r="AB3197" s="104">
        <f t="shared" si="1532"/>
        <v>0</v>
      </c>
      <c r="AC3197" s="104">
        <f t="shared" si="1534"/>
        <v>0</v>
      </c>
      <c r="AD3197" s="104">
        <f t="shared" si="1541"/>
        <v>0</v>
      </c>
      <c r="AE3197" s="5" t="e">
        <v>#N/A</v>
      </c>
    </row>
    <row r="3198" spans="1:31" x14ac:dyDescent="0.25">
      <c r="A3198" s="1" t="e">
        <v>#N/A</v>
      </c>
      <c r="B3198" s="101" t="s">
        <v>122</v>
      </c>
      <c r="C3198" s="102"/>
      <c r="D3198" s="103">
        <f>SUM(D3199:D3200)</f>
        <v>0</v>
      </c>
      <c r="E3198" s="103">
        <f t="shared" ref="E3198:O3198" si="1551">SUM(E3199:E3200)</f>
        <v>0</v>
      </c>
      <c r="F3198" s="103">
        <f t="shared" si="1551"/>
        <v>0</v>
      </c>
      <c r="G3198" s="103">
        <f t="shared" si="1551"/>
        <v>0</v>
      </c>
      <c r="H3198" s="103">
        <f t="shared" si="1551"/>
        <v>0</v>
      </c>
      <c r="I3198" s="103">
        <f t="shared" si="1551"/>
        <v>0</v>
      </c>
      <c r="J3198" s="103">
        <f t="shared" si="1551"/>
        <v>0</v>
      </c>
      <c r="K3198" s="103">
        <f t="shared" si="1551"/>
        <v>0</v>
      </c>
      <c r="L3198" s="103">
        <f t="shared" si="1551"/>
        <v>0</v>
      </c>
      <c r="M3198" s="103">
        <f t="shared" si="1551"/>
        <v>0</v>
      </c>
      <c r="N3198" s="103">
        <f t="shared" si="1551"/>
        <v>0</v>
      </c>
      <c r="O3198" s="103">
        <f t="shared" si="1551"/>
        <v>0</v>
      </c>
      <c r="P3198" s="103">
        <v>0</v>
      </c>
      <c r="Q3198" s="103">
        <v>0</v>
      </c>
      <c r="R3198" s="103">
        <v>0</v>
      </c>
      <c r="S3198" s="103">
        <v>0</v>
      </c>
      <c r="T3198" s="103">
        <v>0</v>
      </c>
      <c r="U3198" s="103">
        <v>0</v>
      </c>
      <c r="V3198" s="103">
        <v>0</v>
      </c>
      <c r="W3198" s="103">
        <v>0</v>
      </c>
      <c r="X3198" s="103">
        <v>0</v>
      </c>
      <c r="Y3198" s="103">
        <v>0</v>
      </c>
      <c r="Z3198" s="103">
        <v>0</v>
      </c>
      <c r="AA3198" s="103">
        <v>0</v>
      </c>
      <c r="AB3198" s="103">
        <f t="shared" si="1532"/>
        <v>0</v>
      </c>
      <c r="AC3198" s="103">
        <f t="shared" si="1534"/>
        <v>0</v>
      </c>
      <c r="AD3198" s="103">
        <f t="shared" si="1541"/>
        <v>0</v>
      </c>
      <c r="AE3198" s="5" t="e">
        <v>#N/A</v>
      </c>
    </row>
    <row r="3199" spans="1:31" ht="30" x14ac:dyDescent="0.25">
      <c r="A3199" s="1" t="e">
        <v>#N/A</v>
      </c>
      <c r="B3199" s="50" t="s">
        <v>123</v>
      </c>
      <c r="C3199" s="48"/>
      <c r="D3199" s="104"/>
      <c r="E3199" s="104"/>
      <c r="F3199" s="104"/>
      <c r="G3199" s="104"/>
      <c r="H3199" s="104"/>
      <c r="I3199" s="104"/>
      <c r="J3199" s="104"/>
      <c r="K3199" s="104"/>
      <c r="L3199" s="104"/>
      <c r="M3199" s="104"/>
      <c r="N3199" s="104"/>
      <c r="O3199" s="104"/>
      <c r="P3199" s="104">
        <v>0</v>
      </c>
      <c r="Q3199" s="104">
        <v>0</v>
      </c>
      <c r="R3199" s="104">
        <v>0</v>
      </c>
      <c r="S3199" s="104">
        <v>0</v>
      </c>
      <c r="T3199" s="104">
        <v>0</v>
      </c>
      <c r="U3199" s="104">
        <v>0</v>
      </c>
      <c r="V3199" s="104">
        <v>0</v>
      </c>
      <c r="W3199" s="104">
        <v>0</v>
      </c>
      <c r="X3199" s="104">
        <v>0</v>
      </c>
      <c r="Y3199" s="104">
        <v>0</v>
      </c>
      <c r="Z3199" s="104">
        <v>0</v>
      </c>
      <c r="AA3199" s="104">
        <v>0</v>
      </c>
      <c r="AB3199" s="104">
        <f t="shared" si="1532"/>
        <v>0</v>
      </c>
      <c r="AC3199" s="104">
        <f t="shared" si="1534"/>
        <v>0</v>
      </c>
      <c r="AD3199" s="104">
        <f t="shared" si="1541"/>
        <v>0</v>
      </c>
      <c r="AE3199" s="5" t="e">
        <v>#N/A</v>
      </c>
    </row>
    <row r="3200" spans="1:31" x14ac:dyDescent="0.25">
      <c r="A3200" s="1" t="e">
        <v>#N/A</v>
      </c>
      <c r="B3200" s="50" t="s">
        <v>124</v>
      </c>
      <c r="C3200" s="48"/>
      <c r="D3200" s="104"/>
      <c r="E3200" s="104"/>
      <c r="F3200" s="104"/>
      <c r="G3200" s="104"/>
      <c r="H3200" s="104"/>
      <c r="I3200" s="104"/>
      <c r="J3200" s="104"/>
      <c r="K3200" s="104"/>
      <c r="L3200" s="104"/>
      <c r="M3200" s="104"/>
      <c r="N3200" s="104"/>
      <c r="O3200" s="104"/>
      <c r="P3200" s="104">
        <v>0</v>
      </c>
      <c r="Q3200" s="104">
        <v>0</v>
      </c>
      <c r="R3200" s="104">
        <v>0</v>
      </c>
      <c r="S3200" s="104">
        <v>0</v>
      </c>
      <c r="T3200" s="104">
        <v>0</v>
      </c>
      <c r="U3200" s="104">
        <v>0</v>
      </c>
      <c r="V3200" s="104">
        <v>0</v>
      </c>
      <c r="W3200" s="104">
        <v>0</v>
      </c>
      <c r="X3200" s="104">
        <v>0</v>
      </c>
      <c r="Y3200" s="104">
        <v>0</v>
      </c>
      <c r="Z3200" s="104">
        <v>0</v>
      </c>
      <c r="AA3200" s="104">
        <v>0</v>
      </c>
      <c r="AB3200" s="104">
        <f t="shared" si="1532"/>
        <v>0</v>
      </c>
      <c r="AC3200" s="104">
        <f t="shared" si="1534"/>
        <v>0</v>
      </c>
      <c r="AD3200" s="104">
        <f t="shared" si="1541"/>
        <v>0</v>
      </c>
      <c r="AE3200" s="5" t="e">
        <v>#N/A</v>
      </c>
    </row>
    <row r="3201" spans="1:31" ht="30" x14ac:dyDescent="0.25">
      <c r="A3201" s="1" t="e">
        <v>#N/A</v>
      </c>
      <c r="B3201" s="101" t="s">
        <v>125</v>
      </c>
      <c r="C3201" s="102"/>
      <c r="D3201" s="103"/>
      <c r="E3201" s="103"/>
      <c r="F3201" s="103"/>
      <c r="G3201" s="103"/>
      <c r="H3201" s="103"/>
      <c r="I3201" s="103"/>
      <c r="J3201" s="103"/>
      <c r="K3201" s="103"/>
      <c r="L3201" s="103"/>
      <c r="M3201" s="103"/>
      <c r="N3201" s="103"/>
      <c r="O3201" s="103"/>
      <c r="P3201" s="103">
        <v>0</v>
      </c>
      <c r="Q3201" s="103">
        <v>0</v>
      </c>
      <c r="R3201" s="103">
        <v>0</v>
      </c>
      <c r="S3201" s="103">
        <v>0</v>
      </c>
      <c r="T3201" s="103">
        <v>0</v>
      </c>
      <c r="U3201" s="103">
        <v>0</v>
      </c>
      <c r="V3201" s="103">
        <v>0</v>
      </c>
      <c r="W3201" s="103">
        <v>0</v>
      </c>
      <c r="X3201" s="103">
        <v>0</v>
      </c>
      <c r="Y3201" s="103">
        <v>0</v>
      </c>
      <c r="Z3201" s="103">
        <v>0</v>
      </c>
      <c r="AA3201" s="103">
        <v>0</v>
      </c>
      <c r="AB3201" s="103">
        <f t="shared" si="1532"/>
        <v>0</v>
      </c>
      <c r="AC3201" s="103">
        <f t="shared" si="1534"/>
        <v>0</v>
      </c>
      <c r="AD3201" s="103">
        <f t="shared" si="1541"/>
        <v>0</v>
      </c>
      <c r="AE3201" s="5" t="e">
        <v>#N/A</v>
      </c>
    </row>
    <row r="3202" spans="1:31" ht="31.5" x14ac:dyDescent="0.25">
      <c r="A3202" s="1" t="e">
        <v>#N/A</v>
      </c>
      <c r="B3202" s="108" t="s">
        <v>126</v>
      </c>
      <c r="C3202" s="56"/>
      <c r="D3202" s="109"/>
      <c r="E3202" s="109"/>
      <c r="F3202" s="109"/>
      <c r="G3202" s="109"/>
      <c r="H3202" s="109"/>
      <c r="I3202" s="109"/>
      <c r="J3202" s="109"/>
      <c r="K3202" s="109"/>
      <c r="L3202" s="109"/>
      <c r="M3202" s="109"/>
      <c r="N3202" s="109"/>
      <c r="O3202" s="109"/>
      <c r="P3202" s="109">
        <v>0</v>
      </c>
      <c r="Q3202" s="109">
        <v>0</v>
      </c>
      <c r="R3202" s="109">
        <v>0</v>
      </c>
      <c r="S3202" s="109">
        <v>0</v>
      </c>
      <c r="T3202" s="109">
        <v>0</v>
      </c>
      <c r="U3202" s="109">
        <v>0</v>
      </c>
      <c r="V3202" s="109">
        <v>0</v>
      </c>
      <c r="W3202" s="109">
        <v>0</v>
      </c>
      <c r="X3202" s="109">
        <v>0</v>
      </c>
      <c r="Y3202" s="109">
        <v>0</v>
      </c>
      <c r="Z3202" s="109">
        <v>0</v>
      </c>
      <c r="AA3202" s="109">
        <v>0</v>
      </c>
      <c r="AB3202" s="109">
        <f t="shared" si="1532"/>
        <v>0</v>
      </c>
      <c r="AC3202" s="109">
        <f t="shared" si="1534"/>
        <v>0</v>
      </c>
      <c r="AD3202" s="109">
        <f t="shared" si="1541"/>
        <v>0</v>
      </c>
      <c r="AE3202" s="5" t="e">
        <v>#N/A</v>
      </c>
    </row>
    <row r="3203" spans="1:31" ht="31.5" x14ac:dyDescent="0.25">
      <c r="A3203" s="1">
        <v>25</v>
      </c>
      <c r="B3203" s="54" t="s">
        <v>50</v>
      </c>
      <c r="C3203" s="58"/>
      <c r="D3203" s="111">
        <f>SUM(D3347,D3327,D3291,D3245,D3204,D3211)</f>
        <v>75241.73000000001</v>
      </c>
      <c r="E3203" s="111">
        <f t="shared" ref="E3203:O3203" si="1552">SUM(E3347,E3327,E3291,E3245,E3204,E3211)</f>
        <v>37618.9</v>
      </c>
      <c r="F3203" s="111">
        <f t="shared" si="1552"/>
        <v>78570.399999999994</v>
      </c>
      <c r="G3203" s="111">
        <f t="shared" si="1552"/>
        <v>58891.75</v>
      </c>
      <c r="H3203" s="111">
        <f t="shared" si="1552"/>
        <v>87360</v>
      </c>
      <c r="I3203" s="111">
        <f t="shared" si="1552"/>
        <v>38544</v>
      </c>
      <c r="J3203" s="111">
        <f t="shared" si="1552"/>
        <v>0</v>
      </c>
      <c r="K3203" s="111">
        <f t="shared" si="1552"/>
        <v>0</v>
      </c>
      <c r="L3203" s="111">
        <f t="shared" si="1552"/>
        <v>0</v>
      </c>
      <c r="M3203" s="111">
        <f t="shared" si="1552"/>
        <v>0</v>
      </c>
      <c r="N3203" s="111">
        <f t="shared" si="1552"/>
        <v>0</v>
      </c>
      <c r="O3203" s="111">
        <f t="shared" si="1552"/>
        <v>0</v>
      </c>
      <c r="P3203" s="111">
        <v>0</v>
      </c>
      <c r="Q3203" s="111">
        <v>0</v>
      </c>
      <c r="R3203" s="111">
        <v>0</v>
      </c>
      <c r="S3203" s="111">
        <v>0</v>
      </c>
      <c r="T3203" s="111">
        <v>0</v>
      </c>
      <c r="U3203" s="111">
        <v>0</v>
      </c>
      <c r="V3203" s="111">
        <v>0</v>
      </c>
      <c r="W3203" s="111">
        <v>0</v>
      </c>
      <c r="X3203" s="111">
        <v>0</v>
      </c>
      <c r="Y3203" s="111">
        <v>0</v>
      </c>
      <c r="Z3203" s="111">
        <v>0</v>
      </c>
      <c r="AA3203" s="111">
        <v>0</v>
      </c>
      <c r="AB3203" s="111">
        <f t="shared" si="1532"/>
        <v>376226.78</v>
      </c>
      <c r="AC3203" s="111">
        <f t="shared" si="1534"/>
        <v>300985.05</v>
      </c>
      <c r="AD3203" s="111">
        <f t="shared" si="1541"/>
        <v>0</v>
      </c>
      <c r="AE3203" s="5">
        <v>25</v>
      </c>
    </row>
    <row r="3204" spans="1:31" ht="31.5" x14ac:dyDescent="0.25">
      <c r="A3204" s="1" t="e">
        <v>#N/A</v>
      </c>
      <c r="B3204" s="99" t="s">
        <v>128</v>
      </c>
      <c r="C3204" s="112"/>
      <c r="D3204" s="100">
        <f>SUM(D3205:D3210)</f>
        <v>0</v>
      </c>
      <c r="E3204" s="100">
        <f t="shared" ref="E3204:O3204" si="1553">SUM(E3205:E3210)</f>
        <v>0</v>
      </c>
      <c r="F3204" s="100">
        <f t="shared" si="1553"/>
        <v>0</v>
      </c>
      <c r="G3204" s="100">
        <f t="shared" si="1553"/>
        <v>58891.75</v>
      </c>
      <c r="H3204" s="100">
        <f t="shared" si="1553"/>
        <v>0</v>
      </c>
      <c r="I3204" s="100">
        <f t="shared" si="1553"/>
        <v>0</v>
      </c>
      <c r="J3204" s="100">
        <f t="shared" si="1553"/>
        <v>0</v>
      </c>
      <c r="K3204" s="100">
        <f t="shared" si="1553"/>
        <v>0</v>
      </c>
      <c r="L3204" s="100">
        <f t="shared" si="1553"/>
        <v>0</v>
      </c>
      <c r="M3204" s="100">
        <f t="shared" si="1553"/>
        <v>0</v>
      </c>
      <c r="N3204" s="100">
        <f t="shared" si="1553"/>
        <v>0</v>
      </c>
      <c r="O3204" s="100">
        <f t="shared" si="1553"/>
        <v>0</v>
      </c>
      <c r="P3204" s="100">
        <v>0</v>
      </c>
      <c r="Q3204" s="100">
        <v>0</v>
      </c>
      <c r="R3204" s="100">
        <v>0</v>
      </c>
      <c r="S3204" s="100">
        <v>0</v>
      </c>
      <c r="T3204" s="100">
        <v>0</v>
      </c>
      <c r="U3204" s="100">
        <v>0</v>
      </c>
      <c r="V3204" s="100">
        <v>0</v>
      </c>
      <c r="W3204" s="100">
        <v>0</v>
      </c>
      <c r="X3204" s="100">
        <v>0</v>
      </c>
      <c r="Y3204" s="100">
        <v>0</v>
      </c>
      <c r="Z3204" s="100">
        <v>0</v>
      </c>
      <c r="AA3204" s="100">
        <v>0</v>
      </c>
      <c r="AB3204" s="100">
        <f t="shared" si="1532"/>
        <v>58891.75</v>
      </c>
      <c r="AC3204" s="100">
        <f t="shared" si="1534"/>
        <v>58891.75</v>
      </c>
      <c r="AD3204" s="100">
        <f t="shared" si="1541"/>
        <v>0</v>
      </c>
      <c r="AE3204" s="5" t="e">
        <v>#N/A</v>
      </c>
    </row>
    <row r="3205" spans="1:31" x14ac:dyDescent="0.25">
      <c r="A3205" s="1" t="e">
        <v>#N/A</v>
      </c>
      <c r="B3205" s="50" t="s">
        <v>129</v>
      </c>
      <c r="C3205" s="48"/>
      <c r="D3205" s="104"/>
      <c r="E3205" s="104"/>
      <c r="F3205" s="104"/>
      <c r="G3205" s="104">
        <v>58891.75</v>
      </c>
      <c r="H3205" s="104"/>
      <c r="I3205" s="104"/>
      <c r="J3205" s="104"/>
      <c r="K3205" s="104"/>
      <c r="L3205" s="104"/>
      <c r="M3205" s="104"/>
      <c r="N3205" s="104"/>
      <c r="O3205" s="104"/>
      <c r="P3205" s="104">
        <v>0</v>
      </c>
      <c r="Q3205" s="104">
        <v>0</v>
      </c>
      <c r="R3205" s="104">
        <v>0</v>
      </c>
      <c r="S3205" s="104">
        <v>0</v>
      </c>
      <c r="T3205" s="104">
        <v>0</v>
      </c>
      <c r="U3205" s="104">
        <v>0</v>
      </c>
      <c r="V3205" s="104">
        <v>0</v>
      </c>
      <c r="W3205" s="104">
        <v>0</v>
      </c>
      <c r="X3205" s="104">
        <v>0</v>
      </c>
      <c r="Y3205" s="104">
        <v>0</v>
      </c>
      <c r="Z3205" s="104">
        <v>0</v>
      </c>
      <c r="AA3205" s="104">
        <v>0</v>
      </c>
      <c r="AB3205" s="104">
        <f t="shared" si="1532"/>
        <v>58891.75</v>
      </c>
      <c r="AC3205" s="104">
        <f t="shared" si="1534"/>
        <v>58891.75</v>
      </c>
      <c r="AD3205" s="104">
        <f t="shared" si="1541"/>
        <v>0</v>
      </c>
      <c r="AE3205" s="5" t="e">
        <v>#N/A</v>
      </c>
    </row>
    <row r="3206" spans="1:31" ht="30" x14ac:dyDescent="0.25">
      <c r="A3206" s="1" t="e">
        <v>#N/A</v>
      </c>
      <c r="B3206" s="50" t="s">
        <v>130</v>
      </c>
      <c r="C3206" s="48"/>
      <c r="D3206" s="104"/>
      <c r="E3206" s="104"/>
      <c r="F3206" s="104"/>
      <c r="G3206" s="104"/>
      <c r="H3206" s="104"/>
      <c r="I3206" s="104"/>
      <c r="J3206" s="104"/>
      <c r="K3206" s="104"/>
      <c r="L3206" s="104"/>
      <c r="M3206" s="104"/>
      <c r="N3206" s="104"/>
      <c r="O3206" s="104"/>
      <c r="P3206" s="104">
        <v>0</v>
      </c>
      <c r="Q3206" s="104">
        <v>0</v>
      </c>
      <c r="R3206" s="104">
        <v>0</v>
      </c>
      <c r="S3206" s="104">
        <v>0</v>
      </c>
      <c r="T3206" s="104">
        <v>0</v>
      </c>
      <c r="U3206" s="104">
        <v>0</v>
      </c>
      <c r="V3206" s="104">
        <v>0</v>
      </c>
      <c r="W3206" s="104">
        <v>0</v>
      </c>
      <c r="X3206" s="104">
        <v>0</v>
      </c>
      <c r="Y3206" s="104">
        <v>0</v>
      </c>
      <c r="Z3206" s="104">
        <v>0</v>
      </c>
      <c r="AA3206" s="104">
        <v>0</v>
      </c>
      <c r="AB3206" s="104">
        <f t="shared" ref="AB3206:AB3269" si="1554">SUM(D3206:AA3206)</f>
        <v>0</v>
      </c>
      <c r="AC3206" s="104">
        <f t="shared" si="1534"/>
        <v>0</v>
      </c>
      <c r="AD3206" s="104">
        <f t="shared" si="1541"/>
        <v>0</v>
      </c>
      <c r="AE3206" s="5" t="e">
        <v>#N/A</v>
      </c>
    </row>
    <row r="3207" spans="1:31" x14ac:dyDescent="0.25">
      <c r="A3207" s="1" t="e">
        <v>#N/A</v>
      </c>
      <c r="B3207" s="50" t="s">
        <v>131</v>
      </c>
      <c r="C3207" s="48"/>
      <c r="D3207" s="104"/>
      <c r="E3207" s="104"/>
      <c r="F3207" s="104"/>
      <c r="G3207" s="104"/>
      <c r="H3207" s="104"/>
      <c r="I3207" s="104"/>
      <c r="J3207" s="104"/>
      <c r="K3207" s="104"/>
      <c r="L3207" s="104"/>
      <c r="M3207" s="104"/>
      <c r="N3207" s="104"/>
      <c r="O3207" s="104"/>
      <c r="P3207" s="104">
        <v>0</v>
      </c>
      <c r="Q3207" s="104">
        <v>0</v>
      </c>
      <c r="R3207" s="104">
        <v>0</v>
      </c>
      <c r="S3207" s="104">
        <v>0</v>
      </c>
      <c r="T3207" s="104">
        <v>0</v>
      </c>
      <c r="U3207" s="104">
        <v>0</v>
      </c>
      <c r="V3207" s="104">
        <v>0</v>
      </c>
      <c r="W3207" s="104">
        <v>0</v>
      </c>
      <c r="X3207" s="104">
        <v>0</v>
      </c>
      <c r="Y3207" s="104">
        <v>0</v>
      </c>
      <c r="Z3207" s="104">
        <v>0</v>
      </c>
      <c r="AA3207" s="104">
        <v>0</v>
      </c>
      <c r="AB3207" s="104">
        <f t="shared" si="1554"/>
        <v>0</v>
      </c>
      <c r="AC3207" s="104">
        <f t="shared" ref="AC3207:AC3270" si="1555">SUM(E3207:O3207)</f>
        <v>0</v>
      </c>
      <c r="AD3207" s="104">
        <f t="shared" si="1541"/>
        <v>0</v>
      </c>
      <c r="AE3207" s="5" t="e">
        <v>#N/A</v>
      </c>
    </row>
    <row r="3208" spans="1:31" ht="30" x14ac:dyDescent="0.25">
      <c r="A3208" s="1" t="e">
        <v>#N/A</v>
      </c>
      <c r="B3208" s="50" t="s">
        <v>132</v>
      </c>
      <c r="C3208" s="48"/>
      <c r="D3208" s="104"/>
      <c r="E3208" s="104"/>
      <c r="F3208" s="104"/>
      <c r="G3208" s="104"/>
      <c r="H3208" s="104"/>
      <c r="I3208" s="104"/>
      <c r="J3208" s="104"/>
      <c r="K3208" s="104"/>
      <c r="L3208" s="104"/>
      <c r="M3208" s="104"/>
      <c r="N3208" s="104"/>
      <c r="O3208" s="104"/>
      <c r="P3208" s="104">
        <v>0</v>
      </c>
      <c r="Q3208" s="104">
        <v>0</v>
      </c>
      <c r="R3208" s="104">
        <v>0</v>
      </c>
      <c r="S3208" s="104">
        <v>0</v>
      </c>
      <c r="T3208" s="104">
        <v>0</v>
      </c>
      <c r="U3208" s="104">
        <v>0</v>
      </c>
      <c r="V3208" s="104">
        <v>0</v>
      </c>
      <c r="W3208" s="104">
        <v>0</v>
      </c>
      <c r="X3208" s="104">
        <v>0</v>
      </c>
      <c r="Y3208" s="104">
        <v>0</v>
      </c>
      <c r="Z3208" s="104">
        <v>0</v>
      </c>
      <c r="AA3208" s="104">
        <v>0</v>
      </c>
      <c r="AB3208" s="104">
        <f t="shared" si="1554"/>
        <v>0</v>
      </c>
      <c r="AC3208" s="104">
        <f t="shared" si="1555"/>
        <v>0</v>
      </c>
      <c r="AD3208" s="104">
        <f t="shared" si="1541"/>
        <v>0</v>
      </c>
      <c r="AE3208" s="5" t="e">
        <v>#N/A</v>
      </c>
    </row>
    <row r="3209" spans="1:31" x14ac:dyDescent="0.25">
      <c r="A3209" s="1" t="e">
        <v>#N/A</v>
      </c>
      <c r="B3209" s="50" t="s">
        <v>133</v>
      </c>
      <c r="C3209" s="48"/>
      <c r="D3209" s="104"/>
      <c r="E3209" s="104"/>
      <c r="F3209" s="104"/>
      <c r="G3209" s="104"/>
      <c r="H3209" s="104"/>
      <c r="I3209" s="104"/>
      <c r="J3209" s="104"/>
      <c r="K3209" s="104"/>
      <c r="L3209" s="104"/>
      <c r="M3209" s="104"/>
      <c r="N3209" s="104"/>
      <c r="O3209" s="104"/>
      <c r="P3209" s="104">
        <v>0</v>
      </c>
      <c r="Q3209" s="104">
        <v>0</v>
      </c>
      <c r="R3209" s="104">
        <v>0</v>
      </c>
      <c r="S3209" s="104">
        <v>0</v>
      </c>
      <c r="T3209" s="104">
        <v>0</v>
      </c>
      <c r="U3209" s="104">
        <v>0</v>
      </c>
      <c r="V3209" s="104">
        <v>0</v>
      </c>
      <c r="W3209" s="104">
        <v>0</v>
      </c>
      <c r="X3209" s="104">
        <v>0</v>
      </c>
      <c r="Y3209" s="104">
        <v>0</v>
      </c>
      <c r="Z3209" s="104">
        <v>0</v>
      </c>
      <c r="AA3209" s="104">
        <v>0</v>
      </c>
      <c r="AB3209" s="104">
        <f t="shared" si="1554"/>
        <v>0</v>
      </c>
      <c r="AC3209" s="104">
        <f t="shared" si="1555"/>
        <v>0</v>
      </c>
      <c r="AD3209" s="104">
        <f t="shared" si="1541"/>
        <v>0</v>
      </c>
      <c r="AE3209" s="5" t="e">
        <v>#N/A</v>
      </c>
    </row>
    <row r="3210" spans="1:31" ht="30" x14ac:dyDescent="0.25">
      <c r="A3210" s="1" t="e">
        <v>#N/A</v>
      </c>
      <c r="B3210" s="50" t="s">
        <v>134</v>
      </c>
      <c r="C3210" s="48"/>
      <c r="D3210" s="104"/>
      <c r="E3210" s="104"/>
      <c r="F3210" s="104"/>
      <c r="G3210" s="104"/>
      <c r="H3210" s="104"/>
      <c r="I3210" s="104"/>
      <c r="J3210" s="104"/>
      <c r="K3210" s="104"/>
      <c r="L3210" s="104"/>
      <c r="M3210" s="104"/>
      <c r="N3210" s="104"/>
      <c r="O3210" s="104"/>
      <c r="P3210" s="104">
        <v>0</v>
      </c>
      <c r="Q3210" s="104">
        <v>0</v>
      </c>
      <c r="R3210" s="104">
        <v>0</v>
      </c>
      <c r="S3210" s="104">
        <v>0</v>
      </c>
      <c r="T3210" s="104">
        <v>0</v>
      </c>
      <c r="U3210" s="104">
        <v>0</v>
      </c>
      <c r="V3210" s="104">
        <v>0</v>
      </c>
      <c r="W3210" s="104">
        <v>0</v>
      </c>
      <c r="X3210" s="104">
        <v>0</v>
      </c>
      <c r="Y3210" s="104">
        <v>0</v>
      </c>
      <c r="Z3210" s="104">
        <v>0</v>
      </c>
      <c r="AA3210" s="104">
        <v>0</v>
      </c>
      <c r="AB3210" s="104">
        <f t="shared" si="1554"/>
        <v>0</v>
      </c>
      <c r="AC3210" s="104">
        <f t="shared" si="1555"/>
        <v>0</v>
      </c>
      <c r="AD3210" s="104">
        <f t="shared" si="1541"/>
        <v>0</v>
      </c>
      <c r="AE3210" s="5" t="e">
        <v>#N/A</v>
      </c>
    </row>
    <row r="3211" spans="1:31" ht="31.5" x14ac:dyDescent="0.25">
      <c r="A3211" s="1" t="e">
        <v>#N/A</v>
      </c>
      <c r="B3211" s="99" t="s">
        <v>135</v>
      </c>
      <c r="C3211" s="112"/>
      <c r="D3211" s="100">
        <f>SUM(D3212,D3217,D3222,D3228,D3231,D3233,D3236,D3239,D3242)</f>
        <v>70635.070000000007</v>
      </c>
      <c r="E3211" s="100">
        <f t="shared" ref="E3211:O3211" si="1556">SUM(E3212,E3217,E3222,E3228,E3231,E3233,E3236,E3239,E3242)</f>
        <v>37618.9</v>
      </c>
      <c r="F3211" s="100">
        <f t="shared" si="1556"/>
        <v>78570.399999999994</v>
      </c>
      <c r="G3211" s="100">
        <f t="shared" si="1556"/>
        <v>0</v>
      </c>
      <c r="H3211" s="100">
        <f t="shared" si="1556"/>
        <v>87360</v>
      </c>
      <c r="I3211" s="100">
        <f t="shared" si="1556"/>
        <v>38544</v>
      </c>
      <c r="J3211" s="100">
        <f t="shared" si="1556"/>
        <v>0</v>
      </c>
      <c r="K3211" s="100">
        <f t="shared" si="1556"/>
        <v>0</v>
      </c>
      <c r="L3211" s="100">
        <f t="shared" si="1556"/>
        <v>0</v>
      </c>
      <c r="M3211" s="100">
        <f t="shared" si="1556"/>
        <v>0</v>
      </c>
      <c r="N3211" s="100">
        <f t="shared" si="1556"/>
        <v>0</v>
      </c>
      <c r="O3211" s="100">
        <f t="shared" si="1556"/>
        <v>0</v>
      </c>
      <c r="P3211" s="100">
        <v>0</v>
      </c>
      <c r="Q3211" s="100">
        <v>0</v>
      </c>
      <c r="R3211" s="100">
        <v>0</v>
      </c>
      <c r="S3211" s="100">
        <v>0</v>
      </c>
      <c r="T3211" s="100">
        <v>0</v>
      </c>
      <c r="U3211" s="100">
        <v>0</v>
      </c>
      <c r="V3211" s="100">
        <v>0</v>
      </c>
      <c r="W3211" s="100">
        <v>0</v>
      </c>
      <c r="X3211" s="100">
        <v>0</v>
      </c>
      <c r="Y3211" s="100">
        <v>0</v>
      </c>
      <c r="Z3211" s="100">
        <v>0</v>
      </c>
      <c r="AA3211" s="100">
        <v>0</v>
      </c>
      <c r="AB3211" s="100">
        <f t="shared" si="1554"/>
        <v>312728.37</v>
      </c>
      <c r="AC3211" s="100">
        <f t="shared" si="1555"/>
        <v>242093.3</v>
      </c>
      <c r="AD3211" s="100">
        <f t="shared" si="1541"/>
        <v>0</v>
      </c>
      <c r="AE3211" s="5" t="e">
        <v>#N/A</v>
      </c>
    </row>
    <row r="3212" spans="1:31" ht="75" x14ac:dyDescent="0.25">
      <c r="A3212" s="1" t="e">
        <v>#N/A</v>
      </c>
      <c r="B3212" s="101" t="s">
        <v>136</v>
      </c>
      <c r="C3212" s="102"/>
      <c r="D3212" s="103">
        <f>SUM(D3213:D3216)</f>
        <v>38846.47</v>
      </c>
      <c r="E3212" s="103">
        <f t="shared" ref="E3212:O3212" si="1557">SUM(E3213:E3216)</f>
        <v>13510</v>
      </c>
      <c r="F3212" s="103">
        <f t="shared" si="1557"/>
        <v>35614.400000000001</v>
      </c>
      <c r="G3212" s="103">
        <f t="shared" si="1557"/>
        <v>0</v>
      </c>
      <c r="H3212" s="103">
        <f t="shared" si="1557"/>
        <v>87360</v>
      </c>
      <c r="I3212" s="103">
        <f t="shared" si="1557"/>
        <v>38544</v>
      </c>
      <c r="J3212" s="103">
        <f t="shared" si="1557"/>
        <v>0</v>
      </c>
      <c r="K3212" s="103">
        <f t="shared" si="1557"/>
        <v>0</v>
      </c>
      <c r="L3212" s="103">
        <f t="shared" si="1557"/>
        <v>0</v>
      </c>
      <c r="M3212" s="103">
        <f t="shared" si="1557"/>
        <v>0</v>
      </c>
      <c r="N3212" s="103">
        <f t="shared" si="1557"/>
        <v>0</v>
      </c>
      <c r="O3212" s="103">
        <f t="shared" si="1557"/>
        <v>0</v>
      </c>
      <c r="P3212" s="103">
        <v>0</v>
      </c>
      <c r="Q3212" s="103">
        <v>0</v>
      </c>
      <c r="R3212" s="103">
        <v>0</v>
      </c>
      <c r="S3212" s="103">
        <v>0</v>
      </c>
      <c r="T3212" s="103">
        <v>0</v>
      </c>
      <c r="U3212" s="103">
        <v>0</v>
      </c>
      <c r="V3212" s="103">
        <v>0</v>
      </c>
      <c r="W3212" s="103">
        <v>0</v>
      </c>
      <c r="X3212" s="103">
        <v>0</v>
      </c>
      <c r="Y3212" s="103">
        <v>0</v>
      </c>
      <c r="Z3212" s="103">
        <v>0</v>
      </c>
      <c r="AA3212" s="103">
        <v>0</v>
      </c>
      <c r="AB3212" s="103">
        <f t="shared" si="1554"/>
        <v>213874.87</v>
      </c>
      <c r="AC3212" s="103">
        <f t="shared" si="1555"/>
        <v>175028.4</v>
      </c>
      <c r="AD3212" s="103">
        <f t="shared" si="1541"/>
        <v>0</v>
      </c>
      <c r="AE3212" s="5" t="e">
        <v>#N/A</v>
      </c>
    </row>
    <row r="3213" spans="1:31" x14ac:dyDescent="0.25">
      <c r="A3213" s="1" t="e">
        <v>#N/A</v>
      </c>
      <c r="B3213" s="50" t="s">
        <v>137</v>
      </c>
      <c r="C3213" s="48"/>
      <c r="D3213" s="104"/>
      <c r="E3213" s="104"/>
      <c r="F3213" s="104"/>
      <c r="G3213" s="104"/>
      <c r="H3213" s="104">
        <v>87360</v>
      </c>
      <c r="I3213" s="104"/>
      <c r="J3213" s="104"/>
      <c r="K3213" s="104"/>
      <c r="L3213" s="104"/>
      <c r="M3213" s="104"/>
      <c r="N3213" s="104"/>
      <c r="O3213" s="104"/>
      <c r="P3213" s="104">
        <v>0</v>
      </c>
      <c r="Q3213" s="104">
        <v>0</v>
      </c>
      <c r="R3213" s="104">
        <v>0</v>
      </c>
      <c r="S3213" s="104">
        <v>0</v>
      </c>
      <c r="T3213" s="104">
        <v>0</v>
      </c>
      <c r="U3213" s="104">
        <v>0</v>
      </c>
      <c r="V3213" s="104">
        <v>0</v>
      </c>
      <c r="W3213" s="104">
        <v>0</v>
      </c>
      <c r="X3213" s="104">
        <v>0</v>
      </c>
      <c r="Y3213" s="104">
        <v>0</v>
      </c>
      <c r="Z3213" s="104">
        <v>0</v>
      </c>
      <c r="AA3213" s="104">
        <v>0</v>
      </c>
      <c r="AB3213" s="104">
        <f t="shared" si="1554"/>
        <v>87360</v>
      </c>
      <c r="AC3213" s="104">
        <f t="shared" si="1555"/>
        <v>87360</v>
      </c>
      <c r="AD3213" s="104">
        <f t="shared" si="1541"/>
        <v>0</v>
      </c>
      <c r="AE3213" s="5" t="e">
        <v>#N/A</v>
      </c>
    </row>
    <row r="3214" spans="1:31" ht="30" x14ac:dyDescent="0.25">
      <c r="A3214" s="1" t="e">
        <v>#N/A</v>
      </c>
      <c r="B3214" s="50" t="s">
        <v>138</v>
      </c>
      <c r="C3214" s="48"/>
      <c r="D3214" s="104">
        <v>38846.47</v>
      </c>
      <c r="E3214" s="104">
        <v>13510</v>
      </c>
      <c r="F3214" s="104">
        <f>33614.4+2000</f>
        <v>35614.400000000001</v>
      </c>
      <c r="G3214" s="104"/>
      <c r="H3214" s="104"/>
      <c r="I3214" s="104">
        <v>38544</v>
      </c>
      <c r="J3214" s="104"/>
      <c r="K3214" s="104"/>
      <c r="L3214" s="104"/>
      <c r="M3214" s="104"/>
      <c r="N3214" s="104"/>
      <c r="O3214" s="104"/>
      <c r="P3214" s="104">
        <v>0</v>
      </c>
      <c r="Q3214" s="104">
        <v>0</v>
      </c>
      <c r="R3214" s="104">
        <v>0</v>
      </c>
      <c r="S3214" s="104">
        <v>0</v>
      </c>
      <c r="T3214" s="104">
        <v>0</v>
      </c>
      <c r="U3214" s="104">
        <v>0</v>
      </c>
      <c r="V3214" s="104">
        <v>0</v>
      </c>
      <c r="W3214" s="104">
        <v>0</v>
      </c>
      <c r="X3214" s="104">
        <v>0</v>
      </c>
      <c r="Y3214" s="104">
        <v>0</v>
      </c>
      <c r="Z3214" s="104">
        <v>0</v>
      </c>
      <c r="AA3214" s="104">
        <v>0</v>
      </c>
      <c r="AB3214" s="104">
        <f t="shared" si="1554"/>
        <v>126514.87</v>
      </c>
      <c r="AC3214" s="104">
        <f t="shared" si="1555"/>
        <v>87668.4</v>
      </c>
      <c r="AD3214" s="104">
        <f t="shared" si="1541"/>
        <v>0</v>
      </c>
      <c r="AE3214" s="5" t="e">
        <v>#N/A</v>
      </c>
    </row>
    <row r="3215" spans="1:31" ht="30" x14ac:dyDescent="0.25">
      <c r="A3215" s="1" t="e">
        <v>#N/A</v>
      </c>
      <c r="B3215" s="50" t="s">
        <v>139</v>
      </c>
      <c r="C3215" s="48"/>
      <c r="D3215" s="104"/>
      <c r="E3215" s="104"/>
      <c r="F3215" s="104"/>
      <c r="G3215" s="104"/>
      <c r="H3215" s="104"/>
      <c r="I3215" s="104"/>
      <c r="J3215" s="104"/>
      <c r="K3215" s="104"/>
      <c r="L3215" s="104"/>
      <c r="M3215" s="104"/>
      <c r="N3215" s="104"/>
      <c r="O3215" s="104"/>
      <c r="P3215" s="104">
        <v>0</v>
      </c>
      <c r="Q3215" s="104">
        <v>0</v>
      </c>
      <c r="R3215" s="104">
        <v>0</v>
      </c>
      <c r="S3215" s="104">
        <v>0</v>
      </c>
      <c r="T3215" s="104">
        <v>0</v>
      </c>
      <c r="U3215" s="104">
        <v>0</v>
      </c>
      <c r="V3215" s="104">
        <v>0</v>
      </c>
      <c r="W3215" s="104">
        <v>0</v>
      </c>
      <c r="X3215" s="104">
        <v>0</v>
      </c>
      <c r="Y3215" s="104">
        <v>0</v>
      </c>
      <c r="Z3215" s="104">
        <v>0</v>
      </c>
      <c r="AA3215" s="104">
        <v>0</v>
      </c>
      <c r="AB3215" s="104">
        <f t="shared" si="1554"/>
        <v>0</v>
      </c>
      <c r="AC3215" s="104">
        <f t="shared" si="1555"/>
        <v>0</v>
      </c>
      <c r="AD3215" s="104">
        <f t="shared" si="1541"/>
        <v>0</v>
      </c>
      <c r="AE3215" s="5" t="e">
        <v>#N/A</v>
      </c>
    </row>
    <row r="3216" spans="1:31" ht="45" x14ac:dyDescent="0.25">
      <c r="A3216" s="1" t="e">
        <v>#N/A</v>
      </c>
      <c r="B3216" s="50" t="s">
        <v>140</v>
      </c>
      <c r="C3216" s="48"/>
      <c r="D3216" s="104"/>
      <c r="E3216" s="104"/>
      <c r="F3216" s="104"/>
      <c r="G3216" s="104"/>
      <c r="H3216" s="104"/>
      <c r="I3216" s="104"/>
      <c r="J3216" s="104"/>
      <c r="K3216" s="104"/>
      <c r="L3216" s="104"/>
      <c r="M3216" s="104"/>
      <c r="N3216" s="104"/>
      <c r="O3216" s="104"/>
      <c r="P3216" s="104">
        <v>0</v>
      </c>
      <c r="Q3216" s="104">
        <v>0</v>
      </c>
      <c r="R3216" s="104">
        <v>0</v>
      </c>
      <c r="S3216" s="104">
        <v>0</v>
      </c>
      <c r="T3216" s="104">
        <v>0</v>
      </c>
      <c r="U3216" s="104">
        <v>0</v>
      </c>
      <c r="V3216" s="104">
        <v>0</v>
      </c>
      <c r="W3216" s="104">
        <v>0</v>
      </c>
      <c r="X3216" s="104">
        <v>0</v>
      </c>
      <c r="Y3216" s="104">
        <v>0</v>
      </c>
      <c r="Z3216" s="104">
        <v>0</v>
      </c>
      <c r="AA3216" s="104">
        <v>0</v>
      </c>
      <c r="AB3216" s="104">
        <f t="shared" si="1554"/>
        <v>0</v>
      </c>
      <c r="AC3216" s="104">
        <f t="shared" si="1555"/>
        <v>0</v>
      </c>
      <c r="AD3216" s="104">
        <f t="shared" si="1541"/>
        <v>0</v>
      </c>
      <c r="AE3216" s="5" t="e">
        <v>#N/A</v>
      </c>
    </row>
    <row r="3217" spans="1:31" x14ac:dyDescent="0.25">
      <c r="A3217" s="1" t="e">
        <v>#N/A</v>
      </c>
      <c r="B3217" s="101" t="s">
        <v>141</v>
      </c>
      <c r="C3217" s="102"/>
      <c r="D3217" s="103">
        <f>SUM(D3218:D3221)</f>
        <v>0</v>
      </c>
      <c r="E3217" s="103">
        <f t="shared" ref="E3217:O3217" si="1558">SUM(E3218:E3221)</f>
        <v>0</v>
      </c>
      <c r="F3217" s="103">
        <f t="shared" si="1558"/>
        <v>0</v>
      </c>
      <c r="G3217" s="103">
        <f t="shared" si="1558"/>
        <v>0</v>
      </c>
      <c r="H3217" s="103">
        <f t="shared" si="1558"/>
        <v>0</v>
      </c>
      <c r="I3217" s="103">
        <f t="shared" si="1558"/>
        <v>0</v>
      </c>
      <c r="J3217" s="103">
        <f t="shared" si="1558"/>
        <v>0</v>
      </c>
      <c r="K3217" s="103">
        <f t="shared" si="1558"/>
        <v>0</v>
      </c>
      <c r="L3217" s="103">
        <f t="shared" si="1558"/>
        <v>0</v>
      </c>
      <c r="M3217" s="103">
        <f t="shared" si="1558"/>
        <v>0</v>
      </c>
      <c r="N3217" s="103">
        <f t="shared" si="1558"/>
        <v>0</v>
      </c>
      <c r="O3217" s="103">
        <f t="shared" si="1558"/>
        <v>0</v>
      </c>
      <c r="P3217" s="103">
        <v>0</v>
      </c>
      <c r="Q3217" s="103">
        <v>0</v>
      </c>
      <c r="R3217" s="103">
        <v>0</v>
      </c>
      <c r="S3217" s="103">
        <v>0</v>
      </c>
      <c r="T3217" s="103">
        <v>0</v>
      </c>
      <c r="U3217" s="103">
        <v>0</v>
      </c>
      <c r="V3217" s="103">
        <v>0</v>
      </c>
      <c r="W3217" s="103">
        <v>0</v>
      </c>
      <c r="X3217" s="103">
        <v>0</v>
      </c>
      <c r="Y3217" s="103">
        <v>0</v>
      </c>
      <c r="Z3217" s="103">
        <v>0</v>
      </c>
      <c r="AA3217" s="103">
        <v>0</v>
      </c>
      <c r="AB3217" s="103">
        <f t="shared" si="1554"/>
        <v>0</v>
      </c>
      <c r="AC3217" s="103">
        <f t="shared" si="1555"/>
        <v>0</v>
      </c>
      <c r="AD3217" s="103">
        <f t="shared" si="1541"/>
        <v>0</v>
      </c>
      <c r="AE3217" s="5" t="e">
        <v>#N/A</v>
      </c>
    </row>
    <row r="3218" spans="1:31" ht="30" x14ac:dyDescent="0.25">
      <c r="A3218" s="1" t="e">
        <v>#N/A</v>
      </c>
      <c r="B3218" s="50" t="s">
        <v>142</v>
      </c>
      <c r="C3218" s="48"/>
      <c r="D3218" s="104"/>
      <c r="E3218" s="104"/>
      <c r="F3218" s="104"/>
      <c r="G3218" s="104"/>
      <c r="H3218" s="104"/>
      <c r="I3218" s="104"/>
      <c r="J3218" s="104"/>
      <c r="K3218" s="104"/>
      <c r="L3218" s="104"/>
      <c r="M3218" s="104"/>
      <c r="N3218" s="104"/>
      <c r="O3218" s="104"/>
      <c r="P3218" s="104">
        <v>0</v>
      </c>
      <c r="Q3218" s="104">
        <v>0</v>
      </c>
      <c r="R3218" s="104">
        <v>0</v>
      </c>
      <c r="S3218" s="104">
        <v>0</v>
      </c>
      <c r="T3218" s="104">
        <v>0</v>
      </c>
      <c r="U3218" s="104">
        <v>0</v>
      </c>
      <c r="V3218" s="104">
        <v>0</v>
      </c>
      <c r="W3218" s="104">
        <v>0</v>
      </c>
      <c r="X3218" s="104">
        <v>0</v>
      </c>
      <c r="Y3218" s="104">
        <v>0</v>
      </c>
      <c r="Z3218" s="104">
        <v>0</v>
      </c>
      <c r="AA3218" s="104">
        <v>0</v>
      </c>
      <c r="AB3218" s="104">
        <f t="shared" si="1554"/>
        <v>0</v>
      </c>
      <c r="AC3218" s="104">
        <f t="shared" si="1555"/>
        <v>0</v>
      </c>
      <c r="AD3218" s="104">
        <f t="shared" si="1541"/>
        <v>0</v>
      </c>
      <c r="AE3218" s="5" t="e">
        <v>#N/A</v>
      </c>
    </row>
    <row r="3219" spans="1:31" ht="30" x14ac:dyDescent="0.25">
      <c r="A3219" s="1" t="e">
        <v>#N/A</v>
      </c>
      <c r="B3219" s="50" t="s">
        <v>143</v>
      </c>
      <c r="C3219" s="48"/>
      <c r="D3219" s="104"/>
      <c r="E3219" s="104"/>
      <c r="F3219" s="104"/>
      <c r="G3219" s="104"/>
      <c r="H3219" s="104"/>
      <c r="I3219" s="104"/>
      <c r="J3219" s="104"/>
      <c r="K3219" s="104"/>
      <c r="L3219" s="104"/>
      <c r="M3219" s="104"/>
      <c r="N3219" s="104"/>
      <c r="O3219" s="104"/>
      <c r="P3219" s="104">
        <v>0</v>
      </c>
      <c r="Q3219" s="104">
        <v>0</v>
      </c>
      <c r="R3219" s="104">
        <v>0</v>
      </c>
      <c r="S3219" s="104">
        <v>0</v>
      </c>
      <c r="T3219" s="104">
        <v>0</v>
      </c>
      <c r="U3219" s="104">
        <v>0</v>
      </c>
      <c r="V3219" s="104">
        <v>0</v>
      </c>
      <c r="W3219" s="104">
        <v>0</v>
      </c>
      <c r="X3219" s="104">
        <v>0</v>
      </c>
      <c r="Y3219" s="104">
        <v>0</v>
      </c>
      <c r="Z3219" s="104">
        <v>0</v>
      </c>
      <c r="AA3219" s="104">
        <v>0</v>
      </c>
      <c r="AB3219" s="104">
        <f t="shared" si="1554"/>
        <v>0</v>
      </c>
      <c r="AC3219" s="104">
        <f t="shared" si="1555"/>
        <v>0</v>
      </c>
      <c r="AD3219" s="104">
        <f t="shared" si="1541"/>
        <v>0</v>
      </c>
      <c r="AE3219" s="5" t="e">
        <v>#N/A</v>
      </c>
    </row>
    <row r="3220" spans="1:31" x14ac:dyDescent="0.25">
      <c r="A3220" s="1" t="e">
        <v>#N/A</v>
      </c>
      <c r="B3220" s="50" t="s">
        <v>144</v>
      </c>
      <c r="C3220" s="48"/>
      <c r="D3220" s="104"/>
      <c r="E3220" s="104"/>
      <c r="F3220" s="104"/>
      <c r="G3220" s="104"/>
      <c r="H3220" s="104"/>
      <c r="I3220" s="104"/>
      <c r="J3220" s="104"/>
      <c r="K3220" s="104"/>
      <c r="L3220" s="104"/>
      <c r="M3220" s="104"/>
      <c r="N3220" s="104"/>
      <c r="O3220" s="104"/>
      <c r="P3220" s="104">
        <v>0</v>
      </c>
      <c r="Q3220" s="104">
        <v>0</v>
      </c>
      <c r="R3220" s="104">
        <v>0</v>
      </c>
      <c r="S3220" s="104">
        <v>0</v>
      </c>
      <c r="T3220" s="104">
        <v>0</v>
      </c>
      <c r="U3220" s="104">
        <v>0</v>
      </c>
      <c r="V3220" s="104">
        <v>0</v>
      </c>
      <c r="W3220" s="104">
        <v>0</v>
      </c>
      <c r="X3220" s="104">
        <v>0</v>
      </c>
      <c r="Y3220" s="104">
        <v>0</v>
      </c>
      <c r="Z3220" s="104">
        <v>0</v>
      </c>
      <c r="AA3220" s="104">
        <v>0</v>
      </c>
      <c r="AB3220" s="104">
        <f t="shared" si="1554"/>
        <v>0</v>
      </c>
      <c r="AC3220" s="104">
        <f t="shared" si="1555"/>
        <v>0</v>
      </c>
      <c r="AD3220" s="104">
        <f t="shared" si="1541"/>
        <v>0</v>
      </c>
      <c r="AE3220" s="5" t="e">
        <v>#N/A</v>
      </c>
    </row>
    <row r="3221" spans="1:31" x14ac:dyDescent="0.25">
      <c r="A3221" s="1" t="e">
        <v>#N/A</v>
      </c>
      <c r="B3221" s="50" t="s">
        <v>145</v>
      </c>
      <c r="C3221" s="48"/>
      <c r="D3221" s="104"/>
      <c r="E3221" s="104"/>
      <c r="F3221" s="104"/>
      <c r="G3221" s="104"/>
      <c r="H3221" s="104"/>
      <c r="I3221" s="104"/>
      <c r="J3221" s="104"/>
      <c r="K3221" s="104"/>
      <c r="L3221" s="104"/>
      <c r="M3221" s="104"/>
      <c r="N3221" s="104"/>
      <c r="O3221" s="104"/>
      <c r="P3221" s="104">
        <v>0</v>
      </c>
      <c r="Q3221" s="104">
        <v>0</v>
      </c>
      <c r="R3221" s="104">
        <v>0</v>
      </c>
      <c r="S3221" s="104">
        <v>0</v>
      </c>
      <c r="T3221" s="104">
        <v>0</v>
      </c>
      <c r="U3221" s="104">
        <v>0</v>
      </c>
      <c r="V3221" s="104">
        <v>0</v>
      </c>
      <c r="W3221" s="104">
        <v>0</v>
      </c>
      <c r="X3221" s="104">
        <v>0</v>
      </c>
      <c r="Y3221" s="104">
        <v>0</v>
      </c>
      <c r="Z3221" s="104">
        <v>0</v>
      </c>
      <c r="AA3221" s="104">
        <v>0</v>
      </c>
      <c r="AB3221" s="104">
        <f t="shared" si="1554"/>
        <v>0</v>
      </c>
      <c r="AC3221" s="104">
        <f t="shared" si="1555"/>
        <v>0</v>
      </c>
      <c r="AD3221" s="104">
        <f t="shared" si="1541"/>
        <v>0</v>
      </c>
      <c r="AE3221" s="5" t="e">
        <v>#N/A</v>
      </c>
    </row>
    <row r="3222" spans="1:31" ht="45" x14ac:dyDescent="0.25">
      <c r="A3222" s="1" t="e">
        <v>#N/A</v>
      </c>
      <c r="B3222" s="101" t="s">
        <v>146</v>
      </c>
      <c r="C3222" s="102"/>
      <c r="D3222" s="103">
        <f>SUM(D3223:D3227)</f>
        <v>0</v>
      </c>
      <c r="E3222" s="103">
        <f t="shared" ref="E3222:O3222" si="1559">SUM(E3223:E3227)</f>
        <v>0</v>
      </c>
      <c r="F3222" s="103">
        <f t="shared" si="1559"/>
        <v>0</v>
      </c>
      <c r="G3222" s="103">
        <f t="shared" si="1559"/>
        <v>0</v>
      </c>
      <c r="H3222" s="103">
        <f t="shared" si="1559"/>
        <v>0</v>
      </c>
      <c r="I3222" s="103">
        <f t="shared" si="1559"/>
        <v>0</v>
      </c>
      <c r="J3222" s="103">
        <f t="shared" si="1559"/>
        <v>0</v>
      </c>
      <c r="K3222" s="103">
        <f t="shared" si="1559"/>
        <v>0</v>
      </c>
      <c r="L3222" s="103">
        <f t="shared" si="1559"/>
        <v>0</v>
      </c>
      <c r="M3222" s="103">
        <f t="shared" si="1559"/>
        <v>0</v>
      </c>
      <c r="N3222" s="103">
        <f t="shared" si="1559"/>
        <v>0</v>
      </c>
      <c r="O3222" s="103">
        <f t="shared" si="1559"/>
        <v>0</v>
      </c>
      <c r="P3222" s="103">
        <v>0</v>
      </c>
      <c r="Q3222" s="103">
        <v>0</v>
      </c>
      <c r="R3222" s="103">
        <v>0</v>
      </c>
      <c r="S3222" s="103">
        <v>0</v>
      </c>
      <c r="T3222" s="103">
        <v>0</v>
      </c>
      <c r="U3222" s="103">
        <v>0</v>
      </c>
      <c r="V3222" s="103">
        <v>0</v>
      </c>
      <c r="W3222" s="103">
        <v>0</v>
      </c>
      <c r="X3222" s="103">
        <v>0</v>
      </c>
      <c r="Y3222" s="103">
        <v>0</v>
      </c>
      <c r="Z3222" s="103">
        <v>0</v>
      </c>
      <c r="AA3222" s="103">
        <v>0</v>
      </c>
      <c r="AB3222" s="103">
        <f t="shared" si="1554"/>
        <v>0</v>
      </c>
      <c r="AC3222" s="103">
        <f t="shared" si="1555"/>
        <v>0</v>
      </c>
      <c r="AD3222" s="103">
        <f t="shared" si="1541"/>
        <v>0</v>
      </c>
      <c r="AE3222" s="5" t="e">
        <v>#N/A</v>
      </c>
    </row>
    <row r="3223" spans="1:31" x14ac:dyDescent="0.25">
      <c r="A3223" s="1" t="e">
        <v>#N/A</v>
      </c>
      <c r="B3223" s="50" t="s">
        <v>147</v>
      </c>
      <c r="C3223" s="48"/>
      <c r="D3223" s="104"/>
      <c r="E3223" s="104"/>
      <c r="F3223" s="104"/>
      <c r="G3223" s="104"/>
      <c r="H3223" s="104"/>
      <c r="I3223" s="104"/>
      <c r="J3223" s="104"/>
      <c r="K3223" s="104"/>
      <c r="L3223" s="104"/>
      <c r="M3223" s="104"/>
      <c r="N3223" s="104"/>
      <c r="O3223" s="104"/>
      <c r="P3223" s="104">
        <v>0</v>
      </c>
      <c r="Q3223" s="104">
        <v>0</v>
      </c>
      <c r="R3223" s="104">
        <v>0</v>
      </c>
      <c r="S3223" s="104">
        <v>0</v>
      </c>
      <c r="T3223" s="104">
        <v>0</v>
      </c>
      <c r="U3223" s="104">
        <v>0</v>
      </c>
      <c r="V3223" s="104">
        <v>0</v>
      </c>
      <c r="W3223" s="104">
        <v>0</v>
      </c>
      <c r="X3223" s="104">
        <v>0</v>
      </c>
      <c r="Y3223" s="104">
        <v>0</v>
      </c>
      <c r="Z3223" s="104">
        <v>0</v>
      </c>
      <c r="AA3223" s="104">
        <v>0</v>
      </c>
      <c r="AB3223" s="104">
        <f t="shared" si="1554"/>
        <v>0</v>
      </c>
      <c r="AC3223" s="104">
        <f t="shared" si="1555"/>
        <v>0</v>
      </c>
      <c r="AD3223" s="104">
        <f t="shared" si="1541"/>
        <v>0</v>
      </c>
      <c r="AE3223" s="5" t="e">
        <v>#N/A</v>
      </c>
    </row>
    <row r="3224" spans="1:31" x14ac:dyDescent="0.25">
      <c r="A3224" s="1" t="e">
        <v>#N/A</v>
      </c>
      <c r="B3224" s="50" t="s">
        <v>148</v>
      </c>
      <c r="C3224" s="48"/>
      <c r="D3224" s="104"/>
      <c r="E3224" s="104"/>
      <c r="F3224" s="104"/>
      <c r="G3224" s="104"/>
      <c r="H3224" s="104"/>
      <c r="I3224" s="104"/>
      <c r="J3224" s="104"/>
      <c r="K3224" s="104"/>
      <c r="L3224" s="104"/>
      <c r="M3224" s="104"/>
      <c r="N3224" s="104"/>
      <c r="O3224" s="104"/>
      <c r="P3224" s="104">
        <v>0</v>
      </c>
      <c r="Q3224" s="104">
        <v>0</v>
      </c>
      <c r="R3224" s="104">
        <v>0</v>
      </c>
      <c r="S3224" s="104">
        <v>0</v>
      </c>
      <c r="T3224" s="104">
        <v>0</v>
      </c>
      <c r="U3224" s="104">
        <v>0</v>
      </c>
      <c r="V3224" s="104">
        <v>0</v>
      </c>
      <c r="W3224" s="104">
        <v>0</v>
      </c>
      <c r="X3224" s="104">
        <v>0</v>
      </c>
      <c r="Y3224" s="104">
        <v>0</v>
      </c>
      <c r="Z3224" s="104">
        <v>0</v>
      </c>
      <c r="AA3224" s="104">
        <v>0</v>
      </c>
      <c r="AB3224" s="104">
        <f t="shared" si="1554"/>
        <v>0</v>
      </c>
      <c r="AC3224" s="104">
        <f t="shared" si="1555"/>
        <v>0</v>
      </c>
      <c r="AD3224" s="104">
        <f t="shared" si="1541"/>
        <v>0</v>
      </c>
      <c r="AE3224" s="5" t="e">
        <v>#N/A</v>
      </c>
    </row>
    <row r="3225" spans="1:31" ht="60" x14ac:dyDescent="0.25">
      <c r="A3225" s="1" t="e">
        <v>#N/A</v>
      </c>
      <c r="B3225" s="50" t="s">
        <v>149</v>
      </c>
      <c r="C3225" s="48"/>
      <c r="D3225" s="104"/>
      <c r="E3225" s="104"/>
      <c r="F3225" s="104"/>
      <c r="G3225" s="104"/>
      <c r="H3225" s="104"/>
      <c r="I3225" s="104"/>
      <c r="J3225" s="104"/>
      <c r="K3225" s="104"/>
      <c r="L3225" s="104"/>
      <c r="M3225" s="104"/>
      <c r="N3225" s="104"/>
      <c r="O3225" s="104"/>
      <c r="P3225" s="104">
        <v>0</v>
      </c>
      <c r="Q3225" s="104">
        <v>0</v>
      </c>
      <c r="R3225" s="104">
        <v>0</v>
      </c>
      <c r="S3225" s="104">
        <v>0</v>
      </c>
      <c r="T3225" s="104">
        <v>0</v>
      </c>
      <c r="U3225" s="104">
        <v>0</v>
      </c>
      <c r="V3225" s="104">
        <v>0</v>
      </c>
      <c r="W3225" s="104">
        <v>0</v>
      </c>
      <c r="X3225" s="104">
        <v>0</v>
      </c>
      <c r="Y3225" s="104">
        <v>0</v>
      </c>
      <c r="Z3225" s="104">
        <v>0</v>
      </c>
      <c r="AA3225" s="104">
        <v>0</v>
      </c>
      <c r="AB3225" s="104">
        <f t="shared" si="1554"/>
        <v>0</v>
      </c>
      <c r="AC3225" s="104">
        <f t="shared" si="1555"/>
        <v>0</v>
      </c>
      <c r="AD3225" s="104">
        <f t="shared" si="1541"/>
        <v>0</v>
      </c>
      <c r="AE3225" s="5" t="e">
        <v>#N/A</v>
      </c>
    </row>
    <row r="3226" spans="1:31" ht="30" x14ac:dyDescent="0.25">
      <c r="A3226" s="1" t="e">
        <v>#N/A</v>
      </c>
      <c r="B3226" s="50" t="s">
        <v>150</v>
      </c>
      <c r="C3226" s="48"/>
      <c r="D3226" s="104"/>
      <c r="E3226" s="104"/>
      <c r="F3226" s="104"/>
      <c r="G3226" s="104"/>
      <c r="H3226" s="104"/>
      <c r="I3226" s="104"/>
      <c r="J3226" s="104"/>
      <c r="K3226" s="104"/>
      <c r="L3226" s="104"/>
      <c r="M3226" s="104"/>
      <c r="N3226" s="104"/>
      <c r="O3226" s="104"/>
      <c r="P3226" s="104">
        <v>0</v>
      </c>
      <c r="Q3226" s="104">
        <v>0</v>
      </c>
      <c r="R3226" s="104">
        <v>0</v>
      </c>
      <c r="S3226" s="104">
        <v>0</v>
      </c>
      <c r="T3226" s="104">
        <v>0</v>
      </c>
      <c r="U3226" s="104">
        <v>0</v>
      </c>
      <c r="V3226" s="104">
        <v>0</v>
      </c>
      <c r="W3226" s="104">
        <v>0</v>
      </c>
      <c r="X3226" s="104">
        <v>0</v>
      </c>
      <c r="Y3226" s="104">
        <v>0</v>
      </c>
      <c r="Z3226" s="104">
        <v>0</v>
      </c>
      <c r="AA3226" s="104">
        <v>0</v>
      </c>
      <c r="AB3226" s="104">
        <f t="shared" si="1554"/>
        <v>0</v>
      </c>
      <c r="AC3226" s="104">
        <f t="shared" si="1555"/>
        <v>0</v>
      </c>
      <c r="AD3226" s="104">
        <f t="shared" si="1541"/>
        <v>0</v>
      </c>
      <c r="AE3226" s="5" t="e">
        <v>#N/A</v>
      </c>
    </row>
    <row r="3227" spans="1:31" x14ac:dyDescent="0.25">
      <c r="A3227" s="1" t="e">
        <v>#N/A</v>
      </c>
      <c r="B3227" s="50" t="s">
        <v>151</v>
      </c>
      <c r="C3227" s="48"/>
      <c r="D3227" s="104"/>
      <c r="E3227" s="104"/>
      <c r="F3227" s="104"/>
      <c r="G3227" s="104"/>
      <c r="H3227" s="104"/>
      <c r="I3227" s="104"/>
      <c r="J3227" s="104"/>
      <c r="K3227" s="104"/>
      <c r="L3227" s="104"/>
      <c r="M3227" s="104"/>
      <c r="N3227" s="104"/>
      <c r="O3227" s="104"/>
      <c r="P3227" s="104">
        <v>0</v>
      </c>
      <c r="Q3227" s="104">
        <v>0</v>
      </c>
      <c r="R3227" s="104">
        <v>0</v>
      </c>
      <c r="S3227" s="104">
        <v>0</v>
      </c>
      <c r="T3227" s="104">
        <v>0</v>
      </c>
      <c r="U3227" s="104">
        <v>0</v>
      </c>
      <c r="V3227" s="104">
        <v>0</v>
      </c>
      <c r="W3227" s="104">
        <v>0</v>
      </c>
      <c r="X3227" s="104">
        <v>0</v>
      </c>
      <c r="Y3227" s="104">
        <v>0</v>
      </c>
      <c r="Z3227" s="104">
        <v>0</v>
      </c>
      <c r="AA3227" s="104">
        <v>0</v>
      </c>
      <c r="AB3227" s="104">
        <f t="shared" si="1554"/>
        <v>0</v>
      </c>
      <c r="AC3227" s="104">
        <f t="shared" si="1555"/>
        <v>0</v>
      </c>
      <c r="AD3227" s="104">
        <f t="shared" si="1541"/>
        <v>0</v>
      </c>
      <c r="AE3227" s="5" t="e">
        <v>#N/A</v>
      </c>
    </row>
    <row r="3228" spans="1:31" x14ac:dyDescent="0.25">
      <c r="A3228" s="1" t="e">
        <v>#N/A</v>
      </c>
      <c r="B3228" s="101" t="s">
        <v>152</v>
      </c>
      <c r="C3228" s="102"/>
      <c r="D3228" s="103">
        <f>SUM(D3229:D3232)</f>
        <v>31788.6</v>
      </c>
      <c r="E3228" s="103">
        <f t="shared" ref="E3228:O3228" si="1560">SUM(E3229:E3232)</f>
        <v>24108.9</v>
      </c>
      <c r="F3228" s="103">
        <f t="shared" si="1560"/>
        <v>42956</v>
      </c>
      <c r="G3228" s="103">
        <f t="shared" si="1560"/>
        <v>0</v>
      </c>
      <c r="H3228" s="103">
        <f t="shared" si="1560"/>
        <v>0</v>
      </c>
      <c r="I3228" s="103">
        <f t="shared" si="1560"/>
        <v>0</v>
      </c>
      <c r="J3228" s="103">
        <f t="shared" si="1560"/>
        <v>0</v>
      </c>
      <c r="K3228" s="103">
        <f t="shared" si="1560"/>
        <v>0</v>
      </c>
      <c r="L3228" s="103">
        <f t="shared" si="1560"/>
        <v>0</v>
      </c>
      <c r="M3228" s="103">
        <f t="shared" si="1560"/>
        <v>0</v>
      </c>
      <c r="N3228" s="103">
        <f t="shared" si="1560"/>
        <v>0</v>
      </c>
      <c r="O3228" s="103">
        <f t="shared" si="1560"/>
        <v>0</v>
      </c>
      <c r="P3228" s="103">
        <v>0</v>
      </c>
      <c r="Q3228" s="103">
        <v>0</v>
      </c>
      <c r="R3228" s="103">
        <v>0</v>
      </c>
      <c r="S3228" s="103">
        <v>0</v>
      </c>
      <c r="T3228" s="103">
        <v>0</v>
      </c>
      <c r="U3228" s="103">
        <v>0</v>
      </c>
      <c r="V3228" s="103">
        <v>0</v>
      </c>
      <c r="W3228" s="103">
        <v>0</v>
      </c>
      <c r="X3228" s="103">
        <v>0</v>
      </c>
      <c r="Y3228" s="103">
        <v>0</v>
      </c>
      <c r="Z3228" s="103">
        <v>0</v>
      </c>
      <c r="AA3228" s="103">
        <v>0</v>
      </c>
      <c r="AB3228" s="103">
        <f t="shared" si="1554"/>
        <v>98853.5</v>
      </c>
      <c r="AC3228" s="103">
        <f t="shared" si="1555"/>
        <v>67064.899999999994</v>
      </c>
      <c r="AD3228" s="103">
        <f t="shared" si="1541"/>
        <v>0</v>
      </c>
      <c r="AE3228" s="5" t="e">
        <v>#N/A</v>
      </c>
    </row>
    <row r="3229" spans="1:31" ht="30" x14ac:dyDescent="0.25">
      <c r="A3229" s="1" t="e">
        <v>#N/A</v>
      </c>
      <c r="B3229" s="50" t="s">
        <v>153</v>
      </c>
      <c r="C3229" s="48"/>
      <c r="D3229" s="104"/>
      <c r="E3229" s="104"/>
      <c r="F3229" s="104"/>
      <c r="G3229" s="104"/>
      <c r="H3229" s="104"/>
      <c r="I3229" s="104"/>
      <c r="J3229" s="104"/>
      <c r="K3229" s="104"/>
      <c r="L3229" s="104"/>
      <c r="M3229" s="104"/>
      <c r="N3229" s="104"/>
      <c r="O3229" s="104"/>
      <c r="P3229" s="104">
        <v>0</v>
      </c>
      <c r="Q3229" s="104">
        <v>0</v>
      </c>
      <c r="R3229" s="104">
        <v>0</v>
      </c>
      <c r="S3229" s="104">
        <v>0</v>
      </c>
      <c r="T3229" s="104">
        <v>0</v>
      </c>
      <c r="U3229" s="104">
        <v>0</v>
      </c>
      <c r="V3229" s="104">
        <v>0</v>
      </c>
      <c r="W3229" s="104">
        <v>0</v>
      </c>
      <c r="X3229" s="104">
        <v>0</v>
      </c>
      <c r="Y3229" s="104">
        <v>0</v>
      </c>
      <c r="Z3229" s="104">
        <v>0</v>
      </c>
      <c r="AA3229" s="104">
        <v>0</v>
      </c>
      <c r="AB3229" s="104">
        <f t="shared" si="1554"/>
        <v>0</v>
      </c>
      <c r="AC3229" s="104">
        <f t="shared" si="1555"/>
        <v>0</v>
      </c>
      <c r="AD3229" s="104">
        <f t="shared" si="1541"/>
        <v>0</v>
      </c>
      <c r="AE3229" s="5" t="e">
        <v>#N/A</v>
      </c>
    </row>
    <row r="3230" spans="1:31" x14ac:dyDescent="0.25">
      <c r="A3230" s="1" t="e">
        <v>#N/A</v>
      </c>
      <c r="B3230" s="50" t="s">
        <v>154</v>
      </c>
      <c r="C3230" s="48"/>
      <c r="D3230" s="104">
        <v>-473.4</v>
      </c>
      <c r="E3230" s="104"/>
      <c r="F3230" s="104">
        <f>40636+2320</f>
        <v>42956</v>
      </c>
      <c r="G3230" s="104"/>
      <c r="H3230" s="104"/>
      <c r="I3230" s="104"/>
      <c r="J3230" s="104"/>
      <c r="K3230" s="104"/>
      <c r="L3230" s="104"/>
      <c r="M3230" s="104"/>
      <c r="N3230" s="104"/>
      <c r="O3230" s="104"/>
      <c r="P3230" s="104">
        <v>0</v>
      </c>
      <c r="Q3230" s="104">
        <v>0</v>
      </c>
      <c r="R3230" s="104">
        <v>0</v>
      </c>
      <c r="S3230" s="104">
        <v>0</v>
      </c>
      <c r="T3230" s="104">
        <v>0</v>
      </c>
      <c r="U3230" s="104">
        <v>0</v>
      </c>
      <c r="V3230" s="104">
        <v>0</v>
      </c>
      <c r="W3230" s="104">
        <v>0</v>
      </c>
      <c r="X3230" s="104">
        <v>0</v>
      </c>
      <c r="Y3230" s="104">
        <v>0</v>
      </c>
      <c r="Z3230" s="104">
        <v>0</v>
      </c>
      <c r="AA3230" s="104">
        <v>0</v>
      </c>
      <c r="AB3230" s="104">
        <f t="shared" si="1554"/>
        <v>42482.6</v>
      </c>
      <c r="AC3230" s="104">
        <f t="shared" si="1555"/>
        <v>42956</v>
      </c>
      <c r="AD3230" s="104">
        <f t="shared" si="1541"/>
        <v>0</v>
      </c>
      <c r="AE3230" s="5" t="e">
        <v>#N/A</v>
      </c>
    </row>
    <row r="3231" spans="1:31" x14ac:dyDescent="0.25">
      <c r="A3231" s="1" t="e">
        <v>#N/A</v>
      </c>
      <c r="B3231" s="101" t="s">
        <v>155</v>
      </c>
      <c r="C3231" s="102"/>
      <c r="D3231" s="103"/>
      <c r="E3231" s="103"/>
      <c r="F3231" s="103"/>
      <c r="G3231" s="103"/>
      <c r="H3231" s="103"/>
      <c r="I3231" s="103"/>
      <c r="J3231" s="103"/>
      <c r="K3231" s="103"/>
      <c r="L3231" s="103"/>
      <c r="M3231" s="103"/>
      <c r="N3231" s="103"/>
      <c r="O3231" s="103"/>
      <c r="P3231" s="103">
        <v>0</v>
      </c>
      <c r="Q3231" s="103">
        <v>0</v>
      </c>
      <c r="R3231" s="103">
        <v>0</v>
      </c>
      <c r="S3231" s="103">
        <v>0</v>
      </c>
      <c r="T3231" s="103">
        <v>0</v>
      </c>
      <c r="U3231" s="103">
        <v>0</v>
      </c>
      <c r="V3231" s="103">
        <v>0</v>
      </c>
      <c r="W3231" s="103">
        <v>0</v>
      </c>
      <c r="X3231" s="103">
        <v>0</v>
      </c>
      <c r="Y3231" s="103">
        <v>0</v>
      </c>
      <c r="Z3231" s="103">
        <v>0</v>
      </c>
      <c r="AA3231" s="103">
        <v>0</v>
      </c>
      <c r="AB3231" s="103">
        <f t="shared" si="1554"/>
        <v>0</v>
      </c>
      <c r="AC3231" s="103">
        <f t="shared" si="1555"/>
        <v>0</v>
      </c>
      <c r="AD3231" s="103">
        <f t="shared" si="1541"/>
        <v>0</v>
      </c>
      <c r="AE3231" s="5" t="e">
        <v>#N/A</v>
      </c>
    </row>
    <row r="3232" spans="1:31" x14ac:dyDescent="0.25">
      <c r="A3232" s="1" t="e">
        <v>#N/A</v>
      </c>
      <c r="B3232" s="50" t="s">
        <v>156</v>
      </c>
      <c r="C3232" s="48"/>
      <c r="D3232" s="104">
        <v>32262</v>
      </c>
      <c r="E3232" s="104">
        <v>24108.9</v>
      </c>
      <c r="F3232" s="104"/>
      <c r="G3232" s="104"/>
      <c r="H3232" s="104"/>
      <c r="I3232" s="104"/>
      <c r="J3232" s="104"/>
      <c r="K3232" s="104"/>
      <c r="L3232" s="104"/>
      <c r="M3232" s="104"/>
      <c r="N3232" s="104"/>
      <c r="O3232" s="104"/>
      <c r="P3232" s="104">
        <v>0</v>
      </c>
      <c r="Q3232" s="104">
        <v>0</v>
      </c>
      <c r="R3232" s="104">
        <v>0</v>
      </c>
      <c r="S3232" s="104">
        <v>0</v>
      </c>
      <c r="T3232" s="104">
        <v>0</v>
      </c>
      <c r="U3232" s="104">
        <v>0</v>
      </c>
      <c r="V3232" s="104">
        <v>0</v>
      </c>
      <c r="W3232" s="104">
        <v>0</v>
      </c>
      <c r="X3232" s="104">
        <v>0</v>
      </c>
      <c r="Y3232" s="104">
        <v>0</v>
      </c>
      <c r="Z3232" s="104">
        <v>0</v>
      </c>
      <c r="AA3232" s="104">
        <v>0</v>
      </c>
      <c r="AB3232" s="104">
        <f t="shared" si="1554"/>
        <v>56370.9</v>
      </c>
      <c r="AC3232" s="104">
        <f t="shared" si="1555"/>
        <v>24108.9</v>
      </c>
      <c r="AD3232" s="104">
        <f t="shared" si="1541"/>
        <v>0</v>
      </c>
      <c r="AE3232" s="5" t="e">
        <v>#N/A</v>
      </c>
    </row>
    <row r="3233" spans="1:31" ht="30" x14ac:dyDescent="0.25">
      <c r="A3233" s="1" t="e">
        <v>#N/A</v>
      </c>
      <c r="B3233" s="101" t="s">
        <v>157</v>
      </c>
      <c r="C3233" s="102"/>
      <c r="D3233" s="103">
        <f>SUM(D3234:D3235)</f>
        <v>0</v>
      </c>
      <c r="E3233" s="103">
        <f t="shared" ref="E3233:O3233" si="1561">SUM(E3234:E3235)</f>
        <v>0</v>
      </c>
      <c r="F3233" s="103">
        <f t="shared" si="1561"/>
        <v>0</v>
      </c>
      <c r="G3233" s="103">
        <f t="shared" si="1561"/>
        <v>0</v>
      </c>
      <c r="H3233" s="103">
        <f t="shared" si="1561"/>
        <v>0</v>
      </c>
      <c r="I3233" s="103">
        <f t="shared" si="1561"/>
        <v>0</v>
      </c>
      <c r="J3233" s="103">
        <f t="shared" si="1561"/>
        <v>0</v>
      </c>
      <c r="K3233" s="103">
        <f t="shared" si="1561"/>
        <v>0</v>
      </c>
      <c r="L3233" s="103">
        <f t="shared" si="1561"/>
        <v>0</v>
      </c>
      <c r="M3233" s="103">
        <f t="shared" si="1561"/>
        <v>0</v>
      </c>
      <c r="N3233" s="103">
        <f t="shared" si="1561"/>
        <v>0</v>
      </c>
      <c r="O3233" s="103">
        <f t="shared" si="1561"/>
        <v>0</v>
      </c>
      <c r="P3233" s="103">
        <v>0</v>
      </c>
      <c r="Q3233" s="103">
        <v>0</v>
      </c>
      <c r="R3233" s="103">
        <v>0</v>
      </c>
      <c r="S3233" s="103">
        <v>0</v>
      </c>
      <c r="T3233" s="103">
        <v>0</v>
      </c>
      <c r="U3233" s="103">
        <v>0</v>
      </c>
      <c r="V3233" s="103">
        <v>0</v>
      </c>
      <c r="W3233" s="103">
        <v>0</v>
      </c>
      <c r="X3233" s="103">
        <v>0</v>
      </c>
      <c r="Y3233" s="103">
        <v>0</v>
      </c>
      <c r="Z3233" s="103">
        <v>0</v>
      </c>
      <c r="AA3233" s="103">
        <v>0</v>
      </c>
      <c r="AB3233" s="103">
        <f t="shared" si="1554"/>
        <v>0</v>
      </c>
      <c r="AC3233" s="103">
        <f t="shared" si="1555"/>
        <v>0</v>
      </c>
      <c r="AD3233" s="103">
        <f t="shared" ref="AD3233:AD3296" si="1562">SUM(P3233:AA3233)</f>
        <v>0</v>
      </c>
      <c r="AE3233" s="5" t="e">
        <v>#N/A</v>
      </c>
    </row>
    <row r="3234" spans="1:31" ht="30" x14ac:dyDescent="0.25">
      <c r="A3234" s="1" t="e">
        <v>#N/A</v>
      </c>
      <c r="B3234" s="50" t="s">
        <v>158</v>
      </c>
      <c r="C3234" s="48"/>
      <c r="D3234" s="104"/>
      <c r="E3234" s="104"/>
      <c r="F3234" s="104"/>
      <c r="G3234" s="104"/>
      <c r="H3234" s="104"/>
      <c r="I3234" s="104"/>
      <c r="J3234" s="104"/>
      <c r="K3234" s="104"/>
      <c r="L3234" s="104"/>
      <c r="M3234" s="104"/>
      <c r="N3234" s="104"/>
      <c r="O3234" s="104"/>
      <c r="P3234" s="104">
        <v>0</v>
      </c>
      <c r="Q3234" s="104">
        <v>0</v>
      </c>
      <c r="R3234" s="104">
        <v>0</v>
      </c>
      <c r="S3234" s="104">
        <v>0</v>
      </c>
      <c r="T3234" s="104">
        <v>0</v>
      </c>
      <c r="U3234" s="104">
        <v>0</v>
      </c>
      <c r="V3234" s="104">
        <v>0</v>
      </c>
      <c r="W3234" s="104">
        <v>0</v>
      </c>
      <c r="X3234" s="104">
        <v>0</v>
      </c>
      <c r="Y3234" s="104">
        <v>0</v>
      </c>
      <c r="Z3234" s="104">
        <v>0</v>
      </c>
      <c r="AA3234" s="104">
        <v>0</v>
      </c>
      <c r="AB3234" s="104">
        <f t="shared" si="1554"/>
        <v>0</v>
      </c>
      <c r="AC3234" s="104">
        <f t="shared" si="1555"/>
        <v>0</v>
      </c>
      <c r="AD3234" s="104">
        <f t="shared" si="1562"/>
        <v>0</v>
      </c>
      <c r="AE3234" s="5" t="e">
        <v>#N/A</v>
      </c>
    </row>
    <row r="3235" spans="1:31" ht="30" x14ac:dyDescent="0.25">
      <c r="A3235" s="1" t="e">
        <v>#N/A</v>
      </c>
      <c r="B3235" s="50" t="s">
        <v>159</v>
      </c>
      <c r="C3235" s="48"/>
      <c r="D3235" s="104"/>
      <c r="E3235" s="104"/>
      <c r="F3235" s="104"/>
      <c r="G3235" s="104"/>
      <c r="H3235" s="104"/>
      <c r="I3235" s="104"/>
      <c r="J3235" s="104"/>
      <c r="K3235" s="104"/>
      <c r="L3235" s="104"/>
      <c r="M3235" s="104"/>
      <c r="N3235" s="104"/>
      <c r="O3235" s="104"/>
      <c r="P3235" s="104">
        <v>0</v>
      </c>
      <c r="Q3235" s="104">
        <v>0</v>
      </c>
      <c r="R3235" s="104">
        <v>0</v>
      </c>
      <c r="S3235" s="104">
        <v>0</v>
      </c>
      <c r="T3235" s="104">
        <v>0</v>
      </c>
      <c r="U3235" s="104">
        <v>0</v>
      </c>
      <c r="V3235" s="104">
        <v>0</v>
      </c>
      <c r="W3235" s="104">
        <v>0</v>
      </c>
      <c r="X3235" s="104">
        <v>0</v>
      </c>
      <c r="Y3235" s="104">
        <v>0</v>
      </c>
      <c r="Z3235" s="104">
        <v>0</v>
      </c>
      <c r="AA3235" s="104">
        <v>0</v>
      </c>
      <c r="AB3235" s="104">
        <f t="shared" si="1554"/>
        <v>0</v>
      </c>
      <c r="AC3235" s="104">
        <f t="shared" si="1555"/>
        <v>0</v>
      </c>
      <c r="AD3235" s="104">
        <f t="shared" si="1562"/>
        <v>0</v>
      </c>
      <c r="AE3235" s="5" t="e">
        <v>#N/A</v>
      </c>
    </row>
    <row r="3236" spans="1:31" ht="60" x14ac:dyDescent="0.25">
      <c r="A3236" s="1" t="e">
        <v>#N/A</v>
      </c>
      <c r="B3236" s="101" t="s">
        <v>160</v>
      </c>
      <c r="C3236" s="102"/>
      <c r="D3236" s="103">
        <f>SUM(D3237:D3238)</f>
        <v>0</v>
      </c>
      <c r="E3236" s="103">
        <f t="shared" ref="E3236:O3236" si="1563">SUM(E3237:E3238)</f>
        <v>0</v>
      </c>
      <c r="F3236" s="103">
        <f t="shared" si="1563"/>
        <v>0</v>
      </c>
      <c r="G3236" s="103">
        <f t="shared" si="1563"/>
        <v>0</v>
      </c>
      <c r="H3236" s="103">
        <f t="shared" si="1563"/>
        <v>0</v>
      </c>
      <c r="I3236" s="103">
        <f t="shared" si="1563"/>
        <v>0</v>
      </c>
      <c r="J3236" s="103">
        <f t="shared" si="1563"/>
        <v>0</v>
      </c>
      <c r="K3236" s="103">
        <f t="shared" si="1563"/>
        <v>0</v>
      </c>
      <c r="L3236" s="103">
        <f t="shared" si="1563"/>
        <v>0</v>
      </c>
      <c r="M3236" s="103">
        <f t="shared" si="1563"/>
        <v>0</v>
      </c>
      <c r="N3236" s="103">
        <f t="shared" si="1563"/>
        <v>0</v>
      </c>
      <c r="O3236" s="103">
        <f t="shared" si="1563"/>
        <v>0</v>
      </c>
      <c r="P3236" s="103">
        <v>0</v>
      </c>
      <c r="Q3236" s="103">
        <v>0</v>
      </c>
      <c r="R3236" s="103">
        <v>0</v>
      </c>
      <c r="S3236" s="103">
        <v>0</v>
      </c>
      <c r="T3236" s="103">
        <v>0</v>
      </c>
      <c r="U3236" s="103">
        <v>0</v>
      </c>
      <c r="V3236" s="103">
        <v>0</v>
      </c>
      <c r="W3236" s="103">
        <v>0</v>
      </c>
      <c r="X3236" s="103">
        <v>0</v>
      </c>
      <c r="Y3236" s="103">
        <v>0</v>
      </c>
      <c r="Z3236" s="103">
        <v>0</v>
      </c>
      <c r="AA3236" s="103">
        <v>0</v>
      </c>
      <c r="AB3236" s="103">
        <f t="shared" si="1554"/>
        <v>0</v>
      </c>
      <c r="AC3236" s="103">
        <f t="shared" si="1555"/>
        <v>0</v>
      </c>
      <c r="AD3236" s="103">
        <f t="shared" si="1562"/>
        <v>0</v>
      </c>
      <c r="AE3236" s="5" t="e">
        <v>#N/A</v>
      </c>
    </row>
    <row r="3237" spans="1:31" ht="30" x14ac:dyDescent="0.25">
      <c r="A3237" s="1" t="e">
        <v>#N/A</v>
      </c>
      <c r="B3237" s="50" t="s">
        <v>161</v>
      </c>
      <c r="C3237" s="48"/>
      <c r="D3237" s="104"/>
      <c r="E3237" s="104"/>
      <c r="F3237" s="104"/>
      <c r="G3237" s="104"/>
      <c r="H3237" s="104"/>
      <c r="I3237" s="104"/>
      <c r="J3237" s="104"/>
      <c r="K3237" s="104"/>
      <c r="L3237" s="104"/>
      <c r="M3237" s="104"/>
      <c r="N3237" s="104"/>
      <c r="O3237" s="104"/>
      <c r="P3237" s="104">
        <v>0</v>
      </c>
      <c r="Q3237" s="104">
        <v>0</v>
      </c>
      <c r="R3237" s="104">
        <v>0</v>
      </c>
      <c r="S3237" s="104">
        <v>0</v>
      </c>
      <c r="T3237" s="104">
        <v>0</v>
      </c>
      <c r="U3237" s="104">
        <v>0</v>
      </c>
      <c r="V3237" s="104">
        <v>0</v>
      </c>
      <c r="W3237" s="104">
        <v>0</v>
      </c>
      <c r="X3237" s="104">
        <v>0</v>
      </c>
      <c r="Y3237" s="104">
        <v>0</v>
      </c>
      <c r="Z3237" s="104">
        <v>0</v>
      </c>
      <c r="AA3237" s="104">
        <v>0</v>
      </c>
      <c r="AB3237" s="104">
        <f t="shared" si="1554"/>
        <v>0</v>
      </c>
      <c r="AC3237" s="104">
        <f t="shared" si="1555"/>
        <v>0</v>
      </c>
      <c r="AD3237" s="104">
        <f t="shared" si="1562"/>
        <v>0</v>
      </c>
      <c r="AE3237" s="5" t="e">
        <v>#N/A</v>
      </c>
    </row>
    <row r="3238" spans="1:31" x14ac:dyDescent="0.25">
      <c r="A3238" s="1" t="e">
        <v>#N/A</v>
      </c>
      <c r="B3238" s="50" t="s">
        <v>162</v>
      </c>
      <c r="C3238" s="48"/>
      <c r="D3238" s="104"/>
      <c r="E3238" s="104"/>
      <c r="F3238" s="104"/>
      <c r="G3238" s="104"/>
      <c r="H3238" s="104"/>
      <c r="I3238" s="104"/>
      <c r="J3238" s="104"/>
      <c r="K3238" s="104"/>
      <c r="L3238" s="104"/>
      <c r="M3238" s="104"/>
      <c r="N3238" s="104"/>
      <c r="O3238" s="104"/>
      <c r="P3238" s="104">
        <v>0</v>
      </c>
      <c r="Q3238" s="104">
        <v>0</v>
      </c>
      <c r="R3238" s="104">
        <v>0</v>
      </c>
      <c r="S3238" s="104">
        <v>0</v>
      </c>
      <c r="T3238" s="104">
        <v>0</v>
      </c>
      <c r="U3238" s="104">
        <v>0</v>
      </c>
      <c r="V3238" s="104">
        <v>0</v>
      </c>
      <c r="W3238" s="104">
        <v>0</v>
      </c>
      <c r="X3238" s="104">
        <v>0</v>
      </c>
      <c r="Y3238" s="104">
        <v>0</v>
      </c>
      <c r="Z3238" s="104">
        <v>0</v>
      </c>
      <c r="AA3238" s="104">
        <v>0</v>
      </c>
      <c r="AB3238" s="104">
        <f t="shared" si="1554"/>
        <v>0</v>
      </c>
      <c r="AC3238" s="104">
        <f t="shared" si="1555"/>
        <v>0</v>
      </c>
      <c r="AD3238" s="104">
        <f t="shared" si="1562"/>
        <v>0</v>
      </c>
      <c r="AE3238" s="5" t="e">
        <v>#N/A</v>
      </c>
    </row>
    <row r="3239" spans="1:31" ht="45" x14ac:dyDescent="0.25">
      <c r="A3239" s="1" t="e">
        <v>#N/A</v>
      </c>
      <c r="B3239" s="101" t="s">
        <v>163</v>
      </c>
      <c r="C3239" s="102"/>
      <c r="D3239" s="103">
        <f>SUM(D3240:D3241)</f>
        <v>0</v>
      </c>
      <c r="E3239" s="103">
        <f t="shared" ref="E3239:O3239" si="1564">SUM(E3240:E3241)</f>
        <v>0</v>
      </c>
      <c r="F3239" s="103">
        <f t="shared" si="1564"/>
        <v>0</v>
      </c>
      <c r="G3239" s="103">
        <f t="shared" si="1564"/>
        <v>0</v>
      </c>
      <c r="H3239" s="103">
        <f t="shared" si="1564"/>
        <v>0</v>
      </c>
      <c r="I3239" s="103">
        <f t="shared" si="1564"/>
        <v>0</v>
      </c>
      <c r="J3239" s="103">
        <f t="shared" si="1564"/>
        <v>0</v>
      </c>
      <c r="K3239" s="103">
        <f t="shared" si="1564"/>
        <v>0</v>
      </c>
      <c r="L3239" s="103">
        <f t="shared" si="1564"/>
        <v>0</v>
      </c>
      <c r="M3239" s="103">
        <f t="shared" si="1564"/>
        <v>0</v>
      </c>
      <c r="N3239" s="103">
        <f t="shared" si="1564"/>
        <v>0</v>
      </c>
      <c r="O3239" s="103">
        <f t="shared" si="1564"/>
        <v>0</v>
      </c>
      <c r="P3239" s="103">
        <v>0</v>
      </c>
      <c r="Q3239" s="103">
        <v>0</v>
      </c>
      <c r="R3239" s="103">
        <v>0</v>
      </c>
      <c r="S3239" s="103">
        <v>0</v>
      </c>
      <c r="T3239" s="103">
        <v>0</v>
      </c>
      <c r="U3239" s="103">
        <v>0</v>
      </c>
      <c r="V3239" s="103">
        <v>0</v>
      </c>
      <c r="W3239" s="103">
        <v>0</v>
      </c>
      <c r="X3239" s="103">
        <v>0</v>
      </c>
      <c r="Y3239" s="103">
        <v>0</v>
      </c>
      <c r="Z3239" s="103">
        <v>0</v>
      </c>
      <c r="AA3239" s="103">
        <v>0</v>
      </c>
      <c r="AB3239" s="103">
        <f t="shared" si="1554"/>
        <v>0</v>
      </c>
      <c r="AC3239" s="103">
        <f t="shared" si="1555"/>
        <v>0</v>
      </c>
      <c r="AD3239" s="103">
        <f t="shared" si="1562"/>
        <v>0</v>
      </c>
      <c r="AE3239" s="5" t="e">
        <v>#N/A</v>
      </c>
    </row>
    <row r="3240" spans="1:31" ht="30" x14ac:dyDescent="0.25">
      <c r="A3240" s="1" t="e">
        <v>#N/A</v>
      </c>
      <c r="B3240" s="50" t="s">
        <v>164</v>
      </c>
      <c r="C3240" s="48"/>
      <c r="D3240" s="104"/>
      <c r="E3240" s="104"/>
      <c r="F3240" s="104"/>
      <c r="G3240" s="104"/>
      <c r="H3240" s="104"/>
      <c r="I3240" s="104"/>
      <c r="J3240" s="104"/>
      <c r="K3240" s="104"/>
      <c r="L3240" s="104"/>
      <c r="M3240" s="104"/>
      <c r="N3240" s="104"/>
      <c r="O3240" s="104"/>
      <c r="P3240" s="104">
        <v>0</v>
      </c>
      <c r="Q3240" s="104">
        <v>0</v>
      </c>
      <c r="R3240" s="104">
        <v>0</v>
      </c>
      <c r="S3240" s="104">
        <v>0</v>
      </c>
      <c r="T3240" s="104">
        <v>0</v>
      </c>
      <c r="U3240" s="104">
        <v>0</v>
      </c>
      <c r="V3240" s="104">
        <v>0</v>
      </c>
      <c r="W3240" s="104">
        <v>0</v>
      </c>
      <c r="X3240" s="104">
        <v>0</v>
      </c>
      <c r="Y3240" s="104">
        <v>0</v>
      </c>
      <c r="Z3240" s="104">
        <v>0</v>
      </c>
      <c r="AA3240" s="104">
        <v>0</v>
      </c>
      <c r="AB3240" s="104">
        <f t="shared" si="1554"/>
        <v>0</v>
      </c>
      <c r="AC3240" s="104">
        <f t="shared" si="1555"/>
        <v>0</v>
      </c>
      <c r="AD3240" s="104">
        <f t="shared" si="1562"/>
        <v>0</v>
      </c>
      <c r="AE3240" s="5" t="e">
        <v>#N/A</v>
      </c>
    </row>
    <row r="3241" spans="1:31" x14ac:dyDescent="0.25">
      <c r="A3241" s="1" t="e">
        <v>#N/A</v>
      </c>
      <c r="B3241" s="50" t="s">
        <v>165</v>
      </c>
      <c r="C3241" s="48"/>
      <c r="D3241" s="104"/>
      <c r="E3241" s="104"/>
      <c r="F3241" s="104"/>
      <c r="G3241" s="104"/>
      <c r="H3241" s="104"/>
      <c r="I3241" s="104"/>
      <c r="J3241" s="104"/>
      <c r="K3241" s="104"/>
      <c r="L3241" s="104"/>
      <c r="M3241" s="104"/>
      <c r="N3241" s="104"/>
      <c r="O3241" s="104"/>
      <c r="P3241" s="104">
        <v>0</v>
      </c>
      <c r="Q3241" s="104">
        <v>0</v>
      </c>
      <c r="R3241" s="104">
        <v>0</v>
      </c>
      <c r="S3241" s="104">
        <v>0</v>
      </c>
      <c r="T3241" s="104">
        <v>0</v>
      </c>
      <c r="U3241" s="104">
        <v>0</v>
      </c>
      <c r="V3241" s="104">
        <v>0</v>
      </c>
      <c r="W3241" s="104">
        <v>0</v>
      </c>
      <c r="X3241" s="104">
        <v>0</v>
      </c>
      <c r="Y3241" s="104">
        <v>0</v>
      </c>
      <c r="Z3241" s="104">
        <v>0</v>
      </c>
      <c r="AA3241" s="104">
        <v>0</v>
      </c>
      <c r="AB3241" s="104">
        <f t="shared" si="1554"/>
        <v>0</v>
      </c>
      <c r="AC3241" s="104">
        <f t="shared" si="1555"/>
        <v>0</v>
      </c>
      <c r="AD3241" s="104">
        <f t="shared" si="1562"/>
        <v>0</v>
      </c>
      <c r="AE3241" s="5" t="e">
        <v>#N/A</v>
      </c>
    </row>
    <row r="3242" spans="1:31" ht="45" x14ac:dyDescent="0.25">
      <c r="A3242" s="1" t="e">
        <v>#N/A</v>
      </c>
      <c r="B3242" s="101" t="s">
        <v>166</v>
      </c>
      <c r="C3242" s="102"/>
      <c r="D3242" s="103">
        <f>SUM(D3243:D3244)</f>
        <v>0</v>
      </c>
      <c r="E3242" s="103">
        <f t="shared" ref="E3242:O3242" si="1565">SUM(E3243:E3244)</f>
        <v>0</v>
      </c>
      <c r="F3242" s="103">
        <f t="shared" si="1565"/>
        <v>0</v>
      </c>
      <c r="G3242" s="103">
        <f t="shared" si="1565"/>
        <v>0</v>
      </c>
      <c r="H3242" s="103">
        <f t="shared" si="1565"/>
        <v>0</v>
      </c>
      <c r="I3242" s="103">
        <f t="shared" si="1565"/>
        <v>0</v>
      </c>
      <c r="J3242" s="103">
        <f t="shared" si="1565"/>
        <v>0</v>
      </c>
      <c r="K3242" s="103">
        <f t="shared" si="1565"/>
        <v>0</v>
      </c>
      <c r="L3242" s="103">
        <f t="shared" si="1565"/>
        <v>0</v>
      </c>
      <c r="M3242" s="103">
        <f t="shared" si="1565"/>
        <v>0</v>
      </c>
      <c r="N3242" s="103">
        <f t="shared" si="1565"/>
        <v>0</v>
      </c>
      <c r="O3242" s="103">
        <f t="shared" si="1565"/>
        <v>0</v>
      </c>
      <c r="P3242" s="103">
        <v>0</v>
      </c>
      <c r="Q3242" s="103">
        <v>0</v>
      </c>
      <c r="R3242" s="103">
        <v>0</v>
      </c>
      <c r="S3242" s="103">
        <v>0</v>
      </c>
      <c r="T3242" s="103">
        <v>0</v>
      </c>
      <c r="U3242" s="103">
        <v>0</v>
      </c>
      <c r="V3242" s="103">
        <v>0</v>
      </c>
      <c r="W3242" s="103">
        <v>0</v>
      </c>
      <c r="X3242" s="103">
        <v>0</v>
      </c>
      <c r="Y3242" s="103">
        <v>0</v>
      </c>
      <c r="Z3242" s="103">
        <v>0</v>
      </c>
      <c r="AA3242" s="103">
        <v>0</v>
      </c>
      <c r="AB3242" s="103">
        <f t="shared" si="1554"/>
        <v>0</v>
      </c>
      <c r="AC3242" s="103">
        <f t="shared" si="1555"/>
        <v>0</v>
      </c>
      <c r="AD3242" s="103">
        <f t="shared" si="1562"/>
        <v>0</v>
      </c>
      <c r="AE3242" s="5" t="e">
        <v>#N/A</v>
      </c>
    </row>
    <row r="3243" spans="1:31" x14ac:dyDescent="0.25">
      <c r="A3243" s="1" t="e">
        <v>#N/A</v>
      </c>
      <c r="B3243" s="50" t="s">
        <v>167</v>
      </c>
      <c r="C3243" s="48"/>
      <c r="D3243" s="104"/>
      <c r="E3243" s="104"/>
      <c r="F3243" s="104"/>
      <c r="G3243" s="104"/>
      <c r="H3243" s="104"/>
      <c r="I3243" s="104"/>
      <c r="J3243" s="104"/>
      <c r="K3243" s="104"/>
      <c r="L3243" s="104"/>
      <c r="M3243" s="104"/>
      <c r="N3243" s="104"/>
      <c r="O3243" s="104"/>
      <c r="P3243" s="104">
        <v>0</v>
      </c>
      <c r="Q3243" s="104">
        <v>0</v>
      </c>
      <c r="R3243" s="104">
        <v>0</v>
      </c>
      <c r="S3243" s="104">
        <v>0</v>
      </c>
      <c r="T3243" s="104">
        <v>0</v>
      </c>
      <c r="U3243" s="104">
        <v>0</v>
      </c>
      <c r="V3243" s="104">
        <v>0</v>
      </c>
      <c r="W3243" s="104">
        <v>0</v>
      </c>
      <c r="X3243" s="104">
        <v>0</v>
      </c>
      <c r="Y3243" s="104">
        <v>0</v>
      </c>
      <c r="Z3243" s="104">
        <v>0</v>
      </c>
      <c r="AA3243" s="104">
        <v>0</v>
      </c>
      <c r="AB3243" s="104">
        <f t="shared" si="1554"/>
        <v>0</v>
      </c>
      <c r="AC3243" s="104">
        <f t="shared" si="1555"/>
        <v>0</v>
      </c>
      <c r="AD3243" s="104">
        <f t="shared" si="1562"/>
        <v>0</v>
      </c>
      <c r="AE3243" s="5" t="e">
        <v>#N/A</v>
      </c>
    </row>
    <row r="3244" spans="1:31" ht="30" x14ac:dyDescent="0.25">
      <c r="A3244" s="1" t="e">
        <v>#N/A</v>
      </c>
      <c r="B3244" s="50" t="s">
        <v>168</v>
      </c>
      <c r="C3244" s="48"/>
      <c r="D3244" s="104"/>
      <c r="E3244" s="104"/>
      <c r="F3244" s="104"/>
      <c r="G3244" s="104"/>
      <c r="H3244" s="104"/>
      <c r="I3244" s="104"/>
      <c r="J3244" s="104"/>
      <c r="K3244" s="104"/>
      <c r="L3244" s="104"/>
      <c r="M3244" s="104"/>
      <c r="N3244" s="104"/>
      <c r="O3244" s="104"/>
      <c r="P3244" s="104">
        <v>0</v>
      </c>
      <c r="Q3244" s="104">
        <v>0</v>
      </c>
      <c r="R3244" s="104">
        <v>0</v>
      </c>
      <c r="S3244" s="104">
        <v>0</v>
      </c>
      <c r="T3244" s="104">
        <v>0</v>
      </c>
      <c r="U3244" s="104">
        <v>0</v>
      </c>
      <c r="V3244" s="104">
        <v>0</v>
      </c>
      <c r="W3244" s="104">
        <v>0</v>
      </c>
      <c r="X3244" s="104">
        <v>0</v>
      </c>
      <c r="Y3244" s="104">
        <v>0</v>
      </c>
      <c r="Z3244" s="104">
        <v>0</v>
      </c>
      <c r="AA3244" s="104">
        <v>0</v>
      </c>
      <c r="AB3244" s="104">
        <f t="shared" si="1554"/>
        <v>0</v>
      </c>
      <c r="AC3244" s="104">
        <f t="shared" si="1555"/>
        <v>0</v>
      </c>
      <c r="AD3244" s="104">
        <f t="shared" si="1562"/>
        <v>0</v>
      </c>
      <c r="AE3244" s="5" t="e">
        <v>#N/A</v>
      </c>
    </row>
    <row r="3245" spans="1:31" ht="15.75" x14ac:dyDescent="0.25">
      <c r="A3245" s="1" t="e">
        <v>#N/A</v>
      </c>
      <c r="B3245" s="99" t="s">
        <v>169</v>
      </c>
      <c r="C3245" s="57"/>
      <c r="D3245" s="100">
        <f>SUM(D3246,D3251,D3255,D3258,D3267,D3270,D3275,D3280,D3283,D3288)</f>
        <v>0</v>
      </c>
      <c r="E3245" s="100">
        <f t="shared" ref="E3245:O3245" si="1566">SUM(E3246,E3251,E3255,E3258,E3267,E3270,E3275,E3280,E3283,E3288)</f>
        <v>0</v>
      </c>
      <c r="F3245" s="100">
        <f t="shared" si="1566"/>
        <v>0</v>
      </c>
      <c r="G3245" s="100">
        <f t="shared" si="1566"/>
        <v>0</v>
      </c>
      <c r="H3245" s="100">
        <f t="shared" si="1566"/>
        <v>0</v>
      </c>
      <c r="I3245" s="100">
        <f t="shared" si="1566"/>
        <v>0</v>
      </c>
      <c r="J3245" s="100">
        <f t="shared" si="1566"/>
        <v>0</v>
      </c>
      <c r="K3245" s="100">
        <f t="shared" si="1566"/>
        <v>0</v>
      </c>
      <c r="L3245" s="100">
        <f t="shared" si="1566"/>
        <v>0</v>
      </c>
      <c r="M3245" s="100">
        <f t="shared" si="1566"/>
        <v>0</v>
      </c>
      <c r="N3245" s="100">
        <f t="shared" si="1566"/>
        <v>0</v>
      </c>
      <c r="O3245" s="100">
        <f t="shared" si="1566"/>
        <v>0</v>
      </c>
      <c r="P3245" s="100">
        <v>0</v>
      </c>
      <c r="Q3245" s="100">
        <v>0</v>
      </c>
      <c r="R3245" s="100">
        <v>0</v>
      </c>
      <c r="S3245" s="100">
        <v>0</v>
      </c>
      <c r="T3245" s="100">
        <v>0</v>
      </c>
      <c r="U3245" s="100">
        <v>0</v>
      </c>
      <c r="V3245" s="100">
        <v>0</v>
      </c>
      <c r="W3245" s="100">
        <v>0</v>
      </c>
      <c r="X3245" s="100">
        <v>0</v>
      </c>
      <c r="Y3245" s="100">
        <v>0</v>
      </c>
      <c r="Z3245" s="100">
        <v>0</v>
      </c>
      <c r="AA3245" s="100">
        <v>0</v>
      </c>
      <c r="AB3245" s="100">
        <f t="shared" si="1554"/>
        <v>0</v>
      </c>
      <c r="AC3245" s="100">
        <f t="shared" si="1555"/>
        <v>0</v>
      </c>
      <c r="AD3245" s="100">
        <f t="shared" si="1562"/>
        <v>0</v>
      </c>
      <c r="AE3245" s="5" t="e">
        <v>#N/A</v>
      </c>
    </row>
    <row r="3246" spans="1:31" ht="30" x14ac:dyDescent="0.25">
      <c r="A3246" s="1" t="e">
        <v>#N/A</v>
      </c>
      <c r="B3246" s="101" t="s">
        <v>170</v>
      </c>
      <c r="C3246" s="102"/>
      <c r="D3246" s="103">
        <f>SUM(D3247:D3250)</f>
        <v>0</v>
      </c>
      <c r="E3246" s="103">
        <f t="shared" ref="E3246:O3246" si="1567">SUM(E3247:E3250)</f>
        <v>0</v>
      </c>
      <c r="F3246" s="103">
        <f t="shared" si="1567"/>
        <v>0</v>
      </c>
      <c r="G3246" s="103">
        <f t="shared" si="1567"/>
        <v>0</v>
      </c>
      <c r="H3246" s="103">
        <f t="shared" si="1567"/>
        <v>0</v>
      </c>
      <c r="I3246" s="103">
        <f t="shared" si="1567"/>
        <v>0</v>
      </c>
      <c r="J3246" s="103">
        <f t="shared" si="1567"/>
        <v>0</v>
      </c>
      <c r="K3246" s="103">
        <f t="shared" si="1567"/>
        <v>0</v>
      </c>
      <c r="L3246" s="103">
        <f t="shared" si="1567"/>
        <v>0</v>
      </c>
      <c r="M3246" s="103">
        <f t="shared" si="1567"/>
        <v>0</v>
      </c>
      <c r="N3246" s="103">
        <f t="shared" si="1567"/>
        <v>0</v>
      </c>
      <c r="O3246" s="103">
        <f t="shared" si="1567"/>
        <v>0</v>
      </c>
      <c r="P3246" s="103">
        <v>0</v>
      </c>
      <c r="Q3246" s="103">
        <v>0</v>
      </c>
      <c r="R3246" s="103">
        <v>0</v>
      </c>
      <c r="S3246" s="103">
        <v>0</v>
      </c>
      <c r="T3246" s="103">
        <v>0</v>
      </c>
      <c r="U3246" s="103">
        <v>0</v>
      </c>
      <c r="V3246" s="103">
        <v>0</v>
      </c>
      <c r="W3246" s="103">
        <v>0</v>
      </c>
      <c r="X3246" s="103">
        <v>0</v>
      </c>
      <c r="Y3246" s="103">
        <v>0</v>
      </c>
      <c r="Z3246" s="103">
        <v>0</v>
      </c>
      <c r="AA3246" s="103">
        <v>0</v>
      </c>
      <c r="AB3246" s="103">
        <f t="shared" si="1554"/>
        <v>0</v>
      </c>
      <c r="AC3246" s="103">
        <f t="shared" si="1555"/>
        <v>0</v>
      </c>
      <c r="AD3246" s="103">
        <f t="shared" si="1562"/>
        <v>0</v>
      </c>
      <c r="AE3246" s="5" t="e">
        <v>#N/A</v>
      </c>
    </row>
    <row r="3247" spans="1:31" ht="30" x14ac:dyDescent="0.25">
      <c r="A3247" s="1" t="e">
        <v>#N/A</v>
      </c>
      <c r="B3247" s="50" t="s">
        <v>171</v>
      </c>
      <c r="C3247" s="48"/>
      <c r="D3247" s="104"/>
      <c r="E3247" s="104"/>
      <c r="F3247" s="104"/>
      <c r="G3247" s="104"/>
      <c r="H3247" s="104"/>
      <c r="I3247" s="104"/>
      <c r="J3247" s="104"/>
      <c r="K3247" s="104"/>
      <c r="L3247" s="104"/>
      <c r="M3247" s="104"/>
      <c r="N3247" s="104"/>
      <c r="O3247" s="104"/>
      <c r="P3247" s="104">
        <v>0</v>
      </c>
      <c r="Q3247" s="104">
        <v>0</v>
      </c>
      <c r="R3247" s="104">
        <v>0</v>
      </c>
      <c r="S3247" s="104">
        <v>0</v>
      </c>
      <c r="T3247" s="104">
        <v>0</v>
      </c>
      <c r="U3247" s="104">
        <v>0</v>
      </c>
      <c r="V3247" s="104">
        <v>0</v>
      </c>
      <c r="W3247" s="104">
        <v>0</v>
      </c>
      <c r="X3247" s="104">
        <v>0</v>
      </c>
      <c r="Y3247" s="104">
        <v>0</v>
      </c>
      <c r="Z3247" s="104">
        <v>0</v>
      </c>
      <c r="AA3247" s="104">
        <v>0</v>
      </c>
      <c r="AB3247" s="104">
        <f t="shared" si="1554"/>
        <v>0</v>
      </c>
      <c r="AC3247" s="104">
        <f t="shared" si="1555"/>
        <v>0</v>
      </c>
      <c r="AD3247" s="104">
        <f t="shared" si="1562"/>
        <v>0</v>
      </c>
      <c r="AE3247" s="5" t="e">
        <v>#N/A</v>
      </c>
    </row>
    <row r="3248" spans="1:31" ht="30" x14ac:dyDescent="0.25">
      <c r="A3248" s="1" t="e">
        <v>#N/A</v>
      </c>
      <c r="B3248" s="50" t="s">
        <v>172</v>
      </c>
      <c r="C3248" s="48"/>
      <c r="D3248" s="104"/>
      <c r="E3248" s="104"/>
      <c r="F3248" s="104"/>
      <c r="G3248" s="104"/>
      <c r="H3248" s="104"/>
      <c r="I3248" s="104"/>
      <c r="J3248" s="104"/>
      <c r="K3248" s="104"/>
      <c r="L3248" s="104"/>
      <c r="M3248" s="104"/>
      <c r="N3248" s="104"/>
      <c r="O3248" s="104"/>
      <c r="P3248" s="104">
        <v>0</v>
      </c>
      <c r="Q3248" s="104">
        <v>0</v>
      </c>
      <c r="R3248" s="104">
        <v>0</v>
      </c>
      <c r="S3248" s="104">
        <v>0</v>
      </c>
      <c r="T3248" s="104">
        <v>0</v>
      </c>
      <c r="U3248" s="104">
        <v>0</v>
      </c>
      <c r="V3248" s="104">
        <v>0</v>
      </c>
      <c r="W3248" s="104">
        <v>0</v>
      </c>
      <c r="X3248" s="104">
        <v>0</v>
      </c>
      <c r="Y3248" s="104">
        <v>0</v>
      </c>
      <c r="Z3248" s="104">
        <v>0</v>
      </c>
      <c r="AA3248" s="104">
        <v>0</v>
      </c>
      <c r="AB3248" s="104">
        <f t="shared" si="1554"/>
        <v>0</v>
      </c>
      <c r="AC3248" s="104">
        <f t="shared" si="1555"/>
        <v>0</v>
      </c>
      <c r="AD3248" s="104">
        <f t="shared" si="1562"/>
        <v>0</v>
      </c>
      <c r="AE3248" s="5" t="e">
        <v>#N/A</v>
      </c>
    </row>
    <row r="3249" spans="1:31" ht="30" x14ac:dyDescent="0.25">
      <c r="A3249" s="1" t="e">
        <v>#N/A</v>
      </c>
      <c r="B3249" s="50" t="s">
        <v>173</v>
      </c>
      <c r="C3249" s="48"/>
      <c r="D3249" s="104"/>
      <c r="E3249" s="104"/>
      <c r="F3249" s="104"/>
      <c r="G3249" s="104"/>
      <c r="H3249" s="104"/>
      <c r="I3249" s="104"/>
      <c r="J3249" s="104"/>
      <c r="K3249" s="104"/>
      <c r="L3249" s="104"/>
      <c r="M3249" s="104"/>
      <c r="N3249" s="104"/>
      <c r="O3249" s="104"/>
      <c r="P3249" s="104">
        <v>0</v>
      </c>
      <c r="Q3249" s="104">
        <v>0</v>
      </c>
      <c r="R3249" s="104">
        <v>0</v>
      </c>
      <c r="S3249" s="104">
        <v>0</v>
      </c>
      <c r="T3249" s="104">
        <v>0</v>
      </c>
      <c r="U3249" s="104">
        <v>0</v>
      </c>
      <c r="V3249" s="104">
        <v>0</v>
      </c>
      <c r="W3249" s="104">
        <v>0</v>
      </c>
      <c r="X3249" s="104">
        <v>0</v>
      </c>
      <c r="Y3249" s="104">
        <v>0</v>
      </c>
      <c r="Z3249" s="104">
        <v>0</v>
      </c>
      <c r="AA3249" s="104">
        <v>0</v>
      </c>
      <c r="AB3249" s="104">
        <f t="shared" si="1554"/>
        <v>0</v>
      </c>
      <c r="AC3249" s="104">
        <f t="shared" si="1555"/>
        <v>0</v>
      </c>
      <c r="AD3249" s="104">
        <f t="shared" si="1562"/>
        <v>0</v>
      </c>
      <c r="AE3249" s="5" t="e">
        <v>#N/A</v>
      </c>
    </row>
    <row r="3250" spans="1:31" ht="30" x14ac:dyDescent="0.25">
      <c r="A3250" s="1" t="e">
        <v>#N/A</v>
      </c>
      <c r="B3250" s="50" t="s">
        <v>174</v>
      </c>
      <c r="C3250" s="48"/>
      <c r="D3250" s="104"/>
      <c r="E3250" s="104"/>
      <c r="F3250" s="104"/>
      <c r="G3250" s="104"/>
      <c r="H3250" s="104"/>
      <c r="I3250" s="104"/>
      <c r="J3250" s="104"/>
      <c r="K3250" s="104"/>
      <c r="L3250" s="104"/>
      <c r="M3250" s="104"/>
      <c r="N3250" s="104"/>
      <c r="O3250" s="104"/>
      <c r="P3250" s="104">
        <v>0</v>
      </c>
      <c r="Q3250" s="104">
        <v>0</v>
      </c>
      <c r="R3250" s="104">
        <v>0</v>
      </c>
      <c r="S3250" s="104">
        <v>0</v>
      </c>
      <c r="T3250" s="104">
        <v>0</v>
      </c>
      <c r="U3250" s="104">
        <v>0</v>
      </c>
      <c r="V3250" s="104">
        <v>0</v>
      </c>
      <c r="W3250" s="104">
        <v>0</v>
      </c>
      <c r="X3250" s="104">
        <v>0</v>
      </c>
      <c r="Y3250" s="104">
        <v>0</v>
      </c>
      <c r="Z3250" s="104">
        <v>0</v>
      </c>
      <c r="AA3250" s="104">
        <v>0</v>
      </c>
      <c r="AB3250" s="104">
        <f t="shared" si="1554"/>
        <v>0</v>
      </c>
      <c r="AC3250" s="104">
        <f t="shared" si="1555"/>
        <v>0</v>
      </c>
      <c r="AD3250" s="104">
        <f t="shared" si="1562"/>
        <v>0</v>
      </c>
      <c r="AE3250" s="5" t="e">
        <v>#N/A</v>
      </c>
    </row>
    <row r="3251" spans="1:31" ht="30" x14ac:dyDescent="0.25">
      <c r="A3251" s="1" t="e">
        <v>#N/A</v>
      </c>
      <c r="B3251" s="101" t="s">
        <v>175</v>
      </c>
      <c r="C3251" s="102"/>
      <c r="D3251" s="103">
        <f>SUM(D3252:D3254)</f>
        <v>0</v>
      </c>
      <c r="E3251" s="103">
        <f t="shared" ref="E3251:O3251" si="1568">SUM(E3252:E3254)</f>
        <v>0</v>
      </c>
      <c r="F3251" s="103">
        <f t="shared" si="1568"/>
        <v>0</v>
      </c>
      <c r="G3251" s="103">
        <f t="shared" si="1568"/>
        <v>0</v>
      </c>
      <c r="H3251" s="103">
        <f t="shared" si="1568"/>
        <v>0</v>
      </c>
      <c r="I3251" s="103">
        <f t="shared" si="1568"/>
        <v>0</v>
      </c>
      <c r="J3251" s="103">
        <f t="shared" si="1568"/>
        <v>0</v>
      </c>
      <c r="K3251" s="103">
        <f t="shared" si="1568"/>
        <v>0</v>
      </c>
      <c r="L3251" s="103">
        <f t="shared" si="1568"/>
        <v>0</v>
      </c>
      <c r="M3251" s="103">
        <f t="shared" si="1568"/>
        <v>0</v>
      </c>
      <c r="N3251" s="103">
        <f t="shared" si="1568"/>
        <v>0</v>
      </c>
      <c r="O3251" s="103">
        <f t="shared" si="1568"/>
        <v>0</v>
      </c>
      <c r="P3251" s="103">
        <v>0</v>
      </c>
      <c r="Q3251" s="103">
        <v>0</v>
      </c>
      <c r="R3251" s="103">
        <v>0</v>
      </c>
      <c r="S3251" s="103">
        <v>0</v>
      </c>
      <c r="T3251" s="103">
        <v>0</v>
      </c>
      <c r="U3251" s="103">
        <v>0</v>
      </c>
      <c r="V3251" s="103">
        <v>0</v>
      </c>
      <c r="W3251" s="103">
        <v>0</v>
      </c>
      <c r="X3251" s="103">
        <v>0</v>
      </c>
      <c r="Y3251" s="103">
        <v>0</v>
      </c>
      <c r="Z3251" s="103">
        <v>0</v>
      </c>
      <c r="AA3251" s="103">
        <v>0</v>
      </c>
      <c r="AB3251" s="103">
        <f t="shared" si="1554"/>
        <v>0</v>
      </c>
      <c r="AC3251" s="103">
        <f t="shared" si="1555"/>
        <v>0</v>
      </c>
      <c r="AD3251" s="103">
        <f t="shared" si="1562"/>
        <v>0</v>
      </c>
      <c r="AE3251" s="5" t="e">
        <v>#N/A</v>
      </c>
    </row>
    <row r="3252" spans="1:31" ht="30" x14ac:dyDescent="0.25">
      <c r="A3252" s="1" t="e">
        <v>#N/A</v>
      </c>
      <c r="B3252" s="50" t="s">
        <v>161</v>
      </c>
      <c r="C3252" s="48"/>
      <c r="D3252" s="104"/>
      <c r="E3252" s="104"/>
      <c r="F3252" s="104"/>
      <c r="G3252" s="104"/>
      <c r="H3252" s="104"/>
      <c r="I3252" s="104"/>
      <c r="J3252" s="104"/>
      <c r="K3252" s="104"/>
      <c r="L3252" s="104"/>
      <c r="M3252" s="104"/>
      <c r="N3252" s="104"/>
      <c r="O3252" s="104"/>
      <c r="P3252" s="104">
        <v>0</v>
      </c>
      <c r="Q3252" s="104">
        <v>0</v>
      </c>
      <c r="R3252" s="104">
        <v>0</v>
      </c>
      <c r="S3252" s="104">
        <v>0</v>
      </c>
      <c r="T3252" s="104">
        <v>0</v>
      </c>
      <c r="U3252" s="104">
        <v>0</v>
      </c>
      <c r="V3252" s="104">
        <v>0</v>
      </c>
      <c r="W3252" s="104">
        <v>0</v>
      </c>
      <c r="X3252" s="104">
        <v>0</v>
      </c>
      <c r="Y3252" s="104">
        <v>0</v>
      </c>
      <c r="Z3252" s="104">
        <v>0</v>
      </c>
      <c r="AA3252" s="104">
        <v>0</v>
      </c>
      <c r="AB3252" s="104">
        <f t="shared" si="1554"/>
        <v>0</v>
      </c>
      <c r="AC3252" s="104">
        <f t="shared" si="1555"/>
        <v>0</v>
      </c>
      <c r="AD3252" s="104">
        <f t="shared" si="1562"/>
        <v>0</v>
      </c>
      <c r="AE3252" s="5" t="e">
        <v>#N/A</v>
      </c>
    </row>
    <row r="3253" spans="1:31" ht="30" x14ac:dyDescent="0.25">
      <c r="A3253" s="1" t="e">
        <v>#N/A</v>
      </c>
      <c r="B3253" s="50" t="s">
        <v>176</v>
      </c>
      <c r="C3253" s="48"/>
      <c r="D3253" s="104"/>
      <c r="E3253" s="104"/>
      <c r="F3253" s="104"/>
      <c r="G3253" s="104"/>
      <c r="H3253" s="104"/>
      <c r="I3253" s="104"/>
      <c r="J3253" s="104"/>
      <c r="K3253" s="104"/>
      <c r="L3253" s="104"/>
      <c r="M3253" s="104"/>
      <c r="N3253" s="104"/>
      <c r="O3253" s="104"/>
      <c r="P3253" s="104">
        <v>0</v>
      </c>
      <c r="Q3253" s="104">
        <v>0</v>
      </c>
      <c r="R3253" s="104">
        <v>0</v>
      </c>
      <c r="S3253" s="104">
        <v>0</v>
      </c>
      <c r="T3253" s="104">
        <v>0</v>
      </c>
      <c r="U3253" s="104">
        <v>0</v>
      </c>
      <c r="V3253" s="104">
        <v>0</v>
      </c>
      <c r="W3253" s="104">
        <v>0</v>
      </c>
      <c r="X3253" s="104">
        <v>0</v>
      </c>
      <c r="Y3253" s="104">
        <v>0</v>
      </c>
      <c r="Z3253" s="104">
        <v>0</v>
      </c>
      <c r="AA3253" s="104">
        <v>0</v>
      </c>
      <c r="AB3253" s="104">
        <f t="shared" si="1554"/>
        <v>0</v>
      </c>
      <c r="AC3253" s="104">
        <f t="shared" si="1555"/>
        <v>0</v>
      </c>
      <c r="AD3253" s="104">
        <f t="shared" si="1562"/>
        <v>0</v>
      </c>
      <c r="AE3253" s="5" t="e">
        <v>#N/A</v>
      </c>
    </row>
    <row r="3254" spans="1:31" ht="30" x14ac:dyDescent="0.25">
      <c r="A3254" s="1" t="e">
        <v>#N/A</v>
      </c>
      <c r="B3254" s="50" t="s">
        <v>177</v>
      </c>
      <c r="C3254" s="48"/>
      <c r="D3254" s="104"/>
      <c r="E3254" s="104"/>
      <c r="F3254" s="104"/>
      <c r="G3254" s="104"/>
      <c r="H3254" s="104"/>
      <c r="I3254" s="104"/>
      <c r="J3254" s="104"/>
      <c r="K3254" s="104"/>
      <c r="L3254" s="104"/>
      <c r="M3254" s="104"/>
      <c r="N3254" s="104"/>
      <c r="O3254" s="104"/>
      <c r="P3254" s="104">
        <v>0</v>
      </c>
      <c r="Q3254" s="104">
        <v>0</v>
      </c>
      <c r="R3254" s="104">
        <v>0</v>
      </c>
      <c r="S3254" s="104">
        <v>0</v>
      </c>
      <c r="T3254" s="104">
        <v>0</v>
      </c>
      <c r="U3254" s="104">
        <v>0</v>
      </c>
      <c r="V3254" s="104">
        <v>0</v>
      </c>
      <c r="W3254" s="104">
        <v>0</v>
      </c>
      <c r="X3254" s="104">
        <v>0</v>
      </c>
      <c r="Y3254" s="104">
        <v>0</v>
      </c>
      <c r="Z3254" s="104">
        <v>0</v>
      </c>
      <c r="AA3254" s="104">
        <v>0</v>
      </c>
      <c r="AB3254" s="104">
        <f t="shared" si="1554"/>
        <v>0</v>
      </c>
      <c r="AC3254" s="104">
        <f t="shared" si="1555"/>
        <v>0</v>
      </c>
      <c r="AD3254" s="104">
        <f t="shared" si="1562"/>
        <v>0</v>
      </c>
      <c r="AE3254" s="5" t="e">
        <v>#N/A</v>
      </c>
    </row>
    <row r="3255" spans="1:31" x14ac:dyDescent="0.25">
      <c r="A3255" s="1" t="e">
        <v>#N/A</v>
      </c>
      <c r="B3255" s="101" t="s">
        <v>178</v>
      </c>
      <c r="C3255" s="102"/>
      <c r="D3255" s="103">
        <f>SUM(D3256:D3257)</f>
        <v>0</v>
      </c>
      <c r="E3255" s="103">
        <f t="shared" ref="E3255:O3255" si="1569">SUM(E3256:E3257)</f>
        <v>0</v>
      </c>
      <c r="F3255" s="103">
        <f t="shared" si="1569"/>
        <v>0</v>
      </c>
      <c r="G3255" s="103">
        <f t="shared" si="1569"/>
        <v>0</v>
      </c>
      <c r="H3255" s="103">
        <f t="shared" si="1569"/>
        <v>0</v>
      </c>
      <c r="I3255" s="103">
        <f t="shared" si="1569"/>
        <v>0</v>
      </c>
      <c r="J3255" s="103">
        <f t="shared" si="1569"/>
        <v>0</v>
      </c>
      <c r="K3255" s="103">
        <f t="shared" si="1569"/>
        <v>0</v>
      </c>
      <c r="L3255" s="103">
        <f t="shared" si="1569"/>
        <v>0</v>
      </c>
      <c r="M3255" s="103">
        <f t="shared" si="1569"/>
        <v>0</v>
      </c>
      <c r="N3255" s="103">
        <f t="shared" si="1569"/>
        <v>0</v>
      </c>
      <c r="O3255" s="103">
        <f t="shared" si="1569"/>
        <v>0</v>
      </c>
      <c r="P3255" s="103">
        <v>0</v>
      </c>
      <c r="Q3255" s="103">
        <v>0</v>
      </c>
      <c r="R3255" s="103">
        <v>0</v>
      </c>
      <c r="S3255" s="103">
        <v>0</v>
      </c>
      <c r="T3255" s="103">
        <v>0</v>
      </c>
      <c r="U3255" s="103">
        <v>0</v>
      </c>
      <c r="V3255" s="103">
        <v>0</v>
      </c>
      <c r="W3255" s="103">
        <v>0</v>
      </c>
      <c r="X3255" s="103">
        <v>0</v>
      </c>
      <c r="Y3255" s="103">
        <v>0</v>
      </c>
      <c r="Z3255" s="103">
        <v>0</v>
      </c>
      <c r="AA3255" s="103">
        <v>0</v>
      </c>
      <c r="AB3255" s="103">
        <f t="shared" si="1554"/>
        <v>0</v>
      </c>
      <c r="AC3255" s="103">
        <f t="shared" si="1555"/>
        <v>0</v>
      </c>
      <c r="AD3255" s="103">
        <f t="shared" si="1562"/>
        <v>0</v>
      </c>
      <c r="AE3255" s="5" t="e">
        <v>#N/A</v>
      </c>
    </row>
    <row r="3256" spans="1:31" ht="30" x14ac:dyDescent="0.25">
      <c r="A3256" s="1" t="e">
        <v>#N/A</v>
      </c>
      <c r="B3256" s="50" t="s">
        <v>179</v>
      </c>
      <c r="C3256" s="48"/>
      <c r="D3256" s="104"/>
      <c r="E3256" s="104"/>
      <c r="F3256" s="104"/>
      <c r="G3256" s="104"/>
      <c r="H3256" s="104"/>
      <c r="I3256" s="104"/>
      <c r="J3256" s="104"/>
      <c r="K3256" s="104"/>
      <c r="L3256" s="104"/>
      <c r="M3256" s="104"/>
      <c r="N3256" s="104"/>
      <c r="O3256" s="104"/>
      <c r="P3256" s="104">
        <v>0</v>
      </c>
      <c r="Q3256" s="104">
        <v>0</v>
      </c>
      <c r="R3256" s="104">
        <v>0</v>
      </c>
      <c r="S3256" s="104">
        <v>0</v>
      </c>
      <c r="T3256" s="104">
        <v>0</v>
      </c>
      <c r="U3256" s="104">
        <v>0</v>
      </c>
      <c r="V3256" s="104">
        <v>0</v>
      </c>
      <c r="W3256" s="104">
        <v>0</v>
      </c>
      <c r="X3256" s="104">
        <v>0</v>
      </c>
      <c r="Y3256" s="104">
        <v>0</v>
      </c>
      <c r="Z3256" s="104">
        <v>0</v>
      </c>
      <c r="AA3256" s="104">
        <v>0</v>
      </c>
      <c r="AB3256" s="104">
        <f t="shared" si="1554"/>
        <v>0</v>
      </c>
      <c r="AC3256" s="104">
        <f t="shared" si="1555"/>
        <v>0</v>
      </c>
      <c r="AD3256" s="104">
        <f t="shared" si="1562"/>
        <v>0</v>
      </c>
      <c r="AE3256" s="5" t="e">
        <v>#N/A</v>
      </c>
    </row>
    <row r="3257" spans="1:31" x14ac:dyDescent="0.25">
      <c r="A3257" s="1" t="e">
        <v>#N/A</v>
      </c>
      <c r="B3257" s="50" t="s">
        <v>180</v>
      </c>
      <c r="C3257" s="48"/>
      <c r="D3257" s="104"/>
      <c r="E3257" s="104"/>
      <c r="F3257" s="104"/>
      <c r="G3257" s="104"/>
      <c r="H3257" s="104"/>
      <c r="I3257" s="104"/>
      <c r="J3257" s="104"/>
      <c r="K3257" s="104"/>
      <c r="L3257" s="104"/>
      <c r="M3257" s="104"/>
      <c r="N3257" s="104"/>
      <c r="O3257" s="104"/>
      <c r="P3257" s="104">
        <v>0</v>
      </c>
      <c r="Q3257" s="104">
        <v>0</v>
      </c>
      <c r="R3257" s="104">
        <v>0</v>
      </c>
      <c r="S3257" s="104">
        <v>0</v>
      </c>
      <c r="T3257" s="104">
        <v>0</v>
      </c>
      <c r="U3257" s="104">
        <v>0</v>
      </c>
      <c r="V3257" s="104">
        <v>0</v>
      </c>
      <c r="W3257" s="104">
        <v>0</v>
      </c>
      <c r="X3257" s="104">
        <v>0</v>
      </c>
      <c r="Y3257" s="104">
        <v>0</v>
      </c>
      <c r="Z3257" s="104">
        <v>0</v>
      </c>
      <c r="AA3257" s="104">
        <v>0</v>
      </c>
      <c r="AB3257" s="104">
        <f t="shared" si="1554"/>
        <v>0</v>
      </c>
      <c r="AC3257" s="104">
        <f t="shared" si="1555"/>
        <v>0</v>
      </c>
      <c r="AD3257" s="104">
        <f t="shared" si="1562"/>
        <v>0</v>
      </c>
      <c r="AE3257" s="5" t="e">
        <v>#N/A</v>
      </c>
    </row>
    <row r="3258" spans="1:31" x14ac:dyDescent="0.25">
      <c r="A3258" s="1" t="e">
        <v>#N/A</v>
      </c>
      <c r="B3258" s="101" t="s">
        <v>181</v>
      </c>
      <c r="C3258" s="102"/>
      <c r="D3258" s="103">
        <f>SUM(D3259:D3266)</f>
        <v>0</v>
      </c>
      <c r="E3258" s="103">
        <f t="shared" ref="E3258:O3258" si="1570">SUM(E3259:E3266)</f>
        <v>0</v>
      </c>
      <c r="F3258" s="103">
        <f t="shared" si="1570"/>
        <v>0</v>
      </c>
      <c r="G3258" s="103">
        <f t="shared" si="1570"/>
        <v>0</v>
      </c>
      <c r="H3258" s="103">
        <f t="shared" si="1570"/>
        <v>0</v>
      </c>
      <c r="I3258" s="103">
        <f t="shared" si="1570"/>
        <v>0</v>
      </c>
      <c r="J3258" s="103">
        <f t="shared" si="1570"/>
        <v>0</v>
      </c>
      <c r="K3258" s="103">
        <f t="shared" si="1570"/>
        <v>0</v>
      </c>
      <c r="L3258" s="103">
        <f t="shared" si="1570"/>
        <v>0</v>
      </c>
      <c r="M3258" s="103">
        <f t="shared" si="1570"/>
        <v>0</v>
      </c>
      <c r="N3258" s="103">
        <f t="shared" si="1570"/>
        <v>0</v>
      </c>
      <c r="O3258" s="103">
        <f t="shared" si="1570"/>
        <v>0</v>
      </c>
      <c r="P3258" s="103">
        <v>0</v>
      </c>
      <c r="Q3258" s="103">
        <v>0</v>
      </c>
      <c r="R3258" s="103">
        <v>0</v>
      </c>
      <c r="S3258" s="103">
        <v>0</v>
      </c>
      <c r="T3258" s="103">
        <v>0</v>
      </c>
      <c r="U3258" s="103">
        <v>0</v>
      </c>
      <c r="V3258" s="103">
        <v>0</v>
      </c>
      <c r="W3258" s="103">
        <v>0</v>
      </c>
      <c r="X3258" s="103">
        <v>0</v>
      </c>
      <c r="Y3258" s="103">
        <v>0</v>
      </c>
      <c r="Z3258" s="103">
        <v>0</v>
      </c>
      <c r="AA3258" s="103">
        <v>0</v>
      </c>
      <c r="AB3258" s="103">
        <f t="shared" si="1554"/>
        <v>0</v>
      </c>
      <c r="AC3258" s="103">
        <f t="shared" si="1555"/>
        <v>0</v>
      </c>
      <c r="AD3258" s="103">
        <f t="shared" si="1562"/>
        <v>0</v>
      </c>
      <c r="AE3258" s="5" t="e">
        <v>#N/A</v>
      </c>
    </row>
    <row r="3259" spans="1:31" ht="30" x14ac:dyDescent="0.25">
      <c r="A3259" s="1" t="e">
        <v>#N/A</v>
      </c>
      <c r="B3259" s="50" t="s">
        <v>182</v>
      </c>
      <c r="C3259" s="48"/>
      <c r="D3259" s="104"/>
      <c r="E3259" s="104"/>
      <c r="F3259" s="104"/>
      <c r="G3259" s="104"/>
      <c r="H3259" s="104"/>
      <c r="I3259" s="104"/>
      <c r="J3259" s="104"/>
      <c r="K3259" s="104"/>
      <c r="L3259" s="104"/>
      <c r="M3259" s="104"/>
      <c r="N3259" s="104"/>
      <c r="O3259" s="104"/>
      <c r="P3259" s="104">
        <v>0</v>
      </c>
      <c r="Q3259" s="104">
        <v>0</v>
      </c>
      <c r="R3259" s="104">
        <v>0</v>
      </c>
      <c r="S3259" s="104">
        <v>0</v>
      </c>
      <c r="T3259" s="104">
        <v>0</v>
      </c>
      <c r="U3259" s="104">
        <v>0</v>
      </c>
      <c r="V3259" s="104">
        <v>0</v>
      </c>
      <c r="W3259" s="104">
        <v>0</v>
      </c>
      <c r="X3259" s="104">
        <v>0</v>
      </c>
      <c r="Y3259" s="104">
        <v>0</v>
      </c>
      <c r="Z3259" s="104">
        <v>0</v>
      </c>
      <c r="AA3259" s="104">
        <v>0</v>
      </c>
      <c r="AB3259" s="104">
        <f t="shared" si="1554"/>
        <v>0</v>
      </c>
      <c r="AC3259" s="104">
        <f t="shared" si="1555"/>
        <v>0</v>
      </c>
      <c r="AD3259" s="104">
        <f t="shared" si="1562"/>
        <v>0</v>
      </c>
      <c r="AE3259" s="5" t="e">
        <v>#N/A</v>
      </c>
    </row>
    <row r="3260" spans="1:31" ht="30" x14ac:dyDescent="0.25">
      <c r="A3260" s="1" t="e">
        <v>#N/A</v>
      </c>
      <c r="B3260" s="50" t="s">
        <v>183</v>
      </c>
      <c r="C3260" s="48"/>
      <c r="D3260" s="104"/>
      <c r="E3260" s="104"/>
      <c r="F3260" s="104"/>
      <c r="G3260" s="104"/>
      <c r="H3260" s="104"/>
      <c r="I3260" s="104"/>
      <c r="J3260" s="104"/>
      <c r="K3260" s="104"/>
      <c r="L3260" s="104"/>
      <c r="M3260" s="104"/>
      <c r="N3260" s="104"/>
      <c r="O3260" s="104"/>
      <c r="P3260" s="104">
        <v>0</v>
      </c>
      <c r="Q3260" s="104">
        <v>0</v>
      </c>
      <c r="R3260" s="104">
        <v>0</v>
      </c>
      <c r="S3260" s="104">
        <v>0</v>
      </c>
      <c r="T3260" s="104">
        <v>0</v>
      </c>
      <c r="U3260" s="104">
        <v>0</v>
      </c>
      <c r="V3260" s="104">
        <v>0</v>
      </c>
      <c r="W3260" s="104">
        <v>0</v>
      </c>
      <c r="X3260" s="104">
        <v>0</v>
      </c>
      <c r="Y3260" s="104">
        <v>0</v>
      </c>
      <c r="Z3260" s="104">
        <v>0</v>
      </c>
      <c r="AA3260" s="104">
        <v>0</v>
      </c>
      <c r="AB3260" s="104">
        <f t="shared" si="1554"/>
        <v>0</v>
      </c>
      <c r="AC3260" s="104">
        <f t="shared" si="1555"/>
        <v>0</v>
      </c>
      <c r="AD3260" s="104">
        <f t="shared" si="1562"/>
        <v>0</v>
      </c>
      <c r="AE3260" s="5" t="e">
        <v>#N/A</v>
      </c>
    </row>
    <row r="3261" spans="1:31" ht="30" x14ac:dyDescent="0.25">
      <c r="A3261" s="1" t="e">
        <v>#N/A</v>
      </c>
      <c r="B3261" s="50" t="s">
        <v>184</v>
      </c>
      <c r="C3261" s="48"/>
      <c r="D3261" s="104"/>
      <c r="E3261" s="104"/>
      <c r="F3261" s="104"/>
      <c r="G3261" s="104"/>
      <c r="H3261" s="104"/>
      <c r="I3261" s="104"/>
      <c r="J3261" s="104"/>
      <c r="K3261" s="104"/>
      <c r="L3261" s="104"/>
      <c r="M3261" s="104"/>
      <c r="N3261" s="104"/>
      <c r="O3261" s="104"/>
      <c r="P3261" s="104">
        <v>0</v>
      </c>
      <c r="Q3261" s="104">
        <v>0</v>
      </c>
      <c r="R3261" s="104">
        <v>0</v>
      </c>
      <c r="S3261" s="104">
        <v>0</v>
      </c>
      <c r="T3261" s="104">
        <v>0</v>
      </c>
      <c r="U3261" s="104">
        <v>0</v>
      </c>
      <c r="V3261" s="104">
        <v>0</v>
      </c>
      <c r="W3261" s="104">
        <v>0</v>
      </c>
      <c r="X3261" s="104">
        <v>0</v>
      </c>
      <c r="Y3261" s="104">
        <v>0</v>
      </c>
      <c r="Z3261" s="104">
        <v>0</v>
      </c>
      <c r="AA3261" s="104">
        <v>0</v>
      </c>
      <c r="AB3261" s="104">
        <f t="shared" si="1554"/>
        <v>0</v>
      </c>
      <c r="AC3261" s="104">
        <f t="shared" si="1555"/>
        <v>0</v>
      </c>
      <c r="AD3261" s="104">
        <f t="shared" si="1562"/>
        <v>0</v>
      </c>
      <c r="AE3261" s="5" t="e">
        <v>#N/A</v>
      </c>
    </row>
    <row r="3262" spans="1:31" x14ac:dyDescent="0.25">
      <c r="A3262" s="1" t="e">
        <v>#N/A</v>
      </c>
      <c r="B3262" s="50" t="s">
        <v>185</v>
      </c>
      <c r="C3262" s="48"/>
      <c r="D3262" s="104"/>
      <c r="E3262" s="104"/>
      <c r="F3262" s="104"/>
      <c r="G3262" s="104"/>
      <c r="H3262" s="104"/>
      <c r="I3262" s="104"/>
      <c r="J3262" s="104"/>
      <c r="K3262" s="104"/>
      <c r="L3262" s="104"/>
      <c r="M3262" s="104"/>
      <c r="N3262" s="104"/>
      <c r="O3262" s="104"/>
      <c r="P3262" s="104">
        <v>0</v>
      </c>
      <c r="Q3262" s="104">
        <v>0</v>
      </c>
      <c r="R3262" s="104">
        <v>0</v>
      </c>
      <c r="S3262" s="104">
        <v>0</v>
      </c>
      <c r="T3262" s="104">
        <v>0</v>
      </c>
      <c r="U3262" s="104">
        <v>0</v>
      </c>
      <c r="V3262" s="104">
        <v>0</v>
      </c>
      <c r="W3262" s="104">
        <v>0</v>
      </c>
      <c r="X3262" s="104">
        <v>0</v>
      </c>
      <c r="Y3262" s="104">
        <v>0</v>
      </c>
      <c r="Z3262" s="104">
        <v>0</v>
      </c>
      <c r="AA3262" s="104">
        <v>0</v>
      </c>
      <c r="AB3262" s="104">
        <f t="shared" si="1554"/>
        <v>0</v>
      </c>
      <c r="AC3262" s="104">
        <f t="shared" si="1555"/>
        <v>0</v>
      </c>
      <c r="AD3262" s="104">
        <f t="shared" si="1562"/>
        <v>0</v>
      </c>
      <c r="AE3262" s="5" t="e">
        <v>#N/A</v>
      </c>
    </row>
    <row r="3263" spans="1:31" ht="30" x14ac:dyDescent="0.25">
      <c r="A3263" s="1" t="e">
        <v>#N/A</v>
      </c>
      <c r="B3263" s="50" t="s">
        <v>186</v>
      </c>
      <c r="C3263" s="48"/>
      <c r="D3263" s="104"/>
      <c r="E3263" s="104"/>
      <c r="F3263" s="104"/>
      <c r="G3263" s="104"/>
      <c r="H3263" s="104"/>
      <c r="I3263" s="104"/>
      <c r="J3263" s="104"/>
      <c r="K3263" s="104"/>
      <c r="L3263" s="104"/>
      <c r="M3263" s="104"/>
      <c r="N3263" s="104"/>
      <c r="O3263" s="104"/>
      <c r="P3263" s="104">
        <v>0</v>
      </c>
      <c r="Q3263" s="104">
        <v>0</v>
      </c>
      <c r="R3263" s="104">
        <v>0</v>
      </c>
      <c r="S3263" s="104">
        <v>0</v>
      </c>
      <c r="T3263" s="104">
        <v>0</v>
      </c>
      <c r="U3263" s="104">
        <v>0</v>
      </c>
      <c r="V3263" s="104">
        <v>0</v>
      </c>
      <c r="W3263" s="104">
        <v>0</v>
      </c>
      <c r="X3263" s="104">
        <v>0</v>
      </c>
      <c r="Y3263" s="104">
        <v>0</v>
      </c>
      <c r="Z3263" s="104">
        <v>0</v>
      </c>
      <c r="AA3263" s="104">
        <v>0</v>
      </c>
      <c r="AB3263" s="104">
        <f t="shared" si="1554"/>
        <v>0</v>
      </c>
      <c r="AC3263" s="104">
        <f t="shared" si="1555"/>
        <v>0</v>
      </c>
      <c r="AD3263" s="104">
        <f t="shared" si="1562"/>
        <v>0</v>
      </c>
      <c r="AE3263" s="5" t="e">
        <v>#N/A</v>
      </c>
    </row>
    <row r="3264" spans="1:31" ht="30" x14ac:dyDescent="0.25">
      <c r="A3264" s="1" t="e">
        <v>#N/A</v>
      </c>
      <c r="B3264" s="50" t="s">
        <v>187</v>
      </c>
      <c r="C3264" s="48"/>
      <c r="D3264" s="104"/>
      <c r="E3264" s="104"/>
      <c r="F3264" s="104"/>
      <c r="G3264" s="104"/>
      <c r="H3264" s="104"/>
      <c r="I3264" s="104"/>
      <c r="J3264" s="104"/>
      <c r="K3264" s="104"/>
      <c r="L3264" s="104"/>
      <c r="M3264" s="104"/>
      <c r="N3264" s="104"/>
      <c r="O3264" s="104"/>
      <c r="P3264" s="104">
        <v>0</v>
      </c>
      <c r="Q3264" s="104">
        <v>0</v>
      </c>
      <c r="R3264" s="104">
        <v>0</v>
      </c>
      <c r="S3264" s="104">
        <v>0</v>
      </c>
      <c r="T3264" s="104">
        <v>0</v>
      </c>
      <c r="U3264" s="104">
        <v>0</v>
      </c>
      <c r="V3264" s="104">
        <v>0</v>
      </c>
      <c r="W3264" s="104">
        <v>0</v>
      </c>
      <c r="X3264" s="104">
        <v>0</v>
      </c>
      <c r="Y3264" s="104">
        <v>0</v>
      </c>
      <c r="Z3264" s="104">
        <v>0</v>
      </c>
      <c r="AA3264" s="104">
        <v>0</v>
      </c>
      <c r="AB3264" s="104">
        <f t="shared" si="1554"/>
        <v>0</v>
      </c>
      <c r="AC3264" s="104">
        <f t="shared" si="1555"/>
        <v>0</v>
      </c>
      <c r="AD3264" s="104">
        <f t="shared" si="1562"/>
        <v>0</v>
      </c>
      <c r="AE3264" s="5" t="e">
        <v>#N/A</v>
      </c>
    </row>
    <row r="3265" spans="1:31" ht="30" x14ac:dyDescent="0.25">
      <c r="A3265" s="1" t="e">
        <v>#N/A</v>
      </c>
      <c r="B3265" s="50" t="s">
        <v>188</v>
      </c>
      <c r="C3265" s="48"/>
      <c r="D3265" s="104"/>
      <c r="E3265" s="104"/>
      <c r="F3265" s="104"/>
      <c r="G3265" s="104"/>
      <c r="H3265" s="104"/>
      <c r="I3265" s="104"/>
      <c r="J3265" s="104"/>
      <c r="K3265" s="104"/>
      <c r="L3265" s="104"/>
      <c r="M3265" s="104"/>
      <c r="N3265" s="104"/>
      <c r="O3265" s="104"/>
      <c r="P3265" s="104">
        <v>0</v>
      </c>
      <c r="Q3265" s="104">
        <v>0</v>
      </c>
      <c r="R3265" s="104">
        <v>0</v>
      </c>
      <c r="S3265" s="104">
        <v>0</v>
      </c>
      <c r="T3265" s="104">
        <v>0</v>
      </c>
      <c r="U3265" s="104">
        <v>0</v>
      </c>
      <c r="V3265" s="104">
        <v>0</v>
      </c>
      <c r="W3265" s="104">
        <v>0</v>
      </c>
      <c r="X3265" s="104">
        <v>0</v>
      </c>
      <c r="Y3265" s="104">
        <v>0</v>
      </c>
      <c r="Z3265" s="104">
        <v>0</v>
      </c>
      <c r="AA3265" s="104">
        <v>0</v>
      </c>
      <c r="AB3265" s="104">
        <f t="shared" si="1554"/>
        <v>0</v>
      </c>
      <c r="AC3265" s="104">
        <f t="shared" si="1555"/>
        <v>0</v>
      </c>
      <c r="AD3265" s="104">
        <f t="shared" si="1562"/>
        <v>0</v>
      </c>
      <c r="AE3265" s="5" t="e">
        <v>#N/A</v>
      </c>
    </row>
    <row r="3266" spans="1:31" x14ac:dyDescent="0.25">
      <c r="A3266" s="1" t="e">
        <v>#N/A</v>
      </c>
      <c r="B3266" s="50" t="s">
        <v>189</v>
      </c>
      <c r="C3266" s="48"/>
      <c r="D3266" s="104"/>
      <c r="E3266" s="104"/>
      <c r="F3266" s="104"/>
      <c r="G3266" s="104"/>
      <c r="H3266" s="104"/>
      <c r="I3266" s="104"/>
      <c r="J3266" s="104"/>
      <c r="K3266" s="104"/>
      <c r="L3266" s="104"/>
      <c r="M3266" s="104"/>
      <c r="N3266" s="104"/>
      <c r="O3266" s="104"/>
      <c r="P3266" s="104">
        <v>0</v>
      </c>
      <c r="Q3266" s="104">
        <v>0</v>
      </c>
      <c r="R3266" s="104">
        <v>0</v>
      </c>
      <c r="S3266" s="104">
        <v>0</v>
      </c>
      <c r="T3266" s="104">
        <v>0</v>
      </c>
      <c r="U3266" s="104">
        <v>0</v>
      </c>
      <c r="V3266" s="104">
        <v>0</v>
      </c>
      <c r="W3266" s="104">
        <v>0</v>
      </c>
      <c r="X3266" s="104">
        <v>0</v>
      </c>
      <c r="Y3266" s="104">
        <v>0</v>
      </c>
      <c r="Z3266" s="104">
        <v>0</v>
      </c>
      <c r="AA3266" s="104">
        <v>0</v>
      </c>
      <c r="AB3266" s="104">
        <f t="shared" si="1554"/>
        <v>0</v>
      </c>
      <c r="AC3266" s="104">
        <f t="shared" si="1555"/>
        <v>0</v>
      </c>
      <c r="AD3266" s="104">
        <f t="shared" si="1562"/>
        <v>0</v>
      </c>
      <c r="AE3266" s="5" t="e">
        <v>#N/A</v>
      </c>
    </row>
    <row r="3267" spans="1:31" x14ac:dyDescent="0.25">
      <c r="A3267" s="1" t="e">
        <v>#N/A</v>
      </c>
      <c r="B3267" s="101" t="s">
        <v>190</v>
      </c>
      <c r="C3267" s="102"/>
      <c r="D3267" s="103">
        <f>SUM(D3268:D3269)</f>
        <v>0</v>
      </c>
      <c r="E3267" s="103">
        <f t="shared" ref="E3267:O3267" si="1571">SUM(E3268:E3269)</f>
        <v>0</v>
      </c>
      <c r="F3267" s="103">
        <f t="shared" si="1571"/>
        <v>0</v>
      </c>
      <c r="G3267" s="103">
        <f t="shared" si="1571"/>
        <v>0</v>
      </c>
      <c r="H3267" s="103">
        <f t="shared" si="1571"/>
        <v>0</v>
      </c>
      <c r="I3267" s="103">
        <f t="shared" si="1571"/>
        <v>0</v>
      </c>
      <c r="J3267" s="103">
        <f t="shared" si="1571"/>
        <v>0</v>
      </c>
      <c r="K3267" s="103">
        <f t="shared" si="1571"/>
        <v>0</v>
      </c>
      <c r="L3267" s="103">
        <f t="shared" si="1571"/>
        <v>0</v>
      </c>
      <c r="M3267" s="103">
        <f t="shared" si="1571"/>
        <v>0</v>
      </c>
      <c r="N3267" s="103">
        <f t="shared" si="1571"/>
        <v>0</v>
      </c>
      <c r="O3267" s="103">
        <f t="shared" si="1571"/>
        <v>0</v>
      </c>
      <c r="P3267" s="103">
        <v>0</v>
      </c>
      <c r="Q3267" s="103">
        <v>0</v>
      </c>
      <c r="R3267" s="103">
        <v>0</v>
      </c>
      <c r="S3267" s="103">
        <v>0</v>
      </c>
      <c r="T3267" s="103">
        <v>0</v>
      </c>
      <c r="U3267" s="103">
        <v>0</v>
      </c>
      <c r="V3267" s="103">
        <v>0</v>
      </c>
      <c r="W3267" s="103">
        <v>0</v>
      </c>
      <c r="X3267" s="103">
        <v>0</v>
      </c>
      <c r="Y3267" s="103">
        <v>0</v>
      </c>
      <c r="Z3267" s="103">
        <v>0</v>
      </c>
      <c r="AA3267" s="103">
        <v>0</v>
      </c>
      <c r="AB3267" s="103">
        <f t="shared" si="1554"/>
        <v>0</v>
      </c>
      <c r="AC3267" s="103">
        <f t="shared" si="1555"/>
        <v>0</v>
      </c>
      <c r="AD3267" s="103">
        <f t="shared" si="1562"/>
        <v>0</v>
      </c>
      <c r="AE3267" s="5" t="e">
        <v>#N/A</v>
      </c>
    </row>
    <row r="3268" spans="1:31" ht="30" x14ac:dyDescent="0.25">
      <c r="A3268" s="1" t="e">
        <v>#N/A</v>
      </c>
      <c r="B3268" s="50" t="s">
        <v>191</v>
      </c>
      <c r="C3268" s="48"/>
      <c r="D3268" s="104"/>
      <c r="E3268" s="104"/>
      <c r="F3268" s="104"/>
      <c r="G3268" s="104"/>
      <c r="H3268" s="104"/>
      <c r="I3268" s="104"/>
      <c r="J3268" s="104"/>
      <c r="K3268" s="104"/>
      <c r="L3268" s="104"/>
      <c r="M3268" s="104"/>
      <c r="N3268" s="104"/>
      <c r="O3268" s="104"/>
      <c r="P3268" s="104">
        <v>0</v>
      </c>
      <c r="Q3268" s="104">
        <v>0</v>
      </c>
      <c r="R3268" s="104">
        <v>0</v>
      </c>
      <c r="S3268" s="104">
        <v>0</v>
      </c>
      <c r="T3268" s="104">
        <v>0</v>
      </c>
      <c r="U3268" s="104">
        <v>0</v>
      </c>
      <c r="V3268" s="104">
        <v>0</v>
      </c>
      <c r="W3268" s="104">
        <v>0</v>
      </c>
      <c r="X3268" s="104">
        <v>0</v>
      </c>
      <c r="Y3268" s="104">
        <v>0</v>
      </c>
      <c r="Z3268" s="104">
        <v>0</v>
      </c>
      <c r="AA3268" s="104">
        <v>0</v>
      </c>
      <c r="AB3268" s="104">
        <f t="shared" si="1554"/>
        <v>0</v>
      </c>
      <c r="AC3268" s="104">
        <f t="shared" si="1555"/>
        <v>0</v>
      </c>
      <c r="AD3268" s="104">
        <f t="shared" si="1562"/>
        <v>0</v>
      </c>
      <c r="AE3268" s="5" t="e">
        <v>#N/A</v>
      </c>
    </row>
    <row r="3269" spans="1:31" x14ac:dyDescent="0.25">
      <c r="A3269" s="1" t="e">
        <v>#N/A</v>
      </c>
      <c r="B3269" s="50" t="s">
        <v>192</v>
      </c>
      <c r="C3269" s="48"/>
      <c r="D3269" s="104"/>
      <c r="E3269" s="104"/>
      <c r="F3269" s="104"/>
      <c r="G3269" s="104"/>
      <c r="H3269" s="104"/>
      <c r="I3269" s="104"/>
      <c r="J3269" s="104"/>
      <c r="K3269" s="104"/>
      <c r="L3269" s="104"/>
      <c r="M3269" s="104"/>
      <c r="N3269" s="104"/>
      <c r="O3269" s="104"/>
      <c r="P3269" s="104">
        <v>0</v>
      </c>
      <c r="Q3269" s="104">
        <v>0</v>
      </c>
      <c r="R3269" s="104">
        <v>0</v>
      </c>
      <c r="S3269" s="104">
        <v>0</v>
      </c>
      <c r="T3269" s="104">
        <v>0</v>
      </c>
      <c r="U3269" s="104">
        <v>0</v>
      </c>
      <c r="V3269" s="104">
        <v>0</v>
      </c>
      <c r="W3269" s="104">
        <v>0</v>
      </c>
      <c r="X3269" s="104">
        <v>0</v>
      </c>
      <c r="Y3269" s="104">
        <v>0</v>
      </c>
      <c r="Z3269" s="104">
        <v>0</v>
      </c>
      <c r="AA3269" s="104">
        <v>0</v>
      </c>
      <c r="AB3269" s="104">
        <f t="shared" si="1554"/>
        <v>0</v>
      </c>
      <c r="AC3269" s="104">
        <f t="shared" si="1555"/>
        <v>0</v>
      </c>
      <c r="AD3269" s="104">
        <f t="shared" si="1562"/>
        <v>0</v>
      </c>
      <c r="AE3269" s="5" t="e">
        <v>#N/A</v>
      </c>
    </row>
    <row r="3270" spans="1:31" x14ac:dyDescent="0.25">
      <c r="A3270" s="1" t="e">
        <v>#N/A</v>
      </c>
      <c r="B3270" s="101" t="s">
        <v>193</v>
      </c>
      <c r="C3270" s="102"/>
      <c r="D3270" s="103">
        <f>SUM(D3271:D3274)</f>
        <v>0</v>
      </c>
      <c r="E3270" s="103">
        <f t="shared" ref="E3270:O3270" si="1572">SUM(E3271:E3274)</f>
        <v>0</v>
      </c>
      <c r="F3270" s="103">
        <f t="shared" si="1572"/>
        <v>0</v>
      </c>
      <c r="G3270" s="103">
        <f t="shared" si="1572"/>
        <v>0</v>
      </c>
      <c r="H3270" s="103">
        <f t="shared" si="1572"/>
        <v>0</v>
      </c>
      <c r="I3270" s="103">
        <f t="shared" si="1572"/>
        <v>0</v>
      </c>
      <c r="J3270" s="103">
        <f t="shared" si="1572"/>
        <v>0</v>
      </c>
      <c r="K3270" s="103">
        <f t="shared" si="1572"/>
        <v>0</v>
      </c>
      <c r="L3270" s="103">
        <f t="shared" si="1572"/>
        <v>0</v>
      </c>
      <c r="M3270" s="103">
        <f t="shared" si="1572"/>
        <v>0</v>
      </c>
      <c r="N3270" s="103">
        <f t="shared" si="1572"/>
        <v>0</v>
      </c>
      <c r="O3270" s="103">
        <f t="shared" si="1572"/>
        <v>0</v>
      </c>
      <c r="P3270" s="103">
        <v>0</v>
      </c>
      <c r="Q3270" s="103">
        <v>0</v>
      </c>
      <c r="R3270" s="103">
        <v>0</v>
      </c>
      <c r="S3270" s="103">
        <v>0</v>
      </c>
      <c r="T3270" s="103">
        <v>0</v>
      </c>
      <c r="U3270" s="103">
        <v>0</v>
      </c>
      <c r="V3270" s="103">
        <v>0</v>
      </c>
      <c r="W3270" s="103">
        <v>0</v>
      </c>
      <c r="X3270" s="103">
        <v>0</v>
      </c>
      <c r="Y3270" s="103">
        <v>0</v>
      </c>
      <c r="Z3270" s="103">
        <v>0</v>
      </c>
      <c r="AA3270" s="103">
        <v>0</v>
      </c>
      <c r="AB3270" s="103">
        <f t="shared" ref="AB3270:AB3333" si="1573">SUM(D3270:AA3270)</f>
        <v>0</v>
      </c>
      <c r="AC3270" s="103">
        <f t="shared" si="1555"/>
        <v>0</v>
      </c>
      <c r="AD3270" s="103">
        <f t="shared" si="1562"/>
        <v>0</v>
      </c>
      <c r="AE3270" s="5" t="e">
        <v>#N/A</v>
      </c>
    </row>
    <row r="3271" spans="1:31" ht="30" x14ac:dyDescent="0.25">
      <c r="A3271" s="1" t="e">
        <v>#N/A</v>
      </c>
      <c r="B3271" s="50" t="s">
        <v>194</v>
      </c>
      <c r="C3271" s="48"/>
      <c r="D3271" s="104"/>
      <c r="E3271" s="104"/>
      <c r="F3271" s="104"/>
      <c r="G3271" s="104"/>
      <c r="H3271" s="104"/>
      <c r="I3271" s="104"/>
      <c r="J3271" s="104"/>
      <c r="K3271" s="104"/>
      <c r="L3271" s="104"/>
      <c r="M3271" s="104"/>
      <c r="N3271" s="104"/>
      <c r="O3271" s="104"/>
      <c r="P3271" s="104">
        <v>0</v>
      </c>
      <c r="Q3271" s="104">
        <v>0</v>
      </c>
      <c r="R3271" s="104">
        <v>0</v>
      </c>
      <c r="S3271" s="104">
        <v>0</v>
      </c>
      <c r="T3271" s="104">
        <v>0</v>
      </c>
      <c r="U3271" s="104">
        <v>0</v>
      </c>
      <c r="V3271" s="104">
        <v>0</v>
      </c>
      <c r="W3271" s="104">
        <v>0</v>
      </c>
      <c r="X3271" s="104">
        <v>0</v>
      </c>
      <c r="Y3271" s="104">
        <v>0</v>
      </c>
      <c r="Z3271" s="104">
        <v>0</v>
      </c>
      <c r="AA3271" s="104">
        <v>0</v>
      </c>
      <c r="AB3271" s="104">
        <f t="shared" si="1573"/>
        <v>0</v>
      </c>
      <c r="AC3271" s="104">
        <f t="shared" ref="AC3271:AC3334" si="1574">SUM(E3271:O3271)</f>
        <v>0</v>
      </c>
      <c r="AD3271" s="104">
        <f t="shared" si="1562"/>
        <v>0</v>
      </c>
      <c r="AE3271" s="5" t="e">
        <v>#N/A</v>
      </c>
    </row>
    <row r="3272" spans="1:31" x14ac:dyDescent="0.25">
      <c r="A3272" s="1" t="e">
        <v>#N/A</v>
      </c>
      <c r="B3272" s="50" t="s">
        <v>195</v>
      </c>
      <c r="C3272" s="48"/>
      <c r="D3272" s="104"/>
      <c r="E3272" s="104"/>
      <c r="F3272" s="104"/>
      <c r="G3272" s="104"/>
      <c r="H3272" s="104"/>
      <c r="I3272" s="104"/>
      <c r="J3272" s="104"/>
      <c r="K3272" s="104"/>
      <c r="L3272" s="104"/>
      <c r="M3272" s="104"/>
      <c r="N3272" s="104"/>
      <c r="O3272" s="104"/>
      <c r="P3272" s="104">
        <v>0</v>
      </c>
      <c r="Q3272" s="104">
        <v>0</v>
      </c>
      <c r="R3272" s="104">
        <v>0</v>
      </c>
      <c r="S3272" s="104">
        <v>0</v>
      </c>
      <c r="T3272" s="104">
        <v>0</v>
      </c>
      <c r="U3272" s="104">
        <v>0</v>
      </c>
      <c r="V3272" s="104">
        <v>0</v>
      </c>
      <c r="W3272" s="104">
        <v>0</v>
      </c>
      <c r="X3272" s="104">
        <v>0</v>
      </c>
      <c r="Y3272" s="104">
        <v>0</v>
      </c>
      <c r="Z3272" s="104">
        <v>0</v>
      </c>
      <c r="AA3272" s="104">
        <v>0</v>
      </c>
      <c r="AB3272" s="104">
        <f t="shared" si="1573"/>
        <v>0</v>
      </c>
      <c r="AC3272" s="104">
        <f t="shared" si="1574"/>
        <v>0</v>
      </c>
      <c r="AD3272" s="104">
        <f t="shared" si="1562"/>
        <v>0</v>
      </c>
      <c r="AE3272" s="5" t="e">
        <v>#N/A</v>
      </c>
    </row>
    <row r="3273" spans="1:31" ht="30" x14ac:dyDescent="0.25">
      <c r="A3273" s="1" t="e">
        <v>#N/A</v>
      </c>
      <c r="B3273" s="50" t="s">
        <v>196</v>
      </c>
      <c r="C3273" s="48"/>
      <c r="D3273" s="104"/>
      <c r="E3273" s="104"/>
      <c r="F3273" s="104"/>
      <c r="G3273" s="104"/>
      <c r="H3273" s="104"/>
      <c r="I3273" s="104"/>
      <c r="J3273" s="104"/>
      <c r="K3273" s="104"/>
      <c r="L3273" s="104"/>
      <c r="M3273" s="104"/>
      <c r="N3273" s="104"/>
      <c r="O3273" s="104"/>
      <c r="P3273" s="104">
        <v>0</v>
      </c>
      <c r="Q3273" s="104">
        <v>0</v>
      </c>
      <c r="R3273" s="104">
        <v>0</v>
      </c>
      <c r="S3273" s="104">
        <v>0</v>
      </c>
      <c r="T3273" s="104">
        <v>0</v>
      </c>
      <c r="U3273" s="104">
        <v>0</v>
      </c>
      <c r="V3273" s="104">
        <v>0</v>
      </c>
      <c r="W3273" s="104">
        <v>0</v>
      </c>
      <c r="X3273" s="104">
        <v>0</v>
      </c>
      <c r="Y3273" s="104">
        <v>0</v>
      </c>
      <c r="Z3273" s="104">
        <v>0</v>
      </c>
      <c r="AA3273" s="104">
        <v>0</v>
      </c>
      <c r="AB3273" s="104">
        <f t="shared" si="1573"/>
        <v>0</v>
      </c>
      <c r="AC3273" s="104">
        <f t="shared" si="1574"/>
        <v>0</v>
      </c>
      <c r="AD3273" s="104">
        <f t="shared" si="1562"/>
        <v>0</v>
      </c>
      <c r="AE3273" s="5" t="e">
        <v>#N/A</v>
      </c>
    </row>
    <row r="3274" spans="1:31" x14ac:dyDescent="0.25">
      <c r="A3274" s="1" t="e">
        <v>#N/A</v>
      </c>
      <c r="B3274" s="50" t="s">
        <v>197</v>
      </c>
      <c r="C3274" s="48"/>
      <c r="D3274" s="104"/>
      <c r="E3274" s="104"/>
      <c r="F3274" s="104"/>
      <c r="G3274" s="104"/>
      <c r="H3274" s="104"/>
      <c r="I3274" s="104"/>
      <c r="J3274" s="104"/>
      <c r="K3274" s="104"/>
      <c r="L3274" s="104"/>
      <c r="M3274" s="104"/>
      <c r="N3274" s="104"/>
      <c r="O3274" s="104"/>
      <c r="P3274" s="104">
        <v>0</v>
      </c>
      <c r="Q3274" s="104">
        <v>0</v>
      </c>
      <c r="R3274" s="104">
        <v>0</v>
      </c>
      <c r="S3274" s="104">
        <v>0</v>
      </c>
      <c r="T3274" s="104">
        <v>0</v>
      </c>
      <c r="U3274" s="104">
        <v>0</v>
      </c>
      <c r="V3274" s="104">
        <v>0</v>
      </c>
      <c r="W3274" s="104">
        <v>0</v>
      </c>
      <c r="X3274" s="104">
        <v>0</v>
      </c>
      <c r="Y3274" s="104">
        <v>0</v>
      </c>
      <c r="Z3274" s="104">
        <v>0</v>
      </c>
      <c r="AA3274" s="104">
        <v>0</v>
      </c>
      <c r="AB3274" s="104">
        <f t="shared" si="1573"/>
        <v>0</v>
      </c>
      <c r="AC3274" s="104">
        <f t="shared" si="1574"/>
        <v>0</v>
      </c>
      <c r="AD3274" s="104">
        <f t="shared" si="1562"/>
        <v>0</v>
      </c>
      <c r="AE3274" s="5" t="e">
        <v>#N/A</v>
      </c>
    </row>
    <row r="3275" spans="1:31" x14ac:dyDescent="0.25">
      <c r="A3275" s="1" t="e">
        <v>#N/A</v>
      </c>
      <c r="B3275" s="101" t="s">
        <v>198</v>
      </c>
      <c r="C3275" s="102"/>
      <c r="D3275" s="103">
        <f>SUM(D3276:D3279)</f>
        <v>0</v>
      </c>
      <c r="E3275" s="103">
        <f t="shared" ref="E3275:O3275" si="1575">SUM(E3276:E3279)</f>
        <v>0</v>
      </c>
      <c r="F3275" s="103">
        <f t="shared" si="1575"/>
        <v>0</v>
      </c>
      <c r="G3275" s="103">
        <f t="shared" si="1575"/>
        <v>0</v>
      </c>
      <c r="H3275" s="103">
        <f t="shared" si="1575"/>
        <v>0</v>
      </c>
      <c r="I3275" s="103">
        <f t="shared" si="1575"/>
        <v>0</v>
      </c>
      <c r="J3275" s="103">
        <f t="shared" si="1575"/>
        <v>0</v>
      </c>
      <c r="K3275" s="103">
        <f t="shared" si="1575"/>
        <v>0</v>
      </c>
      <c r="L3275" s="103">
        <f t="shared" si="1575"/>
        <v>0</v>
      </c>
      <c r="M3275" s="103">
        <f t="shared" si="1575"/>
        <v>0</v>
      </c>
      <c r="N3275" s="103">
        <f t="shared" si="1575"/>
        <v>0</v>
      </c>
      <c r="O3275" s="103">
        <f t="shared" si="1575"/>
        <v>0</v>
      </c>
      <c r="P3275" s="103">
        <v>0</v>
      </c>
      <c r="Q3275" s="103">
        <v>0</v>
      </c>
      <c r="R3275" s="103">
        <v>0</v>
      </c>
      <c r="S3275" s="103">
        <v>0</v>
      </c>
      <c r="T3275" s="103">
        <v>0</v>
      </c>
      <c r="U3275" s="103">
        <v>0</v>
      </c>
      <c r="V3275" s="103">
        <v>0</v>
      </c>
      <c r="W3275" s="103">
        <v>0</v>
      </c>
      <c r="X3275" s="103">
        <v>0</v>
      </c>
      <c r="Y3275" s="103">
        <v>0</v>
      </c>
      <c r="Z3275" s="103">
        <v>0</v>
      </c>
      <c r="AA3275" s="103">
        <v>0</v>
      </c>
      <c r="AB3275" s="103">
        <f t="shared" si="1573"/>
        <v>0</v>
      </c>
      <c r="AC3275" s="103">
        <f t="shared" si="1574"/>
        <v>0</v>
      </c>
      <c r="AD3275" s="103">
        <f t="shared" si="1562"/>
        <v>0</v>
      </c>
      <c r="AE3275" s="5" t="e">
        <v>#N/A</v>
      </c>
    </row>
    <row r="3276" spans="1:31" ht="30" x14ac:dyDescent="0.25">
      <c r="A3276" s="1" t="e">
        <v>#N/A</v>
      </c>
      <c r="B3276" s="50" t="s">
        <v>199</v>
      </c>
      <c r="C3276" s="48"/>
      <c r="D3276" s="104"/>
      <c r="E3276" s="104"/>
      <c r="F3276" s="104"/>
      <c r="G3276" s="104"/>
      <c r="H3276" s="104"/>
      <c r="I3276" s="104"/>
      <c r="J3276" s="104"/>
      <c r="K3276" s="104"/>
      <c r="L3276" s="104"/>
      <c r="M3276" s="104"/>
      <c r="N3276" s="104"/>
      <c r="O3276" s="104"/>
      <c r="P3276" s="104">
        <v>0</v>
      </c>
      <c r="Q3276" s="104">
        <v>0</v>
      </c>
      <c r="R3276" s="104">
        <v>0</v>
      </c>
      <c r="S3276" s="104">
        <v>0</v>
      </c>
      <c r="T3276" s="104">
        <v>0</v>
      </c>
      <c r="U3276" s="104">
        <v>0</v>
      </c>
      <c r="V3276" s="104">
        <v>0</v>
      </c>
      <c r="W3276" s="104">
        <v>0</v>
      </c>
      <c r="X3276" s="104">
        <v>0</v>
      </c>
      <c r="Y3276" s="104">
        <v>0</v>
      </c>
      <c r="Z3276" s="104">
        <v>0</v>
      </c>
      <c r="AA3276" s="104">
        <v>0</v>
      </c>
      <c r="AB3276" s="104">
        <f t="shared" si="1573"/>
        <v>0</v>
      </c>
      <c r="AC3276" s="104">
        <f t="shared" si="1574"/>
        <v>0</v>
      </c>
      <c r="AD3276" s="104">
        <f t="shared" si="1562"/>
        <v>0</v>
      </c>
      <c r="AE3276" s="5" t="e">
        <v>#N/A</v>
      </c>
    </row>
    <row r="3277" spans="1:31" ht="30" x14ac:dyDescent="0.25">
      <c r="A3277" s="1" t="e">
        <v>#N/A</v>
      </c>
      <c r="B3277" s="50" t="s">
        <v>200</v>
      </c>
      <c r="C3277" s="48"/>
      <c r="D3277" s="104"/>
      <c r="E3277" s="104"/>
      <c r="F3277" s="104"/>
      <c r="G3277" s="104"/>
      <c r="H3277" s="104"/>
      <c r="I3277" s="104"/>
      <c r="J3277" s="104"/>
      <c r="K3277" s="104"/>
      <c r="L3277" s="104"/>
      <c r="M3277" s="104"/>
      <c r="N3277" s="104"/>
      <c r="O3277" s="104"/>
      <c r="P3277" s="104">
        <v>0</v>
      </c>
      <c r="Q3277" s="104">
        <v>0</v>
      </c>
      <c r="R3277" s="104">
        <v>0</v>
      </c>
      <c r="S3277" s="104">
        <v>0</v>
      </c>
      <c r="T3277" s="104">
        <v>0</v>
      </c>
      <c r="U3277" s="104">
        <v>0</v>
      </c>
      <c r="V3277" s="104">
        <v>0</v>
      </c>
      <c r="W3277" s="104">
        <v>0</v>
      </c>
      <c r="X3277" s="104">
        <v>0</v>
      </c>
      <c r="Y3277" s="104">
        <v>0</v>
      </c>
      <c r="Z3277" s="104">
        <v>0</v>
      </c>
      <c r="AA3277" s="104">
        <v>0</v>
      </c>
      <c r="AB3277" s="104">
        <f t="shared" si="1573"/>
        <v>0</v>
      </c>
      <c r="AC3277" s="104">
        <f t="shared" si="1574"/>
        <v>0</v>
      </c>
      <c r="AD3277" s="104">
        <f t="shared" si="1562"/>
        <v>0</v>
      </c>
      <c r="AE3277" s="5" t="e">
        <v>#N/A</v>
      </c>
    </row>
    <row r="3278" spans="1:31" ht="30" x14ac:dyDescent="0.25">
      <c r="A3278" s="1" t="e">
        <v>#N/A</v>
      </c>
      <c r="B3278" s="50" t="s">
        <v>201</v>
      </c>
      <c r="C3278" s="48"/>
      <c r="D3278" s="104"/>
      <c r="E3278" s="104"/>
      <c r="F3278" s="104"/>
      <c r="G3278" s="104"/>
      <c r="H3278" s="104"/>
      <c r="I3278" s="104"/>
      <c r="J3278" s="104"/>
      <c r="K3278" s="104"/>
      <c r="L3278" s="104"/>
      <c r="M3278" s="104"/>
      <c r="N3278" s="104"/>
      <c r="O3278" s="104"/>
      <c r="P3278" s="104">
        <v>0</v>
      </c>
      <c r="Q3278" s="104">
        <v>0</v>
      </c>
      <c r="R3278" s="104">
        <v>0</v>
      </c>
      <c r="S3278" s="104">
        <v>0</v>
      </c>
      <c r="T3278" s="104">
        <v>0</v>
      </c>
      <c r="U3278" s="104">
        <v>0</v>
      </c>
      <c r="V3278" s="104">
        <v>0</v>
      </c>
      <c r="W3278" s="104">
        <v>0</v>
      </c>
      <c r="X3278" s="104">
        <v>0</v>
      </c>
      <c r="Y3278" s="104">
        <v>0</v>
      </c>
      <c r="Z3278" s="104">
        <v>0</v>
      </c>
      <c r="AA3278" s="104">
        <v>0</v>
      </c>
      <c r="AB3278" s="104">
        <f t="shared" si="1573"/>
        <v>0</v>
      </c>
      <c r="AC3278" s="104">
        <f t="shared" si="1574"/>
        <v>0</v>
      </c>
      <c r="AD3278" s="104">
        <f t="shared" si="1562"/>
        <v>0</v>
      </c>
      <c r="AE3278" s="5" t="e">
        <v>#N/A</v>
      </c>
    </row>
    <row r="3279" spans="1:31" ht="30" x14ac:dyDescent="0.25">
      <c r="A3279" s="1" t="e">
        <v>#N/A</v>
      </c>
      <c r="B3279" s="50" t="s">
        <v>202</v>
      </c>
      <c r="C3279" s="48"/>
      <c r="D3279" s="104"/>
      <c r="E3279" s="104"/>
      <c r="F3279" s="104"/>
      <c r="G3279" s="104"/>
      <c r="H3279" s="104"/>
      <c r="I3279" s="104"/>
      <c r="J3279" s="104"/>
      <c r="K3279" s="104"/>
      <c r="L3279" s="104"/>
      <c r="M3279" s="104"/>
      <c r="N3279" s="104"/>
      <c r="O3279" s="104"/>
      <c r="P3279" s="104">
        <v>0</v>
      </c>
      <c r="Q3279" s="104">
        <v>0</v>
      </c>
      <c r="R3279" s="104">
        <v>0</v>
      </c>
      <c r="S3279" s="104">
        <v>0</v>
      </c>
      <c r="T3279" s="104">
        <v>0</v>
      </c>
      <c r="U3279" s="104">
        <v>0</v>
      </c>
      <c r="V3279" s="104">
        <v>0</v>
      </c>
      <c r="W3279" s="104">
        <v>0</v>
      </c>
      <c r="X3279" s="104">
        <v>0</v>
      </c>
      <c r="Y3279" s="104">
        <v>0</v>
      </c>
      <c r="Z3279" s="104">
        <v>0</v>
      </c>
      <c r="AA3279" s="104">
        <v>0</v>
      </c>
      <c r="AB3279" s="104">
        <f t="shared" si="1573"/>
        <v>0</v>
      </c>
      <c r="AC3279" s="104">
        <f t="shared" si="1574"/>
        <v>0</v>
      </c>
      <c r="AD3279" s="104">
        <f t="shared" si="1562"/>
        <v>0</v>
      </c>
      <c r="AE3279" s="5" t="e">
        <v>#N/A</v>
      </c>
    </row>
    <row r="3280" spans="1:31" ht="30" x14ac:dyDescent="0.25">
      <c r="A3280" s="1" t="e">
        <v>#N/A</v>
      </c>
      <c r="B3280" s="101" t="s">
        <v>203</v>
      </c>
      <c r="C3280" s="102"/>
      <c r="D3280" s="103">
        <f>SUM(D3281:D3282)</f>
        <v>0</v>
      </c>
      <c r="E3280" s="103">
        <f t="shared" ref="E3280:O3280" si="1576">SUM(E3281:E3282)</f>
        <v>0</v>
      </c>
      <c r="F3280" s="103">
        <f t="shared" si="1576"/>
        <v>0</v>
      </c>
      <c r="G3280" s="103">
        <f t="shared" si="1576"/>
        <v>0</v>
      </c>
      <c r="H3280" s="103">
        <f t="shared" si="1576"/>
        <v>0</v>
      </c>
      <c r="I3280" s="103">
        <f t="shared" si="1576"/>
        <v>0</v>
      </c>
      <c r="J3280" s="103">
        <f t="shared" si="1576"/>
        <v>0</v>
      </c>
      <c r="K3280" s="103">
        <f t="shared" si="1576"/>
        <v>0</v>
      </c>
      <c r="L3280" s="103">
        <f t="shared" si="1576"/>
        <v>0</v>
      </c>
      <c r="M3280" s="103">
        <f t="shared" si="1576"/>
        <v>0</v>
      </c>
      <c r="N3280" s="103">
        <f t="shared" si="1576"/>
        <v>0</v>
      </c>
      <c r="O3280" s="103">
        <f t="shared" si="1576"/>
        <v>0</v>
      </c>
      <c r="P3280" s="103">
        <v>0</v>
      </c>
      <c r="Q3280" s="103">
        <v>0</v>
      </c>
      <c r="R3280" s="103">
        <v>0</v>
      </c>
      <c r="S3280" s="103">
        <v>0</v>
      </c>
      <c r="T3280" s="103">
        <v>0</v>
      </c>
      <c r="U3280" s="103">
        <v>0</v>
      </c>
      <c r="V3280" s="103">
        <v>0</v>
      </c>
      <c r="W3280" s="103">
        <v>0</v>
      </c>
      <c r="X3280" s="103">
        <v>0</v>
      </c>
      <c r="Y3280" s="103">
        <v>0</v>
      </c>
      <c r="Z3280" s="103">
        <v>0</v>
      </c>
      <c r="AA3280" s="103">
        <v>0</v>
      </c>
      <c r="AB3280" s="103">
        <f t="shared" si="1573"/>
        <v>0</v>
      </c>
      <c r="AC3280" s="103">
        <f t="shared" si="1574"/>
        <v>0</v>
      </c>
      <c r="AD3280" s="103">
        <f t="shared" si="1562"/>
        <v>0</v>
      </c>
      <c r="AE3280" s="5" t="e">
        <v>#N/A</v>
      </c>
    </row>
    <row r="3281" spans="1:31" ht="30" x14ac:dyDescent="0.25">
      <c r="A3281" s="1" t="e">
        <v>#N/A</v>
      </c>
      <c r="B3281" s="50" t="s">
        <v>204</v>
      </c>
      <c r="C3281" s="48"/>
      <c r="D3281" s="104"/>
      <c r="E3281" s="104"/>
      <c r="F3281" s="104"/>
      <c r="G3281" s="104"/>
      <c r="H3281" s="104"/>
      <c r="I3281" s="104"/>
      <c r="J3281" s="104"/>
      <c r="K3281" s="104"/>
      <c r="L3281" s="104"/>
      <c r="M3281" s="104"/>
      <c r="N3281" s="104"/>
      <c r="O3281" s="104"/>
      <c r="P3281" s="104">
        <v>0</v>
      </c>
      <c r="Q3281" s="104">
        <v>0</v>
      </c>
      <c r="R3281" s="104">
        <v>0</v>
      </c>
      <c r="S3281" s="104">
        <v>0</v>
      </c>
      <c r="T3281" s="104">
        <v>0</v>
      </c>
      <c r="U3281" s="104">
        <v>0</v>
      </c>
      <c r="V3281" s="104">
        <v>0</v>
      </c>
      <c r="W3281" s="104">
        <v>0</v>
      </c>
      <c r="X3281" s="104">
        <v>0</v>
      </c>
      <c r="Y3281" s="104">
        <v>0</v>
      </c>
      <c r="Z3281" s="104">
        <v>0</v>
      </c>
      <c r="AA3281" s="104">
        <v>0</v>
      </c>
      <c r="AB3281" s="104">
        <f t="shared" si="1573"/>
        <v>0</v>
      </c>
      <c r="AC3281" s="104">
        <f t="shared" si="1574"/>
        <v>0</v>
      </c>
      <c r="AD3281" s="104">
        <f t="shared" si="1562"/>
        <v>0</v>
      </c>
      <c r="AE3281" s="5" t="e">
        <v>#N/A</v>
      </c>
    </row>
    <row r="3282" spans="1:31" x14ac:dyDescent="0.25">
      <c r="A3282" s="1" t="e">
        <v>#N/A</v>
      </c>
      <c r="B3282" s="50" t="s">
        <v>205</v>
      </c>
      <c r="C3282" s="48"/>
      <c r="D3282" s="104"/>
      <c r="E3282" s="104"/>
      <c r="F3282" s="104"/>
      <c r="G3282" s="104"/>
      <c r="H3282" s="104"/>
      <c r="I3282" s="104"/>
      <c r="J3282" s="104"/>
      <c r="K3282" s="104"/>
      <c r="L3282" s="104"/>
      <c r="M3282" s="104"/>
      <c r="N3282" s="104"/>
      <c r="O3282" s="104"/>
      <c r="P3282" s="104">
        <v>0</v>
      </c>
      <c r="Q3282" s="104">
        <v>0</v>
      </c>
      <c r="R3282" s="104">
        <v>0</v>
      </c>
      <c r="S3282" s="104">
        <v>0</v>
      </c>
      <c r="T3282" s="104">
        <v>0</v>
      </c>
      <c r="U3282" s="104">
        <v>0</v>
      </c>
      <c r="V3282" s="104">
        <v>0</v>
      </c>
      <c r="W3282" s="104">
        <v>0</v>
      </c>
      <c r="X3282" s="104">
        <v>0</v>
      </c>
      <c r="Y3282" s="104">
        <v>0</v>
      </c>
      <c r="Z3282" s="104">
        <v>0</v>
      </c>
      <c r="AA3282" s="104">
        <v>0</v>
      </c>
      <c r="AB3282" s="104">
        <f t="shared" si="1573"/>
        <v>0</v>
      </c>
      <c r="AC3282" s="104">
        <f t="shared" si="1574"/>
        <v>0</v>
      </c>
      <c r="AD3282" s="104">
        <f t="shared" si="1562"/>
        <v>0</v>
      </c>
      <c r="AE3282" s="5" t="e">
        <v>#N/A</v>
      </c>
    </row>
    <row r="3283" spans="1:31" x14ac:dyDescent="0.25">
      <c r="A3283" s="1" t="e">
        <v>#N/A</v>
      </c>
      <c r="B3283" s="101" t="s">
        <v>206</v>
      </c>
      <c r="C3283" s="102"/>
      <c r="D3283" s="103">
        <f>SUM(D3284:D3287)</f>
        <v>0</v>
      </c>
      <c r="E3283" s="103">
        <f t="shared" ref="E3283:O3283" si="1577">SUM(E3284:E3287)</f>
        <v>0</v>
      </c>
      <c r="F3283" s="103">
        <f t="shared" si="1577"/>
        <v>0</v>
      </c>
      <c r="G3283" s="103">
        <f t="shared" si="1577"/>
        <v>0</v>
      </c>
      <c r="H3283" s="103">
        <f t="shared" si="1577"/>
        <v>0</v>
      </c>
      <c r="I3283" s="103">
        <f t="shared" si="1577"/>
        <v>0</v>
      </c>
      <c r="J3283" s="103">
        <f t="shared" si="1577"/>
        <v>0</v>
      </c>
      <c r="K3283" s="103">
        <f t="shared" si="1577"/>
        <v>0</v>
      </c>
      <c r="L3283" s="103">
        <f t="shared" si="1577"/>
        <v>0</v>
      </c>
      <c r="M3283" s="103">
        <f t="shared" si="1577"/>
        <v>0</v>
      </c>
      <c r="N3283" s="103">
        <f t="shared" si="1577"/>
        <v>0</v>
      </c>
      <c r="O3283" s="103">
        <f t="shared" si="1577"/>
        <v>0</v>
      </c>
      <c r="P3283" s="103">
        <v>0</v>
      </c>
      <c r="Q3283" s="103">
        <v>0</v>
      </c>
      <c r="R3283" s="103">
        <v>0</v>
      </c>
      <c r="S3283" s="103">
        <v>0</v>
      </c>
      <c r="T3283" s="103">
        <v>0</v>
      </c>
      <c r="U3283" s="103">
        <v>0</v>
      </c>
      <c r="V3283" s="103">
        <v>0</v>
      </c>
      <c r="W3283" s="103">
        <v>0</v>
      </c>
      <c r="X3283" s="103">
        <v>0</v>
      </c>
      <c r="Y3283" s="103">
        <v>0</v>
      </c>
      <c r="Z3283" s="103">
        <v>0</v>
      </c>
      <c r="AA3283" s="103">
        <v>0</v>
      </c>
      <c r="AB3283" s="103">
        <f t="shared" si="1573"/>
        <v>0</v>
      </c>
      <c r="AC3283" s="103">
        <f t="shared" si="1574"/>
        <v>0</v>
      </c>
      <c r="AD3283" s="103">
        <f t="shared" si="1562"/>
        <v>0</v>
      </c>
      <c r="AE3283" s="5" t="e">
        <v>#N/A</v>
      </c>
    </row>
    <row r="3284" spans="1:31" ht="30" x14ac:dyDescent="0.25">
      <c r="A3284" s="1" t="e">
        <v>#N/A</v>
      </c>
      <c r="B3284" s="50" t="s">
        <v>207</v>
      </c>
      <c r="C3284" s="48"/>
      <c r="D3284" s="104"/>
      <c r="E3284" s="104"/>
      <c r="F3284" s="104"/>
      <c r="G3284" s="104"/>
      <c r="H3284" s="104"/>
      <c r="I3284" s="104"/>
      <c r="J3284" s="104"/>
      <c r="K3284" s="104"/>
      <c r="L3284" s="104"/>
      <c r="M3284" s="104"/>
      <c r="N3284" s="104"/>
      <c r="O3284" s="104"/>
      <c r="P3284" s="104">
        <v>0</v>
      </c>
      <c r="Q3284" s="104">
        <v>0</v>
      </c>
      <c r="R3284" s="104">
        <v>0</v>
      </c>
      <c r="S3284" s="104">
        <v>0</v>
      </c>
      <c r="T3284" s="104">
        <v>0</v>
      </c>
      <c r="U3284" s="104">
        <v>0</v>
      </c>
      <c r="V3284" s="104">
        <v>0</v>
      </c>
      <c r="W3284" s="104">
        <v>0</v>
      </c>
      <c r="X3284" s="104">
        <v>0</v>
      </c>
      <c r="Y3284" s="104">
        <v>0</v>
      </c>
      <c r="Z3284" s="104">
        <v>0</v>
      </c>
      <c r="AA3284" s="104">
        <v>0</v>
      </c>
      <c r="AB3284" s="104">
        <f t="shared" si="1573"/>
        <v>0</v>
      </c>
      <c r="AC3284" s="104">
        <f t="shared" si="1574"/>
        <v>0</v>
      </c>
      <c r="AD3284" s="104">
        <f t="shared" si="1562"/>
        <v>0</v>
      </c>
      <c r="AE3284" s="5" t="e">
        <v>#N/A</v>
      </c>
    </row>
    <row r="3285" spans="1:31" x14ac:dyDescent="0.25">
      <c r="A3285" s="1" t="e">
        <v>#N/A</v>
      </c>
      <c r="B3285" s="50" t="s">
        <v>189</v>
      </c>
      <c r="C3285" s="48"/>
      <c r="D3285" s="104"/>
      <c r="E3285" s="104"/>
      <c r="F3285" s="104"/>
      <c r="G3285" s="104"/>
      <c r="H3285" s="104"/>
      <c r="I3285" s="104"/>
      <c r="J3285" s="104"/>
      <c r="K3285" s="104"/>
      <c r="L3285" s="104"/>
      <c r="M3285" s="104"/>
      <c r="N3285" s="104"/>
      <c r="O3285" s="104"/>
      <c r="P3285" s="104">
        <v>0</v>
      </c>
      <c r="Q3285" s="104">
        <v>0</v>
      </c>
      <c r="R3285" s="104">
        <v>0</v>
      </c>
      <c r="S3285" s="104">
        <v>0</v>
      </c>
      <c r="T3285" s="104">
        <v>0</v>
      </c>
      <c r="U3285" s="104">
        <v>0</v>
      </c>
      <c r="V3285" s="104">
        <v>0</v>
      </c>
      <c r="W3285" s="104">
        <v>0</v>
      </c>
      <c r="X3285" s="104">
        <v>0</v>
      </c>
      <c r="Y3285" s="104">
        <v>0</v>
      </c>
      <c r="Z3285" s="104">
        <v>0</v>
      </c>
      <c r="AA3285" s="104">
        <v>0</v>
      </c>
      <c r="AB3285" s="104">
        <f t="shared" si="1573"/>
        <v>0</v>
      </c>
      <c r="AC3285" s="104">
        <f t="shared" si="1574"/>
        <v>0</v>
      </c>
      <c r="AD3285" s="104">
        <f t="shared" si="1562"/>
        <v>0</v>
      </c>
      <c r="AE3285" s="5" t="e">
        <v>#N/A</v>
      </c>
    </row>
    <row r="3286" spans="1:31" x14ac:dyDescent="0.25">
      <c r="A3286" s="1" t="e">
        <v>#N/A</v>
      </c>
      <c r="B3286" s="50" t="s">
        <v>208</v>
      </c>
      <c r="C3286" s="48"/>
      <c r="D3286" s="104"/>
      <c r="E3286" s="104"/>
      <c r="F3286" s="104"/>
      <c r="G3286" s="104"/>
      <c r="H3286" s="104"/>
      <c r="I3286" s="104"/>
      <c r="J3286" s="104"/>
      <c r="K3286" s="104"/>
      <c r="L3286" s="104"/>
      <c r="M3286" s="104"/>
      <c r="N3286" s="104"/>
      <c r="O3286" s="104"/>
      <c r="P3286" s="104">
        <v>0</v>
      </c>
      <c r="Q3286" s="104">
        <v>0</v>
      </c>
      <c r="R3286" s="104">
        <v>0</v>
      </c>
      <c r="S3286" s="104">
        <v>0</v>
      </c>
      <c r="T3286" s="104">
        <v>0</v>
      </c>
      <c r="U3286" s="104">
        <v>0</v>
      </c>
      <c r="V3286" s="104">
        <v>0</v>
      </c>
      <c r="W3286" s="104">
        <v>0</v>
      </c>
      <c r="X3286" s="104">
        <v>0</v>
      </c>
      <c r="Y3286" s="104">
        <v>0</v>
      </c>
      <c r="Z3286" s="104">
        <v>0</v>
      </c>
      <c r="AA3286" s="104">
        <v>0</v>
      </c>
      <c r="AB3286" s="104">
        <f t="shared" si="1573"/>
        <v>0</v>
      </c>
      <c r="AC3286" s="104">
        <f t="shared" si="1574"/>
        <v>0</v>
      </c>
      <c r="AD3286" s="104">
        <f t="shared" si="1562"/>
        <v>0</v>
      </c>
      <c r="AE3286" s="5" t="e">
        <v>#N/A</v>
      </c>
    </row>
    <row r="3287" spans="1:31" x14ac:dyDescent="0.25">
      <c r="A3287" s="1" t="e">
        <v>#N/A</v>
      </c>
      <c r="B3287" s="50" t="s">
        <v>209</v>
      </c>
      <c r="C3287" s="48"/>
      <c r="D3287" s="104"/>
      <c r="E3287" s="104"/>
      <c r="F3287" s="104"/>
      <c r="G3287" s="104"/>
      <c r="H3287" s="104"/>
      <c r="I3287" s="104"/>
      <c r="J3287" s="104"/>
      <c r="K3287" s="104"/>
      <c r="L3287" s="104"/>
      <c r="M3287" s="104"/>
      <c r="N3287" s="104"/>
      <c r="O3287" s="104"/>
      <c r="P3287" s="104">
        <v>0</v>
      </c>
      <c r="Q3287" s="104">
        <v>0</v>
      </c>
      <c r="R3287" s="104">
        <v>0</v>
      </c>
      <c r="S3287" s="104">
        <v>0</v>
      </c>
      <c r="T3287" s="104">
        <v>0</v>
      </c>
      <c r="U3287" s="104">
        <v>0</v>
      </c>
      <c r="V3287" s="104">
        <v>0</v>
      </c>
      <c r="W3287" s="104">
        <v>0</v>
      </c>
      <c r="X3287" s="104">
        <v>0</v>
      </c>
      <c r="Y3287" s="104">
        <v>0</v>
      </c>
      <c r="Z3287" s="104">
        <v>0</v>
      </c>
      <c r="AA3287" s="104">
        <v>0</v>
      </c>
      <c r="AB3287" s="104">
        <f t="shared" si="1573"/>
        <v>0</v>
      </c>
      <c r="AC3287" s="104">
        <f t="shared" si="1574"/>
        <v>0</v>
      </c>
      <c r="AD3287" s="104">
        <f t="shared" si="1562"/>
        <v>0</v>
      </c>
      <c r="AE3287" s="5" t="e">
        <v>#N/A</v>
      </c>
    </row>
    <row r="3288" spans="1:31" ht="30" x14ac:dyDescent="0.25">
      <c r="A3288" s="1" t="e">
        <v>#N/A</v>
      </c>
      <c r="B3288" s="101" t="s">
        <v>210</v>
      </c>
      <c r="C3288" s="102"/>
      <c r="D3288" s="103">
        <f>SUM(D3289:D3290)</f>
        <v>0</v>
      </c>
      <c r="E3288" s="103">
        <f t="shared" ref="E3288:O3288" si="1578">SUM(E3289:E3290)</f>
        <v>0</v>
      </c>
      <c r="F3288" s="103">
        <f t="shared" si="1578"/>
        <v>0</v>
      </c>
      <c r="G3288" s="103">
        <f t="shared" si="1578"/>
        <v>0</v>
      </c>
      <c r="H3288" s="103">
        <f t="shared" si="1578"/>
        <v>0</v>
      </c>
      <c r="I3288" s="103">
        <f t="shared" si="1578"/>
        <v>0</v>
      </c>
      <c r="J3288" s="103">
        <f t="shared" si="1578"/>
        <v>0</v>
      </c>
      <c r="K3288" s="103">
        <f t="shared" si="1578"/>
        <v>0</v>
      </c>
      <c r="L3288" s="103">
        <f t="shared" si="1578"/>
        <v>0</v>
      </c>
      <c r="M3288" s="103">
        <f t="shared" si="1578"/>
        <v>0</v>
      </c>
      <c r="N3288" s="103">
        <f t="shared" si="1578"/>
        <v>0</v>
      </c>
      <c r="O3288" s="103">
        <f t="shared" si="1578"/>
        <v>0</v>
      </c>
      <c r="P3288" s="103">
        <v>0</v>
      </c>
      <c r="Q3288" s="103">
        <v>0</v>
      </c>
      <c r="R3288" s="103">
        <v>0</v>
      </c>
      <c r="S3288" s="103">
        <v>0</v>
      </c>
      <c r="T3288" s="103">
        <v>0</v>
      </c>
      <c r="U3288" s="103">
        <v>0</v>
      </c>
      <c r="V3288" s="103">
        <v>0</v>
      </c>
      <c r="W3288" s="103">
        <v>0</v>
      </c>
      <c r="X3288" s="103">
        <v>0</v>
      </c>
      <c r="Y3288" s="103">
        <v>0</v>
      </c>
      <c r="Z3288" s="103">
        <v>0</v>
      </c>
      <c r="AA3288" s="103">
        <v>0</v>
      </c>
      <c r="AB3288" s="103">
        <f t="shared" si="1573"/>
        <v>0</v>
      </c>
      <c r="AC3288" s="103">
        <f t="shared" si="1574"/>
        <v>0</v>
      </c>
      <c r="AD3288" s="103">
        <f t="shared" si="1562"/>
        <v>0</v>
      </c>
      <c r="AE3288" s="5" t="e">
        <v>#N/A</v>
      </c>
    </row>
    <row r="3289" spans="1:31" x14ac:dyDescent="0.25">
      <c r="A3289" s="1" t="e">
        <v>#N/A</v>
      </c>
      <c r="B3289" s="50" t="s">
        <v>211</v>
      </c>
      <c r="C3289" s="48"/>
      <c r="D3289" s="104"/>
      <c r="E3289" s="104"/>
      <c r="F3289" s="104"/>
      <c r="G3289" s="104"/>
      <c r="H3289" s="104"/>
      <c r="I3289" s="104"/>
      <c r="J3289" s="104"/>
      <c r="K3289" s="104"/>
      <c r="L3289" s="104"/>
      <c r="M3289" s="104"/>
      <c r="N3289" s="104"/>
      <c r="O3289" s="104"/>
      <c r="P3289" s="104">
        <v>0</v>
      </c>
      <c r="Q3289" s="104">
        <v>0</v>
      </c>
      <c r="R3289" s="104">
        <v>0</v>
      </c>
      <c r="S3289" s="104">
        <v>0</v>
      </c>
      <c r="T3289" s="104">
        <v>0</v>
      </c>
      <c r="U3289" s="104">
        <v>0</v>
      </c>
      <c r="V3289" s="104">
        <v>0</v>
      </c>
      <c r="W3289" s="104">
        <v>0</v>
      </c>
      <c r="X3289" s="104">
        <v>0</v>
      </c>
      <c r="Y3289" s="104">
        <v>0</v>
      </c>
      <c r="Z3289" s="104">
        <v>0</v>
      </c>
      <c r="AA3289" s="104">
        <v>0</v>
      </c>
      <c r="AB3289" s="104">
        <f t="shared" si="1573"/>
        <v>0</v>
      </c>
      <c r="AC3289" s="104">
        <f t="shared" si="1574"/>
        <v>0</v>
      </c>
      <c r="AD3289" s="104">
        <f t="shared" si="1562"/>
        <v>0</v>
      </c>
      <c r="AE3289" s="5" t="e">
        <v>#N/A</v>
      </c>
    </row>
    <row r="3290" spans="1:31" x14ac:dyDescent="0.25">
      <c r="A3290" s="1" t="e">
        <v>#N/A</v>
      </c>
      <c r="B3290" s="50" t="s">
        <v>212</v>
      </c>
      <c r="C3290" s="48"/>
      <c r="D3290" s="104"/>
      <c r="E3290" s="104"/>
      <c r="F3290" s="104"/>
      <c r="G3290" s="104"/>
      <c r="H3290" s="104"/>
      <c r="I3290" s="104"/>
      <c r="J3290" s="104"/>
      <c r="K3290" s="104"/>
      <c r="L3290" s="104"/>
      <c r="M3290" s="104"/>
      <c r="N3290" s="104"/>
      <c r="O3290" s="104"/>
      <c r="P3290" s="104">
        <v>0</v>
      </c>
      <c r="Q3290" s="104">
        <v>0</v>
      </c>
      <c r="R3290" s="104">
        <v>0</v>
      </c>
      <c r="S3290" s="104">
        <v>0</v>
      </c>
      <c r="T3290" s="104">
        <v>0</v>
      </c>
      <c r="U3290" s="104">
        <v>0</v>
      </c>
      <c r="V3290" s="104">
        <v>0</v>
      </c>
      <c r="W3290" s="104">
        <v>0</v>
      </c>
      <c r="X3290" s="104">
        <v>0</v>
      </c>
      <c r="Y3290" s="104">
        <v>0</v>
      </c>
      <c r="Z3290" s="104">
        <v>0</v>
      </c>
      <c r="AA3290" s="104">
        <v>0</v>
      </c>
      <c r="AB3290" s="104">
        <f t="shared" si="1573"/>
        <v>0</v>
      </c>
      <c r="AC3290" s="104">
        <f t="shared" si="1574"/>
        <v>0</v>
      </c>
      <c r="AD3290" s="104">
        <f t="shared" si="1562"/>
        <v>0</v>
      </c>
      <c r="AE3290" s="5" t="e">
        <v>#N/A</v>
      </c>
    </row>
    <row r="3291" spans="1:31" ht="31.5" x14ac:dyDescent="0.25">
      <c r="A3291" s="1" t="e">
        <v>#N/A</v>
      </c>
      <c r="B3291" s="99" t="s">
        <v>71</v>
      </c>
      <c r="C3291" s="57"/>
      <c r="D3291" s="100">
        <f t="shared" ref="D3291:O3291" si="1579">SUM(D3292,D3294,D3296,D3301,D3308,D3313,D3321,D3322,D3317)</f>
        <v>0</v>
      </c>
      <c r="E3291" s="100">
        <f t="shared" si="1579"/>
        <v>0</v>
      </c>
      <c r="F3291" s="100">
        <f t="shared" si="1579"/>
        <v>0</v>
      </c>
      <c r="G3291" s="100">
        <f t="shared" si="1579"/>
        <v>0</v>
      </c>
      <c r="H3291" s="100">
        <f t="shared" si="1579"/>
        <v>0</v>
      </c>
      <c r="I3291" s="100">
        <f t="shared" si="1579"/>
        <v>0</v>
      </c>
      <c r="J3291" s="100">
        <f t="shared" si="1579"/>
        <v>0</v>
      </c>
      <c r="K3291" s="100">
        <f t="shared" si="1579"/>
        <v>0</v>
      </c>
      <c r="L3291" s="100">
        <f t="shared" si="1579"/>
        <v>0</v>
      </c>
      <c r="M3291" s="100">
        <f t="shared" si="1579"/>
        <v>0</v>
      </c>
      <c r="N3291" s="100">
        <f t="shared" si="1579"/>
        <v>0</v>
      </c>
      <c r="O3291" s="100">
        <f t="shared" si="1579"/>
        <v>0</v>
      </c>
      <c r="P3291" s="100">
        <v>0</v>
      </c>
      <c r="Q3291" s="100">
        <v>0</v>
      </c>
      <c r="R3291" s="100">
        <v>0</v>
      </c>
      <c r="S3291" s="100">
        <v>0</v>
      </c>
      <c r="T3291" s="100">
        <v>0</v>
      </c>
      <c r="U3291" s="100">
        <v>0</v>
      </c>
      <c r="V3291" s="100">
        <v>0</v>
      </c>
      <c r="W3291" s="100">
        <v>0</v>
      </c>
      <c r="X3291" s="100">
        <v>0</v>
      </c>
      <c r="Y3291" s="100">
        <v>0</v>
      </c>
      <c r="Z3291" s="100">
        <v>0</v>
      </c>
      <c r="AA3291" s="100">
        <v>0</v>
      </c>
      <c r="AB3291" s="100">
        <f t="shared" si="1573"/>
        <v>0</v>
      </c>
      <c r="AC3291" s="100">
        <f t="shared" si="1574"/>
        <v>0</v>
      </c>
      <c r="AD3291" s="100">
        <f t="shared" si="1562"/>
        <v>0</v>
      </c>
      <c r="AE3291" s="5" t="e">
        <v>#N/A</v>
      </c>
    </row>
    <row r="3292" spans="1:31" ht="30" x14ac:dyDescent="0.25">
      <c r="A3292" s="1" t="e">
        <v>#N/A</v>
      </c>
      <c r="B3292" s="101" t="s">
        <v>72</v>
      </c>
      <c r="C3292" s="102"/>
      <c r="D3292" s="103">
        <f>SUM(D3293:D3295)</f>
        <v>0</v>
      </c>
      <c r="E3292" s="103">
        <f t="shared" ref="E3292:O3292" si="1580">SUM(E3293:E3295)</f>
        <v>0</v>
      </c>
      <c r="F3292" s="103">
        <f t="shared" si="1580"/>
        <v>0</v>
      </c>
      <c r="G3292" s="103">
        <f t="shared" si="1580"/>
        <v>0</v>
      </c>
      <c r="H3292" s="103">
        <f t="shared" si="1580"/>
        <v>0</v>
      </c>
      <c r="I3292" s="103">
        <f t="shared" si="1580"/>
        <v>0</v>
      </c>
      <c r="J3292" s="103">
        <f t="shared" si="1580"/>
        <v>0</v>
      </c>
      <c r="K3292" s="103">
        <f t="shared" si="1580"/>
        <v>0</v>
      </c>
      <c r="L3292" s="103">
        <f t="shared" si="1580"/>
        <v>0</v>
      </c>
      <c r="M3292" s="103">
        <f t="shared" si="1580"/>
        <v>0</v>
      </c>
      <c r="N3292" s="103">
        <f t="shared" si="1580"/>
        <v>0</v>
      </c>
      <c r="O3292" s="103">
        <f t="shared" si="1580"/>
        <v>0</v>
      </c>
      <c r="P3292" s="103">
        <v>0</v>
      </c>
      <c r="Q3292" s="103">
        <v>0</v>
      </c>
      <c r="R3292" s="103">
        <v>0</v>
      </c>
      <c r="S3292" s="103">
        <v>0</v>
      </c>
      <c r="T3292" s="103">
        <v>0</v>
      </c>
      <c r="U3292" s="103">
        <v>0</v>
      </c>
      <c r="V3292" s="103">
        <v>0</v>
      </c>
      <c r="W3292" s="103">
        <v>0</v>
      </c>
      <c r="X3292" s="103">
        <v>0</v>
      </c>
      <c r="Y3292" s="103">
        <v>0</v>
      </c>
      <c r="Z3292" s="103">
        <v>0</v>
      </c>
      <c r="AA3292" s="103">
        <v>0</v>
      </c>
      <c r="AB3292" s="103">
        <f t="shared" si="1573"/>
        <v>0</v>
      </c>
      <c r="AC3292" s="103">
        <f t="shared" si="1574"/>
        <v>0</v>
      </c>
      <c r="AD3292" s="103">
        <f t="shared" si="1562"/>
        <v>0</v>
      </c>
      <c r="AE3292" s="5" t="e">
        <v>#N/A</v>
      </c>
    </row>
    <row r="3293" spans="1:31" x14ac:dyDescent="0.25">
      <c r="A3293" s="1" t="e">
        <v>#N/A</v>
      </c>
      <c r="B3293" s="50" t="s">
        <v>73</v>
      </c>
      <c r="C3293" s="48"/>
      <c r="D3293" s="104"/>
      <c r="E3293" s="104"/>
      <c r="F3293" s="104"/>
      <c r="G3293" s="104"/>
      <c r="H3293" s="104"/>
      <c r="I3293" s="104"/>
      <c r="J3293" s="104"/>
      <c r="K3293" s="104"/>
      <c r="L3293" s="104"/>
      <c r="M3293" s="104"/>
      <c r="N3293" s="104"/>
      <c r="O3293" s="104"/>
      <c r="P3293" s="104">
        <v>0</v>
      </c>
      <c r="Q3293" s="104">
        <v>0</v>
      </c>
      <c r="R3293" s="104">
        <v>0</v>
      </c>
      <c r="S3293" s="104">
        <v>0</v>
      </c>
      <c r="T3293" s="104">
        <v>0</v>
      </c>
      <c r="U3293" s="104">
        <v>0</v>
      </c>
      <c r="V3293" s="104">
        <v>0</v>
      </c>
      <c r="W3293" s="104">
        <v>0</v>
      </c>
      <c r="X3293" s="104">
        <v>0</v>
      </c>
      <c r="Y3293" s="104">
        <v>0</v>
      </c>
      <c r="Z3293" s="104">
        <v>0</v>
      </c>
      <c r="AA3293" s="104">
        <v>0</v>
      </c>
      <c r="AB3293" s="104">
        <f t="shared" si="1573"/>
        <v>0</v>
      </c>
      <c r="AC3293" s="104">
        <f t="shared" si="1574"/>
        <v>0</v>
      </c>
      <c r="AD3293" s="104">
        <f t="shared" si="1562"/>
        <v>0</v>
      </c>
      <c r="AE3293" s="5" t="e">
        <v>#N/A</v>
      </c>
    </row>
    <row r="3294" spans="1:31" x14ac:dyDescent="0.25">
      <c r="A3294" s="1" t="e">
        <v>#N/A</v>
      </c>
      <c r="B3294" s="101" t="s">
        <v>74</v>
      </c>
      <c r="C3294" s="102"/>
      <c r="D3294" s="103">
        <f t="shared" ref="D3294:O3294" si="1581">+D3295</f>
        <v>0</v>
      </c>
      <c r="E3294" s="103">
        <f t="shared" si="1581"/>
        <v>0</v>
      </c>
      <c r="F3294" s="103">
        <f t="shared" si="1581"/>
        <v>0</v>
      </c>
      <c r="G3294" s="103">
        <f t="shared" si="1581"/>
        <v>0</v>
      </c>
      <c r="H3294" s="103">
        <f t="shared" si="1581"/>
        <v>0</v>
      </c>
      <c r="I3294" s="103">
        <f t="shared" si="1581"/>
        <v>0</v>
      </c>
      <c r="J3294" s="103">
        <f t="shared" si="1581"/>
        <v>0</v>
      </c>
      <c r="K3294" s="103">
        <f t="shared" si="1581"/>
        <v>0</v>
      </c>
      <c r="L3294" s="103">
        <f t="shared" si="1581"/>
        <v>0</v>
      </c>
      <c r="M3294" s="103">
        <f t="shared" si="1581"/>
        <v>0</v>
      </c>
      <c r="N3294" s="103">
        <f t="shared" si="1581"/>
        <v>0</v>
      </c>
      <c r="O3294" s="103">
        <f t="shared" si="1581"/>
        <v>0</v>
      </c>
      <c r="P3294" s="103">
        <v>0</v>
      </c>
      <c r="Q3294" s="103">
        <v>0</v>
      </c>
      <c r="R3294" s="103">
        <v>0</v>
      </c>
      <c r="S3294" s="103">
        <v>0</v>
      </c>
      <c r="T3294" s="103">
        <v>0</v>
      </c>
      <c r="U3294" s="103">
        <v>0</v>
      </c>
      <c r="V3294" s="103">
        <v>0</v>
      </c>
      <c r="W3294" s="103">
        <v>0</v>
      </c>
      <c r="X3294" s="103">
        <v>0</v>
      </c>
      <c r="Y3294" s="103">
        <v>0</v>
      </c>
      <c r="Z3294" s="103">
        <v>0</v>
      </c>
      <c r="AA3294" s="103">
        <v>0</v>
      </c>
      <c r="AB3294" s="103">
        <f t="shared" si="1573"/>
        <v>0</v>
      </c>
      <c r="AC3294" s="103">
        <f t="shared" si="1574"/>
        <v>0</v>
      </c>
      <c r="AD3294" s="103">
        <f t="shared" si="1562"/>
        <v>0</v>
      </c>
      <c r="AE3294" s="5" t="e">
        <v>#N/A</v>
      </c>
    </row>
    <row r="3295" spans="1:31" x14ac:dyDescent="0.25">
      <c r="A3295" s="1" t="e">
        <v>#N/A</v>
      </c>
      <c r="B3295" s="50" t="s">
        <v>75</v>
      </c>
      <c r="C3295" s="48"/>
      <c r="D3295" s="104"/>
      <c r="E3295" s="104"/>
      <c r="F3295" s="104"/>
      <c r="G3295" s="104"/>
      <c r="H3295" s="104"/>
      <c r="I3295" s="104"/>
      <c r="J3295" s="104"/>
      <c r="K3295" s="104"/>
      <c r="L3295" s="104"/>
      <c r="M3295" s="104"/>
      <c r="N3295" s="104"/>
      <c r="O3295" s="104"/>
      <c r="P3295" s="104">
        <v>0</v>
      </c>
      <c r="Q3295" s="104">
        <v>0</v>
      </c>
      <c r="R3295" s="104">
        <v>0</v>
      </c>
      <c r="S3295" s="104">
        <v>0</v>
      </c>
      <c r="T3295" s="104">
        <v>0</v>
      </c>
      <c r="U3295" s="104">
        <v>0</v>
      </c>
      <c r="V3295" s="104">
        <v>0</v>
      </c>
      <c r="W3295" s="104">
        <v>0</v>
      </c>
      <c r="X3295" s="104">
        <v>0</v>
      </c>
      <c r="Y3295" s="104">
        <v>0</v>
      </c>
      <c r="Z3295" s="104">
        <v>0</v>
      </c>
      <c r="AA3295" s="104">
        <v>0</v>
      </c>
      <c r="AB3295" s="104">
        <f t="shared" si="1573"/>
        <v>0</v>
      </c>
      <c r="AC3295" s="104">
        <f t="shared" si="1574"/>
        <v>0</v>
      </c>
      <c r="AD3295" s="104">
        <f t="shared" si="1562"/>
        <v>0</v>
      </c>
      <c r="AE3295" s="5" t="e">
        <v>#N/A</v>
      </c>
    </row>
    <row r="3296" spans="1:31" ht="45" x14ac:dyDescent="0.25">
      <c r="A3296" s="1" t="e">
        <v>#N/A</v>
      </c>
      <c r="B3296" s="101" t="s">
        <v>76</v>
      </c>
      <c r="C3296" s="102"/>
      <c r="D3296" s="103">
        <f>SUM(D3297:D3300)</f>
        <v>0</v>
      </c>
      <c r="E3296" s="103">
        <f t="shared" ref="E3296:O3296" si="1582">SUM(E3297:E3300)</f>
        <v>0</v>
      </c>
      <c r="F3296" s="103">
        <f t="shared" si="1582"/>
        <v>0</v>
      </c>
      <c r="G3296" s="103">
        <f t="shared" si="1582"/>
        <v>0</v>
      </c>
      <c r="H3296" s="103">
        <f t="shared" si="1582"/>
        <v>0</v>
      </c>
      <c r="I3296" s="103">
        <f t="shared" si="1582"/>
        <v>0</v>
      </c>
      <c r="J3296" s="103">
        <f t="shared" si="1582"/>
        <v>0</v>
      </c>
      <c r="K3296" s="103">
        <f t="shared" si="1582"/>
        <v>0</v>
      </c>
      <c r="L3296" s="103">
        <f t="shared" si="1582"/>
        <v>0</v>
      </c>
      <c r="M3296" s="103">
        <f t="shared" si="1582"/>
        <v>0</v>
      </c>
      <c r="N3296" s="103">
        <f t="shared" si="1582"/>
        <v>0</v>
      </c>
      <c r="O3296" s="103">
        <f t="shared" si="1582"/>
        <v>0</v>
      </c>
      <c r="P3296" s="103">
        <v>0</v>
      </c>
      <c r="Q3296" s="103">
        <v>0</v>
      </c>
      <c r="R3296" s="103">
        <v>0</v>
      </c>
      <c r="S3296" s="103">
        <v>0</v>
      </c>
      <c r="T3296" s="103">
        <v>0</v>
      </c>
      <c r="U3296" s="103">
        <v>0</v>
      </c>
      <c r="V3296" s="103">
        <v>0</v>
      </c>
      <c r="W3296" s="103">
        <v>0</v>
      </c>
      <c r="X3296" s="103">
        <v>0</v>
      </c>
      <c r="Y3296" s="103">
        <v>0</v>
      </c>
      <c r="Z3296" s="103">
        <v>0</v>
      </c>
      <c r="AA3296" s="103">
        <v>0</v>
      </c>
      <c r="AB3296" s="103">
        <f t="shared" si="1573"/>
        <v>0</v>
      </c>
      <c r="AC3296" s="103">
        <f t="shared" si="1574"/>
        <v>0</v>
      </c>
      <c r="AD3296" s="103">
        <f t="shared" si="1562"/>
        <v>0</v>
      </c>
      <c r="AE3296" s="5" t="e">
        <v>#N/A</v>
      </c>
    </row>
    <row r="3297" spans="1:31" ht="60" x14ac:dyDescent="0.25">
      <c r="A3297" s="1" t="e">
        <v>#N/A</v>
      </c>
      <c r="B3297" s="50" t="s">
        <v>77</v>
      </c>
      <c r="C3297" s="48"/>
      <c r="D3297" s="104"/>
      <c r="E3297" s="104"/>
      <c r="F3297" s="104"/>
      <c r="G3297" s="104"/>
      <c r="H3297" s="104"/>
      <c r="I3297" s="104"/>
      <c r="J3297" s="104"/>
      <c r="K3297" s="104"/>
      <c r="L3297" s="104"/>
      <c r="M3297" s="104"/>
      <c r="N3297" s="104"/>
      <c r="O3297" s="104"/>
      <c r="P3297" s="104">
        <v>0</v>
      </c>
      <c r="Q3297" s="104">
        <v>0</v>
      </c>
      <c r="R3297" s="104">
        <v>0</v>
      </c>
      <c r="S3297" s="104">
        <v>0</v>
      </c>
      <c r="T3297" s="104">
        <v>0</v>
      </c>
      <c r="U3297" s="104">
        <v>0</v>
      </c>
      <c r="V3297" s="104">
        <v>0</v>
      </c>
      <c r="W3297" s="104">
        <v>0</v>
      </c>
      <c r="X3297" s="104">
        <v>0</v>
      </c>
      <c r="Y3297" s="104">
        <v>0</v>
      </c>
      <c r="Z3297" s="104">
        <v>0</v>
      </c>
      <c r="AA3297" s="104">
        <v>0</v>
      </c>
      <c r="AB3297" s="104">
        <f t="shared" si="1573"/>
        <v>0</v>
      </c>
      <c r="AC3297" s="104">
        <f t="shared" si="1574"/>
        <v>0</v>
      </c>
      <c r="AD3297" s="104">
        <f t="shared" ref="AD3297:AD3350" si="1583">SUM(P3297:AA3297)</f>
        <v>0</v>
      </c>
      <c r="AE3297" s="5" t="e">
        <v>#N/A</v>
      </c>
    </row>
    <row r="3298" spans="1:31" ht="30" x14ac:dyDescent="0.25">
      <c r="A3298" s="1" t="e">
        <v>#N/A</v>
      </c>
      <c r="B3298" s="50" t="s">
        <v>78</v>
      </c>
      <c r="C3298" s="48"/>
      <c r="D3298" s="104"/>
      <c r="E3298" s="104"/>
      <c r="F3298" s="104"/>
      <c r="G3298" s="104"/>
      <c r="H3298" s="104"/>
      <c r="I3298" s="104"/>
      <c r="J3298" s="104"/>
      <c r="K3298" s="104"/>
      <c r="L3298" s="104"/>
      <c r="M3298" s="104"/>
      <c r="N3298" s="104"/>
      <c r="O3298" s="104"/>
      <c r="P3298" s="104">
        <v>0</v>
      </c>
      <c r="Q3298" s="104">
        <v>0</v>
      </c>
      <c r="R3298" s="104">
        <v>0</v>
      </c>
      <c r="S3298" s="104">
        <v>0</v>
      </c>
      <c r="T3298" s="104">
        <v>0</v>
      </c>
      <c r="U3298" s="104">
        <v>0</v>
      </c>
      <c r="V3298" s="104">
        <v>0</v>
      </c>
      <c r="W3298" s="104">
        <v>0</v>
      </c>
      <c r="X3298" s="104">
        <v>0</v>
      </c>
      <c r="Y3298" s="104">
        <v>0</v>
      </c>
      <c r="Z3298" s="104">
        <v>0</v>
      </c>
      <c r="AA3298" s="104">
        <v>0</v>
      </c>
      <c r="AB3298" s="104">
        <f t="shared" si="1573"/>
        <v>0</v>
      </c>
      <c r="AC3298" s="104">
        <f t="shared" si="1574"/>
        <v>0</v>
      </c>
      <c r="AD3298" s="104">
        <f t="shared" si="1583"/>
        <v>0</v>
      </c>
      <c r="AE3298" s="5" t="e">
        <v>#N/A</v>
      </c>
    </row>
    <row r="3299" spans="1:31" x14ac:dyDescent="0.25">
      <c r="A3299" s="1" t="e">
        <v>#N/A</v>
      </c>
      <c r="B3299" s="50" t="s">
        <v>79</v>
      </c>
      <c r="C3299" s="48"/>
      <c r="D3299" s="104"/>
      <c r="E3299" s="104"/>
      <c r="F3299" s="104"/>
      <c r="G3299" s="104"/>
      <c r="H3299" s="104"/>
      <c r="I3299" s="104"/>
      <c r="J3299" s="104"/>
      <c r="K3299" s="104"/>
      <c r="L3299" s="104"/>
      <c r="M3299" s="104"/>
      <c r="N3299" s="104"/>
      <c r="O3299" s="104"/>
      <c r="P3299" s="104">
        <v>0</v>
      </c>
      <c r="Q3299" s="104">
        <v>0</v>
      </c>
      <c r="R3299" s="104">
        <v>0</v>
      </c>
      <c r="S3299" s="104">
        <v>0</v>
      </c>
      <c r="T3299" s="104">
        <v>0</v>
      </c>
      <c r="U3299" s="104">
        <v>0</v>
      </c>
      <c r="V3299" s="104">
        <v>0</v>
      </c>
      <c r="W3299" s="104">
        <v>0</v>
      </c>
      <c r="X3299" s="104">
        <v>0</v>
      </c>
      <c r="Y3299" s="104">
        <v>0</v>
      </c>
      <c r="Z3299" s="104">
        <v>0</v>
      </c>
      <c r="AA3299" s="104">
        <v>0</v>
      </c>
      <c r="AB3299" s="104">
        <f t="shared" si="1573"/>
        <v>0</v>
      </c>
      <c r="AC3299" s="104">
        <f t="shared" si="1574"/>
        <v>0</v>
      </c>
      <c r="AD3299" s="104">
        <f t="shared" si="1583"/>
        <v>0</v>
      </c>
      <c r="AE3299" s="5" t="e">
        <v>#N/A</v>
      </c>
    </row>
    <row r="3300" spans="1:31" x14ac:dyDescent="0.25">
      <c r="A3300" s="1" t="e">
        <v>#N/A</v>
      </c>
      <c r="B3300" s="50" t="s">
        <v>80</v>
      </c>
      <c r="C3300" s="48"/>
      <c r="D3300" s="104"/>
      <c r="E3300" s="104"/>
      <c r="F3300" s="104"/>
      <c r="G3300" s="104"/>
      <c r="H3300" s="104"/>
      <c r="I3300" s="104"/>
      <c r="J3300" s="104"/>
      <c r="K3300" s="104"/>
      <c r="L3300" s="104"/>
      <c r="M3300" s="104"/>
      <c r="N3300" s="104"/>
      <c r="O3300" s="104"/>
      <c r="P3300" s="104">
        <v>0</v>
      </c>
      <c r="Q3300" s="104">
        <v>0</v>
      </c>
      <c r="R3300" s="104">
        <v>0</v>
      </c>
      <c r="S3300" s="104">
        <v>0</v>
      </c>
      <c r="T3300" s="104">
        <v>0</v>
      </c>
      <c r="U3300" s="104">
        <v>0</v>
      </c>
      <c r="V3300" s="104">
        <v>0</v>
      </c>
      <c r="W3300" s="104">
        <v>0</v>
      </c>
      <c r="X3300" s="104">
        <v>0</v>
      </c>
      <c r="Y3300" s="104">
        <v>0</v>
      </c>
      <c r="Z3300" s="104">
        <v>0</v>
      </c>
      <c r="AA3300" s="104">
        <v>0</v>
      </c>
      <c r="AB3300" s="104">
        <f t="shared" si="1573"/>
        <v>0</v>
      </c>
      <c r="AC3300" s="104">
        <f t="shared" si="1574"/>
        <v>0</v>
      </c>
      <c r="AD3300" s="104">
        <f t="shared" si="1583"/>
        <v>0</v>
      </c>
      <c r="AE3300" s="5" t="e">
        <v>#N/A</v>
      </c>
    </row>
    <row r="3301" spans="1:31" ht="30" x14ac:dyDescent="0.25">
      <c r="A3301" s="1" t="e">
        <v>#N/A</v>
      </c>
      <c r="B3301" s="101" t="s">
        <v>81</v>
      </c>
      <c r="C3301" s="102"/>
      <c r="D3301" s="103">
        <f>SUM(D3302:D3307)</f>
        <v>0</v>
      </c>
      <c r="E3301" s="103">
        <f t="shared" ref="E3301:O3301" si="1584">SUM(E3302:E3307)</f>
        <v>0</v>
      </c>
      <c r="F3301" s="103">
        <f t="shared" si="1584"/>
        <v>0</v>
      </c>
      <c r="G3301" s="103">
        <f t="shared" si="1584"/>
        <v>0</v>
      </c>
      <c r="H3301" s="103">
        <f t="shared" si="1584"/>
        <v>0</v>
      </c>
      <c r="I3301" s="103">
        <f t="shared" si="1584"/>
        <v>0</v>
      </c>
      <c r="J3301" s="103">
        <f t="shared" si="1584"/>
        <v>0</v>
      </c>
      <c r="K3301" s="103">
        <f t="shared" si="1584"/>
        <v>0</v>
      </c>
      <c r="L3301" s="103">
        <f t="shared" si="1584"/>
        <v>0</v>
      </c>
      <c r="M3301" s="103">
        <f t="shared" si="1584"/>
        <v>0</v>
      </c>
      <c r="N3301" s="103">
        <f t="shared" si="1584"/>
        <v>0</v>
      </c>
      <c r="O3301" s="103">
        <f t="shared" si="1584"/>
        <v>0</v>
      </c>
      <c r="P3301" s="103">
        <v>0</v>
      </c>
      <c r="Q3301" s="103">
        <v>0</v>
      </c>
      <c r="R3301" s="103">
        <v>0</v>
      </c>
      <c r="S3301" s="103">
        <v>0</v>
      </c>
      <c r="T3301" s="103">
        <v>0</v>
      </c>
      <c r="U3301" s="103">
        <v>0</v>
      </c>
      <c r="V3301" s="103">
        <v>0</v>
      </c>
      <c r="W3301" s="103">
        <v>0</v>
      </c>
      <c r="X3301" s="103">
        <v>0</v>
      </c>
      <c r="Y3301" s="103">
        <v>0</v>
      </c>
      <c r="Z3301" s="103">
        <v>0</v>
      </c>
      <c r="AA3301" s="103">
        <v>0</v>
      </c>
      <c r="AB3301" s="103">
        <f t="shared" si="1573"/>
        <v>0</v>
      </c>
      <c r="AC3301" s="103">
        <f t="shared" si="1574"/>
        <v>0</v>
      </c>
      <c r="AD3301" s="103">
        <f t="shared" si="1583"/>
        <v>0</v>
      </c>
      <c r="AE3301" s="5" t="e">
        <v>#N/A</v>
      </c>
    </row>
    <row r="3302" spans="1:31" ht="30" x14ac:dyDescent="0.25">
      <c r="A3302" s="1" t="e">
        <v>#N/A</v>
      </c>
      <c r="B3302" s="50" t="s">
        <v>82</v>
      </c>
      <c r="C3302" s="48"/>
      <c r="D3302" s="104"/>
      <c r="E3302" s="104"/>
      <c r="F3302" s="104"/>
      <c r="G3302" s="104"/>
      <c r="H3302" s="104"/>
      <c r="I3302" s="104"/>
      <c r="J3302" s="104"/>
      <c r="K3302" s="104"/>
      <c r="L3302" s="104"/>
      <c r="M3302" s="104"/>
      <c r="N3302" s="104"/>
      <c r="O3302" s="104"/>
      <c r="P3302" s="104">
        <v>0</v>
      </c>
      <c r="Q3302" s="104">
        <v>0</v>
      </c>
      <c r="R3302" s="104">
        <v>0</v>
      </c>
      <c r="S3302" s="104">
        <v>0</v>
      </c>
      <c r="T3302" s="104">
        <v>0</v>
      </c>
      <c r="U3302" s="104">
        <v>0</v>
      </c>
      <c r="V3302" s="104">
        <v>0</v>
      </c>
      <c r="W3302" s="104">
        <v>0</v>
      </c>
      <c r="X3302" s="104">
        <v>0</v>
      </c>
      <c r="Y3302" s="104">
        <v>0</v>
      </c>
      <c r="Z3302" s="104">
        <v>0</v>
      </c>
      <c r="AA3302" s="104">
        <v>0</v>
      </c>
      <c r="AB3302" s="104">
        <f t="shared" si="1573"/>
        <v>0</v>
      </c>
      <c r="AC3302" s="104">
        <f t="shared" si="1574"/>
        <v>0</v>
      </c>
      <c r="AD3302" s="104">
        <f t="shared" si="1583"/>
        <v>0</v>
      </c>
      <c r="AE3302" s="5" t="e">
        <v>#N/A</v>
      </c>
    </row>
    <row r="3303" spans="1:31" x14ac:dyDescent="0.25">
      <c r="A3303" s="1" t="e">
        <v>#N/A</v>
      </c>
      <c r="B3303" s="50" t="s">
        <v>83</v>
      </c>
      <c r="C3303" s="48"/>
      <c r="D3303" s="104"/>
      <c r="E3303" s="104"/>
      <c r="F3303" s="104"/>
      <c r="G3303" s="104"/>
      <c r="H3303" s="104"/>
      <c r="I3303" s="104"/>
      <c r="J3303" s="104"/>
      <c r="K3303" s="104"/>
      <c r="L3303" s="104"/>
      <c r="M3303" s="104"/>
      <c r="N3303" s="104"/>
      <c r="O3303" s="104"/>
      <c r="P3303" s="104">
        <v>0</v>
      </c>
      <c r="Q3303" s="104">
        <v>0</v>
      </c>
      <c r="R3303" s="104">
        <v>0</v>
      </c>
      <c r="S3303" s="104">
        <v>0</v>
      </c>
      <c r="T3303" s="104">
        <v>0</v>
      </c>
      <c r="U3303" s="104">
        <v>0</v>
      </c>
      <c r="V3303" s="104">
        <v>0</v>
      </c>
      <c r="W3303" s="104">
        <v>0</v>
      </c>
      <c r="X3303" s="104">
        <v>0</v>
      </c>
      <c r="Y3303" s="104">
        <v>0</v>
      </c>
      <c r="Z3303" s="104">
        <v>0</v>
      </c>
      <c r="AA3303" s="104">
        <v>0</v>
      </c>
      <c r="AB3303" s="104">
        <f t="shared" si="1573"/>
        <v>0</v>
      </c>
      <c r="AC3303" s="104">
        <f t="shared" si="1574"/>
        <v>0</v>
      </c>
      <c r="AD3303" s="104">
        <f t="shared" si="1583"/>
        <v>0</v>
      </c>
      <c r="AE3303" s="5" t="e">
        <v>#N/A</v>
      </c>
    </row>
    <row r="3304" spans="1:31" ht="30" x14ac:dyDescent="0.25">
      <c r="A3304" s="1" t="e">
        <v>#N/A</v>
      </c>
      <c r="B3304" s="50" t="s">
        <v>84</v>
      </c>
      <c r="C3304" s="48"/>
      <c r="D3304" s="104">
        <v>0</v>
      </c>
      <c r="E3304" s="104">
        <v>0</v>
      </c>
      <c r="F3304" s="104">
        <v>0</v>
      </c>
      <c r="G3304" s="104">
        <v>0</v>
      </c>
      <c r="H3304" s="104">
        <v>0</v>
      </c>
      <c r="I3304" s="104">
        <v>0</v>
      </c>
      <c r="J3304" s="104">
        <v>0</v>
      </c>
      <c r="K3304" s="104">
        <v>0</v>
      </c>
      <c r="L3304" s="104">
        <v>0</v>
      </c>
      <c r="M3304" s="104">
        <v>0</v>
      </c>
      <c r="N3304" s="104">
        <v>0</v>
      </c>
      <c r="O3304" s="104">
        <v>0</v>
      </c>
      <c r="P3304" s="104">
        <v>0</v>
      </c>
      <c r="Q3304" s="104">
        <v>0</v>
      </c>
      <c r="R3304" s="104">
        <v>0</v>
      </c>
      <c r="S3304" s="104">
        <v>0</v>
      </c>
      <c r="T3304" s="104">
        <v>0</v>
      </c>
      <c r="U3304" s="104">
        <v>0</v>
      </c>
      <c r="V3304" s="104">
        <v>0</v>
      </c>
      <c r="W3304" s="104">
        <v>0</v>
      </c>
      <c r="X3304" s="104">
        <v>0</v>
      </c>
      <c r="Y3304" s="104">
        <v>0</v>
      </c>
      <c r="Z3304" s="104">
        <v>0</v>
      </c>
      <c r="AA3304" s="104">
        <v>0</v>
      </c>
      <c r="AB3304" s="104">
        <f t="shared" si="1573"/>
        <v>0</v>
      </c>
      <c r="AC3304" s="104">
        <f t="shared" si="1574"/>
        <v>0</v>
      </c>
      <c r="AD3304" s="104">
        <f t="shared" si="1583"/>
        <v>0</v>
      </c>
      <c r="AE3304" s="5" t="e">
        <v>#N/A</v>
      </c>
    </row>
    <row r="3305" spans="1:31" x14ac:dyDescent="0.25">
      <c r="A3305" s="1" t="e">
        <v>#N/A</v>
      </c>
      <c r="B3305" s="50" t="s">
        <v>80</v>
      </c>
      <c r="C3305" s="48"/>
      <c r="D3305" s="104"/>
      <c r="E3305" s="104"/>
      <c r="F3305" s="104"/>
      <c r="G3305" s="104"/>
      <c r="H3305" s="104"/>
      <c r="I3305" s="104"/>
      <c r="J3305" s="104"/>
      <c r="K3305" s="104"/>
      <c r="L3305" s="104"/>
      <c r="M3305" s="104"/>
      <c r="N3305" s="104"/>
      <c r="O3305" s="104"/>
      <c r="P3305" s="104">
        <v>0</v>
      </c>
      <c r="Q3305" s="104">
        <v>0</v>
      </c>
      <c r="R3305" s="104">
        <v>0</v>
      </c>
      <c r="S3305" s="104">
        <v>0</v>
      </c>
      <c r="T3305" s="104">
        <v>0</v>
      </c>
      <c r="U3305" s="104">
        <v>0</v>
      </c>
      <c r="V3305" s="104">
        <v>0</v>
      </c>
      <c r="W3305" s="104">
        <v>0</v>
      </c>
      <c r="X3305" s="104">
        <v>0</v>
      </c>
      <c r="Y3305" s="104">
        <v>0</v>
      </c>
      <c r="Z3305" s="104">
        <v>0</v>
      </c>
      <c r="AA3305" s="104">
        <v>0</v>
      </c>
      <c r="AB3305" s="104">
        <f t="shared" si="1573"/>
        <v>0</v>
      </c>
      <c r="AC3305" s="104">
        <f t="shared" si="1574"/>
        <v>0</v>
      </c>
      <c r="AD3305" s="104">
        <f t="shared" si="1583"/>
        <v>0</v>
      </c>
      <c r="AE3305" s="5" t="e">
        <v>#N/A</v>
      </c>
    </row>
    <row r="3306" spans="1:31" x14ac:dyDescent="0.25">
      <c r="A3306" s="1" t="e">
        <v>#N/A</v>
      </c>
      <c r="B3306" s="50" t="s">
        <v>85</v>
      </c>
      <c r="C3306" s="48"/>
      <c r="D3306" s="104"/>
      <c r="E3306" s="104"/>
      <c r="F3306" s="104"/>
      <c r="G3306" s="104"/>
      <c r="H3306" s="104"/>
      <c r="I3306" s="104"/>
      <c r="J3306" s="104"/>
      <c r="K3306" s="104"/>
      <c r="L3306" s="104"/>
      <c r="M3306" s="104"/>
      <c r="N3306" s="104"/>
      <c r="O3306" s="104"/>
      <c r="P3306" s="104">
        <v>0</v>
      </c>
      <c r="Q3306" s="104">
        <v>0</v>
      </c>
      <c r="R3306" s="104">
        <v>0</v>
      </c>
      <c r="S3306" s="104">
        <v>0</v>
      </c>
      <c r="T3306" s="104">
        <v>0</v>
      </c>
      <c r="U3306" s="104">
        <v>0</v>
      </c>
      <c r="V3306" s="104">
        <v>0</v>
      </c>
      <c r="W3306" s="104">
        <v>0</v>
      </c>
      <c r="X3306" s="104">
        <v>0</v>
      </c>
      <c r="Y3306" s="104">
        <v>0</v>
      </c>
      <c r="Z3306" s="104">
        <v>0</v>
      </c>
      <c r="AA3306" s="104">
        <v>0</v>
      </c>
      <c r="AB3306" s="104">
        <f t="shared" si="1573"/>
        <v>0</v>
      </c>
      <c r="AC3306" s="104">
        <f t="shared" si="1574"/>
        <v>0</v>
      </c>
      <c r="AD3306" s="104">
        <f t="shared" si="1583"/>
        <v>0</v>
      </c>
      <c r="AE3306" s="5" t="e">
        <v>#N/A</v>
      </c>
    </row>
    <row r="3307" spans="1:31" x14ac:dyDescent="0.25">
      <c r="A3307" s="1" t="e">
        <v>#N/A</v>
      </c>
      <c r="B3307" s="50" t="s">
        <v>86</v>
      </c>
      <c r="C3307" s="48"/>
      <c r="D3307" s="104"/>
      <c r="E3307" s="104"/>
      <c r="F3307" s="104"/>
      <c r="G3307" s="104"/>
      <c r="H3307" s="104"/>
      <c r="I3307" s="104"/>
      <c r="J3307" s="104"/>
      <c r="K3307" s="104"/>
      <c r="L3307" s="104"/>
      <c r="M3307" s="104"/>
      <c r="N3307" s="104"/>
      <c r="O3307" s="104"/>
      <c r="P3307" s="104">
        <v>0</v>
      </c>
      <c r="Q3307" s="104">
        <v>0</v>
      </c>
      <c r="R3307" s="104">
        <v>0</v>
      </c>
      <c r="S3307" s="104">
        <v>0</v>
      </c>
      <c r="T3307" s="104">
        <v>0</v>
      </c>
      <c r="U3307" s="104">
        <v>0</v>
      </c>
      <c r="V3307" s="104">
        <v>0</v>
      </c>
      <c r="W3307" s="104">
        <v>0</v>
      </c>
      <c r="X3307" s="104">
        <v>0</v>
      </c>
      <c r="Y3307" s="104">
        <v>0</v>
      </c>
      <c r="Z3307" s="104">
        <v>0</v>
      </c>
      <c r="AA3307" s="104">
        <v>0</v>
      </c>
      <c r="AB3307" s="104">
        <f t="shared" si="1573"/>
        <v>0</v>
      </c>
      <c r="AC3307" s="104">
        <f t="shared" si="1574"/>
        <v>0</v>
      </c>
      <c r="AD3307" s="104">
        <f t="shared" si="1583"/>
        <v>0</v>
      </c>
      <c r="AE3307" s="5" t="e">
        <v>#N/A</v>
      </c>
    </row>
    <row r="3308" spans="1:31" x14ac:dyDescent="0.25">
      <c r="A3308" s="1" t="e">
        <v>#N/A</v>
      </c>
      <c r="B3308" s="101" t="s">
        <v>87</v>
      </c>
      <c r="C3308" s="102"/>
      <c r="D3308" s="103">
        <f>SUM(D3309:D3312)</f>
        <v>0</v>
      </c>
      <c r="E3308" s="103">
        <f t="shared" ref="E3308:O3308" si="1585">SUM(E3309:E3312)</f>
        <v>0</v>
      </c>
      <c r="F3308" s="103">
        <f t="shared" si="1585"/>
        <v>0</v>
      </c>
      <c r="G3308" s="103">
        <f t="shared" si="1585"/>
        <v>0</v>
      </c>
      <c r="H3308" s="103">
        <f t="shared" si="1585"/>
        <v>0</v>
      </c>
      <c r="I3308" s="103">
        <f t="shared" si="1585"/>
        <v>0</v>
      </c>
      <c r="J3308" s="103">
        <f t="shared" si="1585"/>
        <v>0</v>
      </c>
      <c r="K3308" s="103">
        <f t="shared" si="1585"/>
        <v>0</v>
      </c>
      <c r="L3308" s="103">
        <f t="shared" si="1585"/>
        <v>0</v>
      </c>
      <c r="M3308" s="103">
        <f t="shared" si="1585"/>
        <v>0</v>
      </c>
      <c r="N3308" s="103">
        <f t="shared" si="1585"/>
        <v>0</v>
      </c>
      <c r="O3308" s="103">
        <f t="shared" si="1585"/>
        <v>0</v>
      </c>
      <c r="P3308" s="103">
        <v>0</v>
      </c>
      <c r="Q3308" s="103">
        <v>0</v>
      </c>
      <c r="R3308" s="103">
        <v>0</v>
      </c>
      <c r="S3308" s="103">
        <v>0</v>
      </c>
      <c r="T3308" s="103">
        <v>0</v>
      </c>
      <c r="U3308" s="103">
        <v>0</v>
      </c>
      <c r="V3308" s="103">
        <v>0</v>
      </c>
      <c r="W3308" s="103">
        <v>0</v>
      </c>
      <c r="X3308" s="103">
        <v>0</v>
      </c>
      <c r="Y3308" s="103">
        <v>0</v>
      </c>
      <c r="Z3308" s="103">
        <v>0</v>
      </c>
      <c r="AA3308" s="103">
        <v>0</v>
      </c>
      <c r="AB3308" s="103">
        <f t="shared" si="1573"/>
        <v>0</v>
      </c>
      <c r="AC3308" s="103">
        <f t="shared" si="1574"/>
        <v>0</v>
      </c>
      <c r="AD3308" s="103">
        <f t="shared" si="1583"/>
        <v>0</v>
      </c>
      <c r="AE3308" s="5" t="e">
        <v>#N/A</v>
      </c>
    </row>
    <row r="3309" spans="1:31" ht="30" x14ac:dyDescent="0.25">
      <c r="A3309" s="1" t="e">
        <v>#N/A</v>
      </c>
      <c r="B3309" s="50" t="s">
        <v>88</v>
      </c>
      <c r="C3309" s="48"/>
      <c r="D3309" s="104"/>
      <c r="E3309" s="104"/>
      <c r="F3309" s="104"/>
      <c r="G3309" s="104"/>
      <c r="H3309" s="104"/>
      <c r="I3309" s="104"/>
      <c r="J3309" s="104"/>
      <c r="K3309" s="104"/>
      <c r="L3309" s="104"/>
      <c r="M3309" s="104"/>
      <c r="N3309" s="104"/>
      <c r="O3309" s="104"/>
      <c r="P3309" s="104">
        <v>0</v>
      </c>
      <c r="Q3309" s="104">
        <v>0</v>
      </c>
      <c r="R3309" s="104">
        <v>0</v>
      </c>
      <c r="S3309" s="104">
        <v>0</v>
      </c>
      <c r="T3309" s="104">
        <v>0</v>
      </c>
      <c r="U3309" s="104">
        <v>0</v>
      </c>
      <c r="V3309" s="104">
        <v>0</v>
      </c>
      <c r="W3309" s="104">
        <v>0</v>
      </c>
      <c r="X3309" s="104">
        <v>0</v>
      </c>
      <c r="Y3309" s="104">
        <v>0</v>
      </c>
      <c r="Z3309" s="104">
        <v>0</v>
      </c>
      <c r="AA3309" s="104">
        <v>0</v>
      </c>
      <c r="AB3309" s="104">
        <f t="shared" si="1573"/>
        <v>0</v>
      </c>
      <c r="AC3309" s="104">
        <f t="shared" si="1574"/>
        <v>0</v>
      </c>
      <c r="AD3309" s="104">
        <f t="shared" si="1583"/>
        <v>0</v>
      </c>
      <c r="AE3309" s="5" t="e">
        <v>#N/A</v>
      </c>
    </row>
    <row r="3310" spans="1:31" ht="45" x14ac:dyDescent="0.25">
      <c r="A3310" s="1" t="e">
        <v>#N/A</v>
      </c>
      <c r="B3310" s="50" t="s">
        <v>89</v>
      </c>
      <c r="C3310" s="48"/>
      <c r="D3310" s="104"/>
      <c r="E3310" s="104"/>
      <c r="F3310" s="104"/>
      <c r="G3310" s="104"/>
      <c r="H3310" s="104"/>
      <c r="I3310" s="104"/>
      <c r="J3310" s="104"/>
      <c r="K3310" s="104"/>
      <c r="L3310" s="104"/>
      <c r="M3310" s="104"/>
      <c r="N3310" s="104"/>
      <c r="O3310" s="104"/>
      <c r="P3310" s="104">
        <v>0</v>
      </c>
      <c r="Q3310" s="104">
        <v>0</v>
      </c>
      <c r="R3310" s="104">
        <v>0</v>
      </c>
      <c r="S3310" s="104">
        <v>0</v>
      </c>
      <c r="T3310" s="104">
        <v>0</v>
      </c>
      <c r="U3310" s="104">
        <v>0</v>
      </c>
      <c r="V3310" s="104">
        <v>0</v>
      </c>
      <c r="W3310" s="104">
        <v>0</v>
      </c>
      <c r="X3310" s="104">
        <v>0</v>
      </c>
      <c r="Y3310" s="104">
        <v>0</v>
      </c>
      <c r="Z3310" s="104">
        <v>0</v>
      </c>
      <c r="AA3310" s="104">
        <v>0</v>
      </c>
      <c r="AB3310" s="104">
        <f t="shared" si="1573"/>
        <v>0</v>
      </c>
      <c r="AC3310" s="104">
        <f t="shared" si="1574"/>
        <v>0</v>
      </c>
      <c r="AD3310" s="104">
        <f t="shared" si="1583"/>
        <v>0</v>
      </c>
      <c r="AE3310" s="5" t="e">
        <v>#N/A</v>
      </c>
    </row>
    <row r="3311" spans="1:31" ht="30" x14ac:dyDescent="0.25">
      <c r="A3311" s="1" t="e">
        <v>#N/A</v>
      </c>
      <c r="B3311" s="50" t="s">
        <v>90</v>
      </c>
      <c r="C3311" s="48"/>
      <c r="D3311" s="104"/>
      <c r="E3311" s="104"/>
      <c r="F3311" s="104"/>
      <c r="G3311" s="104"/>
      <c r="H3311" s="104"/>
      <c r="I3311" s="104"/>
      <c r="J3311" s="104"/>
      <c r="K3311" s="104"/>
      <c r="L3311" s="104"/>
      <c r="M3311" s="104"/>
      <c r="N3311" s="104"/>
      <c r="O3311" s="104"/>
      <c r="P3311" s="104">
        <v>0</v>
      </c>
      <c r="Q3311" s="104">
        <v>0</v>
      </c>
      <c r="R3311" s="104">
        <v>0</v>
      </c>
      <c r="S3311" s="104">
        <v>0</v>
      </c>
      <c r="T3311" s="104">
        <v>0</v>
      </c>
      <c r="U3311" s="104">
        <v>0</v>
      </c>
      <c r="V3311" s="104">
        <v>0</v>
      </c>
      <c r="W3311" s="104">
        <v>0</v>
      </c>
      <c r="X3311" s="104">
        <v>0</v>
      </c>
      <c r="Y3311" s="104">
        <v>0</v>
      </c>
      <c r="Z3311" s="104">
        <v>0</v>
      </c>
      <c r="AA3311" s="104">
        <v>0</v>
      </c>
      <c r="AB3311" s="104">
        <f t="shared" si="1573"/>
        <v>0</v>
      </c>
      <c r="AC3311" s="104">
        <f t="shared" si="1574"/>
        <v>0</v>
      </c>
      <c r="AD3311" s="104">
        <f t="shared" si="1583"/>
        <v>0</v>
      </c>
      <c r="AE3311" s="5" t="e">
        <v>#N/A</v>
      </c>
    </row>
    <row r="3312" spans="1:31" ht="30" x14ac:dyDescent="0.25">
      <c r="A3312" s="1" t="e">
        <v>#N/A</v>
      </c>
      <c r="B3312" s="50" t="s">
        <v>91</v>
      </c>
      <c r="C3312" s="48"/>
      <c r="D3312" s="104"/>
      <c r="E3312" s="104"/>
      <c r="F3312" s="104"/>
      <c r="G3312" s="104"/>
      <c r="H3312" s="104"/>
      <c r="I3312" s="104"/>
      <c r="J3312" s="104"/>
      <c r="K3312" s="104"/>
      <c r="L3312" s="104"/>
      <c r="M3312" s="104"/>
      <c r="N3312" s="104"/>
      <c r="O3312" s="104"/>
      <c r="P3312" s="104">
        <v>0</v>
      </c>
      <c r="Q3312" s="104">
        <v>0</v>
      </c>
      <c r="R3312" s="104">
        <v>0</v>
      </c>
      <c r="S3312" s="104">
        <v>0</v>
      </c>
      <c r="T3312" s="104">
        <v>0</v>
      </c>
      <c r="U3312" s="104">
        <v>0</v>
      </c>
      <c r="V3312" s="104">
        <v>0</v>
      </c>
      <c r="W3312" s="104">
        <v>0</v>
      </c>
      <c r="X3312" s="104">
        <v>0</v>
      </c>
      <c r="Y3312" s="104">
        <v>0</v>
      </c>
      <c r="Z3312" s="104">
        <v>0</v>
      </c>
      <c r="AA3312" s="104">
        <v>0</v>
      </c>
      <c r="AB3312" s="104">
        <f t="shared" si="1573"/>
        <v>0</v>
      </c>
      <c r="AC3312" s="104">
        <f t="shared" si="1574"/>
        <v>0</v>
      </c>
      <c r="AD3312" s="104">
        <f t="shared" si="1583"/>
        <v>0</v>
      </c>
      <c r="AE3312" s="5" t="e">
        <v>#N/A</v>
      </c>
    </row>
    <row r="3313" spans="1:31" ht="30" x14ac:dyDescent="0.25">
      <c r="A3313" s="1" t="e">
        <v>#N/A</v>
      </c>
      <c r="B3313" s="101" t="s">
        <v>92</v>
      </c>
      <c r="C3313" s="102"/>
      <c r="D3313" s="103">
        <f>SUM(D3314:D3316)</f>
        <v>0</v>
      </c>
      <c r="E3313" s="103">
        <f t="shared" ref="E3313:O3313" si="1586">SUM(E3314:E3316)</f>
        <v>0</v>
      </c>
      <c r="F3313" s="103">
        <f t="shared" si="1586"/>
        <v>0</v>
      </c>
      <c r="G3313" s="103">
        <f t="shared" si="1586"/>
        <v>0</v>
      </c>
      <c r="H3313" s="103">
        <f t="shared" si="1586"/>
        <v>0</v>
      </c>
      <c r="I3313" s="103">
        <f t="shared" si="1586"/>
        <v>0</v>
      </c>
      <c r="J3313" s="103">
        <f t="shared" si="1586"/>
        <v>0</v>
      </c>
      <c r="K3313" s="103">
        <f t="shared" si="1586"/>
        <v>0</v>
      </c>
      <c r="L3313" s="103">
        <f t="shared" si="1586"/>
        <v>0</v>
      </c>
      <c r="M3313" s="103">
        <f t="shared" si="1586"/>
        <v>0</v>
      </c>
      <c r="N3313" s="103">
        <f t="shared" si="1586"/>
        <v>0</v>
      </c>
      <c r="O3313" s="103">
        <f t="shared" si="1586"/>
        <v>0</v>
      </c>
      <c r="P3313" s="103">
        <v>0</v>
      </c>
      <c r="Q3313" s="103">
        <v>0</v>
      </c>
      <c r="R3313" s="103">
        <v>0</v>
      </c>
      <c r="S3313" s="103">
        <v>0</v>
      </c>
      <c r="T3313" s="103">
        <v>0</v>
      </c>
      <c r="U3313" s="103">
        <v>0</v>
      </c>
      <c r="V3313" s="103">
        <v>0</v>
      </c>
      <c r="W3313" s="103">
        <v>0</v>
      </c>
      <c r="X3313" s="103">
        <v>0</v>
      </c>
      <c r="Y3313" s="103">
        <v>0</v>
      </c>
      <c r="Z3313" s="103">
        <v>0</v>
      </c>
      <c r="AA3313" s="103">
        <v>0</v>
      </c>
      <c r="AB3313" s="103">
        <f t="shared" si="1573"/>
        <v>0</v>
      </c>
      <c r="AC3313" s="103">
        <f t="shared" si="1574"/>
        <v>0</v>
      </c>
      <c r="AD3313" s="103">
        <f t="shared" si="1583"/>
        <v>0</v>
      </c>
      <c r="AE3313" s="5" t="e">
        <v>#N/A</v>
      </c>
    </row>
    <row r="3314" spans="1:31" x14ac:dyDescent="0.25">
      <c r="A3314" s="1" t="e">
        <v>#N/A</v>
      </c>
      <c r="B3314" s="50" t="s">
        <v>93</v>
      </c>
      <c r="C3314" s="48"/>
      <c r="D3314" s="104">
        <v>0</v>
      </c>
      <c r="E3314" s="104">
        <v>0</v>
      </c>
      <c r="F3314" s="104">
        <v>0</v>
      </c>
      <c r="G3314" s="104">
        <v>0</v>
      </c>
      <c r="H3314" s="104">
        <v>0</v>
      </c>
      <c r="I3314" s="104">
        <v>0</v>
      </c>
      <c r="J3314" s="104">
        <v>0</v>
      </c>
      <c r="K3314" s="104">
        <v>0</v>
      </c>
      <c r="L3314" s="104">
        <v>0</v>
      </c>
      <c r="M3314" s="104">
        <v>0</v>
      </c>
      <c r="N3314" s="104">
        <v>0</v>
      </c>
      <c r="O3314" s="104">
        <v>0</v>
      </c>
      <c r="P3314" s="104">
        <v>0</v>
      </c>
      <c r="Q3314" s="104">
        <v>0</v>
      </c>
      <c r="R3314" s="104">
        <v>0</v>
      </c>
      <c r="S3314" s="104">
        <v>0</v>
      </c>
      <c r="T3314" s="104">
        <v>0</v>
      </c>
      <c r="U3314" s="104">
        <v>0</v>
      </c>
      <c r="V3314" s="104">
        <v>0</v>
      </c>
      <c r="W3314" s="104">
        <v>0</v>
      </c>
      <c r="X3314" s="104">
        <v>0</v>
      </c>
      <c r="Y3314" s="104">
        <v>0</v>
      </c>
      <c r="Z3314" s="104">
        <v>0</v>
      </c>
      <c r="AA3314" s="104">
        <v>0</v>
      </c>
      <c r="AB3314" s="104">
        <f t="shared" si="1573"/>
        <v>0</v>
      </c>
      <c r="AC3314" s="104">
        <f t="shared" si="1574"/>
        <v>0</v>
      </c>
      <c r="AD3314" s="104">
        <f t="shared" si="1583"/>
        <v>0</v>
      </c>
      <c r="AE3314" s="5" t="e">
        <v>#N/A</v>
      </c>
    </row>
    <row r="3315" spans="1:31" x14ac:dyDescent="0.25">
      <c r="A3315" s="1" t="e">
        <v>#N/A</v>
      </c>
      <c r="B3315" s="50" t="s">
        <v>94</v>
      </c>
      <c r="C3315" s="48"/>
      <c r="D3315" s="104">
        <v>0</v>
      </c>
      <c r="E3315" s="104">
        <v>0</v>
      </c>
      <c r="F3315" s="104">
        <v>0</v>
      </c>
      <c r="G3315" s="104">
        <v>0</v>
      </c>
      <c r="H3315" s="104">
        <v>0</v>
      </c>
      <c r="I3315" s="104">
        <v>0</v>
      </c>
      <c r="J3315" s="104">
        <v>0</v>
      </c>
      <c r="K3315" s="104">
        <v>0</v>
      </c>
      <c r="L3315" s="104">
        <v>0</v>
      </c>
      <c r="M3315" s="104">
        <v>0</v>
      </c>
      <c r="N3315" s="104">
        <v>0</v>
      </c>
      <c r="O3315" s="104">
        <v>0</v>
      </c>
      <c r="P3315" s="104">
        <v>0</v>
      </c>
      <c r="Q3315" s="104">
        <v>0</v>
      </c>
      <c r="R3315" s="104">
        <v>0</v>
      </c>
      <c r="S3315" s="104">
        <v>0</v>
      </c>
      <c r="T3315" s="104">
        <v>0</v>
      </c>
      <c r="U3315" s="104">
        <v>0</v>
      </c>
      <c r="V3315" s="104">
        <v>0</v>
      </c>
      <c r="W3315" s="104">
        <v>0</v>
      </c>
      <c r="X3315" s="104">
        <v>0</v>
      </c>
      <c r="Y3315" s="104">
        <v>0</v>
      </c>
      <c r="Z3315" s="104">
        <v>0</v>
      </c>
      <c r="AA3315" s="104">
        <v>0</v>
      </c>
      <c r="AB3315" s="104">
        <f t="shared" si="1573"/>
        <v>0</v>
      </c>
      <c r="AC3315" s="104">
        <f t="shared" si="1574"/>
        <v>0</v>
      </c>
      <c r="AD3315" s="104">
        <f t="shared" si="1583"/>
        <v>0</v>
      </c>
      <c r="AE3315" s="5" t="e">
        <v>#N/A</v>
      </c>
    </row>
    <row r="3316" spans="1:31" x14ac:dyDescent="0.25">
      <c r="A3316" s="1" t="e">
        <v>#N/A</v>
      </c>
      <c r="B3316" s="50" t="s">
        <v>95</v>
      </c>
      <c r="C3316" s="48"/>
      <c r="D3316" s="104"/>
      <c r="E3316" s="104"/>
      <c r="F3316" s="104"/>
      <c r="G3316" s="104"/>
      <c r="H3316" s="104"/>
      <c r="I3316" s="104"/>
      <c r="J3316" s="104"/>
      <c r="K3316" s="104"/>
      <c r="L3316" s="104"/>
      <c r="M3316" s="104"/>
      <c r="N3316" s="104"/>
      <c r="O3316" s="104"/>
      <c r="P3316" s="104">
        <v>0</v>
      </c>
      <c r="Q3316" s="104">
        <v>0</v>
      </c>
      <c r="R3316" s="104">
        <v>0</v>
      </c>
      <c r="S3316" s="104">
        <v>0</v>
      </c>
      <c r="T3316" s="104">
        <v>0</v>
      </c>
      <c r="U3316" s="104">
        <v>0</v>
      </c>
      <c r="V3316" s="104">
        <v>0</v>
      </c>
      <c r="W3316" s="104">
        <v>0</v>
      </c>
      <c r="X3316" s="104">
        <v>0</v>
      </c>
      <c r="Y3316" s="104">
        <v>0</v>
      </c>
      <c r="Z3316" s="104">
        <v>0</v>
      </c>
      <c r="AA3316" s="104">
        <v>0</v>
      </c>
      <c r="AB3316" s="104">
        <f t="shared" si="1573"/>
        <v>0</v>
      </c>
      <c r="AC3316" s="104">
        <f t="shared" si="1574"/>
        <v>0</v>
      </c>
      <c r="AD3316" s="104">
        <f t="shared" si="1583"/>
        <v>0</v>
      </c>
      <c r="AE3316" s="5" t="e">
        <v>#N/A</v>
      </c>
    </row>
    <row r="3317" spans="1:31" ht="30" x14ac:dyDescent="0.25">
      <c r="A3317" s="1" t="e">
        <v>#N/A</v>
      </c>
      <c r="B3317" s="101" t="s">
        <v>96</v>
      </c>
      <c r="C3317" s="102"/>
      <c r="D3317" s="103">
        <f>SUM(D3318:D3320)</f>
        <v>0</v>
      </c>
      <c r="E3317" s="103">
        <f t="shared" ref="E3317:O3317" si="1587">SUM(E3318:E3320)</f>
        <v>0</v>
      </c>
      <c r="F3317" s="103">
        <f t="shared" si="1587"/>
        <v>0</v>
      </c>
      <c r="G3317" s="103">
        <f t="shared" si="1587"/>
        <v>0</v>
      </c>
      <c r="H3317" s="103">
        <f t="shared" si="1587"/>
        <v>0</v>
      </c>
      <c r="I3317" s="103">
        <f t="shared" si="1587"/>
        <v>0</v>
      </c>
      <c r="J3317" s="103">
        <f t="shared" si="1587"/>
        <v>0</v>
      </c>
      <c r="K3317" s="103">
        <f t="shared" si="1587"/>
        <v>0</v>
      </c>
      <c r="L3317" s="103">
        <f t="shared" si="1587"/>
        <v>0</v>
      </c>
      <c r="M3317" s="103">
        <f t="shared" si="1587"/>
        <v>0</v>
      </c>
      <c r="N3317" s="103">
        <f t="shared" si="1587"/>
        <v>0</v>
      </c>
      <c r="O3317" s="103">
        <f t="shared" si="1587"/>
        <v>0</v>
      </c>
      <c r="P3317" s="103">
        <v>0</v>
      </c>
      <c r="Q3317" s="103">
        <v>0</v>
      </c>
      <c r="R3317" s="103">
        <v>0</v>
      </c>
      <c r="S3317" s="103">
        <v>0</v>
      </c>
      <c r="T3317" s="103">
        <v>0</v>
      </c>
      <c r="U3317" s="103">
        <v>0</v>
      </c>
      <c r="V3317" s="103">
        <v>0</v>
      </c>
      <c r="W3317" s="103">
        <v>0</v>
      </c>
      <c r="X3317" s="103">
        <v>0</v>
      </c>
      <c r="Y3317" s="103">
        <v>0</v>
      </c>
      <c r="Z3317" s="103">
        <v>0</v>
      </c>
      <c r="AA3317" s="103">
        <v>0</v>
      </c>
      <c r="AB3317" s="103">
        <f t="shared" si="1573"/>
        <v>0</v>
      </c>
      <c r="AC3317" s="103">
        <f t="shared" si="1574"/>
        <v>0</v>
      </c>
      <c r="AD3317" s="103">
        <f t="shared" si="1583"/>
        <v>0</v>
      </c>
      <c r="AE3317" s="5" t="e">
        <v>#N/A</v>
      </c>
    </row>
    <row r="3318" spans="1:31" ht="60" x14ac:dyDescent="0.25">
      <c r="A3318" s="1" t="e">
        <v>#N/A</v>
      </c>
      <c r="B3318" s="50" t="s">
        <v>97</v>
      </c>
      <c r="C3318" s="48"/>
      <c r="D3318" s="104"/>
      <c r="E3318" s="104"/>
      <c r="F3318" s="104"/>
      <c r="G3318" s="104"/>
      <c r="H3318" s="104"/>
      <c r="I3318" s="104"/>
      <c r="J3318" s="104"/>
      <c r="K3318" s="104"/>
      <c r="L3318" s="104"/>
      <c r="M3318" s="104"/>
      <c r="N3318" s="104"/>
      <c r="O3318" s="104"/>
      <c r="P3318" s="104">
        <v>0</v>
      </c>
      <c r="Q3318" s="104">
        <v>0</v>
      </c>
      <c r="R3318" s="104">
        <v>0</v>
      </c>
      <c r="S3318" s="104">
        <v>0</v>
      </c>
      <c r="T3318" s="104">
        <v>0</v>
      </c>
      <c r="U3318" s="104">
        <v>0</v>
      </c>
      <c r="V3318" s="104">
        <v>0</v>
      </c>
      <c r="W3318" s="104">
        <v>0</v>
      </c>
      <c r="X3318" s="104">
        <v>0</v>
      </c>
      <c r="Y3318" s="104">
        <v>0</v>
      </c>
      <c r="Z3318" s="104">
        <v>0</v>
      </c>
      <c r="AA3318" s="104">
        <v>0</v>
      </c>
      <c r="AB3318" s="104">
        <f t="shared" si="1573"/>
        <v>0</v>
      </c>
      <c r="AC3318" s="104">
        <f t="shared" si="1574"/>
        <v>0</v>
      </c>
      <c r="AD3318" s="104">
        <f t="shared" si="1583"/>
        <v>0</v>
      </c>
      <c r="AE3318" s="5" t="e">
        <v>#N/A</v>
      </c>
    </row>
    <row r="3319" spans="1:31" ht="60" x14ac:dyDescent="0.25">
      <c r="A3319" s="1" t="e">
        <v>#N/A</v>
      </c>
      <c r="B3319" s="50" t="s">
        <v>98</v>
      </c>
      <c r="C3319" s="48"/>
      <c r="D3319" s="104"/>
      <c r="E3319" s="104"/>
      <c r="F3319" s="104"/>
      <c r="G3319" s="104"/>
      <c r="H3319" s="104"/>
      <c r="I3319" s="104"/>
      <c r="J3319" s="104"/>
      <c r="K3319" s="104"/>
      <c r="L3319" s="104"/>
      <c r="M3319" s="104"/>
      <c r="N3319" s="104"/>
      <c r="O3319" s="104"/>
      <c r="P3319" s="104">
        <v>0</v>
      </c>
      <c r="Q3319" s="104">
        <v>0</v>
      </c>
      <c r="R3319" s="104">
        <v>0</v>
      </c>
      <c r="S3319" s="104">
        <v>0</v>
      </c>
      <c r="T3319" s="104">
        <v>0</v>
      </c>
      <c r="U3319" s="104">
        <v>0</v>
      </c>
      <c r="V3319" s="104">
        <v>0</v>
      </c>
      <c r="W3319" s="104">
        <v>0</v>
      </c>
      <c r="X3319" s="104">
        <v>0</v>
      </c>
      <c r="Y3319" s="104">
        <v>0</v>
      </c>
      <c r="Z3319" s="104">
        <v>0</v>
      </c>
      <c r="AA3319" s="104">
        <v>0</v>
      </c>
      <c r="AB3319" s="104">
        <f t="shared" si="1573"/>
        <v>0</v>
      </c>
      <c r="AC3319" s="104">
        <f t="shared" si="1574"/>
        <v>0</v>
      </c>
      <c r="AD3319" s="104">
        <f t="shared" si="1583"/>
        <v>0</v>
      </c>
      <c r="AE3319" s="5" t="e">
        <v>#N/A</v>
      </c>
    </row>
    <row r="3320" spans="1:31" ht="30" x14ac:dyDescent="0.25">
      <c r="A3320" s="1" t="e">
        <v>#N/A</v>
      </c>
      <c r="B3320" s="50" t="s">
        <v>99</v>
      </c>
      <c r="C3320" s="48"/>
      <c r="D3320" s="104"/>
      <c r="E3320" s="104"/>
      <c r="F3320" s="104"/>
      <c r="G3320" s="104"/>
      <c r="H3320" s="104"/>
      <c r="I3320" s="104"/>
      <c r="J3320" s="104"/>
      <c r="K3320" s="104"/>
      <c r="L3320" s="104"/>
      <c r="M3320" s="104"/>
      <c r="N3320" s="104"/>
      <c r="O3320" s="104"/>
      <c r="P3320" s="104">
        <v>0</v>
      </c>
      <c r="Q3320" s="104">
        <v>0</v>
      </c>
      <c r="R3320" s="104">
        <v>0</v>
      </c>
      <c r="S3320" s="104">
        <v>0</v>
      </c>
      <c r="T3320" s="104">
        <v>0</v>
      </c>
      <c r="U3320" s="104">
        <v>0</v>
      </c>
      <c r="V3320" s="104">
        <v>0</v>
      </c>
      <c r="W3320" s="104">
        <v>0</v>
      </c>
      <c r="X3320" s="104">
        <v>0</v>
      </c>
      <c r="Y3320" s="104">
        <v>0</v>
      </c>
      <c r="Z3320" s="104">
        <v>0</v>
      </c>
      <c r="AA3320" s="104">
        <v>0</v>
      </c>
      <c r="AB3320" s="104">
        <f t="shared" si="1573"/>
        <v>0</v>
      </c>
      <c r="AC3320" s="104">
        <f t="shared" si="1574"/>
        <v>0</v>
      </c>
      <c r="AD3320" s="104">
        <f t="shared" si="1583"/>
        <v>0</v>
      </c>
      <c r="AE3320" s="5" t="e">
        <v>#N/A</v>
      </c>
    </row>
    <row r="3321" spans="1:31" x14ac:dyDescent="0.25">
      <c r="A3321" s="1" t="e">
        <v>#N/A</v>
      </c>
      <c r="B3321" s="105" t="s">
        <v>100</v>
      </c>
      <c r="C3321" s="106"/>
      <c r="D3321" s="107"/>
      <c r="E3321" s="107"/>
      <c r="F3321" s="107"/>
      <c r="G3321" s="107"/>
      <c r="H3321" s="107"/>
      <c r="I3321" s="107"/>
      <c r="J3321" s="107"/>
      <c r="K3321" s="107"/>
      <c r="L3321" s="107"/>
      <c r="M3321" s="107"/>
      <c r="N3321" s="107"/>
      <c r="O3321" s="107"/>
      <c r="P3321" s="107">
        <v>0</v>
      </c>
      <c r="Q3321" s="107">
        <v>0</v>
      </c>
      <c r="R3321" s="107">
        <v>0</v>
      </c>
      <c r="S3321" s="107">
        <v>0</v>
      </c>
      <c r="T3321" s="107">
        <v>0</v>
      </c>
      <c r="U3321" s="107">
        <v>0</v>
      </c>
      <c r="V3321" s="107">
        <v>0</v>
      </c>
      <c r="W3321" s="107">
        <v>0</v>
      </c>
      <c r="X3321" s="107">
        <v>0</v>
      </c>
      <c r="Y3321" s="107">
        <v>0</v>
      </c>
      <c r="Z3321" s="107">
        <v>0</v>
      </c>
      <c r="AA3321" s="107">
        <v>0</v>
      </c>
      <c r="AB3321" s="107">
        <f t="shared" si="1573"/>
        <v>0</v>
      </c>
      <c r="AC3321" s="107">
        <f t="shared" si="1574"/>
        <v>0</v>
      </c>
      <c r="AD3321" s="107">
        <f t="shared" si="1583"/>
        <v>0</v>
      </c>
      <c r="AE3321" s="5" t="e">
        <v>#N/A</v>
      </c>
    </row>
    <row r="3322" spans="1:31" x14ac:dyDescent="0.25">
      <c r="A3322" s="1" t="e">
        <v>#N/A</v>
      </c>
      <c r="B3322" s="101" t="s">
        <v>101</v>
      </c>
      <c r="C3322" s="102"/>
      <c r="D3322" s="103">
        <f>SUM(D3323:D3326)</f>
        <v>0</v>
      </c>
      <c r="E3322" s="103">
        <f t="shared" ref="E3322:O3322" si="1588">SUM(E3323:E3326)</f>
        <v>0</v>
      </c>
      <c r="F3322" s="103">
        <f t="shared" si="1588"/>
        <v>0</v>
      </c>
      <c r="G3322" s="103">
        <f t="shared" si="1588"/>
        <v>0</v>
      </c>
      <c r="H3322" s="103">
        <f t="shared" si="1588"/>
        <v>0</v>
      </c>
      <c r="I3322" s="103">
        <f t="shared" si="1588"/>
        <v>0</v>
      </c>
      <c r="J3322" s="103">
        <f t="shared" si="1588"/>
        <v>0</v>
      </c>
      <c r="K3322" s="103">
        <f t="shared" si="1588"/>
        <v>0</v>
      </c>
      <c r="L3322" s="103">
        <f t="shared" si="1588"/>
        <v>0</v>
      </c>
      <c r="M3322" s="103">
        <f t="shared" si="1588"/>
        <v>0</v>
      </c>
      <c r="N3322" s="103">
        <f t="shared" si="1588"/>
        <v>0</v>
      </c>
      <c r="O3322" s="103">
        <f t="shared" si="1588"/>
        <v>0</v>
      </c>
      <c r="P3322" s="103">
        <v>0</v>
      </c>
      <c r="Q3322" s="103">
        <v>0</v>
      </c>
      <c r="R3322" s="103">
        <v>0</v>
      </c>
      <c r="S3322" s="103">
        <v>0</v>
      </c>
      <c r="T3322" s="103">
        <v>0</v>
      </c>
      <c r="U3322" s="103">
        <v>0</v>
      </c>
      <c r="V3322" s="103">
        <v>0</v>
      </c>
      <c r="W3322" s="103">
        <v>0</v>
      </c>
      <c r="X3322" s="103">
        <v>0</v>
      </c>
      <c r="Y3322" s="103">
        <v>0</v>
      </c>
      <c r="Z3322" s="103">
        <v>0</v>
      </c>
      <c r="AA3322" s="103">
        <v>0</v>
      </c>
      <c r="AB3322" s="103">
        <f t="shared" si="1573"/>
        <v>0</v>
      </c>
      <c r="AC3322" s="103">
        <f t="shared" si="1574"/>
        <v>0</v>
      </c>
      <c r="AD3322" s="103">
        <f t="shared" si="1583"/>
        <v>0</v>
      </c>
      <c r="AE3322" s="5" t="e">
        <v>#N/A</v>
      </c>
    </row>
    <row r="3323" spans="1:31" x14ac:dyDescent="0.25">
      <c r="A3323" s="1" t="e">
        <v>#N/A</v>
      </c>
      <c r="B3323" s="50" t="s">
        <v>102</v>
      </c>
      <c r="C3323" s="48"/>
      <c r="D3323" s="104"/>
      <c r="E3323" s="104"/>
      <c r="F3323" s="104"/>
      <c r="G3323" s="104"/>
      <c r="H3323" s="104"/>
      <c r="I3323" s="104"/>
      <c r="J3323" s="104"/>
      <c r="K3323" s="104"/>
      <c r="L3323" s="104"/>
      <c r="M3323" s="104"/>
      <c r="N3323" s="104"/>
      <c r="O3323" s="104"/>
      <c r="P3323" s="104">
        <v>0</v>
      </c>
      <c r="Q3323" s="104">
        <v>0</v>
      </c>
      <c r="R3323" s="104">
        <v>0</v>
      </c>
      <c r="S3323" s="104">
        <v>0</v>
      </c>
      <c r="T3323" s="104">
        <v>0</v>
      </c>
      <c r="U3323" s="104">
        <v>0</v>
      </c>
      <c r="V3323" s="104">
        <v>0</v>
      </c>
      <c r="W3323" s="104">
        <v>0</v>
      </c>
      <c r="X3323" s="104">
        <v>0</v>
      </c>
      <c r="Y3323" s="104">
        <v>0</v>
      </c>
      <c r="Z3323" s="104">
        <v>0</v>
      </c>
      <c r="AA3323" s="104">
        <v>0</v>
      </c>
      <c r="AB3323" s="104">
        <f t="shared" si="1573"/>
        <v>0</v>
      </c>
      <c r="AC3323" s="104">
        <f t="shared" si="1574"/>
        <v>0</v>
      </c>
      <c r="AD3323" s="104">
        <f t="shared" si="1583"/>
        <v>0</v>
      </c>
      <c r="AE3323" s="5" t="e">
        <v>#N/A</v>
      </c>
    </row>
    <row r="3324" spans="1:31" ht="30" x14ac:dyDescent="0.25">
      <c r="A3324" s="1" t="e">
        <v>#N/A</v>
      </c>
      <c r="B3324" s="50" t="s">
        <v>103</v>
      </c>
      <c r="C3324" s="48"/>
      <c r="D3324" s="104"/>
      <c r="E3324" s="104"/>
      <c r="F3324" s="104"/>
      <c r="G3324" s="104"/>
      <c r="H3324" s="104"/>
      <c r="I3324" s="104"/>
      <c r="J3324" s="104"/>
      <c r="K3324" s="104"/>
      <c r="L3324" s="104"/>
      <c r="M3324" s="104"/>
      <c r="N3324" s="104"/>
      <c r="O3324" s="104"/>
      <c r="P3324" s="104">
        <v>0</v>
      </c>
      <c r="Q3324" s="104">
        <v>0</v>
      </c>
      <c r="R3324" s="104">
        <v>0</v>
      </c>
      <c r="S3324" s="104">
        <v>0</v>
      </c>
      <c r="T3324" s="104">
        <v>0</v>
      </c>
      <c r="U3324" s="104">
        <v>0</v>
      </c>
      <c r="V3324" s="104">
        <v>0</v>
      </c>
      <c r="W3324" s="104">
        <v>0</v>
      </c>
      <c r="X3324" s="104">
        <v>0</v>
      </c>
      <c r="Y3324" s="104">
        <v>0</v>
      </c>
      <c r="Z3324" s="104">
        <v>0</v>
      </c>
      <c r="AA3324" s="104">
        <v>0</v>
      </c>
      <c r="AB3324" s="104">
        <f t="shared" si="1573"/>
        <v>0</v>
      </c>
      <c r="AC3324" s="104">
        <f t="shared" si="1574"/>
        <v>0</v>
      </c>
      <c r="AD3324" s="104">
        <f t="shared" si="1583"/>
        <v>0</v>
      </c>
      <c r="AE3324" s="5" t="e">
        <v>#N/A</v>
      </c>
    </row>
    <row r="3325" spans="1:31" ht="75" x14ac:dyDescent="0.25">
      <c r="A3325" s="1" t="e">
        <v>#N/A</v>
      </c>
      <c r="B3325" s="50" t="s">
        <v>104</v>
      </c>
      <c r="C3325" s="48"/>
      <c r="D3325" s="104"/>
      <c r="E3325" s="104"/>
      <c r="F3325" s="104"/>
      <c r="G3325" s="104"/>
      <c r="H3325" s="104"/>
      <c r="I3325" s="104"/>
      <c r="J3325" s="104"/>
      <c r="K3325" s="104"/>
      <c r="L3325" s="104"/>
      <c r="M3325" s="104"/>
      <c r="N3325" s="104"/>
      <c r="O3325" s="104"/>
      <c r="P3325" s="104">
        <v>0</v>
      </c>
      <c r="Q3325" s="104">
        <v>0</v>
      </c>
      <c r="R3325" s="104">
        <v>0</v>
      </c>
      <c r="S3325" s="104">
        <v>0</v>
      </c>
      <c r="T3325" s="104">
        <v>0</v>
      </c>
      <c r="U3325" s="104">
        <v>0</v>
      </c>
      <c r="V3325" s="104">
        <v>0</v>
      </c>
      <c r="W3325" s="104">
        <v>0</v>
      </c>
      <c r="X3325" s="104">
        <v>0</v>
      </c>
      <c r="Y3325" s="104">
        <v>0</v>
      </c>
      <c r="Z3325" s="104">
        <v>0</v>
      </c>
      <c r="AA3325" s="104">
        <v>0</v>
      </c>
      <c r="AB3325" s="104">
        <f t="shared" si="1573"/>
        <v>0</v>
      </c>
      <c r="AC3325" s="104">
        <f t="shared" si="1574"/>
        <v>0</v>
      </c>
      <c r="AD3325" s="104">
        <f t="shared" si="1583"/>
        <v>0</v>
      </c>
      <c r="AE3325" s="5" t="e">
        <v>#N/A</v>
      </c>
    </row>
    <row r="3326" spans="1:31" ht="60" x14ac:dyDescent="0.25">
      <c r="A3326" s="1" t="e">
        <v>#N/A</v>
      </c>
      <c r="B3326" s="50" t="s">
        <v>105</v>
      </c>
      <c r="C3326" s="48"/>
      <c r="D3326" s="104"/>
      <c r="E3326" s="104"/>
      <c r="F3326" s="104"/>
      <c r="G3326" s="104"/>
      <c r="H3326" s="104"/>
      <c r="I3326" s="104"/>
      <c r="J3326" s="104"/>
      <c r="K3326" s="104"/>
      <c r="L3326" s="104"/>
      <c r="M3326" s="104"/>
      <c r="N3326" s="104"/>
      <c r="O3326" s="104"/>
      <c r="P3326" s="104">
        <v>0</v>
      </c>
      <c r="Q3326" s="104">
        <v>0</v>
      </c>
      <c r="R3326" s="104">
        <v>0</v>
      </c>
      <c r="S3326" s="104">
        <v>0</v>
      </c>
      <c r="T3326" s="104">
        <v>0</v>
      </c>
      <c r="U3326" s="104">
        <v>0</v>
      </c>
      <c r="V3326" s="104">
        <v>0</v>
      </c>
      <c r="W3326" s="104">
        <v>0</v>
      </c>
      <c r="X3326" s="104">
        <v>0</v>
      </c>
      <c r="Y3326" s="104">
        <v>0</v>
      </c>
      <c r="Z3326" s="104">
        <v>0</v>
      </c>
      <c r="AA3326" s="104">
        <v>0</v>
      </c>
      <c r="AB3326" s="104">
        <f t="shared" si="1573"/>
        <v>0</v>
      </c>
      <c r="AC3326" s="104">
        <f t="shared" si="1574"/>
        <v>0</v>
      </c>
      <c r="AD3326" s="104">
        <f t="shared" si="1583"/>
        <v>0</v>
      </c>
      <c r="AE3326" s="5" t="e">
        <v>#N/A</v>
      </c>
    </row>
    <row r="3327" spans="1:31" ht="15.75" x14ac:dyDescent="0.25">
      <c r="A3327" s="1" t="e">
        <v>#N/A</v>
      </c>
      <c r="B3327" s="99" t="s">
        <v>106</v>
      </c>
      <c r="C3327" s="57"/>
      <c r="D3327" s="100">
        <f>SUM(D3346,D3343,D3341,D3338,D3336,D3334,D3330,D3328)</f>
        <v>4606.66</v>
      </c>
      <c r="E3327" s="100">
        <f t="shared" ref="E3327:O3327" si="1589">SUM(E3346,E3343,E3341,E3338,E3336,E3334,E3330,E3328)</f>
        <v>0</v>
      </c>
      <c r="F3327" s="100">
        <f t="shared" si="1589"/>
        <v>0</v>
      </c>
      <c r="G3327" s="100">
        <f t="shared" si="1589"/>
        <v>0</v>
      </c>
      <c r="H3327" s="100">
        <f t="shared" si="1589"/>
        <v>0</v>
      </c>
      <c r="I3327" s="100">
        <f t="shared" si="1589"/>
        <v>0</v>
      </c>
      <c r="J3327" s="100">
        <f t="shared" si="1589"/>
        <v>0</v>
      </c>
      <c r="K3327" s="100">
        <f t="shared" si="1589"/>
        <v>0</v>
      </c>
      <c r="L3327" s="100">
        <f t="shared" si="1589"/>
        <v>0</v>
      </c>
      <c r="M3327" s="100">
        <f t="shared" si="1589"/>
        <v>0</v>
      </c>
      <c r="N3327" s="100">
        <f t="shared" si="1589"/>
        <v>0</v>
      </c>
      <c r="O3327" s="100">
        <f t="shared" si="1589"/>
        <v>0</v>
      </c>
      <c r="P3327" s="100">
        <v>0</v>
      </c>
      <c r="Q3327" s="100">
        <v>0</v>
      </c>
      <c r="R3327" s="100">
        <v>0</v>
      </c>
      <c r="S3327" s="100">
        <v>0</v>
      </c>
      <c r="T3327" s="100">
        <v>0</v>
      </c>
      <c r="U3327" s="100">
        <v>0</v>
      </c>
      <c r="V3327" s="100">
        <v>0</v>
      </c>
      <c r="W3327" s="100">
        <v>0</v>
      </c>
      <c r="X3327" s="100">
        <v>0</v>
      </c>
      <c r="Y3327" s="100">
        <v>0</v>
      </c>
      <c r="Z3327" s="100">
        <v>0</v>
      </c>
      <c r="AA3327" s="100">
        <v>0</v>
      </c>
      <c r="AB3327" s="100">
        <f t="shared" si="1573"/>
        <v>4606.66</v>
      </c>
      <c r="AC3327" s="100">
        <f t="shared" si="1574"/>
        <v>0</v>
      </c>
      <c r="AD3327" s="100">
        <f t="shared" si="1583"/>
        <v>0</v>
      </c>
      <c r="AE3327" s="5" t="e">
        <v>#N/A</v>
      </c>
    </row>
    <row r="3328" spans="1:31" ht="30" x14ac:dyDescent="0.25">
      <c r="A3328" s="1" t="e">
        <v>#N/A</v>
      </c>
      <c r="B3328" s="101" t="s">
        <v>107</v>
      </c>
      <c r="C3328" s="102"/>
      <c r="D3328" s="103">
        <f>SUM(D3329)</f>
        <v>0</v>
      </c>
      <c r="E3328" s="103">
        <f t="shared" ref="E3328:O3328" si="1590">SUM(E3329)</f>
        <v>0</v>
      </c>
      <c r="F3328" s="103">
        <f t="shared" si="1590"/>
        <v>0</v>
      </c>
      <c r="G3328" s="103">
        <f t="shared" si="1590"/>
        <v>0</v>
      </c>
      <c r="H3328" s="103">
        <f t="shared" si="1590"/>
        <v>0</v>
      </c>
      <c r="I3328" s="103">
        <f t="shared" si="1590"/>
        <v>0</v>
      </c>
      <c r="J3328" s="103">
        <f t="shared" si="1590"/>
        <v>0</v>
      </c>
      <c r="K3328" s="103">
        <f t="shared" si="1590"/>
        <v>0</v>
      </c>
      <c r="L3328" s="103">
        <f t="shared" si="1590"/>
        <v>0</v>
      </c>
      <c r="M3328" s="103">
        <f t="shared" si="1590"/>
        <v>0</v>
      </c>
      <c r="N3328" s="103">
        <f t="shared" si="1590"/>
        <v>0</v>
      </c>
      <c r="O3328" s="103">
        <f t="shared" si="1590"/>
        <v>0</v>
      </c>
      <c r="P3328" s="103">
        <v>0</v>
      </c>
      <c r="Q3328" s="103">
        <v>0</v>
      </c>
      <c r="R3328" s="103">
        <v>0</v>
      </c>
      <c r="S3328" s="103">
        <v>0</v>
      </c>
      <c r="T3328" s="103">
        <v>0</v>
      </c>
      <c r="U3328" s="103">
        <v>0</v>
      </c>
      <c r="V3328" s="103">
        <v>0</v>
      </c>
      <c r="W3328" s="103">
        <v>0</v>
      </c>
      <c r="X3328" s="103">
        <v>0</v>
      </c>
      <c r="Y3328" s="103">
        <v>0</v>
      </c>
      <c r="Z3328" s="103">
        <v>0</v>
      </c>
      <c r="AA3328" s="103">
        <v>0</v>
      </c>
      <c r="AB3328" s="103">
        <f t="shared" si="1573"/>
        <v>0</v>
      </c>
      <c r="AC3328" s="103">
        <f t="shared" si="1574"/>
        <v>0</v>
      </c>
      <c r="AD3328" s="103">
        <f t="shared" si="1583"/>
        <v>0</v>
      </c>
      <c r="AE3328" s="5" t="e">
        <v>#N/A</v>
      </c>
    </row>
    <row r="3329" spans="1:31" x14ac:dyDescent="0.25">
      <c r="A3329" s="1" t="e">
        <v>#N/A</v>
      </c>
      <c r="B3329" s="50" t="s">
        <v>108</v>
      </c>
      <c r="C3329" s="48"/>
      <c r="D3329" s="104"/>
      <c r="E3329" s="104"/>
      <c r="F3329" s="104"/>
      <c r="G3329" s="104"/>
      <c r="H3329" s="104"/>
      <c r="I3329" s="104"/>
      <c r="J3329" s="104"/>
      <c r="K3329" s="104"/>
      <c r="L3329" s="104"/>
      <c r="M3329" s="104"/>
      <c r="N3329" s="104"/>
      <c r="O3329" s="104"/>
      <c r="P3329" s="104">
        <v>0</v>
      </c>
      <c r="Q3329" s="104">
        <v>0</v>
      </c>
      <c r="R3329" s="104">
        <v>0</v>
      </c>
      <c r="S3329" s="104">
        <v>0</v>
      </c>
      <c r="T3329" s="104">
        <v>0</v>
      </c>
      <c r="U3329" s="104">
        <v>0</v>
      </c>
      <c r="V3329" s="104">
        <v>0</v>
      </c>
      <c r="W3329" s="104">
        <v>0</v>
      </c>
      <c r="X3329" s="104">
        <v>0</v>
      </c>
      <c r="Y3329" s="104">
        <v>0</v>
      </c>
      <c r="Z3329" s="104">
        <v>0</v>
      </c>
      <c r="AA3329" s="104">
        <v>0</v>
      </c>
      <c r="AB3329" s="104">
        <f t="shared" si="1573"/>
        <v>0</v>
      </c>
      <c r="AC3329" s="104">
        <f t="shared" si="1574"/>
        <v>0</v>
      </c>
      <c r="AD3329" s="104">
        <f t="shared" si="1583"/>
        <v>0</v>
      </c>
      <c r="AE3329" s="5" t="e">
        <v>#N/A</v>
      </c>
    </row>
    <row r="3330" spans="1:31" x14ac:dyDescent="0.25">
      <c r="A3330" s="1" t="e">
        <v>#N/A</v>
      </c>
      <c r="B3330" s="101" t="s">
        <v>109</v>
      </c>
      <c r="C3330" s="102"/>
      <c r="D3330" s="103">
        <f>SUM(D3331:D3333)</f>
        <v>0</v>
      </c>
      <c r="E3330" s="103">
        <f t="shared" ref="E3330:O3330" si="1591">SUM(E3331:E3333)</f>
        <v>0</v>
      </c>
      <c r="F3330" s="103">
        <f t="shared" si="1591"/>
        <v>0</v>
      </c>
      <c r="G3330" s="103">
        <f t="shared" si="1591"/>
        <v>0</v>
      </c>
      <c r="H3330" s="103">
        <f t="shared" si="1591"/>
        <v>0</v>
      </c>
      <c r="I3330" s="103">
        <f t="shared" si="1591"/>
        <v>0</v>
      </c>
      <c r="J3330" s="103">
        <f t="shared" si="1591"/>
        <v>0</v>
      </c>
      <c r="K3330" s="103">
        <f t="shared" si="1591"/>
        <v>0</v>
      </c>
      <c r="L3330" s="103">
        <f t="shared" si="1591"/>
        <v>0</v>
      </c>
      <c r="M3330" s="103">
        <f t="shared" si="1591"/>
        <v>0</v>
      </c>
      <c r="N3330" s="103">
        <f t="shared" si="1591"/>
        <v>0</v>
      </c>
      <c r="O3330" s="103">
        <f t="shared" si="1591"/>
        <v>0</v>
      </c>
      <c r="P3330" s="103">
        <v>0</v>
      </c>
      <c r="Q3330" s="103">
        <v>0</v>
      </c>
      <c r="R3330" s="103">
        <v>0</v>
      </c>
      <c r="S3330" s="103">
        <v>0</v>
      </c>
      <c r="T3330" s="103">
        <v>0</v>
      </c>
      <c r="U3330" s="103">
        <v>0</v>
      </c>
      <c r="V3330" s="103">
        <v>0</v>
      </c>
      <c r="W3330" s="103">
        <v>0</v>
      </c>
      <c r="X3330" s="103">
        <v>0</v>
      </c>
      <c r="Y3330" s="103">
        <v>0</v>
      </c>
      <c r="Z3330" s="103">
        <v>0</v>
      </c>
      <c r="AA3330" s="103">
        <v>0</v>
      </c>
      <c r="AB3330" s="103">
        <f t="shared" si="1573"/>
        <v>0</v>
      </c>
      <c r="AC3330" s="103">
        <f t="shared" si="1574"/>
        <v>0</v>
      </c>
      <c r="AD3330" s="103">
        <f t="shared" si="1583"/>
        <v>0</v>
      </c>
      <c r="AE3330" s="5" t="e">
        <v>#N/A</v>
      </c>
    </row>
    <row r="3331" spans="1:31" x14ac:dyDescent="0.25">
      <c r="A3331" s="1" t="e">
        <v>#N/A</v>
      </c>
      <c r="B3331" s="50" t="s">
        <v>110</v>
      </c>
      <c r="C3331" s="48"/>
      <c r="D3331" s="104"/>
      <c r="E3331" s="104"/>
      <c r="F3331" s="104"/>
      <c r="G3331" s="104"/>
      <c r="H3331" s="104"/>
      <c r="I3331" s="104"/>
      <c r="J3331" s="104"/>
      <c r="K3331" s="104"/>
      <c r="L3331" s="104"/>
      <c r="M3331" s="104"/>
      <c r="N3331" s="104"/>
      <c r="O3331" s="104"/>
      <c r="P3331" s="104">
        <v>0</v>
      </c>
      <c r="Q3331" s="104">
        <v>0</v>
      </c>
      <c r="R3331" s="104">
        <v>0</v>
      </c>
      <c r="S3331" s="104">
        <v>0</v>
      </c>
      <c r="T3331" s="104">
        <v>0</v>
      </c>
      <c r="U3331" s="104">
        <v>0</v>
      </c>
      <c r="V3331" s="104">
        <v>0</v>
      </c>
      <c r="W3331" s="104">
        <v>0</v>
      </c>
      <c r="X3331" s="104">
        <v>0</v>
      </c>
      <c r="Y3331" s="104">
        <v>0</v>
      </c>
      <c r="Z3331" s="104">
        <v>0</v>
      </c>
      <c r="AA3331" s="104">
        <v>0</v>
      </c>
      <c r="AB3331" s="104">
        <f t="shared" si="1573"/>
        <v>0</v>
      </c>
      <c r="AC3331" s="104">
        <f t="shared" si="1574"/>
        <v>0</v>
      </c>
      <c r="AD3331" s="104">
        <f t="shared" si="1583"/>
        <v>0</v>
      </c>
      <c r="AE3331" s="5" t="e">
        <v>#N/A</v>
      </c>
    </row>
    <row r="3332" spans="1:31" x14ac:dyDescent="0.25">
      <c r="A3332" s="1" t="e">
        <v>#N/A</v>
      </c>
      <c r="B3332" s="50" t="s">
        <v>111</v>
      </c>
      <c r="C3332" s="48"/>
      <c r="D3332" s="104"/>
      <c r="E3332" s="104"/>
      <c r="F3332" s="104"/>
      <c r="G3332" s="104"/>
      <c r="H3332" s="104"/>
      <c r="I3332" s="104"/>
      <c r="J3332" s="104"/>
      <c r="K3332" s="104"/>
      <c r="L3332" s="104"/>
      <c r="M3332" s="104"/>
      <c r="N3332" s="104"/>
      <c r="O3332" s="104"/>
      <c r="P3332" s="104">
        <v>0</v>
      </c>
      <c r="Q3332" s="104">
        <v>0</v>
      </c>
      <c r="R3332" s="104">
        <v>0</v>
      </c>
      <c r="S3332" s="104">
        <v>0</v>
      </c>
      <c r="T3332" s="104">
        <v>0</v>
      </c>
      <c r="U3332" s="104">
        <v>0</v>
      </c>
      <c r="V3332" s="104">
        <v>0</v>
      </c>
      <c r="W3332" s="104">
        <v>0</v>
      </c>
      <c r="X3332" s="104">
        <v>0</v>
      </c>
      <c r="Y3332" s="104">
        <v>0</v>
      </c>
      <c r="Z3332" s="104">
        <v>0</v>
      </c>
      <c r="AA3332" s="104">
        <v>0</v>
      </c>
      <c r="AB3332" s="104">
        <f t="shared" si="1573"/>
        <v>0</v>
      </c>
      <c r="AC3332" s="104">
        <f t="shared" si="1574"/>
        <v>0</v>
      </c>
      <c r="AD3332" s="104">
        <f t="shared" si="1583"/>
        <v>0</v>
      </c>
      <c r="AE3332" s="5" t="e">
        <v>#N/A</v>
      </c>
    </row>
    <row r="3333" spans="1:31" ht="30" x14ac:dyDescent="0.25">
      <c r="A3333" s="1" t="e">
        <v>#N/A</v>
      </c>
      <c r="B3333" s="50" t="s">
        <v>112</v>
      </c>
      <c r="C3333" s="48"/>
      <c r="D3333" s="104"/>
      <c r="E3333" s="104"/>
      <c r="F3333" s="104"/>
      <c r="G3333" s="104"/>
      <c r="H3333" s="104"/>
      <c r="I3333" s="104"/>
      <c r="J3333" s="104"/>
      <c r="K3333" s="104"/>
      <c r="L3333" s="104"/>
      <c r="M3333" s="104"/>
      <c r="N3333" s="104"/>
      <c r="O3333" s="104"/>
      <c r="P3333" s="104">
        <v>0</v>
      </c>
      <c r="Q3333" s="104">
        <v>0</v>
      </c>
      <c r="R3333" s="104">
        <v>0</v>
      </c>
      <c r="S3333" s="104">
        <v>0</v>
      </c>
      <c r="T3333" s="104">
        <v>0</v>
      </c>
      <c r="U3333" s="104">
        <v>0</v>
      </c>
      <c r="V3333" s="104">
        <v>0</v>
      </c>
      <c r="W3333" s="104">
        <v>0</v>
      </c>
      <c r="X3333" s="104">
        <v>0</v>
      </c>
      <c r="Y3333" s="104">
        <v>0</v>
      </c>
      <c r="Z3333" s="104">
        <v>0</v>
      </c>
      <c r="AA3333" s="104">
        <v>0</v>
      </c>
      <c r="AB3333" s="104">
        <f t="shared" si="1573"/>
        <v>0</v>
      </c>
      <c r="AC3333" s="104">
        <f t="shared" si="1574"/>
        <v>0</v>
      </c>
      <c r="AD3333" s="104">
        <f t="shared" si="1583"/>
        <v>0</v>
      </c>
      <c r="AE3333" s="5" t="e">
        <v>#N/A</v>
      </c>
    </row>
    <row r="3334" spans="1:31" ht="30" x14ac:dyDescent="0.25">
      <c r="A3334" s="1" t="e">
        <v>#N/A</v>
      </c>
      <c r="B3334" s="101" t="s">
        <v>113</v>
      </c>
      <c r="C3334" s="102"/>
      <c r="D3334" s="103">
        <f>SUM(D3335)</f>
        <v>0</v>
      </c>
      <c r="E3334" s="103">
        <f t="shared" ref="E3334:O3334" si="1592">SUM(E3335)</f>
        <v>0</v>
      </c>
      <c r="F3334" s="103">
        <f t="shared" si="1592"/>
        <v>0</v>
      </c>
      <c r="G3334" s="103">
        <f t="shared" si="1592"/>
        <v>0</v>
      </c>
      <c r="H3334" s="103">
        <f t="shared" si="1592"/>
        <v>0</v>
      </c>
      <c r="I3334" s="103">
        <f t="shared" si="1592"/>
        <v>0</v>
      </c>
      <c r="J3334" s="103">
        <f t="shared" si="1592"/>
        <v>0</v>
      </c>
      <c r="K3334" s="103">
        <f t="shared" si="1592"/>
        <v>0</v>
      </c>
      <c r="L3334" s="103">
        <f t="shared" si="1592"/>
        <v>0</v>
      </c>
      <c r="M3334" s="103">
        <f t="shared" si="1592"/>
        <v>0</v>
      </c>
      <c r="N3334" s="103">
        <f t="shared" si="1592"/>
        <v>0</v>
      </c>
      <c r="O3334" s="103">
        <f t="shared" si="1592"/>
        <v>0</v>
      </c>
      <c r="P3334" s="103">
        <v>0</v>
      </c>
      <c r="Q3334" s="103">
        <v>0</v>
      </c>
      <c r="R3334" s="103">
        <v>0</v>
      </c>
      <c r="S3334" s="103">
        <v>0</v>
      </c>
      <c r="T3334" s="103">
        <v>0</v>
      </c>
      <c r="U3334" s="103">
        <v>0</v>
      </c>
      <c r="V3334" s="103">
        <v>0</v>
      </c>
      <c r="W3334" s="103">
        <v>0</v>
      </c>
      <c r="X3334" s="103">
        <v>0</v>
      </c>
      <c r="Y3334" s="103">
        <v>0</v>
      </c>
      <c r="Z3334" s="103">
        <v>0</v>
      </c>
      <c r="AA3334" s="103">
        <v>0</v>
      </c>
      <c r="AB3334" s="103">
        <f t="shared" ref="AB3334:AB3350" si="1593">SUM(D3334:AA3334)</f>
        <v>0</v>
      </c>
      <c r="AC3334" s="103">
        <f t="shared" si="1574"/>
        <v>0</v>
      </c>
      <c r="AD3334" s="103">
        <f t="shared" si="1583"/>
        <v>0</v>
      </c>
      <c r="AE3334" s="5" t="e">
        <v>#N/A</v>
      </c>
    </row>
    <row r="3335" spans="1:31" x14ac:dyDescent="0.25">
      <c r="A3335" s="1" t="e">
        <v>#N/A</v>
      </c>
      <c r="B3335" s="50" t="s">
        <v>114</v>
      </c>
      <c r="C3335" s="48"/>
      <c r="D3335" s="104"/>
      <c r="E3335" s="104"/>
      <c r="F3335" s="104"/>
      <c r="G3335" s="104"/>
      <c r="H3335" s="104"/>
      <c r="I3335" s="104"/>
      <c r="J3335" s="104"/>
      <c r="K3335" s="104"/>
      <c r="L3335" s="104"/>
      <c r="M3335" s="104"/>
      <c r="N3335" s="104"/>
      <c r="O3335" s="104"/>
      <c r="P3335" s="104">
        <v>0</v>
      </c>
      <c r="Q3335" s="104">
        <v>0</v>
      </c>
      <c r="R3335" s="104">
        <v>0</v>
      </c>
      <c r="S3335" s="104">
        <v>0</v>
      </c>
      <c r="T3335" s="104">
        <v>0</v>
      </c>
      <c r="U3335" s="104">
        <v>0</v>
      </c>
      <c r="V3335" s="104">
        <v>0</v>
      </c>
      <c r="W3335" s="104">
        <v>0</v>
      </c>
      <c r="X3335" s="104">
        <v>0</v>
      </c>
      <c r="Y3335" s="104">
        <v>0</v>
      </c>
      <c r="Z3335" s="104">
        <v>0</v>
      </c>
      <c r="AA3335" s="104">
        <v>0</v>
      </c>
      <c r="AB3335" s="104">
        <f t="shared" si="1593"/>
        <v>0</v>
      </c>
      <c r="AC3335" s="104">
        <f t="shared" ref="AC3335:AC3350" si="1594">SUM(E3335:O3335)</f>
        <v>0</v>
      </c>
      <c r="AD3335" s="104">
        <f t="shared" si="1583"/>
        <v>0</v>
      </c>
      <c r="AE3335" s="5" t="e">
        <v>#N/A</v>
      </c>
    </row>
    <row r="3336" spans="1:31" ht="30" x14ac:dyDescent="0.25">
      <c r="A3336" s="1" t="e">
        <v>#N/A</v>
      </c>
      <c r="B3336" s="101" t="s">
        <v>115</v>
      </c>
      <c r="C3336" s="102"/>
      <c r="D3336" s="103">
        <f>SUM(D3337)</f>
        <v>4606.66</v>
      </c>
      <c r="E3336" s="103">
        <f t="shared" ref="E3336:O3336" si="1595">SUM(E3337)</f>
        <v>0</v>
      </c>
      <c r="F3336" s="103">
        <f t="shared" si="1595"/>
        <v>0</v>
      </c>
      <c r="G3336" s="103">
        <f t="shared" si="1595"/>
        <v>0</v>
      </c>
      <c r="H3336" s="103">
        <f t="shared" si="1595"/>
        <v>0</v>
      </c>
      <c r="I3336" s="103">
        <f t="shared" si="1595"/>
        <v>0</v>
      </c>
      <c r="J3336" s="103">
        <f t="shared" si="1595"/>
        <v>0</v>
      </c>
      <c r="K3336" s="103">
        <f t="shared" si="1595"/>
        <v>0</v>
      </c>
      <c r="L3336" s="103">
        <f t="shared" si="1595"/>
        <v>0</v>
      </c>
      <c r="M3336" s="103">
        <f t="shared" si="1595"/>
        <v>0</v>
      </c>
      <c r="N3336" s="103">
        <f t="shared" si="1595"/>
        <v>0</v>
      </c>
      <c r="O3336" s="103">
        <f t="shared" si="1595"/>
        <v>0</v>
      </c>
      <c r="P3336" s="103">
        <v>0</v>
      </c>
      <c r="Q3336" s="103">
        <v>0</v>
      </c>
      <c r="R3336" s="103">
        <v>0</v>
      </c>
      <c r="S3336" s="103">
        <v>0</v>
      </c>
      <c r="T3336" s="103">
        <v>0</v>
      </c>
      <c r="U3336" s="103">
        <v>0</v>
      </c>
      <c r="V3336" s="103">
        <v>0</v>
      </c>
      <c r="W3336" s="103">
        <v>0</v>
      </c>
      <c r="X3336" s="103">
        <v>0</v>
      </c>
      <c r="Y3336" s="103">
        <v>0</v>
      </c>
      <c r="Z3336" s="103">
        <v>0</v>
      </c>
      <c r="AA3336" s="103">
        <v>0</v>
      </c>
      <c r="AB3336" s="103">
        <f t="shared" si="1593"/>
        <v>4606.66</v>
      </c>
      <c r="AC3336" s="103">
        <f t="shared" si="1594"/>
        <v>0</v>
      </c>
      <c r="AD3336" s="103">
        <f t="shared" si="1583"/>
        <v>0</v>
      </c>
      <c r="AE3336" s="5" t="e">
        <v>#N/A</v>
      </c>
    </row>
    <row r="3337" spans="1:31" x14ac:dyDescent="0.25">
      <c r="A3337" s="1" t="e">
        <v>#N/A</v>
      </c>
      <c r="B3337" s="50" t="s">
        <v>116</v>
      </c>
      <c r="C3337" s="48"/>
      <c r="D3337" s="104">
        <v>4606.66</v>
      </c>
      <c r="E3337" s="104">
        <v>0</v>
      </c>
      <c r="F3337" s="104">
        <v>0</v>
      </c>
      <c r="G3337" s="104">
        <v>0</v>
      </c>
      <c r="H3337" s="104">
        <v>0</v>
      </c>
      <c r="I3337" s="104">
        <v>0</v>
      </c>
      <c r="J3337" s="104">
        <v>0</v>
      </c>
      <c r="K3337" s="104">
        <v>0</v>
      </c>
      <c r="L3337" s="104">
        <v>0</v>
      </c>
      <c r="M3337" s="104">
        <v>0</v>
      </c>
      <c r="N3337" s="104">
        <v>0</v>
      </c>
      <c r="O3337" s="104">
        <v>0</v>
      </c>
      <c r="P3337" s="104">
        <v>0</v>
      </c>
      <c r="Q3337" s="104">
        <v>0</v>
      </c>
      <c r="R3337" s="104">
        <v>0</v>
      </c>
      <c r="S3337" s="104">
        <v>0</v>
      </c>
      <c r="T3337" s="104">
        <v>0</v>
      </c>
      <c r="U3337" s="104">
        <v>0</v>
      </c>
      <c r="V3337" s="104">
        <v>0</v>
      </c>
      <c r="W3337" s="104">
        <v>0</v>
      </c>
      <c r="X3337" s="104">
        <v>0</v>
      </c>
      <c r="Y3337" s="104">
        <v>0</v>
      </c>
      <c r="Z3337" s="104">
        <v>0</v>
      </c>
      <c r="AA3337" s="104">
        <v>0</v>
      </c>
      <c r="AB3337" s="104">
        <f t="shared" si="1593"/>
        <v>4606.66</v>
      </c>
      <c r="AC3337" s="104">
        <f t="shared" si="1594"/>
        <v>0</v>
      </c>
      <c r="AD3337" s="104">
        <f t="shared" si="1583"/>
        <v>0</v>
      </c>
      <c r="AE3337" s="5" t="e">
        <v>#N/A</v>
      </c>
    </row>
    <row r="3338" spans="1:31" ht="30" x14ac:dyDescent="0.25">
      <c r="A3338" s="1" t="e">
        <v>#N/A</v>
      </c>
      <c r="B3338" s="101" t="s">
        <v>117</v>
      </c>
      <c r="C3338" s="102"/>
      <c r="D3338" s="103">
        <f>SUM(D3339:D3340)</f>
        <v>0</v>
      </c>
      <c r="E3338" s="103">
        <f t="shared" ref="E3338:O3338" si="1596">SUM(E3339:E3340)</f>
        <v>0</v>
      </c>
      <c r="F3338" s="103">
        <f t="shared" si="1596"/>
        <v>0</v>
      </c>
      <c r="G3338" s="103">
        <f t="shared" si="1596"/>
        <v>0</v>
      </c>
      <c r="H3338" s="103">
        <f t="shared" si="1596"/>
        <v>0</v>
      </c>
      <c r="I3338" s="103">
        <f t="shared" si="1596"/>
        <v>0</v>
      </c>
      <c r="J3338" s="103">
        <f t="shared" si="1596"/>
        <v>0</v>
      </c>
      <c r="K3338" s="103">
        <f t="shared" si="1596"/>
        <v>0</v>
      </c>
      <c r="L3338" s="103">
        <f t="shared" si="1596"/>
        <v>0</v>
      </c>
      <c r="M3338" s="103">
        <f t="shared" si="1596"/>
        <v>0</v>
      </c>
      <c r="N3338" s="103">
        <f t="shared" si="1596"/>
        <v>0</v>
      </c>
      <c r="O3338" s="103">
        <f t="shared" si="1596"/>
        <v>0</v>
      </c>
      <c r="P3338" s="103">
        <v>0</v>
      </c>
      <c r="Q3338" s="103">
        <v>0</v>
      </c>
      <c r="R3338" s="103">
        <v>0</v>
      </c>
      <c r="S3338" s="103">
        <v>0</v>
      </c>
      <c r="T3338" s="103">
        <v>0</v>
      </c>
      <c r="U3338" s="103">
        <v>0</v>
      </c>
      <c r="V3338" s="103">
        <v>0</v>
      </c>
      <c r="W3338" s="103">
        <v>0</v>
      </c>
      <c r="X3338" s="103">
        <v>0</v>
      </c>
      <c r="Y3338" s="103">
        <v>0</v>
      </c>
      <c r="Z3338" s="103">
        <v>0</v>
      </c>
      <c r="AA3338" s="103">
        <v>0</v>
      </c>
      <c r="AB3338" s="103">
        <f t="shared" si="1593"/>
        <v>0</v>
      </c>
      <c r="AC3338" s="103">
        <f t="shared" si="1594"/>
        <v>0</v>
      </c>
      <c r="AD3338" s="103">
        <f t="shared" si="1583"/>
        <v>0</v>
      </c>
      <c r="AE3338" s="5" t="e">
        <v>#N/A</v>
      </c>
    </row>
    <row r="3339" spans="1:31" x14ac:dyDescent="0.25">
      <c r="A3339" s="1" t="e">
        <v>#N/A</v>
      </c>
      <c r="B3339" s="50" t="s">
        <v>118</v>
      </c>
      <c r="C3339" s="48"/>
      <c r="D3339" s="104"/>
      <c r="E3339" s="104"/>
      <c r="F3339" s="104"/>
      <c r="G3339" s="104"/>
      <c r="H3339" s="104"/>
      <c r="I3339" s="104"/>
      <c r="J3339" s="104"/>
      <c r="K3339" s="104"/>
      <c r="L3339" s="104"/>
      <c r="M3339" s="104"/>
      <c r="N3339" s="104"/>
      <c r="O3339" s="104"/>
      <c r="P3339" s="104">
        <v>0</v>
      </c>
      <c r="Q3339" s="104">
        <v>0</v>
      </c>
      <c r="R3339" s="104">
        <v>0</v>
      </c>
      <c r="S3339" s="104">
        <v>0</v>
      </c>
      <c r="T3339" s="104">
        <v>0</v>
      </c>
      <c r="U3339" s="104">
        <v>0</v>
      </c>
      <c r="V3339" s="104">
        <v>0</v>
      </c>
      <c r="W3339" s="104">
        <v>0</v>
      </c>
      <c r="X3339" s="104">
        <v>0</v>
      </c>
      <c r="Y3339" s="104">
        <v>0</v>
      </c>
      <c r="Z3339" s="104">
        <v>0</v>
      </c>
      <c r="AA3339" s="104">
        <v>0</v>
      </c>
      <c r="AB3339" s="104">
        <f t="shared" si="1593"/>
        <v>0</v>
      </c>
      <c r="AC3339" s="104">
        <f t="shared" si="1594"/>
        <v>0</v>
      </c>
      <c r="AD3339" s="104">
        <f t="shared" si="1583"/>
        <v>0</v>
      </c>
      <c r="AE3339" s="5" t="e">
        <v>#N/A</v>
      </c>
    </row>
    <row r="3340" spans="1:31" ht="60" x14ac:dyDescent="0.25">
      <c r="A3340" s="1" t="e">
        <v>#N/A</v>
      </c>
      <c r="B3340" s="50" t="s">
        <v>119</v>
      </c>
      <c r="C3340" s="48"/>
      <c r="D3340" s="104"/>
      <c r="E3340" s="104"/>
      <c r="F3340" s="104"/>
      <c r="G3340" s="104"/>
      <c r="H3340" s="104"/>
      <c r="I3340" s="104"/>
      <c r="J3340" s="104"/>
      <c r="K3340" s="104"/>
      <c r="L3340" s="104"/>
      <c r="M3340" s="104"/>
      <c r="N3340" s="104"/>
      <c r="O3340" s="104"/>
      <c r="P3340" s="104">
        <v>0</v>
      </c>
      <c r="Q3340" s="104">
        <v>0</v>
      </c>
      <c r="R3340" s="104">
        <v>0</v>
      </c>
      <c r="S3340" s="104">
        <v>0</v>
      </c>
      <c r="T3340" s="104">
        <v>0</v>
      </c>
      <c r="U3340" s="104">
        <v>0</v>
      </c>
      <c r="V3340" s="104">
        <v>0</v>
      </c>
      <c r="W3340" s="104">
        <v>0</v>
      </c>
      <c r="X3340" s="104">
        <v>0</v>
      </c>
      <c r="Y3340" s="104">
        <v>0</v>
      </c>
      <c r="Z3340" s="104">
        <v>0</v>
      </c>
      <c r="AA3340" s="104">
        <v>0</v>
      </c>
      <c r="AB3340" s="104">
        <f t="shared" si="1593"/>
        <v>0</v>
      </c>
      <c r="AC3340" s="104">
        <f t="shared" si="1594"/>
        <v>0</v>
      </c>
      <c r="AD3340" s="104">
        <f t="shared" si="1583"/>
        <v>0</v>
      </c>
      <c r="AE3340" s="5" t="e">
        <v>#N/A</v>
      </c>
    </row>
    <row r="3341" spans="1:31" x14ac:dyDescent="0.25">
      <c r="A3341" s="1" t="e">
        <v>#N/A</v>
      </c>
      <c r="B3341" s="101" t="s">
        <v>120</v>
      </c>
      <c r="C3341" s="102"/>
      <c r="D3341" s="103">
        <f>SUM(D3342)</f>
        <v>0</v>
      </c>
      <c r="E3341" s="103">
        <f t="shared" ref="E3341:O3341" si="1597">SUM(E3342)</f>
        <v>0</v>
      </c>
      <c r="F3341" s="103">
        <f t="shared" si="1597"/>
        <v>0</v>
      </c>
      <c r="G3341" s="103">
        <f t="shared" si="1597"/>
        <v>0</v>
      </c>
      <c r="H3341" s="103">
        <f t="shared" si="1597"/>
        <v>0</v>
      </c>
      <c r="I3341" s="103">
        <f t="shared" si="1597"/>
        <v>0</v>
      </c>
      <c r="J3341" s="103">
        <f t="shared" si="1597"/>
        <v>0</v>
      </c>
      <c r="K3341" s="103">
        <f t="shared" si="1597"/>
        <v>0</v>
      </c>
      <c r="L3341" s="103">
        <f t="shared" si="1597"/>
        <v>0</v>
      </c>
      <c r="M3341" s="103">
        <f t="shared" si="1597"/>
        <v>0</v>
      </c>
      <c r="N3341" s="103">
        <f t="shared" si="1597"/>
        <v>0</v>
      </c>
      <c r="O3341" s="103">
        <f t="shared" si="1597"/>
        <v>0</v>
      </c>
      <c r="P3341" s="103">
        <v>0</v>
      </c>
      <c r="Q3341" s="103">
        <v>0</v>
      </c>
      <c r="R3341" s="103">
        <v>0</v>
      </c>
      <c r="S3341" s="103">
        <v>0</v>
      </c>
      <c r="T3341" s="103">
        <v>0</v>
      </c>
      <c r="U3341" s="103">
        <v>0</v>
      </c>
      <c r="V3341" s="103">
        <v>0</v>
      </c>
      <c r="W3341" s="103">
        <v>0</v>
      </c>
      <c r="X3341" s="103">
        <v>0</v>
      </c>
      <c r="Y3341" s="103">
        <v>0</v>
      </c>
      <c r="Z3341" s="103">
        <v>0</v>
      </c>
      <c r="AA3341" s="103">
        <v>0</v>
      </c>
      <c r="AB3341" s="103">
        <f t="shared" si="1593"/>
        <v>0</v>
      </c>
      <c r="AC3341" s="103">
        <f t="shared" si="1594"/>
        <v>0</v>
      </c>
      <c r="AD3341" s="103">
        <f t="shared" si="1583"/>
        <v>0</v>
      </c>
      <c r="AE3341" s="5" t="e">
        <v>#N/A</v>
      </c>
    </row>
    <row r="3342" spans="1:31" x14ac:dyDescent="0.25">
      <c r="A3342" s="1" t="e">
        <v>#N/A</v>
      </c>
      <c r="B3342" s="50" t="s">
        <v>121</v>
      </c>
      <c r="C3342" s="48"/>
      <c r="D3342" s="104"/>
      <c r="E3342" s="104"/>
      <c r="F3342" s="104"/>
      <c r="G3342" s="104"/>
      <c r="H3342" s="104"/>
      <c r="I3342" s="104"/>
      <c r="J3342" s="104"/>
      <c r="K3342" s="104"/>
      <c r="L3342" s="104"/>
      <c r="M3342" s="104"/>
      <c r="N3342" s="104"/>
      <c r="O3342" s="104"/>
      <c r="P3342" s="104">
        <v>0</v>
      </c>
      <c r="Q3342" s="104">
        <v>0</v>
      </c>
      <c r="R3342" s="104">
        <v>0</v>
      </c>
      <c r="S3342" s="104">
        <v>0</v>
      </c>
      <c r="T3342" s="104">
        <v>0</v>
      </c>
      <c r="U3342" s="104">
        <v>0</v>
      </c>
      <c r="V3342" s="104">
        <v>0</v>
      </c>
      <c r="W3342" s="104">
        <v>0</v>
      </c>
      <c r="X3342" s="104">
        <v>0</v>
      </c>
      <c r="Y3342" s="104">
        <v>0</v>
      </c>
      <c r="Z3342" s="104">
        <v>0</v>
      </c>
      <c r="AA3342" s="104">
        <v>0</v>
      </c>
      <c r="AB3342" s="104">
        <f t="shared" si="1593"/>
        <v>0</v>
      </c>
      <c r="AC3342" s="104">
        <f t="shared" si="1594"/>
        <v>0</v>
      </c>
      <c r="AD3342" s="104">
        <f t="shared" si="1583"/>
        <v>0</v>
      </c>
      <c r="AE3342" s="5" t="e">
        <v>#N/A</v>
      </c>
    </row>
    <row r="3343" spans="1:31" x14ac:dyDescent="0.25">
      <c r="A3343" s="1" t="e">
        <v>#N/A</v>
      </c>
      <c r="B3343" s="101" t="s">
        <v>122</v>
      </c>
      <c r="C3343" s="102"/>
      <c r="D3343" s="103">
        <f>SUM(D3344:D3345)</f>
        <v>0</v>
      </c>
      <c r="E3343" s="103">
        <f t="shared" ref="E3343:O3343" si="1598">SUM(E3344:E3345)</f>
        <v>0</v>
      </c>
      <c r="F3343" s="103">
        <f t="shared" si="1598"/>
        <v>0</v>
      </c>
      <c r="G3343" s="103">
        <f t="shared" si="1598"/>
        <v>0</v>
      </c>
      <c r="H3343" s="103">
        <f t="shared" si="1598"/>
        <v>0</v>
      </c>
      <c r="I3343" s="103">
        <f t="shared" si="1598"/>
        <v>0</v>
      </c>
      <c r="J3343" s="103">
        <f t="shared" si="1598"/>
        <v>0</v>
      </c>
      <c r="K3343" s="103">
        <f t="shared" si="1598"/>
        <v>0</v>
      </c>
      <c r="L3343" s="103">
        <f t="shared" si="1598"/>
        <v>0</v>
      </c>
      <c r="M3343" s="103">
        <f t="shared" si="1598"/>
        <v>0</v>
      </c>
      <c r="N3343" s="103">
        <f t="shared" si="1598"/>
        <v>0</v>
      </c>
      <c r="O3343" s="103">
        <f t="shared" si="1598"/>
        <v>0</v>
      </c>
      <c r="P3343" s="103">
        <v>0</v>
      </c>
      <c r="Q3343" s="103">
        <v>0</v>
      </c>
      <c r="R3343" s="103">
        <v>0</v>
      </c>
      <c r="S3343" s="103">
        <v>0</v>
      </c>
      <c r="T3343" s="103">
        <v>0</v>
      </c>
      <c r="U3343" s="103">
        <v>0</v>
      </c>
      <c r="V3343" s="103">
        <v>0</v>
      </c>
      <c r="W3343" s="103">
        <v>0</v>
      </c>
      <c r="X3343" s="103">
        <v>0</v>
      </c>
      <c r="Y3343" s="103">
        <v>0</v>
      </c>
      <c r="Z3343" s="103">
        <v>0</v>
      </c>
      <c r="AA3343" s="103">
        <v>0</v>
      </c>
      <c r="AB3343" s="103">
        <f t="shared" si="1593"/>
        <v>0</v>
      </c>
      <c r="AC3343" s="103">
        <f t="shared" si="1594"/>
        <v>0</v>
      </c>
      <c r="AD3343" s="103">
        <f t="shared" si="1583"/>
        <v>0</v>
      </c>
      <c r="AE3343" s="5" t="e">
        <v>#N/A</v>
      </c>
    </row>
    <row r="3344" spans="1:31" ht="30" x14ac:dyDescent="0.25">
      <c r="A3344" s="1" t="e">
        <v>#N/A</v>
      </c>
      <c r="B3344" s="50" t="s">
        <v>123</v>
      </c>
      <c r="C3344" s="48"/>
      <c r="D3344" s="104"/>
      <c r="E3344" s="104"/>
      <c r="F3344" s="104"/>
      <c r="G3344" s="104"/>
      <c r="H3344" s="104"/>
      <c r="I3344" s="104"/>
      <c r="J3344" s="104"/>
      <c r="K3344" s="104"/>
      <c r="L3344" s="104"/>
      <c r="M3344" s="104"/>
      <c r="N3344" s="104"/>
      <c r="O3344" s="104"/>
      <c r="P3344" s="104">
        <v>0</v>
      </c>
      <c r="Q3344" s="104">
        <v>0</v>
      </c>
      <c r="R3344" s="104">
        <v>0</v>
      </c>
      <c r="S3344" s="104">
        <v>0</v>
      </c>
      <c r="T3344" s="104">
        <v>0</v>
      </c>
      <c r="U3344" s="104">
        <v>0</v>
      </c>
      <c r="V3344" s="104">
        <v>0</v>
      </c>
      <c r="W3344" s="104">
        <v>0</v>
      </c>
      <c r="X3344" s="104">
        <v>0</v>
      </c>
      <c r="Y3344" s="104">
        <v>0</v>
      </c>
      <c r="Z3344" s="104">
        <v>0</v>
      </c>
      <c r="AA3344" s="104">
        <v>0</v>
      </c>
      <c r="AB3344" s="104">
        <f t="shared" si="1593"/>
        <v>0</v>
      </c>
      <c r="AC3344" s="104">
        <f t="shared" si="1594"/>
        <v>0</v>
      </c>
      <c r="AD3344" s="104">
        <f t="shared" si="1583"/>
        <v>0</v>
      </c>
      <c r="AE3344" s="5" t="e">
        <v>#N/A</v>
      </c>
    </row>
    <row r="3345" spans="1:31" x14ac:dyDescent="0.25">
      <c r="A3345" s="1" t="e">
        <v>#N/A</v>
      </c>
      <c r="B3345" s="50" t="s">
        <v>124</v>
      </c>
      <c r="C3345" s="48"/>
      <c r="D3345" s="104"/>
      <c r="E3345" s="104"/>
      <c r="F3345" s="104"/>
      <c r="G3345" s="104"/>
      <c r="H3345" s="104"/>
      <c r="I3345" s="104"/>
      <c r="J3345" s="104"/>
      <c r="K3345" s="104"/>
      <c r="L3345" s="104"/>
      <c r="M3345" s="104"/>
      <c r="N3345" s="104"/>
      <c r="O3345" s="104"/>
      <c r="P3345" s="104">
        <v>0</v>
      </c>
      <c r="Q3345" s="104">
        <v>0</v>
      </c>
      <c r="R3345" s="104">
        <v>0</v>
      </c>
      <c r="S3345" s="104">
        <v>0</v>
      </c>
      <c r="T3345" s="104">
        <v>0</v>
      </c>
      <c r="U3345" s="104">
        <v>0</v>
      </c>
      <c r="V3345" s="104">
        <v>0</v>
      </c>
      <c r="W3345" s="104">
        <v>0</v>
      </c>
      <c r="X3345" s="104">
        <v>0</v>
      </c>
      <c r="Y3345" s="104">
        <v>0</v>
      </c>
      <c r="Z3345" s="104">
        <v>0</v>
      </c>
      <c r="AA3345" s="104">
        <v>0</v>
      </c>
      <c r="AB3345" s="104">
        <f t="shared" si="1593"/>
        <v>0</v>
      </c>
      <c r="AC3345" s="104">
        <f t="shared" si="1594"/>
        <v>0</v>
      </c>
      <c r="AD3345" s="104">
        <f t="shared" si="1583"/>
        <v>0</v>
      </c>
      <c r="AE3345" s="5" t="e">
        <v>#N/A</v>
      </c>
    </row>
    <row r="3346" spans="1:31" ht="30" x14ac:dyDescent="0.25">
      <c r="A3346" s="1" t="e">
        <v>#N/A</v>
      </c>
      <c r="B3346" s="101" t="s">
        <v>125</v>
      </c>
      <c r="C3346" s="102"/>
      <c r="D3346" s="103"/>
      <c r="E3346" s="103"/>
      <c r="F3346" s="103"/>
      <c r="G3346" s="103"/>
      <c r="H3346" s="103"/>
      <c r="I3346" s="103"/>
      <c r="J3346" s="103"/>
      <c r="K3346" s="103"/>
      <c r="L3346" s="103"/>
      <c r="M3346" s="103"/>
      <c r="N3346" s="103"/>
      <c r="O3346" s="103"/>
      <c r="P3346" s="103">
        <v>0</v>
      </c>
      <c r="Q3346" s="103">
        <v>0</v>
      </c>
      <c r="R3346" s="103">
        <v>0</v>
      </c>
      <c r="S3346" s="103">
        <v>0</v>
      </c>
      <c r="T3346" s="103">
        <v>0</v>
      </c>
      <c r="U3346" s="103">
        <v>0</v>
      </c>
      <c r="V3346" s="103">
        <v>0</v>
      </c>
      <c r="W3346" s="103">
        <v>0</v>
      </c>
      <c r="X3346" s="103">
        <v>0</v>
      </c>
      <c r="Y3346" s="103">
        <v>0</v>
      </c>
      <c r="Z3346" s="103">
        <v>0</v>
      </c>
      <c r="AA3346" s="103">
        <v>0</v>
      </c>
      <c r="AB3346" s="103">
        <f t="shared" si="1593"/>
        <v>0</v>
      </c>
      <c r="AC3346" s="103">
        <f t="shared" si="1594"/>
        <v>0</v>
      </c>
      <c r="AD3346" s="103">
        <f t="shared" si="1583"/>
        <v>0</v>
      </c>
      <c r="AE3346" s="5" t="e">
        <v>#N/A</v>
      </c>
    </row>
    <row r="3347" spans="1:31" ht="31.5" x14ac:dyDescent="0.25">
      <c r="A3347" s="1" t="e">
        <v>#N/A</v>
      </c>
      <c r="B3347" s="108" t="s">
        <v>126</v>
      </c>
      <c r="C3347" s="56"/>
      <c r="D3347" s="109"/>
      <c r="E3347" s="109"/>
      <c r="F3347" s="109"/>
      <c r="G3347" s="109"/>
      <c r="H3347" s="109"/>
      <c r="I3347" s="109"/>
      <c r="J3347" s="109"/>
      <c r="K3347" s="109"/>
      <c r="L3347" s="109"/>
      <c r="M3347" s="109"/>
      <c r="N3347" s="109"/>
      <c r="O3347" s="109"/>
      <c r="P3347" s="109">
        <v>0</v>
      </c>
      <c r="Q3347" s="109">
        <v>0</v>
      </c>
      <c r="R3347" s="109">
        <v>0</v>
      </c>
      <c r="S3347" s="109">
        <v>0</v>
      </c>
      <c r="T3347" s="109">
        <v>0</v>
      </c>
      <c r="U3347" s="109">
        <v>0</v>
      </c>
      <c r="V3347" s="109">
        <v>0</v>
      </c>
      <c r="W3347" s="109">
        <v>0</v>
      </c>
      <c r="X3347" s="109">
        <v>0</v>
      </c>
      <c r="Y3347" s="109">
        <v>0</v>
      </c>
      <c r="Z3347" s="109">
        <v>0</v>
      </c>
      <c r="AA3347" s="109">
        <v>0</v>
      </c>
      <c r="AB3347" s="109">
        <f t="shared" si="1593"/>
        <v>0</v>
      </c>
      <c r="AC3347" s="109">
        <f t="shared" si="1594"/>
        <v>0</v>
      </c>
      <c r="AD3347" s="109">
        <f t="shared" si="1583"/>
        <v>0</v>
      </c>
      <c r="AE3347" s="5" t="e">
        <v>#N/A</v>
      </c>
    </row>
    <row r="3348" spans="1:31" ht="15.75" x14ac:dyDescent="0.25">
      <c r="A3348" s="1">
        <v>27</v>
      </c>
      <c r="B3348" s="117" t="s">
        <v>52</v>
      </c>
      <c r="C3348" s="56"/>
      <c r="D3348" s="109">
        <v>17117</v>
      </c>
      <c r="E3348" s="109">
        <v>243606</v>
      </c>
      <c r="F3348" s="109">
        <v>42069.72</v>
      </c>
      <c r="G3348" s="109">
        <f>215740+4629.5</f>
        <v>220369.5</v>
      </c>
      <c r="H3348" s="109">
        <v>190097.2</v>
      </c>
      <c r="I3348" s="109">
        <v>0</v>
      </c>
      <c r="J3348" s="109">
        <v>0</v>
      </c>
      <c r="K3348" s="109">
        <v>0</v>
      </c>
      <c r="L3348" s="109">
        <v>0</v>
      </c>
      <c r="M3348" s="109">
        <v>0</v>
      </c>
      <c r="N3348" s="109">
        <v>0</v>
      </c>
      <c r="O3348" s="109">
        <v>0</v>
      </c>
      <c r="P3348" s="109">
        <v>0</v>
      </c>
      <c r="Q3348" s="109">
        <v>0</v>
      </c>
      <c r="R3348" s="109">
        <v>0</v>
      </c>
      <c r="S3348" s="109">
        <v>0</v>
      </c>
      <c r="T3348" s="109">
        <v>0</v>
      </c>
      <c r="U3348" s="109">
        <v>0</v>
      </c>
      <c r="V3348" s="109">
        <v>0</v>
      </c>
      <c r="W3348" s="109">
        <v>0</v>
      </c>
      <c r="X3348" s="109">
        <v>0</v>
      </c>
      <c r="Y3348" s="109">
        <v>0</v>
      </c>
      <c r="Z3348" s="109">
        <v>0</v>
      </c>
      <c r="AA3348" s="109">
        <v>0</v>
      </c>
      <c r="AB3348" s="109">
        <f t="shared" si="1593"/>
        <v>713259.41999999993</v>
      </c>
      <c r="AC3348" s="109">
        <f t="shared" si="1594"/>
        <v>696142.41999999993</v>
      </c>
      <c r="AD3348" s="109">
        <f t="shared" si="1583"/>
        <v>0</v>
      </c>
      <c r="AE3348" s="5">
        <v>27</v>
      </c>
    </row>
    <row r="3349" spans="1:31" ht="31.5" x14ac:dyDescent="0.25">
      <c r="A3349" s="1">
        <v>26</v>
      </c>
      <c r="B3349" s="118" t="s">
        <v>51</v>
      </c>
      <c r="C3349" s="119"/>
      <c r="D3349" s="120">
        <v>0</v>
      </c>
      <c r="E3349" s="120">
        <v>0</v>
      </c>
      <c r="F3349" s="120">
        <v>0</v>
      </c>
      <c r="G3349" s="120">
        <v>0</v>
      </c>
      <c r="H3349" s="120">
        <v>0</v>
      </c>
      <c r="I3349" s="120">
        <v>0</v>
      </c>
      <c r="J3349" s="120">
        <v>0</v>
      </c>
      <c r="K3349" s="120">
        <v>0</v>
      </c>
      <c r="L3349" s="120">
        <v>0</v>
      </c>
      <c r="M3349" s="120">
        <v>0</v>
      </c>
      <c r="N3349" s="120">
        <v>0</v>
      </c>
      <c r="O3349" s="120">
        <v>0</v>
      </c>
      <c r="P3349" s="120">
        <v>0</v>
      </c>
      <c r="Q3349" s="120">
        <v>0</v>
      </c>
      <c r="R3349" s="120">
        <v>0</v>
      </c>
      <c r="S3349" s="120">
        <v>0</v>
      </c>
      <c r="T3349" s="120">
        <v>0</v>
      </c>
      <c r="U3349" s="120">
        <v>0</v>
      </c>
      <c r="V3349" s="120">
        <v>0</v>
      </c>
      <c r="W3349" s="120">
        <v>0</v>
      </c>
      <c r="X3349" s="120">
        <v>0</v>
      </c>
      <c r="Y3349" s="120">
        <v>0</v>
      </c>
      <c r="Z3349" s="120">
        <v>0</v>
      </c>
      <c r="AA3349" s="120">
        <v>0</v>
      </c>
      <c r="AB3349" s="120">
        <f t="shared" si="1593"/>
        <v>0</v>
      </c>
      <c r="AC3349" s="120">
        <f t="shared" si="1594"/>
        <v>0</v>
      </c>
      <c r="AD3349" s="120">
        <f t="shared" si="1583"/>
        <v>0</v>
      </c>
      <c r="AE3349" s="121">
        <v>26</v>
      </c>
    </row>
    <row r="3350" spans="1:31" ht="15.75" x14ac:dyDescent="0.25">
      <c r="A3350" s="1">
        <v>28</v>
      </c>
      <c r="B3350" s="117" t="s">
        <v>53</v>
      </c>
      <c r="C3350" s="56"/>
      <c r="D3350" s="109">
        <v>0</v>
      </c>
      <c r="E3350" s="109">
        <v>0</v>
      </c>
      <c r="F3350" s="109">
        <v>0</v>
      </c>
      <c r="G3350" s="109">
        <v>0</v>
      </c>
      <c r="H3350" s="109">
        <v>0</v>
      </c>
      <c r="I3350" s="109">
        <v>0</v>
      </c>
      <c r="J3350" s="109">
        <v>0</v>
      </c>
      <c r="K3350" s="109">
        <v>0</v>
      </c>
      <c r="L3350" s="109">
        <v>0</v>
      </c>
      <c r="M3350" s="109">
        <v>0</v>
      </c>
      <c r="N3350" s="109">
        <v>0</v>
      </c>
      <c r="O3350" s="109">
        <v>0</v>
      </c>
      <c r="P3350" s="109">
        <v>0</v>
      </c>
      <c r="Q3350" s="109">
        <v>0</v>
      </c>
      <c r="R3350" s="109">
        <v>0</v>
      </c>
      <c r="S3350" s="109">
        <v>0</v>
      </c>
      <c r="T3350" s="109">
        <v>0</v>
      </c>
      <c r="U3350" s="109">
        <v>0</v>
      </c>
      <c r="V3350" s="109">
        <v>0</v>
      </c>
      <c r="W3350" s="109">
        <v>0</v>
      </c>
      <c r="X3350" s="109">
        <v>0</v>
      </c>
      <c r="Y3350" s="109">
        <v>0</v>
      </c>
      <c r="Z3350" s="109">
        <v>0</v>
      </c>
      <c r="AA3350" s="109">
        <v>0</v>
      </c>
      <c r="AB3350" s="109">
        <f t="shared" si="1593"/>
        <v>0</v>
      </c>
      <c r="AC3350" s="109">
        <f t="shared" si="1594"/>
        <v>0</v>
      </c>
      <c r="AD3350" s="109">
        <f t="shared" si="1583"/>
        <v>0</v>
      </c>
      <c r="AE3350" s="5">
        <v>28</v>
      </c>
    </row>
    <row r="3351" spans="1:31" ht="15.75" x14ac:dyDescent="0.25">
      <c r="A3351" s="1"/>
      <c r="B3351" s="36"/>
      <c r="C3351" s="93"/>
      <c r="D3351" s="93"/>
      <c r="E3351" s="93"/>
      <c r="F3351" s="93"/>
      <c r="G3351" s="93"/>
      <c r="H3351" s="93"/>
      <c r="I3351" s="93"/>
      <c r="J3351" s="93"/>
      <c r="K3351" s="93"/>
      <c r="L3351" s="93"/>
      <c r="M3351" s="93"/>
      <c r="N3351" s="93"/>
      <c r="O3351" s="93"/>
      <c r="P3351" s="4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93"/>
      <c r="AC3351" s="93"/>
      <c r="AD3351" s="93"/>
      <c r="AE3351" s="5"/>
    </row>
    <row r="3352" spans="1:31" ht="31.5" x14ac:dyDescent="0.25">
      <c r="A3352" s="94"/>
      <c r="B3352" s="95" t="s">
        <v>213</v>
      </c>
      <c r="C3352" s="96"/>
      <c r="D3352" s="97">
        <f>D3353+D3366</f>
        <v>3994814.4400000004</v>
      </c>
      <c r="E3352" s="97">
        <f t="shared" ref="E3352:AA3352" si="1599">E3353+E3366</f>
        <v>3113067.6500000004</v>
      </c>
      <c r="F3352" s="97">
        <f t="shared" si="1599"/>
        <v>4199359.6500000004</v>
      </c>
      <c r="G3352" s="97">
        <f t="shared" si="1599"/>
        <v>3254619.8</v>
      </c>
      <c r="H3352" s="97">
        <f t="shared" si="1599"/>
        <v>3139217.4299999997</v>
      </c>
      <c r="I3352" s="97">
        <f>I3353+I3366</f>
        <v>1305108.2120000001</v>
      </c>
      <c r="J3352" s="97">
        <f>J3353+J3366+4389000</f>
        <v>10616102.059097242</v>
      </c>
      <c r="K3352" s="97">
        <f t="shared" si="1599"/>
        <v>3897467.4913953943</v>
      </c>
      <c r="L3352" s="97">
        <f t="shared" si="1599"/>
        <v>3725852.6258090637</v>
      </c>
      <c r="M3352" s="97">
        <f t="shared" si="1599"/>
        <v>3924304.9537206497</v>
      </c>
      <c r="N3352" s="97">
        <f t="shared" si="1599"/>
        <v>3620100.1729455004</v>
      </c>
      <c r="O3352" s="97">
        <f t="shared" si="1599"/>
        <v>4696402.697639307</v>
      </c>
      <c r="P3352" s="97">
        <f t="shared" si="1599"/>
        <v>3994814.4400000004</v>
      </c>
      <c r="Q3352" s="97">
        <f t="shared" si="1599"/>
        <v>3113067.6500000004</v>
      </c>
      <c r="R3352" s="97">
        <f t="shared" si="1599"/>
        <v>4128359.65</v>
      </c>
      <c r="S3352" s="97">
        <f t="shared" si="1599"/>
        <v>3260619.8</v>
      </c>
      <c r="T3352" s="97">
        <f t="shared" si="1599"/>
        <v>3464797.6881420999</v>
      </c>
      <c r="U3352" s="97">
        <f t="shared" si="1599"/>
        <v>4614463.1241929084</v>
      </c>
      <c r="V3352" s="97">
        <f t="shared" si="1599"/>
        <v>4115935.0590972425</v>
      </c>
      <c r="W3352" s="97">
        <f t="shared" si="1599"/>
        <v>3897467.4913953943</v>
      </c>
      <c r="X3352" s="97">
        <f>X3353+X3366</f>
        <v>3725852.6258090637</v>
      </c>
      <c r="Y3352" s="97">
        <f t="shared" si="1599"/>
        <v>3924304.9537206497</v>
      </c>
      <c r="Z3352" s="97">
        <f t="shared" si="1599"/>
        <v>3620100.1729455004</v>
      </c>
      <c r="AA3352" s="97">
        <f t="shared" si="1599"/>
        <v>4696402.697639307</v>
      </c>
      <c r="AB3352" s="97">
        <f t="shared" ref="AB3352:AB3380" si="1600">SUM(D3352:AA3352)</f>
        <v>96042602.535549313</v>
      </c>
      <c r="AC3352" s="97">
        <f>SUM(E3352:O3352)</f>
        <v>45491602.742607161</v>
      </c>
      <c r="AD3352" s="97">
        <f>SUM(P3352:AA3352)</f>
        <v>46556185.352942169</v>
      </c>
      <c r="AE3352" s="5"/>
    </row>
    <row r="3353" spans="1:31" ht="31.5" x14ac:dyDescent="0.25">
      <c r="A3353" s="46"/>
      <c r="B3353" s="122" t="s">
        <v>214</v>
      </c>
      <c r="C3353" s="123"/>
      <c r="D3353" s="124">
        <f>SUM(D3354:D3364)</f>
        <v>3357630.35</v>
      </c>
      <c r="E3353" s="124">
        <f t="shared" ref="E3353:G3353" si="1601">SUM(E3354:E3364)</f>
        <v>2635620.1</v>
      </c>
      <c r="F3353" s="124">
        <f t="shared" si="1601"/>
        <v>3561290.61</v>
      </c>
      <c r="G3353" s="124">
        <f t="shared" si="1601"/>
        <v>2822138.4699999997</v>
      </c>
      <c r="H3353" s="124">
        <f>SUM(H3354:H3364)</f>
        <v>2681423.1599999997</v>
      </c>
      <c r="I3353" s="124">
        <f>SUM(I3354:I3365)</f>
        <v>976471.62200000009</v>
      </c>
      <c r="J3353" s="124">
        <f t="shared" ref="J3353:AD3353" si="1602">SUM(J3354:J3365)</f>
        <v>4986017</v>
      </c>
      <c r="K3353" s="124">
        <f t="shared" si="1602"/>
        <v>2855850</v>
      </c>
      <c r="L3353" s="124">
        <f t="shared" si="1602"/>
        <v>2880350</v>
      </c>
      <c r="M3353" s="124">
        <f t="shared" si="1602"/>
        <v>2871350</v>
      </c>
      <c r="N3353" s="124">
        <f t="shared" si="1602"/>
        <v>3034850</v>
      </c>
      <c r="O3353" s="124">
        <f t="shared" si="1602"/>
        <v>4195850</v>
      </c>
      <c r="P3353" s="124">
        <f t="shared" si="1602"/>
        <v>3357630.35</v>
      </c>
      <c r="Q3353" s="124">
        <f t="shared" si="1602"/>
        <v>2635620.1</v>
      </c>
      <c r="R3353" s="124">
        <f t="shared" si="1602"/>
        <v>3490290.61</v>
      </c>
      <c r="S3353" s="124">
        <f t="shared" si="1602"/>
        <v>2818138.4699999997</v>
      </c>
      <c r="T3353" s="124">
        <f t="shared" si="1602"/>
        <v>3038284</v>
      </c>
      <c r="U3353" s="124">
        <f t="shared" si="1602"/>
        <v>3420194.8200000003</v>
      </c>
      <c r="V3353" s="124">
        <f t="shared" si="1602"/>
        <v>2874850</v>
      </c>
      <c r="W3353" s="124">
        <f t="shared" si="1602"/>
        <v>2855850</v>
      </c>
      <c r="X3353" s="124">
        <f t="shared" si="1602"/>
        <v>2880350</v>
      </c>
      <c r="Y3353" s="124">
        <f t="shared" si="1602"/>
        <v>2871350</v>
      </c>
      <c r="Z3353" s="124">
        <f t="shared" si="1602"/>
        <v>3034850</v>
      </c>
      <c r="AA3353" s="124">
        <f t="shared" si="1602"/>
        <v>4195850</v>
      </c>
      <c r="AB3353" s="124">
        <f t="shared" si="1602"/>
        <v>74239044.461999997</v>
      </c>
      <c r="AC3353" s="124">
        <f t="shared" si="1602"/>
        <v>145120458.574</v>
      </c>
      <c r="AD3353" s="124">
        <f t="shared" si="1602"/>
        <v>287605297.04800004</v>
      </c>
      <c r="AE3353" s="66"/>
    </row>
    <row r="3354" spans="1:31" ht="31.5" x14ac:dyDescent="0.25">
      <c r="A3354" s="46"/>
      <c r="B3354" s="125" t="s">
        <v>215</v>
      </c>
      <c r="C3354" s="126"/>
      <c r="D3354" s="127">
        <v>2475950.4900000002</v>
      </c>
      <c r="E3354" s="127">
        <v>2072347.5299999998</v>
      </c>
      <c r="F3354" s="127">
        <f>3076157.6-F3356</f>
        <v>1963157.6</v>
      </c>
      <c r="G3354" s="127">
        <f>2014311.08+4000</f>
        <v>2018311.08</v>
      </c>
      <c r="H3354" s="127">
        <v>2221107.58</v>
      </c>
      <c r="I3354" s="127">
        <v>512652.96200000012</v>
      </c>
      <c r="J3354" s="127">
        <f>2410000+2111167</f>
        <v>4521167</v>
      </c>
      <c r="K3354" s="127">
        <v>2410000</v>
      </c>
      <c r="L3354" s="127">
        <v>2410000</v>
      </c>
      <c r="M3354" s="127">
        <v>2410000</v>
      </c>
      <c r="N3354" s="127">
        <v>2410000</v>
      </c>
      <c r="O3354" s="127">
        <f>2410000*1.5</f>
        <v>3615000</v>
      </c>
      <c r="P3354" s="127">
        <v>2475950.4900000002</v>
      </c>
      <c r="Q3354" s="127">
        <v>2072347.5299999998</v>
      </c>
      <c r="R3354" s="127">
        <f>3076157.6-1184000</f>
        <v>1892157.6</v>
      </c>
      <c r="S3354" s="127">
        <v>2014311.08</v>
      </c>
      <c r="T3354" s="127">
        <v>2410000</v>
      </c>
      <c r="U3354" s="127">
        <v>2410000</v>
      </c>
      <c r="V3354" s="127">
        <v>2410000</v>
      </c>
      <c r="W3354" s="127">
        <v>2410000</v>
      </c>
      <c r="X3354" s="127">
        <v>2410000</v>
      </c>
      <c r="Y3354" s="127">
        <v>2410000</v>
      </c>
      <c r="Z3354" s="127">
        <v>2410000</v>
      </c>
      <c r="AA3354" s="127">
        <f>2410000*1.5</f>
        <v>3615000</v>
      </c>
      <c r="AB3354" s="127">
        <f t="shared" si="1600"/>
        <v>57979460.942000002</v>
      </c>
      <c r="AC3354" s="127">
        <f t="shared" ref="AC3354:AC3364" si="1603">SUM(E3354:AB3354)</f>
        <v>113482971.39399999</v>
      </c>
      <c r="AD3354" s="127">
        <f t="shared" ref="AD3354:AD3364" si="1604">SUM(F3354:AC3354)</f>
        <v>224893595.25799999</v>
      </c>
      <c r="AE3354" s="66"/>
    </row>
    <row r="3355" spans="1:31" ht="15.75" x14ac:dyDescent="0.25">
      <c r="A3355" s="46"/>
      <c r="B3355" s="125" t="s">
        <v>216</v>
      </c>
      <c r="C3355" s="126"/>
      <c r="D3355" s="127"/>
      <c r="E3355" s="127">
        <f>59666.8+90300+97425.25</f>
        <v>247392.05</v>
      </c>
      <c r="F3355" s="127">
        <f>92100+112143</f>
        <v>204243</v>
      </c>
      <c r="G3355" s="127">
        <v>176569.85</v>
      </c>
      <c r="H3355" s="127">
        <v>92880</v>
      </c>
      <c r="I3355" s="127">
        <v>0</v>
      </c>
      <c r="J3355" s="127">
        <v>200000</v>
      </c>
      <c r="K3355" s="127">
        <v>200000</v>
      </c>
      <c r="L3355" s="127">
        <v>200000</v>
      </c>
      <c r="M3355" s="127">
        <v>200000</v>
      </c>
      <c r="N3355" s="127">
        <v>200000</v>
      </c>
      <c r="O3355" s="127">
        <v>200000</v>
      </c>
      <c r="P3355" s="127"/>
      <c r="Q3355" s="127">
        <f>59666.8+90300+97425.25</f>
        <v>247392.05</v>
      </c>
      <c r="R3355" s="127">
        <f>92100+112143</f>
        <v>204243</v>
      </c>
      <c r="S3355" s="127">
        <v>176569.85</v>
      </c>
      <c r="T3355" s="127">
        <v>200000</v>
      </c>
      <c r="U3355" s="127">
        <v>200000</v>
      </c>
      <c r="V3355" s="127">
        <v>200000</v>
      </c>
      <c r="W3355" s="127">
        <v>200000</v>
      </c>
      <c r="X3355" s="127">
        <v>200000</v>
      </c>
      <c r="Y3355" s="127">
        <v>200000</v>
      </c>
      <c r="Z3355" s="127">
        <v>200000</v>
      </c>
      <c r="AA3355" s="127">
        <v>200000</v>
      </c>
      <c r="AB3355" s="127">
        <f t="shared" si="1600"/>
        <v>4149289.8</v>
      </c>
      <c r="AC3355" s="127">
        <f t="shared" si="1603"/>
        <v>8298579.5999999996</v>
      </c>
      <c r="AD3355" s="127">
        <f t="shared" si="1604"/>
        <v>16349767.15</v>
      </c>
      <c r="AE3355" s="66"/>
    </row>
    <row r="3356" spans="1:31" ht="31.5" x14ac:dyDescent="0.25">
      <c r="A3356" s="46"/>
      <c r="B3356" s="125" t="s">
        <v>217</v>
      </c>
      <c r="C3356" s="126"/>
      <c r="D3356" s="127">
        <v>26000</v>
      </c>
      <c r="E3356" s="127"/>
      <c r="F3356" s="127">
        <f>583000+300000+300000-70000</f>
        <v>1113000</v>
      </c>
      <c r="G3356" s="127"/>
      <c r="H3356" s="127"/>
      <c r="I3356" s="127">
        <v>0</v>
      </c>
      <c r="J3356" s="127"/>
      <c r="K3356" s="127"/>
      <c r="L3356" s="127"/>
      <c r="M3356" s="127"/>
      <c r="N3356" s="127"/>
      <c r="O3356" s="127"/>
      <c r="P3356" s="127">
        <v>26000</v>
      </c>
      <c r="Q3356" s="127"/>
      <c r="R3356" s="127">
        <f>583000+300000+300000-70000</f>
        <v>1113000</v>
      </c>
      <c r="S3356" s="127"/>
      <c r="T3356" s="127">
        <v>193434</v>
      </c>
      <c r="U3356" s="127">
        <v>574344.82000000007</v>
      </c>
      <c r="V3356" s="127"/>
      <c r="W3356" s="127"/>
      <c r="X3356" s="127"/>
      <c r="Y3356" s="127"/>
      <c r="Z3356" s="127"/>
      <c r="AA3356" s="127"/>
      <c r="AB3356" s="127">
        <f t="shared" si="1600"/>
        <v>3045778.8200000003</v>
      </c>
      <c r="AC3356" s="127">
        <f t="shared" si="1603"/>
        <v>6065557.6400000006</v>
      </c>
      <c r="AD3356" s="127">
        <f t="shared" si="1604"/>
        <v>12131115.280000001</v>
      </c>
      <c r="AE3356" s="66"/>
    </row>
    <row r="3357" spans="1:31" ht="47.25" x14ac:dyDescent="0.25">
      <c r="A3357" s="46"/>
      <c r="B3357" s="125" t="s">
        <v>218</v>
      </c>
      <c r="C3357" s="126"/>
      <c r="D3357" s="127">
        <f>12913.2-952.83</f>
        <v>11960.37</v>
      </c>
      <c r="E3357" s="127">
        <f>17375+160.68</f>
        <v>17535.68</v>
      </c>
      <c r="F3357" s="127">
        <f>25108.78+89.1</f>
        <v>25197.879999999997</v>
      </c>
      <c r="G3357" s="127">
        <f>15864.76+2.9</f>
        <v>15867.66</v>
      </c>
      <c r="H3357" s="127">
        <v>21841.55</v>
      </c>
      <c r="I3357" s="127">
        <v>17536.399999999998</v>
      </c>
      <c r="J3357" s="127">
        <v>19500</v>
      </c>
      <c r="K3357" s="127">
        <v>19500</v>
      </c>
      <c r="L3357" s="127">
        <v>19500</v>
      </c>
      <c r="M3357" s="127">
        <v>19500</v>
      </c>
      <c r="N3357" s="127">
        <v>19500</v>
      </c>
      <c r="O3357" s="127">
        <v>19500</v>
      </c>
      <c r="P3357" s="127">
        <f>12913.2-952.83</f>
        <v>11960.37</v>
      </c>
      <c r="Q3357" s="127">
        <f>17375+160.68</f>
        <v>17535.68</v>
      </c>
      <c r="R3357" s="127">
        <f>25108.78+89.1</f>
        <v>25197.879999999997</v>
      </c>
      <c r="S3357" s="127">
        <f>15864.76+2.9</f>
        <v>15867.66</v>
      </c>
      <c r="T3357" s="127">
        <v>19500</v>
      </c>
      <c r="U3357" s="127">
        <v>19500</v>
      </c>
      <c r="V3357" s="127">
        <v>19500</v>
      </c>
      <c r="W3357" s="127">
        <v>19500</v>
      </c>
      <c r="X3357" s="127">
        <v>19500</v>
      </c>
      <c r="Y3357" s="127">
        <v>19500</v>
      </c>
      <c r="Z3357" s="127">
        <v>19500</v>
      </c>
      <c r="AA3357" s="127">
        <v>19500</v>
      </c>
      <c r="AB3357" s="128">
        <f t="shared" si="1600"/>
        <v>453501.12999999995</v>
      </c>
      <c r="AC3357" s="128">
        <f t="shared" si="1603"/>
        <v>895041.8899999999</v>
      </c>
      <c r="AD3357" s="128">
        <f t="shared" si="1604"/>
        <v>1772548.0999999999</v>
      </c>
      <c r="AE3357" s="66"/>
    </row>
    <row r="3358" spans="1:31" ht="47.25" x14ac:dyDescent="0.25">
      <c r="A3358" s="46"/>
      <c r="B3358" s="125" t="s">
        <v>219</v>
      </c>
      <c r="C3358" s="126"/>
      <c r="D3358" s="127">
        <f>23200+36696.07+270650.56</f>
        <v>330546.63</v>
      </c>
      <c r="E3358" s="127">
        <v>38133</v>
      </c>
      <c r="F3358" s="127">
        <v>29000</v>
      </c>
      <c r="G3358" s="127">
        <v>44544</v>
      </c>
      <c r="H3358" s="127"/>
      <c r="I3358" s="127">
        <v>0</v>
      </c>
      <c r="J3358" s="127">
        <v>35000</v>
      </c>
      <c r="K3358" s="127">
        <v>35000</v>
      </c>
      <c r="L3358" s="127">
        <v>35000</v>
      </c>
      <c r="M3358" s="127">
        <v>35000</v>
      </c>
      <c r="N3358" s="127">
        <v>35000</v>
      </c>
      <c r="O3358" s="127">
        <v>35000</v>
      </c>
      <c r="P3358" s="127">
        <f>23200+36696.07+270650.56</f>
        <v>330546.63</v>
      </c>
      <c r="Q3358" s="127">
        <v>38133</v>
      </c>
      <c r="R3358" s="127">
        <v>29000</v>
      </c>
      <c r="S3358" s="127">
        <v>44544</v>
      </c>
      <c r="T3358" s="127">
        <v>35000</v>
      </c>
      <c r="U3358" s="127">
        <v>35000</v>
      </c>
      <c r="V3358" s="127">
        <v>35000</v>
      </c>
      <c r="W3358" s="127">
        <v>35000</v>
      </c>
      <c r="X3358" s="127">
        <v>35000</v>
      </c>
      <c r="Y3358" s="127">
        <v>35000</v>
      </c>
      <c r="Z3358" s="127">
        <v>35000</v>
      </c>
      <c r="AA3358" s="127">
        <v>35000</v>
      </c>
      <c r="AB3358" s="128">
        <f t="shared" si="1600"/>
        <v>1374447.26</v>
      </c>
      <c r="AC3358" s="128">
        <f t="shared" si="1603"/>
        <v>2418347.89</v>
      </c>
      <c r="AD3358" s="128">
        <f t="shared" si="1604"/>
        <v>4798562.78</v>
      </c>
      <c r="AE3358" s="66"/>
    </row>
    <row r="3359" spans="1:31" ht="47.25" x14ac:dyDescent="0.25">
      <c r="A3359" s="46"/>
      <c r="B3359" s="125" t="s">
        <v>220</v>
      </c>
      <c r="C3359" s="126"/>
      <c r="D3359" s="127">
        <v>43151</v>
      </c>
      <c r="E3359" s="127">
        <v>8264.8700000000008</v>
      </c>
      <c r="F3359" s="127">
        <v>39822.75</v>
      </c>
      <c r="G3359" s="127">
        <v>3738</v>
      </c>
      <c r="H3359" s="127">
        <v>9752.19</v>
      </c>
      <c r="I3359" s="127">
        <v>93464.92</v>
      </c>
      <c r="J3359" s="127">
        <v>5000</v>
      </c>
      <c r="K3359" s="127">
        <v>5000</v>
      </c>
      <c r="L3359" s="127">
        <v>5000</v>
      </c>
      <c r="M3359" s="127">
        <v>5000</v>
      </c>
      <c r="N3359" s="127">
        <v>5000</v>
      </c>
      <c r="O3359" s="127">
        <v>5000</v>
      </c>
      <c r="P3359" s="127">
        <v>43151</v>
      </c>
      <c r="Q3359" s="127">
        <v>8264.8700000000008</v>
      </c>
      <c r="R3359" s="127">
        <v>39822.75</v>
      </c>
      <c r="S3359" s="127">
        <v>3738</v>
      </c>
      <c r="T3359" s="127">
        <v>5000</v>
      </c>
      <c r="U3359" s="127">
        <v>5000</v>
      </c>
      <c r="V3359" s="127">
        <v>5000</v>
      </c>
      <c r="W3359" s="127">
        <v>5000</v>
      </c>
      <c r="X3359" s="127">
        <v>5000</v>
      </c>
      <c r="Y3359" s="127">
        <v>5000</v>
      </c>
      <c r="Z3359" s="127">
        <v>5000</v>
      </c>
      <c r="AA3359" s="127">
        <v>5000</v>
      </c>
      <c r="AB3359" s="128">
        <f t="shared" si="1600"/>
        <v>363170.35</v>
      </c>
      <c r="AC3359" s="128">
        <f t="shared" si="1603"/>
        <v>683189.7</v>
      </c>
      <c r="AD3359" s="128">
        <f t="shared" si="1604"/>
        <v>1358114.5299999998</v>
      </c>
      <c r="AE3359" s="66"/>
    </row>
    <row r="3360" spans="1:31" ht="47.25" x14ac:dyDescent="0.25">
      <c r="A3360" s="46"/>
      <c r="B3360" s="125" t="s">
        <v>221</v>
      </c>
      <c r="C3360" s="126"/>
      <c r="D3360" s="127">
        <v>45304.03</v>
      </c>
      <c r="E3360" s="127">
        <v>165820.89000000001</v>
      </c>
      <c r="F3360" s="127">
        <v>21685.51</v>
      </c>
      <c r="G3360" s="127">
        <v>88547.21</v>
      </c>
      <c r="H3360" s="127">
        <v>19708.25</v>
      </c>
      <c r="I3360" s="127">
        <v>20798.79</v>
      </c>
      <c r="J3360" s="127">
        <v>80000</v>
      </c>
      <c r="K3360" s="127">
        <v>80000</v>
      </c>
      <c r="L3360" s="127">
        <v>80000</v>
      </c>
      <c r="M3360" s="127">
        <v>80000</v>
      </c>
      <c r="N3360" s="127">
        <v>80000</v>
      </c>
      <c r="O3360" s="127">
        <v>80000</v>
      </c>
      <c r="P3360" s="127">
        <v>45304.03</v>
      </c>
      <c r="Q3360" s="127">
        <v>165820.89000000001</v>
      </c>
      <c r="R3360" s="127">
        <v>21685.51</v>
      </c>
      <c r="S3360" s="127">
        <v>88547.21</v>
      </c>
      <c r="T3360" s="127">
        <v>80000</v>
      </c>
      <c r="U3360" s="127">
        <v>80000</v>
      </c>
      <c r="V3360" s="127">
        <v>80000</v>
      </c>
      <c r="W3360" s="127">
        <v>80000</v>
      </c>
      <c r="X3360" s="127">
        <v>80000</v>
      </c>
      <c r="Y3360" s="127">
        <v>80000</v>
      </c>
      <c r="Z3360" s="127">
        <v>80000</v>
      </c>
      <c r="AA3360" s="127">
        <v>80000</v>
      </c>
      <c r="AB3360" s="128">
        <f t="shared" si="1600"/>
        <v>1803222.32</v>
      </c>
      <c r="AC3360" s="128">
        <f t="shared" si="1603"/>
        <v>3561140.6100000003</v>
      </c>
      <c r="AD3360" s="128">
        <f t="shared" si="1604"/>
        <v>6956460.3300000001</v>
      </c>
      <c r="AE3360" s="66"/>
    </row>
    <row r="3361" spans="1:31" ht="31.5" x14ac:dyDescent="0.25">
      <c r="A3361" s="46"/>
      <c r="B3361" s="125" t="s">
        <v>222</v>
      </c>
      <c r="C3361" s="126"/>
      <c r="D3361" s="127">
        <v>22329.39</v>
      </c>
      <c r="E3361" s="127">
        <v>0</v>
      </c>
      <c r="F3361" s="127">
        <v>4556.13</v>
      </c>
      <c r="G3361" s="127">
        <v>6152.38</v>
      </c>
      <c r="H3361" s="127">
        <v>6880.52</v>
      </c>
      <c r="I3361" s="127">
        <v>0</v>
      </c>
      <c r="J3361" s="127">
        <v>3500</v>
      </c>
      <c r="K3361" s="127">
        <v>3500</v>
      </c>
      <c r="L3361" s="127">
        <v>3500</v>
      </c>
      <c r="M3361" s="127">
        <v>3500</v>
      </c>
      <c r="N3361" s="127">
        <v>3500</v>
      </c>
      <c r="O3361" s="127">
        <v>3500</v>
      </c>
      <c r="P3361" s="127">
        <v>22329.39</v>
      </c>
      <c r="Q3361" s="127">
        <v>0</v>
      </c>
      <c r="R3361" s="127">
        <v>4556.13</v>
      </c>
      <c r="S3361" s="127">
        <v>6152.38</v>
      </c>
      <c r="T3361" s="127">
        <v>3500</v>
      </c>
      <c r="U3361" s="127">
        <v>3500</v>
      </c>
      <c r="V3361" s="127">
        <v>3500</v>
      </c>
      <c r="W3361" s="127">
        <v>3500</v>
      </c>
      <c r="X3361" s="127">
        <v>3500</v>
      </c>
      <c r="Y3361" s="127">
        <v>3500</v>
      </c>
      <c r="Z3361" s="127">
        <v>3500</v>
      </c>
      <c r="AA3361" s="127">
        <v>3500</v>
      </c>
      <c r="AB3361" s="128">
        <f t="shared" si="1600"/>
        <v>121956.32</v>
      </c>
      <c r="AC3361" s="128">
        <f t="shared" si="1603"/>
        <v>221583.25</v>
      </c>
      <c r="AD3361" s="128">
        <f t="shared" si="1604"/>
        <v>443166.5</v>
      </c>
      <c r="AE3361" s="66"/>
    </row>
    <row r="3362" spans="1:31" ht="47.25" x14ac:dyDescent="0.25">
      <c r="A3362" s="46"/>
      <c r="B3362" s="125" t="s">
        <v>223</v>
      </c>
      <c r="C3362" s="126"/>
      <c r="D3362" s="127">
        <v>233380.56</v>
      </c>
      <c r="E3362" s="127">
        <v>26040.21</v>
      </c>
      <c r="F3362" s="127"/>
      <c r="G3362" s="127">
        <v>5152.03</v>
      </c>
      <c r="H3362" s="127">
        <v>128601.42</v>
      </c>
      <c r="I3362" s="127">
        <f>56260+25799.95</f>
        <v>82059.95</v>
      </c>
      <c r="J3362" s="127">
        <v>3000</v>
      </c>
      <c r="K3362" s="127">
        <v>3000</v>
      </c>
      <c r="L3362" s="127">
        <v>3000</v>
      </c>
      <c r="M3362" s="127">
        <v>3000</v>
      </c>
      <c r="N3362" s="127">
        <v>3000</v>
      </c>
      <c r="O3362" s="127">
        <v>3000</v>
      </c>
      <c r="P3362" s="127">
        <v>233380.56</v>
      </c>
      <c r="Q3362" s="127">
        <v>26040.21</v>
      </c>
      <c r="R3362" s="127"/>
      <c r="S3362" s="127">
        <v>5152.03</v>
      </c>
      <c r="T3362" s="127">
        <v>3000</v>
      </c>
      <c r="U3362" s="127">
        <v>3000</v>
      </c>
      <c r="V3362" s="127">
        <v>3000</v>
      </c>
      <c r="W3362" s="127">
        <v>3000</v>
      </c>
      <c r="X3362" s="127">
        <v>3000</v>
      </c>
      <c r="Y3362" s="127">
        <v>3000</v>
      </c>
      <c r="Z3362" s="127">
        <v>3000</v>
      </c>
      <c r="AA3362" s="127">
        <v>3000</v>
      </c>
      <c r="AB3362" s="128">
        <f t="shared" si="1600"/>
        <v>781806.97</v>
      </c>
      <c r="AC3362" s="128">
        <f t="shared" si="1603"/>
        <v>1330233.3799999999</v>
      </c>
      <c r="AD3362" s="128">
        <f t="shared" si="1604"/>
        <v>2634426.5499999998</v>
      </c>
      <c r="AE3362" s="66"/>
    </row>
    <row r="3363" spans="1:31" ht="31.5" x14ac:dyDescent="0.25">
      <c r="A3363" s="46"/>
      <c r="B3363" s="125" t="s">
        <v>224</v>
      </c>
      <c r="C3363" s="126"/>
      <c r="D3363" s="127">
        <f>37350+27274</f>
        <v>64624</v>
      </c>
      <c r="E3363" s="127">
        <v>21460</v>
      </c>
      <c r="F3363" s="127">
        <v>93891.79</v>
      </c>
      <c r="G3363" s="127">
        <v>183175.71</v>
      </c>
      <c r="H3363" s="127">
        <v>111953.9</v>
      </c>
      <c r="I3363" s="127">
        <v>77277.5</v>
      </c>
      <c r="J3363" s="127">
        <v>78850</v>
      </c>
      <c r="K3363" s="127">
        <v>59850</v>
      </c>
      <c r="L3363" s="127">
        <v>84350</v>
      </c>
      <c r="M3363" s="127">
        <v>75350</v>
      </c>
      <c r="N3363" s="127">
        <v>48850</v>
      </c>
      <c r="O3363" s="127">
        <v>194850</v>
      </c>
      <c r="P3363" s="127">
        <f>37350+27274</f>
        <v>64624</v>
      </c>
      <c r="Q3363" s="127">
        <v>21460</v>
      </c>
      <c r="R3363" s="127">
        <v>93891.79</v>
      </c>
      <c r="S3363" s="127">
        <v>183175.71</v>
      </c>
      <c r="T3363" s="127">
        <v>48850</v>
      </c>
      <c r="U3363" s="127">
        <v>49850</v>
      </c>
      <c r="V3363" s="127">
        <v>78850</v>
      </c>
      <c r="W3363" s="127">
        <v>59850</v>
      </c>
      <c r="X3363" s="127">
        <v>84350</v>
      </c>
      <c r="Y3363" s="127">
        <v>75350</v>
      </c>
      <c r="Z3363" s="127">
        <v>48850</v>
      </c>
      <c r="AA3363" s="127">
        <v>194850</v>
      </c>
      <c r="AB3363" s="128">
        <f t="shared" si="1600"/>
        <v>2098434.4</v>
      </c>
      <c r="AC3363" s="128">
        <f t="shared" si="1603"/>
        <v>4132244.8</v>
      </c>
      <c r="AD3363" s="128">
        <f t="shared" si="1604"/>
        <v>8243029.5999999996</v>
      </c>
      <c r="AE3363" s="66"/>
    </row>
    <row r="3364" spans="1:31" ht="31.5" x14ac:dyDescent="0.25">
      <c r="A3364" s="46"/>
      <c r="B3364" s="125" t="s">
        <v>225</v>
      </c>
      <c r="C3364" s="126"/>
      <c r="D3364" s="127">
        <v>104383.88</v>
      </c>
      <c r="E3364" s="127">
        <v>38625.870000000003</v>
      </c>
      <c r="F3364" s="127">
        <v>66735.95</v>
      </c>
      <c r="G3364" s="127">
        <v>280080.55</v>
      </c>
      <c r="H3364" s="127">
        <v>68697.75</v>
      </c>
      <c r="I3364" s="127">
        <v>79625.899999999994</v>
      </c>
      <c r="J3364" s="127">
        <v>40000</v>
      </c>
      <c r="K3364" s="127">
        <v>40000</v>
      </c>
      <c r="L3364" s="127">
        <v>40000</v>
      </c>
      <c r="M3364" s="127">
        <v>40000</v>
      </c>
      <c r="N3364" s="127">
        <f>40000+190000</f>
        <v>230000</v>
      </c>
      <c r="O3364" s="127">
        <v>40000</v>
      </c>
      <c r="P3364" s="127">
        <v>104383.88</v>
      </c>
      <c r="Q3364" s="127">
        <v>38625.870000000003</v>
      </c>
      <c r="R3364" s="127">
        <v>66735.95</v>
      </c>
      <c r="S3364" s="127">
        <v>280080.55</v>
      </c>
      <c r="T3364" s="127">
        <v>40000</v>
      </c>
      <c r="U3364" s="127">
        <v>40000</v>
      </c>
      <c r="V3364" s="127">
        <v>40000</v>
      </c>
      <c r="W3364" s="127">
        <v>40000</v>
      </c>
      <c r="X3364" s="127">
        <v>40000</v>
      </c>
      <c r="Y3364" s="127">
        <v>40000</v>
      </c>
      <c r="Z3364" s="127">
        <f>40000+190000</f>
        <v>230000</v>
      </c>
      <c r="AA3364" s="127">
        <v>40000</v>
      </c>
      <c r="AB3364" s="128">
        <f t="shared" si="1600"/>
        <v>2067976.15</v>
      </c>
      <c r="AC3364" s="128">
        <f t="shared" si="1603"/>
        <v>4031568.42</v>
      </c>
      <c r="AD3364" s="128">
        <f t="shared" si="1604"/>
        <v>8024510.9699999997</v>
      </c>
      <c r="AE3364" s="66"/>
    </row>
    <row r="3365" spans="1:31" ht="47.25" x14ac:dyDescent="0.25">
      <c r="A3365" s="46"/>
      <c r="B3365" s="125" t="s">
        <v>226</v>
      </c>
      <c r="C3365" s="126"/>
      <c r="D3365" s="127">
        <v>0</v>
      </c>
      <c r="E3365" s="127">
        <v>0</v>
      </c>
      <c r="F3365" s="127">
        <v>0</v>
      </c>
      <c r="G3365" s="127">
        <v>0</v>
      </c>
      <c r="H3365" s="127">
        <v>0</v>
      </c>
      <c r="I3365" s="127">
        <v>93055.2</v>
      </c>
      <c r="J3365" s="127"/>
      <c r="K3365" s="127"/>
      <c r="L3365" s="127"/>
      <c r="M3365" s="127"/>
      <c r="N3365" s="127"/>
      <c r="O3365" s="127"/>
      <c r="P3365" s="127"/>
      <c r="Q3365" s="127"/>
      <c r="R3365" s="127"/>
      <c r="S3365" s="127"/>
      <c r="T3365" s="127"/>
      <c r="U3365" s="127"/>
      <c r="V3365" s="127"/>
      <c r="W3365" s="127"/>
      <c r="X3365" s="127"/>
      <c r="Y3365" s="127"/>
      <c r="Z3365" s="127"/>
      <c r="AA3365" s="127"/>
      <c r="AB3365" s="128"/>
      <c r="AC3365" s="128"/>
      <c r="AD3365" s="128"/>
      <c r="AE3365" s="66"/>
    </row>
    <row r="3366" spans="1:31" ht="63" x14ac:dyDescent="0.25">
      <c r="A3366" s="46"/>
      <c r="B3366" s="122" t="s">
        <v>227</v>
      </c>
      <c r="C3366" s="123"/>
      <c r="D3366" s="124">
        <f>SUM(D3367:D3380)</f>
        <v>637184.09000000008</v>
      </c>
      <c r="E3366" s="124">
        <f t="shared" ref="E3366:G3366" si="1605">SUM(E3367:E3380)</f>
        <v>477447.55000000005</v>
      </c>
      <c r="F3366" s="124">
        <f t="shared" si="1605"/>
        <v>638069.04</v>
      </c>
      <c r="G3366" s="124">
        <f t="shared" si="1605"/>
        <v>432481.32999999996</v>
      </c>
      <c r="H3366" s="124">
        <f>SUM(H3367:H3380)</f>
        <v>457794.27</v>
      </c>
      <c r="I3366" s="124">
        <f t="shared" ref="I3366:O3366" si="1606">SUM(I3367:I3380)</f>
        <v>328636.58999999997</v>
      </c>
      <c r="J3366" s="124">
        <f t="shared" si="1606"/>
        <v>1241085.0590972423</v>
      </c>
      <c r="K3366" s="124">
        <f t="shared" si="1606"/>
        <v>1041617.4913953942</v>
      </c>
      <c r="L3366" s="124">
        <f t="shared" si="1606"/>
        <v>845502.62580906367</v>
      </c>
      <c r="M3366" s="124">
        <f t="shared" si="1606"/>
        <v>1052954.9537206499</v>
      </c>
      <c r="N3366" s="124">
        <f t="shared" si="1606"/>
        <v>585250.17294550024</v>
      </c>
      <c r="O3366" s="124">
        <f t="shared" si="1606"/>
        <v>500552.69763930747</v>
      </c>
      <c r="P3366" s="124">
        <f>SUM(P3367:P3380)</f>
        <v>637184.09000000008</v>
      </c>
      <c r="Q3366" s="124">
        <f t="shared" ref="Q3366:AA3366" si="1607">SUM(Q3367:Q3380)</f>
        <v>477447.55000000005</v>
      </c>
      <c r="R3366" s="124">
        <f t="shared" si="1607"/>
        <v>638069.04</v>
      </c>
      <c r="S3366" s="124">
        <f t="shared" si="1607"/>
        <v>442481.32999999996</v>
      </c>
      <c r="T3366" s="124">
        <f t="shared" si="1607"/>
        <v>426513.68814209988</v>
      </c>
      <c r="U3366" s="124">
        <f t="shared" si="1607"/>
        <v>1194268.3041929081</v>
      </c>
      <c r="V3366" s="124">
        <f t="shared" si="1607"/>
        <v>1241085.0590972423</v>
      </c>
      <c r="W3366" s="124">
        <f t="shared" si="1607"/>
        <v>1041617.4913953942</v>
      </c>
      <c r="X3366" s="124">
        <f t="shared" si="1607"/>
        <v>845502.62580906367</v>
      </c>
      <c r="Y3366" s="124">
        <f t="shared" si="1607"/>
        <v>1052954.9537206499</v>
      </c>
      <c r="Z3366" s="124">
        <f t="shared" si="1607"/>
        <v>585250.17294550024</v>
      </c>
      <c r="AA3366" s="124">
        <f t="shared" si="1607"/>
        <v>500552.69763930747</v>
      </c>
      <c r="AB3366" s="124">
        <f t="shared" si="1600"/>
        <v>17321502.873549327</v>
      </c>
      <c r="AC3366" s="124">
        <f t="shared" ref="AC3366:AD3380" si="1608">SUM(E3366:AB3366)</f>
        <v>34005821.657098651</v>
      </c>
      <c r="AD3366" s="124">
        <f t="shared" si="1608"/>
        <v>67534195.76419729</v>
      </c>
      <c r="AE3366" s="66"/>
    </row>
    <row r="3367" spans="1:31" ht="15.75" x14ac:dyDescent="0.25">
      <c r="A3367" s="46"/>
      <c r="B3367" s="125" t="s">
        <v>228</v>
      </c>
      <c r="C3367" s="129"/>
      <c r="D3367" s="127">
        <v>194395.68</v>
      </c>
      <c r="E3367" s="127">
        <v>191920.62</v>
      </c>
      <c r="F3367" s="127">
        <v>197278.99</v>
      </c>
      <c r="G3367" s="127">
        <v>193836.36</v>
      </c>
      <c r="H3367" s="127">
        <v>199916.55</v>
      </c>
      <c r="I3367" s="127">
        <v>200454.99</v>
      </c>
      <c r="J3367" s="127">
        <v>193836.36</v>
      </c>
      <c r="K3367" s="127">
        <v>193836.36</v>
      </c>
      <c r="L3367" s="127">
        <v>193836.36</v>
      </c>
      <c r="M3367" s="127">
        <v>193836.36</v>
      </c>
      <c r="N3367" s="127">
        <v>193836.36</v>
      </c>
      <c r="O3367" s="127">
        <v>193836.36</v>
      </c>
      <c r="P3367" s="127">
        <v>194395.68</v>
      </c>
      <c r="Q3367" s="127">
        <v>191920.62</v>
      </c>
      <c r="R3367" s="127">
        <v>197278.99</v>
      </c>
      <c r="S3367" s="127">
        <v>193836.36</v>
      </c>
      <c r="T3367" s="127">
        <v>193836.36</v>
      </c>
      <c r="U3367" s="127">
        <v>193836.36</v>
      </c>
      <c r="V3367" s="127">
        <v>193836.36</v>
      </c>
      <c r="W3367" s="127">
        <v>193836.36</v>
      </c>
      <c r="X3367" s="127">
        <v>193836.36</v>
      </c>
      <c r="Y3367" s="127">
        <v>193836.36</v>
      </c>
      <c r="Z3367" s="127">
        <v>193836.36</v>
      </c>
      <c r="AA3367" s="127">
        <v>193836.36</v>
      </c>
      <c r="AB3367" s="128">
        <f t="shared" si="1600"/>
        <v>4668943.88</v>
      </c>
      <c r="AC3367" s="128">
        <f t="shared" si="1608"/>
        <v>9143492.0799999982</v>
      </c>
      <c r="AD3367" s="128">
        <f t="shared" si="1608"/>
        <v>18095063.539999999</v>
      </c>
      <c r="AE3367" s="66"/>
    </row>
    <row r="3368" spans="1:31" ht="15.75" x14ac:dyDescent="0.25">
      <c r="A3368" s="46"/>
      <c r="B3368" s="125" t="s">
        <v>229</v>
      </c>
      <c r="C3368" s="129"/>
      <c r="D3368" s="127">
        <v>35628.050000000003</v>
      </c>
      <c r="E3368" s="127">
        <v>33221</v>
      </c>
      <c r="F3368" s="127">
        <v>35997.040000000001</v>
      </c>
      <c r="G3368" s="127">
        <v>39576</v>
      </c>
      <c r="H3368" s="127">
        <v>39398.449999999997</v>
      </c>
      <c r="I3368" s="127">
        <v>37472.69</v>
      </c>
      <c r="J3368" s="127">
        <v>36000</v>
      </c>
      <c r="K3368" s="127">
        <v>36000</v>
      </c>
      <c r="L3368" s="127">
        <v>36000</v>
      </c>
      <c r="M3368" s="127">
        <v>36000</v>
      </c>
      <c r="N3368" s="127">
        <v>36000</v>
      </c>
      <c r="O3368" s="127">
        <v>36000</v>
      </c>
      <c r="P3368" s="127">
        <v>35628.050000000003</v>
      </c>
      <c r="Q3368" s="127">
        <v>33221</v>
      </c>
      <c r="R3368" s="127">
        <v>35997.040000000001</v>
      </c>
      <c r="S3368" s="127">
        <v>39576</v>
      </c>
      <c r="T3368" s="127">
        <v>36000</v>
      </c>
      <c r="U3368" s="127">
        <v>36000</v>
      </c>
      <c r="V3368" s="127">
        <v>36000</v>
      </c>
      <c r="W3368" s="127">
        <v>36000</v>
      </c>
      <c r="X3368" s="127">
        <v>36000</v>
      </c>
      <c r="Y3368" s="127">
        <v>36000</v>
      </c>
      <c r="Z3368" s="127">
        <v>36000</v>
      </c>
      <c r="AA3368" s="127">
        <v>36000</v>
      </c>
      <c r="AB3368" s="127">
        <f t="shared" si="1600"/>
        <v>869715.32</v>
      </c>
      <c r="AC3368" s="127">
        <f t="shared" si="1608"/>
        <v>1703802.5899999999</v>
      </c>
      <c r="AD3368" s="127">
        <f t="shared" si="1608"/>
        <v>3374384.1799999997</v>
      </c>
      <c r="AE3368" s="66"/>
    </row>
    <row r="3369" spans="1:31" ht="15.75" x14ac:dyDescent="0.25">
      <c r="A3369" s="46"/>
      <c r="B3369" s="125" t="s">
        <v>230</v>
      </c>
      <c r="C3369" s="129"/>
      <c r="D3369" s="127">
        <v>19122.38</v>
      </c>
      <c r="E3369" s="127">
        <v>20455.14</v>
      </c>
      <c r="F3369" s="127">
        <v>23851.18</v>
      </c>
      <c r="G3369" s="127">
        <v>16349.65</v>
      </c>
      <c r="H3369" s="127">
        <v>20075.54</v>
      </c>
      <c r="I3369" s="127">
        <v>29978.16</v>
      </c>
      <c r="J3369" s="127">
        <v>20000</v>
      </c>
      <c r="K3369" s="127">
        <v>20000</v>
      </c>
      <c r="L3369" s="127">
        <v>20000</v>
      </c>
      <c r="M3369" s="127">
        <v>20000</v>
      </c>
      <c r="N3369" s="127">
        <v>20000</v>
      </c>
      <c r="O3369" s="127">
        <v>20000</v>
      </c>
      <c r="P3369" s="127">
        <v>19122.38</v>
      </c>
      <c r="Q3369" s="127">
        <v>20455.14</v>
      </c>
      <c r="R3369" s="127">
        <v>23851.18</v>
      </c>
      <c r="S3369" s="127">
        <v>16349.65</v>
      </c>
      <c r="T3369" s="127">
        <v>20000</v>
      </c>
      <c r="U3369" s="127">
        <v>20000</v>
      </c>
      <c r="V3369" s="127">
        <v>20000</v>
      </c>
      <c r="W3369" s="127">
        <v>20000</v>
      </c>
      <c r="X3369" s="127">
        <v>20000</v>
      </c>
      <c r="Y3369" s="127">
        <v>20000</v>
      </c>
      <c r="Z3369" s="127">
        <v>20000</v>
      </c>
      <c r="AA3369" s="127">
        <v>20000</v>
      </c>
      <c r="AB3369" s="127">
        <f t="shared" si="1600"/>
        <v>489610.4</v>
      </c>
      <c r="AC3369" s="127">
        <f t="shared" si="1608"/>
        <v>960098.42</v>
      </c>
      <c r="AD3369" s="127">
        <f t="shared" si="1608"/>
        <v>1899741.7000000002</v>
      </c>
      <c r="AE3369" s="66"/>
    </row>
    <row r="3370" spans="1:31" ht="15.75" x14ac:dyDescent="0.25">
      <c r="A3370" s="46"/>
      <c r="B3370" s="125" t="s">
        <v>231</v>
      </c>
      <c r="C3370" s="129"/>
      <c r="D3370" s="127"/>
      <c r="E3370" s="127">
        <v>9991</v>
      </c>
      <c r="F3370" s="127"/>
      <c r="G3370" s="127"/>
      <c r="H3370" s="127"/>
      <c r="I3370" s="127">
        <v>0</v>
      </c>
      <c r="J3370" s="127"/>
      <c r="K3370" s="127">
        <v>10000</v>
      </c>
      <c r="L3370" s="127"/>
      <c r="M3370" s="127">
        <v>10000</v>
      </c>
      <c r="N3370" s="127"/>
      <c r="O3370" s="127">
        <v>10000</v>
      </c>
      <c r="P3370" s="127"/>
      <c r="Q3370" s="127">
        <v>9991</v>
      </c>
      <c r="R3370" s="127"/>
      <c r="S3370" s="127">
        <v>10000</v>
      </c>
      <c r="T3370" s="127"/>
      <c r="U3370" s="127">
        <v>10000</v>
      </c>
      <c r="V3370" s="127"/>
      <c r="W3370" s="127">
        <v>10000</v>
      </c>
      <c r="X3370" s="127"/>
      <c r="Y3370" s="127">
        <v>10000</v>
      </c>
      <c r="Z3370" s="127"/>
      <c r="AA3370" s="127">
        <v>10000</v>
      </c>
      <c r="AB3370" s="127">
        <f t="shared" si="1600"/>
        <v>99982</v>
      </c>
      <c r="AC3370" s="127">
        <f t="shared" si="1608"/>
        <v>199964</v>
      </c>
      <c r="AD3370" s="127">
        <f t="shared" si="1608"/>
        <v>389937</v>
      </c>
      <c r="AE3370" s="66"/>
    </row>
    <row r="3371" spans="1:31" ht="15.75" x14ac:dyDescent="0.25">
      <c r="A3371" s="46"/>
      <c r="B3371" s="125" t="s">
        <v>232</v>
      </c>
      <c r="C3371" s="129"/>
      <c r="D3371" s="127">
        <v>21116.639999999999</v>
      </c>
      <c r="E3371" s="127">
        <v>32121.09</v>
      </c>
      <c r="F3371" s="127">
        <v>21526.12</v>
      </c>
      <c r="G3371" s="127">
        <v>21526.12</v>
      </c>
      <c r="H3371" s="127">
        <v>22186.58</v>
      </c>
      <c r="I3371" s="127">
        <v>21526.12</v>
      </c>
      <c r="J3371" s="127">
        <v>21526.12</v>
      </c>
      <c r="K3371" s="127">
        <v>21526.12</v>
      </c>
      <c r="L3371" s="127">
        <v>21526.12</v>
      </c>
      <c r="M3371" s="127">
        <v>21526.12</v>
      </c>
      <c r="N3371" s="127">
        <v>21526.12</v>
      </c>
      <c r="O3371" s="127">
        <v>21526.12</v>
      </c>
      <c r="P3371" s="127">
        <v>21116.639999999999</v>
      </c>
      <c r="Q3371" s="127">
        <v>32121.09</v>
      </c>
      <c r="R3371" s="127">
        <v>21526.12</v>
      </c>
      <c r="S3371" s="127">
        <v>21526.12</v>
      </c>
      <c r="T3371" s="127">
        <v>21526.12</v>
      </c>
      <c r="U3371" s="127">
        <v>21526.12</v>
      </c>
      <c r="V3371" s="127">
        <v>21526.12</v>
      </c>
      <c r="W3371" s="127">
        <v>21526.12</v>
      </c>
      <c r="X3371" s="127">
        <v>21526.12</v>
      </c>
      <c r="Y3371" s="127">
        <v>21526.12</v>
      </c>
      <c r="Z3371" s="127">
        <v>21526.12</v>
      </c>
      <c r="AA3371" s="127">
        <v>21526.12</v>
      </c>
      <c r="AB3371" s="127">
        <f t="shared" si="1600"/>
        <v>537658.31999999995</v>
      </c>
      <c r="AC3371" s="127">
        <f t="shared" si="1608"/>
        <v>1054200</v>
      </c>
      <c r="AD3371" s="127">
        <f t="shared" si="1608"/>
        <v>2076278.91</v>
      </c>
      <c r="AE3371" s="66"/>
    </row>
    <row r="3372" spans="1:31" ht="31.5" x14ac:dyDescent="0.25">
      <c r="A3372" s="46"/>
      <c r="B3372" s="130" t="s">
        <v>233</v>
      </c>
      <c r="C3372" s="131"/>
      <c r="D3372" s="127"/>
      <c r="E3372" s="127"/>
      <c r="F3372" s="127"/>
      <c r="G3372" s="127"/>
      <c r="H3372" s="127">
        <v>0</v>
      </c>
      <c r="I3372" s="127">
        <v>0</v>
      </c>
      <c r="J3372" s="127">
        <v>0</v>
      </c>
      <c r="K3372" s="127">
        <v>0</v>
      </c>
      <c r="L3372" s="127">
        <v>0</v>
      </c>
      <c r="M3372" s="127">
        <v>0</v>
      </c>
      <c r="N3372" s="127">
        <v>0</v>
      </c>
      <c r="O3372" s="127">
        <v>0</v>
      </c>
      <c r="P3372" s="127"/>
      <c r="Q3372" s="127"/>
      <c r="R3372" s="127"/>
      <c r="S3372" s="127"/>
      <c r="T3372" s="127">
        <v>0</v>
      </c>
      <c r="U3372" s="127">
        <v>0</v>
      </c>
      <c r="V3372" s="127">
        <v>0</v>
      </c>
      <c r="W3372" s="127">
        <v>0</v>
      </c>
      <c r="X3372" s="127">
        <v>0</v>
      </c>
      <c r="Y3372" s="127">
        <v>0</v>
      </c>
      <c r="Z3372" s="127">
        <v>0</v>
      </c>
      <c r="AA3372" s="127">
        <v>0</v>
      </c>
      <c r="AB3372" s="127">
        <f t="shared" si="1600"/>
        <v>0</v>
      </c>
      <c r="AC3372" s="127">
        <f t="shared" si="1608"/>
        <v>0</v>
      </c>
      <c r="AD3372" s="127">
        <f t="shared" si="1608"/>
        <v>0</v>
      </c>
      <c r="AE3372" s="66"/>
    </row>
    <row r="3373" spans="1:31" ht="15.75" x14ac:dyDescent="0.25">
      <c r="A3373" s="46"/>
      <c r="B3373" s="130" t="s">
        <v>234</v>
      </c>
      <c r="C3373" s="131"/>
      <c r="D3373" s="127">
        <v>88488.31</v>
      </c>
      <c r="E3373" s="127">
        <v>72881.77</v>
      </c>
      <c r="F3373" s="127">
        <v>51394.48</v>
      </c>
      <c r="G3373" s="127">
        <v>54859.17</v>
      </c>
      <c r="H3373" s="127">
        <v>32441.65</v>
      </c>
      <c r="I3373" s="127">
        <v>10549.6</v>
      </c>
      <c r="J3373" s="127">
        <v>110000</v>
      </c>
      <c r="K3373" s="127">
        <v>26770</v>
      </c>
      <c r="L3373" s="127">
        <v>299000</v>
      </c>
      <c r="M3373" s="127">
        <v>338010</v>
      </c>
      <c r="N3373" s="127">
        <v>145000</v>
      </c>
      <c r="O3373" s="127">
        <v>74000</v>
      </c>
      <c r="P3373" s="127">
        <v>88488.31</v>
      </c>
      <c r="Q3373" s="127">
        <v>72881.77</v>
      </c>
      <c r="R3373" s="127">
        <v>51394.48</v>
      </c>
      <c r="S3373" s="127">
        <v>54859.17</v>
      </c>
      <c r="T3373" s="127">
        <v>45000</v>
      </c>
      <c r="U3373" s="127">
        <v>85000</v>
      </c>
      <c r="V3373" s="127">
        <v>110000</v>
      </c>
      <c r="W3373" s="127">
        <v>26770</v>
      </c>
      <c r="X3373" s="127">
        <v>299000</v>
      </c>
      <c r="Y3373" s="127">
        <v>338010</v>
      </c>
      <c r="Z3373" s="127">
        <v>145000</v>
      </c>
      <c r="AA3373" s="127">
        <v>74000</v>
      </c>
      <c r="AB3373" s="127">
        <f t="shared" si="1600"/>
        <v>2693798.71</v>
      </c>
      <c r="AC3373" s="127">
        <f t="shared" si="1608"/>
        <v>5299109.1099999994</v>
      </c>
      <c r="AD3373" s="127">
        <f t="shared" si="1608"/>
        <v>10525336.449999999</v>
      </c>
      <c r="AE3373" s="66"/>
    </row>
    <row r="3374" spans="1:31" ht="15.75" x14ac:dyDescent="0.25">
      <c r="A3374" s="46"/>
      <c r="B3374" s="130" t="s">
        <v>114</v>
      </c>
      <c r="C3374" s="131"/>
      <c r="D3374" s="127"/>
      <c r="E3374" s="127">
        <v>57014</v>
      </c>
      <c r="F3374" s="127">
        <v>29081.200000000001</v>
      </c>
      <c r="G3374" s="127">
        <v>28420</v>
      </c>
      <c r="H3374" s="127">
        <v>76684.47</v>
      </c>
      <c r="I3374" s="127">
        <v>0</v>
      </c>
      <c r="J3374" s="127">
        <v>51000</v>
      </c>
      <c r="K3374" s="127">
        <v>51000</v>
      </c>
      <c r="L3374" s="127">
        <v>51000</v>
      </c>
      <c r="M3374" s="127">
        <v>51000</v>
      </c>
      <c r="N3374" s="127">
        <v>51000</v>
      </c>
      <c r="O3374" s="127">
        <v>51000</v>
      </c>
      <c r="P3374" s="127"/>
      <c r="Q3374" s="127">
        <v>57014</v>
      </c>
      <c r="R3374" s="127">
        <v>29081.200000000001</v>
      </c>
      <c r="S3374" s="127">
        <v>28420</v>
      </c>
      <c r="T3374" s="127">
        <v>51000</v>
      </c>
      <c r="U3374" s="127">
        <v>51000</v>
      </c>
      <c r="V3374" s="127">
        <v>51000</v>
      </c>
      <c r="W3374" s="127">
        <v>51000</v>
      </c>
      <c r="X3374" s="127">
        <v>51000</v>
      </c>
      <c r="Y3374" s="127">
        <v>51000</v>
      </c>
      <c r="Z3374" s="127">
        <v>51000</v>
      </c>
      <c r="AA3374" s="127">
        <v>51000</v>
      </c>
      <c r="AB3374" s="127">
        <f t="shared" si="1600"/>
        <v>1019714.8699999999</v>
      </c>
      <c r="AC3374" s="127">
        <f t="shared" si="1608"/>
        <v>2039429.7399999998</v>
      </c>
      <c r="AD3374" s="127">
        <f t="shared" si="1608"/>
        <v>4021845.4799999995</v>
      </c>
      <c r="AE3374" s="66"/>
    </row>
    <row r="3375" spans="1:31" ht="15.75" x14ac:dyDescent="0.25">
      <c r="A3375" s="46"/>
      <c r="B3375" s="130" t="s">
        <v>235</v>
      </c>
      <c r="C3375" s="131"/>
      <c r="D3375" s="127">
        <v>217152</v>
      </c>
      <c r="E3375" s="127"/>
      <c r="F3375" s="127">
        <v>217152</v>
      </c>
      <c r="G3375" s="127"/>
      <c r="H3375" s="127"/>
      <c r="I3375" s="127"/>
      <c r="J3375" s="127"/>
      <c r="K3375" s="127">
        <v>217152</v>
      </c>
      <c r="L3375" s="127"/>
      <c r="M3375" s="127"/>
      <c r="N3375" s="127"/>
      <c r="O3375" s="127"/>
      <c r="P3375" s="127">
        <v>217152</v>
      </c>
      <c r="Q3375" s="127"/>
      <c r="R3375" s="127">
        <v>217152</v>
      </c>
      <c r="S3375" s="127"/>
      <c r="T3375" s="127"/>
      <c r="U3375" s="127"/>
      <c r="V3375" s="127"/>
      <c r="W3375" s="127">
        <v>217152</v>
      </c>
      <c r="X3375" s="127"/>
      <c r="Y3375" s="127"/>
      <c r="Z3375" s="127"/>
      <c r="AA3375" s="127"/>
      <c r="AB3375" s="127">
        <f t="shared" si="1600"/>
        <v>1302912</v>
      </c>
      <c r="AC3375" s="127">
        <f t="shared" si="1608"/>
        <v>2388672</v>
      </c>
      <c r="AD3375" s="127">
        <f t="shared" si="1608"/>
        <v>4777344</v>
      </c>
      <c r="AE3375" s="66"/>
    </row>
    <row r="3376" spans="1:31" ht="15.75" x14ac:dyDescent="0.25">
      <c r="A3376" s="46"/>
      <c r="B3376" s="130" t="s">
        <v>236</v>
      </c>
      <c r="C3376" s="131"/>
      <c r="D3376" s="127">
        <v>28655.03</v>
      </c>
      <c r="E3376" s="127">
        <v>28655.03</v>
      </c>
      <c r="F3376" s="127">
        <v>28655.03</v>
      </c>
      <c r="G3376" s="127">
        <v>28655.03</v>
      </c>
      <c r="H3376" s="127">
        <v>28655.03</v>
      </c>
      <c r="I3376" s="127">
        <v>28655.03</v>
      </c>
      <c r="J3376" s="127">
        <v>28655.03</v>
      </c>
      <c r="K3376" s="127">
        <v>28655.03</v>
      </c>
      <c r="L3376" s="127">
        <v>28655.03</v>
      </c>
      <c r="M3376" s="127">
        <v>28655.03</v>
      </c>
      <c r="N3376" s="127">
        <v>28655.03</v>
      </c>
      <c r="O3376" s="127">
        <v>28655.03</v>
      </c>
      <c r="P3376" s="127">
        <v>28655.03</v>
      </c>
      <c r="Q3376" s="127">
        <v>28655.03</v>
      </c>
      <c r="R3376" s="127">
        <v>28655.03</v>
      </c>
      <c r="S3376" s="127">
        <v>28655.03</v>
      </c>
      <c r="T3376" s="127">
        <v>28655.03</v>
      </c>
      <c r="U3376" s="127">
        <v>28655.03</v>
      </c>
      <c r="V3376" s="127">
        <v>28655.03</v>
      </c>
      <c r="W3376" s="127">
        <v>28655.03</v>
      </c>
      <c r="X3376" s="127">
        <v>28655.03</v>
      </c>
      <c r="Y3376" s="127">
        <v>28655.03</v>
      </c>
      <c r="Z3376" s="127">
        <v>28655.03</v>
      </c>
      <c r="AA3376" s="127">
        <v>28655.03</v>
      </c>
      <c r="AB3376" s="127">
        <f t="shared" si="1600"/>
        <v>687720.72000000032</v>
      </c>
      <c r="AC3376" s="127">
        <f t="shared" si="1608"/>
        <v>1346786.4100000006</v>
      </c>
      <c r="AD3376" s="127">
        <f t="shared" si="1608"/>
        <v>2664917.790000001</v>
      </c>
      <c r="AE3376" s="66"/>
    </row>
    <row r="3377" spans="1:31" ht="31.5" x14ac:dyDescent="0.25">
      <c r="A3377" s="46"/>
      <c r="B3377" s="130" t="s">
        <v>237</v>
      </c>
      <c r="C3377" s="131"/>
      <c r="D3377" s="127"/>
      <c r="E3377" s="127"/>
      <c r="F3377" s="127"/>
      <c r="G3377" s="127"/>
      <c r="H3377" s="127"/>
      <c r="I3377" s="127"/>
      <c r="J3377" s="127">
        <f>25000*15.5</f>
        <v>387500</v>
      </c>
      <c r="K3377" s="127"/>
      <c r="L3377" s="127"/>
      <c r="M3377" s="127"/>
      <c r="N3377" s="127"/>
      <c r="O3377" s="127"/>
      <c r="P3377" s="127"/>
      <c r="Q3377" s="127"/>
      <c r="R3377" s="127"/>
      <c r="S3377" s="127"/>
      <c r="T3377" s="127"/>
      <c r="U3377" s="127"/>
      <c r="V3377" s="127">
        <f>25000*15.5</f>
        <v>387500</v>
      </c>
      <c r="W3377" s="127"/>
      <c r="X3377" s="127"/>
      <c r="Y3377" s="127"/>
      <c r="Z3377" s="127"/>
      <c r="AA3377" s="127"/>
      <c r="AB3377" s="127">
        <f t="shared" si="1600"/>
        <v>775000</v>
      </c>
      <c r="AC3377" s="127">
        <f t="shared" si="1608"/>
        <v>1550000</v>
      </c>
      <c r="AD3377" s="127">
        <f t="shared" si="1608"/>
        <v>3100000</v>
      </c>
      <c r="AE3377" s="66"/>
    </row>
    <row r="3378" spans="1:31" ht="15.75" x14ac:dyDescent="0.25">
      <c r="A3378" s="46"/>
      <c r="B3378" s="130" t="s">
        <v>238</v>
      </c>
      <c r="C3378" s="131"/>
      <c r="D3378" s="127"/>
      <c r="E3378" s="127"/>
      <c r="F3378" s="127"/>
      <c r="G3378" s="127"/>
      <c r="H3378" s="127"/>
      <c r="I3378" s="127">
        <v>0</v>
      </c>
      <c r="J3378" s="127">
        <f>(20000*15.5)+((2000*15.5))</f>
        <v>341000</v>
      </c>
      <c r="K3378" s="127">
        <f>(20000*15.5)+((2000*15.5))</f>
        <v>341000</v>
      </c>
      <c r="L3378" s="127">
        <f>(10000*15.5)+((2000*15.5))</f>
        <v>186000</v>
      </c>
      <c r="M3378" s="127">
        <f>(20000*15.5)+((2000*15.5))</f>
        <v>341000</v>
      </c>
      <c r="N3378" s="127">
        <f>0+((2000*15.5))</f>
        <v>31000</v>
      </c>
      <c r="O3378" s="127">
        <f>0+((2000*15.5))</f>
        <v>31000</v>
      </c>
      <c r="P3378" s="127"/>
      <c r="Q3378" s="127"/>
      <c r="R3378" s="127"/>
      <c r="S3378" s="127"/>
      <c r="T3378" s="127"/>
      <c r="U3378" s="127">
        <f>(((20000+22500)*15.5))+((2000*15.5))</f>
        <v>689750</v>
      </c>
      <c r="V3378" s="127">
        <f>(20000*15.5)+((2000*15.5))</f>
        <v>341000</v>
      </c>
      <c r="W3378" s="127">
        <f>(20000*15.5)+((2000*15.5))</f>
        <v>341000</v>
      </c>
      <c r="X3378" s="127">
        <f>(10000*15.5)+((2000*15.5))</f>
        <v>186000</v>
      </c>
      <c r="Y3378" s="127">
        <f>(20000*15.5)+((2000*15.5))</f>
        <v>341000</v>
      </c>
      <c r="Z3378" s="127">
        <f>0+((2000*15.5))</f>
        <v>31000</v>
      </c>
      <c r="AA3378" s="127">
        <f>0+((2000*15.5))</f>
        <v>31000</v>
      </c>
      <c r="AB3378" s="127">
        <f t="shared" si="1600"/>
        <v>3231750</v>
      </c>
      <c r="AC3378" s="127">
        <f t="shared" si="1608"/>
        <v>6463500</v>
      </c>
      <c r="AD3378" s="127">
        <f t="shared" si="1608"/>
        <v>12927000</v>
      </c>
      <c r="AE3378" s="66"/>
    </row>
    <row r="3379" spans="1:31" ht="15.75" x14ac:dyDescent="0.25">
      <c r="A3379" s="46"/>
      <c r="B3379" s="130" t="s">
        <v>239</v>
      </c>
      <c r="C3379" s="131"/>
      <c r="D3379" s="127"/>
      <c r="E3379" s="127"/>
      <c r="F3379" s="127"/>
      <c r="G3379" s="127"/>
      <c r="H3379" s="127"/>
      <c r="I3379" s="127"/>
      <c r="J3379" s="127"/>
      <c r="K3379" s="127"/>
      <c r="L3379" s="127"/>
      <c r="M3379" s="127"/>
      <c r="N3379" s="127"/>
      <c r="O3379" s="127"/>
      <c r="P3379" s="127"/>
      <c r="Q3379" s="127"/>
      <c r="R3379" s="127"/>
      <c r="S3379" s="127"/>
      <c r="T3379" s="127"/>
      <c r="U3379" s="127"/>
      <c r="V3379" s="127"/>
      <c r="W3379" s="127"/>
      <c r="X3379" s="127"/>
      <c r="Y3379" s="127"/>
      <c r="Z3379" s="127"/>
      <c r="AA3379" s="127"/>
      <c r="AB3379" s="127">
        <f t="shared" si="1600"/>
        <v>0</v>
      </c>
      <c r="AC3379" s="127">
        <f t="shared" si="1608"/>
        <v>0</v>
      </c>
      <c r="AD3379" s="127">
        <f t="shared" si="1608"/>
        <v>0</v>
      </c>
      <c r="AE3379" s="66"/>
    </row>
    <row r="3380" spans="1:31" ht="15.75" x14ac:dyDescent="0.25">
      <c r="A3380" s="46"/>
      <c r="B3380" s="130" t="s">
        <v>27</v>
      </c>
      <c r="C3380" s="132"/>
      <c r="D3380" s="128">
        <v>32626</v>
      </c>
      <c r="E3380" s="128">
        <v>31187.9</v>
      </c>
      <c r="F3380" s="128">
        <v>33133</v>
      </c>
      <c r="G3380" s="128">
        <v>49259</v>
      </c>
      <c r="H3380" s="128">
        <v>38436</v>
      </c>
      <c r="I3380" s="128">
        <v>0</v>
      </c>
      <c r="J3380" s="128">
        <v>51567.549097242198</v>
      </c>
      <c r="K3380" s="128">
        <v>95677.981395394163</v>
      </c>
      <c r="L3380" s="128">
        <v>9485.1158090637127</v>
      </c>
      <c r="M3380" s="128">
        <v>12927.443720649997</v>
      </c>
      <c r="N3380" s="128">
        <v>58232.662945500277</v>
      </c>
      <c r="O3380" s="128">
        <v>34535.187639307493</v>
      </c>
      <c r="P3380" s="128">
        <v>32626</v>
      </c>
      <c r="Q3380" s="128">
        <v>31187.9</v>
      </c>
      <c r="R3380" s="128">
        <v>33133</v>
      </c>
      <c r="S3380" s="128">
        <v>49259</v>
      </c>
      <c r="T3380" s="128">
        <v>30496.178142099903</v>
      </c>
      <c r="U3380" s="128">
        <v>58500.794192908055</v>
      </c>
      <c r="V3380" s="128">
        <v>51567.549097242198</v>
      </c>
      <c r="W3380" s="128">
        <v>95677.981395394163</v>
      </c>
      <c r="X3380" s="128">
        <v>9485.1158090637127</v>
      </c>
      <c r="Y3380" s="128">
        <v>12927.443720649997</v>
      </c>
      <c r="Z3380" s="128">
        <v>58232.662945500277</v>
      </c>
      <c r="AA3380" s="128">
        <v>34535.187639307493</v>
      </c>
      <c r="AB3380" s="128">
        <f t="shared" si="1600"/>
        <v>944696.65354932367</v>
      </c>
      <c r="AC3380" s="128">
        <f t="shared" si="1608"/>
        <v>1856767.3070986473</v>
      </c>
      <c r="AD3380" s="128">
        <f t="shared" si="1608"/>
        <v>3682346.7141972948</v>
      </c>
      <c r="AE3380" s="66"/>
    </row>
    <row r="3381" spans="1:31" ht="15.75" x14ac:dyDescent="0.25">
      <c r="A3381" s="1"/>
      <c r="B3381" s="36"/>
      <c r="C3381" s="93"/>
      <c r="D3381" s="93"/>
      <c r="E3381" s="93"/>
      <c r="F3381" s="93"/>
      <c r="G3381" s="93"/>
      <c r="H3381" s="93"/>
      <c r="I3381" s="93"/>
      <c r="J3381" s="93"/>
      <c r="K3381" s="93"/>
      <c r="L3381" s="93"/>
      <c r="M3381" s="93"/>
      <c r="N3381" s="93"/>
      <c r="O3381" s="93"/>
      <c r="P3381" s="4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93"/>
      <c r="AC3381" s="93"/>
      <c r="AD3381" s="93"/>
      <c r="AE3381" s="5"/>
    </row>
    <row r="3382" spans="1:31" ht="31.5" x14ac:dyDescent="0.25">
      <c r="A3382" s="94"/>
      <c r="B3382" s="95" t="s">
        <v>240</v>
      </c>
      <c r="C3382" s="96"/>
      <c r="D3382" s="97">
        <f>SUM(D3383:D3389)</f>
        <v>388599.73</v>
      </c>
      <c r="E3382" s="97">
        <f t="shared" ref="E3382:M3382" si="1609">SUM(E3383:E3389)</f>
        <v>4672918.8590000002</v>
      </c>
      <c r="F3382" s="97">
        <f t="shared" si="1609"/>
        <v>70850.700000000012</v>
      </c>
      <c r="G3382" s="97">
        <f t="shared" si="1609"/>
        <v>334068.55</v>
      </c>
      <c r="H3382" s="97">
        <f t="shared" si="1609"/>
        <v>95348.6</v>
      </c>
      <c r="I3382" s="97">
        <f t="shared" si="1609"/>
        <v>404924.28</v>
      </c>
      <c r="J3382" s="97">
        <f>SUM(J3383:J3389)+1158000</f>
        <v>1408000</v>
      </c>
      <c r="K3382" s="97">
        <f t="shared" si="1609"/>
        <v>4415000</v>
      </c>
      <c r="L3382" s="97">
        <f t="shared" si="1609"/>
        <v>100000</v>
      </c>
      <c r="M3382" s="97">
        <f t="shared" si="1609"/>
        <v>100000</v>
      </c>
      <c r="N3382" s="97">
        <f t="shared" ref="N3382:AA3382" si="1610">SUM(N3383:N3389)</f>
        <v>0</v>
      </c>
      <c r="O3382" s="97">
        <f t="shared" si="1610"/>
        <v>100000</v>
      </c>
      <c r="P3382" s="97">
        <f t="shared" si="1610"/>
        <v>100000</v>
      </c>
      <c r="Q3382" s="97">
        <f t="shared" si="1610"/>
        <v>0</v>
      </c>
      <c r="R3382" s="97">
        <f t="shared" si="1610"/>
        <v>100000</v>
      </c>
      <c r="S3382" s="97">
        <f t="shared" si="1610"/>
        <v>100000</v>
      </c>
      <c r="T3382" s="97">
        <f t="shared" si="1610"/>
        <v>0</v>
      </c>
      <c r="U3382" s="97">
        <f t="shared" si="1610"/>
        <v>100000</v>
      </c>
      <c r="V3382" s="97">
        <f t="shared" si="1610"/>
        <v>100000</v>
      </c>
      <c r="W3382" s="97">
        <f t="shared" si="1610"/>
        <v>0</v>
      </c>
      <c r="X3382" s="97">
        <f t="shared" si="1610"/>
        <v>100000</v>
      </c>
      <c r="Y3382" s="97">
        <f t="shared" si="1610"/>
        <v>0</v>
      </c>
      <c r="Z3382" s="97">
        <f t="shared" si="1610"/>
        <v>100000</v>
      </c>
      <c r="AA3382" s="97">
        <f t="shared" si="1610"/>
        <v>100000</v>
      </c>
      <c r="AB3382" s="133">
        <f t="shared" ref="AB3382:AB3389" si="1611">SUM(D3382:AA3382)</f>
        <v>12889710.719000001</v>
      </c>
      <c r="AC3382" s="133">
        <f>SUM(E3382:O3382)</f>
        <v>11701110.989</v>
      </c>
      <c r="AD3382" s="133">
        <f t="shared" ref="AD3382:AD3389" si="1612">SUM(P3382:AA3382)</f>
        <v>800000</v>
      </c>
      <c r="AE3382" s="5"/>
    </row>
    <row r="3383" spans="1:31" ht="47.25" x14ac:dyDescent="0.25">
      <c r="A3383" s="46"/>
      <c r="B3383" s="125" t="s">
        <v>241</v>
      </c>
      <c r="C3383" s="126"/>
      <c r="D3383" s="134">
        <v>169800</v>
      </c>
      <c r="E3383" s="134">
        <v>4673375</v>
      </c>
      <c r="F3383" s="134"/>
      <c r="G3383" s="134"/>
      <c r="H3383" s="134"/>
      <c r="I3383" s="134">
        <f>4315000-4315000</f>
        <v>0</v>
      </c>
      <c r="J3383" s="134">
        <v>0</v>
      </c>
      <c r="K3383" s="134">
        <v>4315000</v>
      </c>
      <c r="L3383" s="134"/>
      <c r="M3383" s="134"/>
      <c r="N3383" s="134"/>
      <c r="O3383" s="134"/>
      <c r="P3383" s="134"/>
      <c r="Q3383" s="134"/>
      <c r="R3383" s="134"/>
      <c r="S3383" s="134"/>
      <c r="T3383" s="134"/>
      <c r="U3383" s="134"/>
      <c r="V3383" s="134"/>
      <c r="W3383" s="134"/>
      <c r="X3383" s="134"/>
      <c r="Y3383" s="134"/>
      <c r="Z3383" s="134"/>
      <c r="AA3383" s="134"/>
      <c r="AB3383" s="134">
        <f t="shared" si="1611"/>
        <v>9158175</v>
      </c>
      <c r="AC3383" s="134">
        <f t="shared" ref="AC3383:AC3389" si="1613">SUM(E3383:O3383)</f>
        <v>8988375</v>
      </c>
      <c r="AD3383" s="134">
        <f t="shared" si="1612"/>
        <v>0</v>
      </c>
      <c r="AE3383" s="66"/>
    </row>
    <row r="3384" spans="1:31" ht="31.5" x14ac:dyDescent="0.25">
      <c r="A3384" s="46"/>
      <c r="B3384" s="125" t="s">
        <v>242</v>
      </c>
      <c r="C3384" s="126"/>
      <c r="D3384" s="134"/>
      <c r="E3384" s="134"/>
      <c r="F3384" s="134"/>
      <c r="G3384" s="134"/>
      <c r="H3384" s="134"/>
      <c r="I3384" s="134">
        <v>0</v>
      </c>
      <c r="J3384" s="134">
        <v>100000</v>
      </c>
      <c r="K3384" s="134">
        <v>100000</v>
      </c>
      <c r="L3384" s="134">
        <v>100000</v>
      </c>
      <c r="M3384" s="134">
        <v>100000</v>
      </c>
      <c r="N3384" s="134">
        <v>0</v>
      </c>
      <c r="O3384" s="134">
        <v>100000</v>
      </c>
      <c r="P3384" s="134">
        <v>100000</v>
      </c>
      <c r="Q3384" s="134">
        <v>0</v>
      </c>
      <c r="R3384" s="134">
        <v>100000</v>
      </c>
      <c r="S3384" s="134">
        <v>100000</v>
      </c>
      <c r="T3384" s="134">
        <v>0</v>
      </c>
      <c r="U3384" s="134">
        <v>100000</v>
      </c>
      <c r="V3384" s="134">
        <v>100000</v>
      </c>
      <c r="W3384" s="134">
        <v>0</v>
      </c>
      <c r="X3384" s="134">
        <v>100000</v>
      </c>
      <c r="Y3384" s="134">
        <v>0</v>
      </c>
      <c r="Z3384" s="134">
        <v>100000</v>
      </c>
      <c r="AA3384" s="134">
        <v>100000</v>
      </c>
      <c r="AB3384" s="134">
        <f t="shared" si="1611"/>
        <v>1300000</v>
      </c>
      <c r="AC3384" s="134">
        <f t="shared" si="1613"/>
        <v>500000</v>
      </c>
      <c r="AD3384" s="134">
        <f t="shared" si="1612"/>
        <v>800000</v>
      </c>
      <c r="AE3384" s="66"/>
    </row>
    <row r="3385" spans="1:31" ht="31.5" x14ac:dyDescent="0.25">
      <c r="A3385" s="46"/>
      <c r="B3385" s="130" t="s">
        <v>243</v>
      </c>
      <c r="C3385" s="129"/>
      <c r="D3385" s="128">
        <v>261590.09</v>
      </c>
      <c r="E3385" s="128">
        <v>57113.368999999999</v>
      </c>
      <c r="F3385" s="128">
        <v>90938.8</v>
      </c>
      <c r="G3385" s="128">
        <v>298474.18</v>
      </c>
      <c r="H3385" s="128">
        <v>58660</v>
      </c>
      <c r="I3385" s="128">
        <v>62027.7</v>
      </c>
      <c r="J3385" s="128">
        <v>150000</v>
      </c>
      <c r="K3385" s="128">
        <v>0</v>
      </c>
      <c r="L3385" s="128">
        <v>0</v>
      </c>
      <c r="M3385" s="128">
        <v>0</v>
      </c>
      <c r="N3385" s="128">
        <v>0</v>
      </c>
      <c r="O3385" s="128">
        <v>0</v>
      </c>
      <c r="P3385" s="128">
        <v>0</v>
      </c>
      <c r="Q3385" s="128">
        <v>0</v>
      </c>
      <c r="R3385" s="128">
        <v>0</v>
      </c>
      <c r="S3385" s="128">
        <v>0</v>
      </c>
      <c r="T3385" s="128">
        <v>0</v>
      </c>
      <c r="U3385" s="128">
        <v>0</v>
      </c>
      <c r="V3385" s="128">
        <v>0</v>
      </c>
      <c r="W3385" s="128">
        <v>0</v>
      </c>
      <c r="X3385" s="128">
        <v>0</v>
      </c>
      <c r="Y3385" s="128">
        <v>0</v>
      </c>
      <c r="Z3385" s="128">
        <v>0</v>
      </c>
      <c r="AA3385" s="128">
        <v>0</v>
      </c>
      <c r="AB3385" s="128">
        <f t="shared" si="1611"/>
        <v>978804.13899999997</v>
      </c>
      <c r="AC3385" s="128">
        <f t="shared" si="1613"/>
        <v>717214.049</v>
      </c>
      <c r="AD3385" s="128">
        <f t="shared" si="1612"/>
        <v>0</v>
      </c>
      <c r="AE3385" s="66"/>
    </row>
    <row r="3386" spans="1:31" ht="31.5" x14ac:dyDescent="0.25">
      <c r="A3386" s="46"/>
      <c r="B3386" s="130" t="s">
        <v>244</v>
      </c>
      <c r="C3386" s="129"/>
      <c r="D3386" s="128"/>
      <c r="E3386" s="128"/>
      <c r="F3386" s="128"/>
      <c r="G3386" s="128"/>
      <c r="H3386" s="128"/>
      <c r="I3386" s="128"/>
      <c r="J3386" s="128"/>
      <c r="K3386" s="128"/>
      <c r="L3386" s="128"/>
      <c r="M3386" s="128"/>
      <c r="N3386" s="128"/>
      <c r="O3386" s="128"/>
      <c r="P3386" s="128"/>
      <c r="Q3386" s="128"/>
      <c r="R3386" s="128"/>
      <c r="S3386" s="128"/>
      <c r="T3386" s="128"/>
      <c r="U3386" s="128"/>
      <c r="V3386" s="128"/>
      <c r="W3386" s="128"/>
      <c r="X3386" s="128"/>
      <c r="Y3386" s="128"/>
      <c r="Z3386" s="128"/>
      <c r="AA3386" s="128"/>
      <c r="AB3386" s="128">
        <f t="shared" si="1611"/>
        <v>0</v>
      </c>
      <c r="AC3386" s="128">
        <f t="shared" si="1613"/>
        <v>0</v>
      </c>
      <c r="AD3386" s="128">
        <f t="shared" si="1612"/>
        <v>0</v>
      </c>
      <c r="AE3386" s="66"/>
    </row>
    <row r="3387" spans="1:31" ht="31.5" x14ac:dyDescent="0.25">
      <c r="A3387" s="46"/>
      <c r="B3387" s="130" t="s">
        <v>245</v>
      </c>
      <c r="C3387" s="129"/>
      <c r="D3387" s="128"/>
      <c r="E3387" s="128"/>
      <c r="F3387" s="128"/>
      <c r="G3387" s="128"/>
      <c r="H3387" s="128"/>
      <c r="I3387" s="128"/>
      <c r="J3387" s="128"/>
      <c r="K3387" s="128"/>
      <c r="L3387" s="128"/>
      <c r="M3387" s="128"/>
      <c r="N3387" s="128"/>
      <c r="O3387" s="128"/>
      <c r="P3387" s="128"/>
      <c r="Q3387" s="128"/>
      <c r="R3387" s="128"/>
      <c r="S3387" s="128"/>
      <c r="T3387" s="128"/>
      <c r="U3387" s="128"/>
      <c r="V3387" s="128"/>
      <c r="W3387" s="128"/>
      <c r="X3387" s="128"/>
      <c r="Y3387" s="128"/>
      <c r="Z3387" s="128"/>
      <c r="AA3387" s="128"/>
      <c r="AB3387" s="128">
        <f t="shared" si="1611"/>
        <v>0</v>
      </c>
      <c r="AC3387" s="128">
        <f t="shared" si="1613"/>
        <v>0</v>
      </c>
      <c r="AD3387" s="128">
        <f t="shared" si="1612"/>
        <v>0</v>
      </c>
      <c r="AE3387" s="66"/>
    </row>
    <row r="3388" spans="1:31" ht="31.5" x14ac:dyDescent="0.25">
      <c r="A3388" s="46"/>
      <c r="B3388" s="130" t="s">
        <v>246</v>
      </c>
      <c r="C3388" s="129"/>
      <c r="D3388" s="128">
        <v>-42790.36</v>
      </c>
      <c r="E3388" s="128">
        <v>-57569.51</v>
      </c>
      <c r="F3388" s="128">
        <v>-20088.099999999999</v>
      </c>
      <c r="G3388" s="128">
        <v>-40407.129999999997</v>
      </c>
      <c r="H3388" s="128">
        <v>36688.6</v>
      </c>
      <c r="I3388" s="128">
        <v>154358.1</v>
      </c>
      <c r="J3388" s="128"/>
      <c r="K3388" s="128"/>
      <c r="L3388" s="128"/>
      <c r="M3388" s="128"/>
      <c r="N3388" s="128"/>
      <c r="O3388" s="128"/>
      <c r="P3388" s="128"/>
      <c r="Q3388" s="128"/>
      <c r="R3388" s="128"/>
      <c r="S3388" s="128"/>
      <c r="T3388" s="128"/>
      <c r="U3388" s="128"/>
      <c r="V3388" s="128"/>
      <c r="W3388" s="128"/>
      <c r="X3388" s="128"/>
      <c r="Y3388" s="128"/>
      <c r="Z3388" s="128"/>
      <c r="AA3388" s="128"/>
      <c r="AB3388" s="128">
        <f t="shared" si="1611"/>
        <v>30191.600000000006</v>
      </c>
      <c r="AC3388" s="128">
        <f t="shared" si="1613"/>
        <v>72981.960000000021</v>
      </c>
      <c r="AD3388" s="128">
        <f t="shared" si="1612"/>
        <v>0</v>
      </c>
      <c r="AE3388" s="66"/>
    </row>
    <row r="3389" spans="1:31" ht="47.25" x14ac:dyDescent="0.25">
      <c r="A3389" s="46"/>
      <c r="B3389" s="130" t="s">
        <v>247</v>
      </c>
      <c r="C3389" s="131"/>
      <c r="D3389" s="127"/>
      <c r="E3389" s="127"/>
      <c r="F3389" s="127"/>
      <c r="G3389" s="128">
        <v>76001.5</v>
      </c>
      <c r="H3389" s="127"/>
      <c r="I3389" s="127">
        <v>188538.48</v>
      </c>
      <c r="J3389" s="127">
        <v>0</v>
      </c>
      <c r="K3389" s="127">
        <v>0</v>
      </c>
      <c r="L3389" s="127">
        <v>0</v>
      </c>
      <c r="M3389" s="127">
        <v>0</v>
      </c>
      <c r="N3389" s="127">
        <v>0</v>
      </c>
      <c r="O3389" s="127">
        <v>0</v>
      </c>
      <c r="P3389" s="127">
        <v>0</v>
      </c>
      <c r="Q3389" s="127">
        <v>0</v>
      </c>
      <c r="R3389" s="127">
        <f>+R3388*0.12</f>
        <v>0</v>
      </c>
      <c r="S3389" s="127">
        <f t="shared" ref="S3389:AA3389" si="1614">+S3388*0.12</f>
        <v>0</v>
      </c>
      <c r="T3389" s="127">
        <f t="shared" si="1614"/>
        <v>0</v>
      </c>
      <c r="U3389" s="127">
        <f t="shared" si="1614"/>
        <v>0</v>
      </c>
      <c r="V3389" s="127">
        <f t="shared" si="1614"/>
        <v>0</v>
      </c>
      <c r="W3389" s="127">
        <f t="shared" si="1614"/>
        <v>0</v>
      </c>
      <c r="X3389" s="127">
        <f t="shared" si="1614"/>
        <v>0</v>
      </c>
      <c r="Y3389" s="127">
        <f t="shared" si="1614"/>
        <v>0</v>
      </c>
      <c r="Z3389" s="127">
        <f t="shared" si="1614"/>
        <v>0</v>
      </c>
      <c r="AA3389" s="127">
        <f t="shared" si="1614"/>
        <v>0</v>
      </c>
      <c r="AB3389" s="127">
        <f t="shared" si="1611"/>
        <v>264539.98</v>
      </c>
      <c r="AC3389" s="127">
        <f t="shared" si="1613"/>
        <v>264539.98</v>
      </c>
      <c r="AD3389" s="127">
        <f t="shared" si="1612"/>
        <v>0</v>
      </c>
      <c r="AE3389" s="66"/>
    </row>
    <row r="3390" spans="1:31" x14ac:dyDescent="0.25">
      <c r="A3390" s="1"/>
      <c r="B3390" s="85"/>
      <c r="C3390" s="86"/>
      <c r="D3390" s="86"/>
      <c r="E3390" s="86"/>
      <c r="F3390" s="86"/>
      <c r="G3390" s="86"/>
      <c r="H3390" s="86"/>
      <c r="I3390" s="86"/>
      <c r="J3390" s="86"/>
      <c r="K3390" s="86"/>
      <c r="L3390" s="86"/>
      <c r="M3390" s="86"/>
      <c r="N3390" s="86"/>
      <c r="O3390" s="86"/>
      <c r="P3390" s="86"/>
      <c r="Q3390" s="86"/>
      <c r="R3390" s="86"/>
      <c r="S3390" s="86"/>
      <c r="T3390" s="86"/>
      <c r="U3390" s="86"/>
      <c r="V3390" s="86"/>
      <c r="W3390" s="86"/>
      <c r="X3390" s="86"/>
      <c r="Y3390" s="86"/>
      <c r="Z3390" s="86"/>
      <c r="AA3390" s="86"/>
      <c r="AB3390" s="86"/>
      <c r="AC3390" s="86"/>
      <c r="AD3390" s="86"/>
      <c r="AE3390" s="5"/>
    </row>
    <row r="3391" spans="1:31" ht="47.25" x14ac:dyDescent="0.25">
      <c r="A3391" s="135"/>
      <c r="B3391" s="136" t="s">
        <v>248</v>
      </c>
      <c r="C3391" s="137"/>
      <c r="D3391" s="137">
        <f t="shared" ref="D3391:AA3391" si="1615">+D68</f>
        <v>8533620.8599999994</v>
      </c>
      <c r="E3391" s="137">
        <f t="shared" si="1615"/>
        <v>16475430.199528348</v>
      </c>
      <c r="F3391" s="137">
        <f t="shared" si="1615"/>
        <v>11594867.403595818</v>
      </c>
      <c r="G3391" s="137">
        <f t="shared" si="1615"/>
        <v>8281849.6535999998</v>
      </c>
      <c r="H3391" s="137">
        <f t="shared" si="1615"/>
        <v>10235115.419200001</v>
      </c>
      <c r="I3391" s="137" t="e">
        <f t="shared" si="1615"/>
        <v>#REF!</v>
      </c>
      <c r="J3391" s="137" t="e">
        <f t="shared" si="1615"/>
        <v>#REF!</v>
      </c>
      <c r="K3391" s="137" t="e">
        <f t="shared" si="1615"/>
        <v>#REF!</v>
      </c>
      <c r="L3391" s="137" t="e">
        <f t="shared" si="1615"/>
        <v>#REF!</v>
      </c>
      <c r="M3391" s="137" t="e">
        <f t="shared" si="1615"/>
        <v>#REF!</v>
      </c>
      <c r="N3391" s="137" t="e">
        <f t="shared" si="1615"/>
        <v>#REF!</v>
      </c>
      <c r="O3391" s="137" t="e">
        <f t="shared" si="1615"/>
        <v>#REF!</v>
      </c>
      <c r="P3391" s="137">
        <f t="shared" si="1615"/>
        <v>14437900.431111112</v>
      </c>
      <c r="Q3391" s="137">
        <f t="shared" si="1615"/>
        <v>13892841.631111111</v>
      </c>
      <c r="R3391" s="137">
        <f t="shared" si="1615"/>
        <v>14924393.944444444</v>
      </c>
      <c r="S3391" s="137">
        <f t="shared" si="1615"/>
        <v>13996485.278311111</v>
      </c>
      <c r="T3391" s="137">
        <f t="shared" si="1615"/>
        <v>13583533.029253211</v>
      </c>
      <c r="U3391" s="137" t="e">
        <f t="shared" si="1615"/>
        <v>#REF!</v>
      </c>
      <c r="V3391" s="137" t="e">
        <f t="shared" si="1615"/>
        <v>#REF!</v>
      </c>
      <c r="W3391" s="137" t="e">
        <f t="shared" si="1615"/>
        <v>#REF!</v>
      </c>
      <c r="X3391" s="137" t="e">
        <f t="shared" si="1615"/>
        <v>#REF!</v>
      </c>
      <c r="Y3391" s="137" t="e">
        <f t="shared" si="1615"/>
        <v>#REF!</v>
      </c>
      <c r="Z3391" s="137" t="e">
        <f t="shared" si="1615"/>
        <v>#REF!</v>
      </c>
      <c r="AA3391" s="137">
        <f t="shared" si="1615"/>
        <v>10485385.031972639</v>
      </c>
      <c r="AB3391" s="137" t="e">
        <f t="shared" ref="AB3391" si="1616">SUM(D3391:AA3391)</f>
        <v>#REF!</v>
      </c>
      <c r="AC3391" s="137" t="e">
        <f>SUM(E3391:O3391)</f>
        <v>#REF!</v>
      </c>
      <c r="AD3391" s="137" t="e">
        <f t="shared" ref="AD3391" si="1617">SUM(P3391:AA3391)</f>
        <v>#REF!</v>
      </c>
      <c r="AE3391" s="84"/>
    </row>
    <row r="3392" spans="1:31" ht="15.75" x14ac:dyDescent="0.25">
      <c r="A3392" s="1"/>
      <c r="B3392" s="36"/>
      <c r="C3392" s="38"/>
      <c r="D3392" s="38"/>
      <c r="E3392" s="38"/>
      <c r="F3392" s="38"/>
      <c r="G3392" s="38"/>
      <c r="H3392" s="38"/>
      <c r="I3392" s="38"/>
      <c r="J3392" s="38"/>
      <c r="K3392" s="38"/>
      <c r="L3392" s="38"/>
      <c r="M3392" s="38"/>
      <c r="N3392" s="38"/>
      <c r="O3392" s="38"/>
      <c r="P3392" s="38"/>
      <c r="Q3392" s="38"/>
      <c r="R3392" s="38"/>
      <c r="S3392" s="38"/>
      <c r="T3392" s="38"/>
      <c r="U3392" s="38"/>
      <c r="V3392" s="38"/>
      <c r="W3392" s="38"/>
      <c r="X3392" s="38"/>
      <c r="Y3392" s="38"/>
      <c r="Z3392" s="38"/>
      <c r="AA3392" s="38"/>
      <c r="AB3392" s="38"/>
      <c r="AC3392" s="38"/>
      <c r="AD3392" s="38"/>
      <c r="AE3392" s="5"/>
    </row>
    <row r="3393" spans="1:31" ht="18" x14ac:dyDescent="0.25">
      <c r="A3393" s="138"/>
      <c r="B3393" s="139" t="s">
        <v>249</v>
      </c>
      <c r="C3393" s="140">
        <f t="shared" ref="C3393:AA3393" si="1618">+C66-C3391</f>
        <v>9186288</v>
      </c>
      <c r="D3393" s="140" t="e">
        <f t="shared" si="1618"/>
        <v>#REF!</v>
      </c>
      <c r="E3393" s="140" t="e">
        <f t="shared" si="1618"/>
        <v>#REF!</v>
      </c>
      <c r="F3393" s="140" t="e">
        <f t="shared" si="1618"/>
        <v>#REF!</v>
      </c>
      <c r="G3393" s="140" t="e">
        <f t="shared" si="1618"/>
        <v>#REF!</v>
      </c>
      <c r="H3393" s="140" t="e">
        <f t="shared" si="1618"/>
        <v>#REF!</v>
      </c>
      <c r="I3393" s="140" t="e">
        <f t="shared" si="1618"/>
        <v>#REF!</v>
      </c>
      <c r="J3393" s="140" t="e">
        <f t="shared" si="1618"/>
        <v>#REF!</v>
      </c>
      <c r="K3393" s="140" t="e">
        <f t="shared" si="1618"/>
        <v>#REF!</v>
      </c>
      <c r="L3393" s="140" t="e">
        <f t="shared" si="1618"/>
        <v>#REF!</v>
      </c>
      <c r="M3393" s="140" t="e">
        <f t="shared" si="1618"/>
        <v>#REF!</v>
      </c>
      <c r="N3393" s="140" t="e">
        <f t="shared" si="1618"/>
        <v>#REF!</v>
      </c>
      <c r="O3393" s="140" t="e">
        <f t="shared" si="1618"/>
        <v>#REF!</v>
      </c>
      <c r="P3393" s="140" t="e">
        <f t="shared" si="1618"/>
        <v>#REF!</v>
      </c>
      <c r="Q3393" s="140" t="e">
        <f t="shared" si="1618"/>
        <v>#REF!</v>
      </c>
      <c r="R3393" s="140" t="e">
        <f t="shared" si="1618"/>
        <v>#REF!</v>
      </c>
      <c r="S3393" s="140" t="e">
        <f t="shared" si="1618"/>
        <v>#REF!</v>
      </c>
      <c r="T3393" s="140" t="e">
        <f t="shared" si="1618"/>
        <v>#REF!</v>
      </c>
      <c r="U3393" s="140" t="e">
        <f t="shared" si="1618"/>
        <v>#REF!</v>
      </c>
      <c r="V3393" s="140" t="e">
        <f t="shared" si="1618"/>
        <v>#REF!</v>
      </c>
      <c r="W3393" s="140" t="e">
        <f t="shared" si="1618"/>
        <v>#REF!</v>
      </c>
      <c r="X3393" s="140" t="e">
        <f t="shared" si="1618"/>
        <v>#REF!</v>
      </c>
      <c r="Y3393" s="140" t="e">
        <f t="shared" si="1618"/>
        <v>#REF!</v>
      </c>
      <c r="Z3393" s="140" t="e">
        <f t="shared" si="1618"/>
        <v>#REF!</v>
      </c>
      <c r="AA3393" s="140" t="e">
        <f t="shared" si="1618"/>
        <v>#REF!</v>
      </c>
      <c r="AB3393" s="141"/>
      <c r="AC3393" s="141"/>
      <c r="AD3393" s="141"/>
      <c r="AE3393" s="35"/>
    </row>
    <row r="3394" spans="1:31" ht="15.75" x14ac:dyDescent="0.25">
      <c r="A3394" s="1"/>
      <c r="B3394" s="30"/>
      <c r="C3394" s="142" t="s">
        <v>250</v>
      </c>
      <c r="D3394" s="142" t="s">
        <v>250</v>
      </c>
      <c r="E3394" s="142" t="s">
        <v>250</v>
      </c>
      <c r="F3394" s="142" t="s">
        <v>250</v>
      </c>
      <c r="G3394" s="142" t="s">
        <v>250</v>
      </c>
      <c r="H3394" s="142" t="s">
        <v>250</v>
      </c>
      <c r="I3394" s="142" t="s">
        <v>250</v>
      </c>
      <c r="J3394" s="143"/>
      <c r="K3394" s="143"/>
      <c r="L3394" s="143"/>
      <c r="M3394" s="3"/>
      <c r="N3394" s="3"/>
      <c r="O3394" s="3"/>
      <c r="P3394" s="4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  <c r="AC3394" s="3"/>
      <c r="AD3394" s="3"/>
      <c r="AE3394" s="5"/>
    </row>
    <row r="3395" spans="1:31" x14ac:dyDescent="0.25">
      <c r="A3395" s="144"/>
      <c r="B3395" s="145"/>
      <c r="C3395" s="146"/>
      <c r="D3395" s="146">
        <v>17510729</v>
      </c>
      <c r="E3395" s="146">
        <v>4436336</v>
      </c>
      <c r="F3395" s="146">
        <v>9379211</v>
      </c>
      <c r="G3395" s="146"/>
      <c r="H3395" s="147"/>
      <c r="I3395" s="147"/>
      <c r="J3395" s="147"/>
      <c r="K3395" s="147"/>
      <c r="L3395" s="147"/>
      <c r="M3395" s="147"/>
      <c r="N3395" s="147"/>
      <c r="O3395" s="147"/>
      <c r="P3395" s="147"/>
      <c r="Q3395" s="147"/>
      <c r="R3395" s="147"/>
      <c r="S3395" s="147"/>
      <c r="T3395" s="147"/>
      <c r="U3395" s="147"/>
      <c r="V3395" s="147"/>
      <c r="W3395" s="147"/>
      <c r="X3395" s="147"/>
      <c r="Y3395" s="147"/>
      <c r="Z3395" s="147"/>
      <c r="AA3395" s="147"/>
      <c r="AB3395" s="147"/>
      <c r="AC3395" s="147"/>
      <c r="AD3395" s="147"/>
      <c r="AE3395" s="148"/>
    </row>
    <row r="3396" spans="1:31" ht="47.25" x14ac:dyDescent="0.25">
      <c r="A3396" s="94"/>
      <c r="B3396" s="95" t="s">
        <v>251</v>
      </c>
      <c r="C3396" s="133"/>
      <c r="D3396" s="97"/>
      <c r="E3396" s="97"/>
      <c r="F3396" s="97"/>
      <c r="G3396" s="97"/>
      <c r="H3396" s="97"/>
      <c r="I3396" s="97"/>
      <c r="J3396" s="97"/>
      <c r="K3396" s="97"/>
      <c r="L3396" s="97"/>
      <c r="M3396" s="97"/>
      <c r="N3396" s="97"/>
      <c r="O3396" s="97"/>
      <c r="P3396" s="97"/>
      <c r="Q3396" s="97"/>
      <c r="R3396" s="97"/>
      <c r="S3396" s="97"/>
      <c r="T3396" s="97"/>
      <c r="U3396" s="97"/>
      <c r="V3396" s="97"/>
      <c r="W3396" s="97"/>
      <c r="X3396" s="97"/>
      <c r="Y3396" s="97"/>
      <c r="Z3396" s="97"/>
      <c r="AA3396" s="97"/>
      <c r="AB3396" s="97"/>
      <c r="AC3396" s="97">
        <f>SUM(E3396:O3396)</f>
        <v>0</v>
      </c>
      <c r="AD3396" s="97">
        <f>SUM(P3396:AA3396)</f>
        <v>0</v>
      </c>
      <c r="AE3396" s="5"/>
    </row>
    <row r="3397" spans="1:31" ht="15.75" x14ac:dyDescent="0.25">
      <c r="A3397" s="1" t="s">
        <v>252</v>
      </c>
      <c r="B3397" s="133">
        <v>17.32</v>
      </c>
      <c r="C3397" s="3"/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4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  <c r="AC3397" s="3"/>
      <c r="AD3397" s="3"/>
      <c r="AE3397" s="5"/>
    </row>
    <row r="3398" spans="1:31" ht="15.75" x14ac:dyDescent="0.25">
      <c r="A3398" s="1"/>
      <c r="B3398" s="2"/>
      <c r="C3398" s="3"/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4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  <c r="AC3398" s="3"/>
      <c r="AD3398" s="3"/>
      <c r="AE3398" s="5"/>
    </row>
    <row r="3399" spans="1:31" x14ac:dyDescent="0.25">
      <c r="A3399" s="1"/>
      <c r="B3399" s="2"/>
      <c r="C3399" s="3"/>
      <c r="D3399" s="3"/>
      <c r="E3399" s="2"/>
      <c r="F3399" s="3"/>
      <c r="G3399" s="3"/>
      <c r="H3399" s="2"/>
      <c r="I3399" s="3"/>
      <c r="J3399" s="3"/>
      <c r="K3399" s="2"/>
      <c r="L3399" s="3"/>
      <c r="M3399" s="3"/>
      <c r="N3399" s="2"/>
      <c r="O3399" s="3"/>
      <c r="P3399" s="3"/>
      <c r="Q3399" s="2"/>
      <c r="R3399" s="3"/>
      <c r="S3399" s="3"/>
      <c r="T3399" s="2"/>
      <c r="U3399" s="3"/>
      <c r="V3399" s="3"/>
      <c r="W3399" s="2"/>
      <c r="X3399" s="3"/>
      <c r="Y3399" s="3"/>
      <c r="Z3399" s="2"/>
      <c r="AA3399" s="3"/>
      <c r="AB3399" s="3"/>
      <c r="AC3399" s="2"/>
      <c r="AD3399" s="3"/>
      <c r="AE3399" s="5"/>
    </row>
    <row r="3400" spans="1:31" ht="15.75" x14ac:dyDescent="0.25">
      <c r="A3400" s="1"/>
      <c r="B3400" s="2"/>
      <c r="C3400" s="3"/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4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  <c r="AC3400" s="3"/>
      <c r="AD3400" s="3"/>
      <c r="AE3400" s="5"/>
    </row>
    <row r="3401" spans="1:31" ht="15.75" x14ac:dyDescent="0.25">
      <c r="A3401" s="1"/>
      <c r="B3401" s="2"/>
      <c r="C3401" s="3"/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4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  <c r="AC3401" s="3"/>
      <c r="AD3401" s="3"/>
      <c r="AE3401" s="5"/>
    </row>
    <row r="3402" spans="1:31" ht="15.75" x14ac:dyDescent="0.25">
      <c r="A3402" s="1"/>
      <c r="B3402" s="2"/>
      <c r="C3402" s="3"/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4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  <c r="AC3402" s="3"/>
      <c r="AD3402" s="3"/>
      <c r="AE3402" s="5"/>
    </row>
    <row r="3403" spans="1:31" ht="47.25" x14ac:dyDescent="0.25">
      <c r="A3403" s="94"/>
      <c r="B3403" s="95" t="s">
        <v>251</v>
      </c>
      <c r="C3403" s="133"/>
      <c r="D3403" s="97"/>
      <c r="E3403" s="97">
        <f>'[1]Cashflow €'!D419*$B$3404</f>
        <v>5716104.2079999996</v>
      </c>
      <c r="F3403" s="97">
        <f>'[1]Cashflow €'!E419*$B$3404</f>
        <v>8928924.716</v>
      </c>
      <c r="G3403" s="97">
        <f>'[1]Cashflow €'!F419*$B$3404</f>
        <v>6924567.7800000003</v>
      </c>
      <c r="H3403" s="97">
        <f>'[1]Cashflow €'!G419*$B$3404</f>
        <v>5812394.6240000008</v>
      </c>
      <c r="I3403" s="97">
        <f>'[1]Cashflow €'!H419*$B$3404</f>
        <v>4098549.8160000001</v>
      </c>
      <c r="J3403" s="97">
        <f>'[1]Cashflow €'!I419*$B$3404</f>
        <v>2499939.6329999999</v>
      </c>
      <c r="K3403" s="97">
        <f>'[1]Cashflow €'!J419*$B$3404</f>
        <v>8933265.8071780801</v>
      </c>
      <c r="L3403" s="97">
        <f>'[1]Cashflow €'!K419*$B$3404</f>
        <v>16046663.88138691</v>
      </c>
      <c r="M3403" s="97">
        <f>'[1]Cashflow €'!L419*$B$3404</f>
        <v>12307158.731823012</v>
      </c>
      <c r="N3403" s="97">
        <f>'[1]Cashflow €'!M419*$B$3404</f>
        <v>5171655.1587939942</v>
      </c>
      <c r="O3403" s="97">
        <f>'[1]Cashflow €'!N419*$B$3404</f>
        <v>1664982.6217265734</v>
      </c>
      <c r="P3403" s="97">
        <f>'[1]Cashflow €'!O419*$B$3404</f>
        <v>4749552.5225226134</v>
      </c>
      <c r="Q3403" s="97">
        <f>'[1]Cashflow €'!P419*$B$3404</f>
        <v>-1349518.4131362927</v>
      </c>
      <c r="R3403" s="97">
        <f>'[1]Cashflow €'!Q419*$B$3404</f>
        <v>-5767138.4311018819</v>
      </c>
      <c r="S3403" s="97">
        <f>'[1]Cashflow €'!R419*$B$3404</f>
        <v>6485602.8685710803</v>
      </c>
      <c r="T3403" s="97">
        <f>'[1]Cashflow €'!S419*$B$3404</f>
        <v>290371.76968724583</v>
      </c>
      <c r="U3403" s="97">
        <f>'[1]Cashflow €'!T419*$B$3404</f>
        <v>-1126339.678515336</v>
      </c>
      <c r="V3403" s="97">
        <f>'[1]Cashflow €'!U419*$B$3404</f>
        <v>-3335277.5540384883</v>
      </c>
      <c r="W3403" s="97">
        <f>'[1]Cashflow €'!V419*$B$3404</f>
        <v>1884543.6937517603</v>
      </c>
      <c r="X3403" s="97">
        <f>'[1]Cashflow €'!W419*$B$3404</f>
        <v>-2893522.7620312278</v>
      </c>
      <c r="Y3403" s="97">
        <f>'[1]Cashflow €'!X419*$B$3404</f>
        <v>-3776928.2043245248</v>
      </c>
      <c r="Z3403" s="97">
        <f>'[1]Cashflow €'!Y419*$B$3404</f>
        <v>-8369933.6431536451</v>
      </c>
      <c r="AA3403" s="97">
        <f>'[1]Cashflow €'!Z419*$B$3404</f>
        <v>-823727.99974538456</v>
      </c>
      <c r="AB3403" s="97">
        <f>'[1]Cashflow €'!AA419*$B$3404</f>
        <v>-2013946.7910545347</v>
      </c>
      <c r="AC3403" s="97">
        <f>'[1]Cashflow €'!AB419*$B$3404</f>
        <v>0</v>
      </c>
      <c r="AD3403" s="97">
        <f>SUM(P3403:AA3403)</f>
        <v>-14032315.831514081</v>
      </c>
      <c r="AE3403" s="5"/>
    </row>
    <row r="3404" spans="1:31" ht="15.75" x14ac:dyDescent="0.25">
      <c r="A3404" s="1" t="s">
        <v>252</v>
      </c>
      <c r="B3404" s="149">
        <v>17.2</v>
      </c>
      <c r="C3404" s="3"/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4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  <c r="AC3404" s="3"/>
      <c r="AD3404" s="3"/>
      <c r="AE3404" s="5"/>
    </row>
    <row r="3405" spans="1:31" ht="18" x14ac:dyDescent="0.25">
      <c r="A3405" s="139" t="s">
        <v>253</v>
      </c>
      <c r="B3405" s="139"/>
      <c r="C3405" s="150"/>
      <c r="D3405" s="140" t="e">
        <f>SUM(D3393,D3403)</f>
        <v>#REF!</v>
      </c>
      <c r="E3405" s="140" t="e">
        <f t="shared" ref="E3405:AA3405" si="1619">SUM(E3393,E3403)</f>
        <v>#REF!</v>
      </c>
      <c r="F3405" s="140" t="e">
        <f t="shared" si="1619"/>
        <v>#REF!</v>
      </c>
      <c r="G3405" s="140" t="e">
        <f t="shared" si="1619"/>
        <v>#REF!</v>
      </c>
      <c r="H3405" s="140" t="e">
        <f t="shared" si="1619"/>
        <v>#REF!</v>
      </c>
      <c r="I3405" s="140" t="e">
        <f t="shared" si="1619"/>
        <v>#REF!</v>
      </c>
      <c r="J3405" s="140" t="e">
        <f t="shared" si="1619"/>
        <v>#REF!</v>
      </c>
      <c r="K3405" s="140" t="e">
        <f t="shared" si="1619"/>
        <v>#REF!</v>
      </c>
      <c r="L3405" s="140" t="e">
        <f t="shared" si="1619"/>
        <v>#REF!</v>
      </c>
      <c r="M3405" s="140" t="e">
        <f t="shared" si="1619"/>
        <v>#REF!</v>
      </c>
      <c r="N3405" s="140" t="e">
        <f t="shared" si="1619"/>
        <v>#REF!</v>
      </c>
      <c r="O3405" s="140" t="e">
        <f t="shared" si="1619"/>
        <v>#REF!</v>
      </c>
      <c r="P3405" s="140" t="e">
        <f t="shared" si="1619"/>
        <v>#REF!</v>
      </c>
      <c r="Q3405" s="140" t="e">
        <f t="shared" si="1619"/>
        <v>#REF!</v>
      </c>
      <c r="R3405" s="140" t="e">
        <f t="shared" si="1619"/>
        <v>#REF!</v>
      </c>
      <c r="S3405" s="140" t="e">
        <f t="shared" si="1619"/>
        <v>#REF!</v>
      </c>
      <c r="T3405" s="140" t="e">
        <f t="shared" si="1619"/>
        <v>#REF!</v>
      </c>
      <c r="U3405" s="140" t="e">
        <f t="shared" si="1619"/>
        <v>#REF!</v>
      </c>
      <c r="V3405" s="140" t="e">
        <f t="shared" si="1619"/>
        <v>#REF!</v>
      </c>
      <c r="W3405" s="140" t="e">
        <f t="shared" si="1619"/>
        <v>#REF!</v>
      </c>
      <c r="X3405" s="140" t="e">
        <f t="shared" si="1619"/>
        <v>#REF!</v>
      </c>
      <c r="Y3405" s="140" t="e">
        <f t="shared" si="1619"/>
        <v>#REF!</v>
      </c>
      <c r="Z3405" s="140" t="e">
        <f t="shared" si="1619"/>
        <v>#REF!</v>
      </c>
      <c r="AA3405" s="140" t="e">
        <f t="shared" si="1619"/>
        <v>#REF!</v>
      </c>
      <c r="AB3405" s="141"/>
      <c r="AC3405" s="141"/>
      <c r="AD3405" s="141"/>
      <c r="AE3405" s="35"/>
    </row>
  </sheetData>
  <dataConsolidate/>
  <conditionalFormatting sqref="B3393">
    <cfRule type="cellIs" dxfId="15" priority="15" operator="greaterThanOrEqual">
      <formula>0</formula>
    </cfRule>
    <cfRule type="cellIs" dxfId="14" priority="16" operator="lessThan">
      <formula>0</formula>
    </cfRule>
  </conditionalFormatting>
  <conditionalFormatting sqref="A3393">
    <cfRule type="cellIs" dxfId="13" priority="13" operator="greaterThanOrEqual">
      <formula>0</formula>
    </cfRule>
    <cfRule type="cellIs" dxfId="12" priority="14" operator="lessThan">
      <formula>0</formula>
    </cfRule>
  </conditionalFormatting>
  <conditionalFormatting sqref="C3393 H3393:AA3393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D3393:G3393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B3405">
    <cfRule type="cellIs" dxfId="7" priority="7" operator="greaterThanOrEqual">
      <formula>0</formula>
    </cfRule>
    <cfRule type="cellIs" dxfId="6" priority="8" operator="lessThan">
      <formula>0</formula>
    </cfRule>
  </conditionalFormatting>
  <conditionalFormatting sqref="D3405:AA340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3405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C340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"/>
  <sheetViews>
    <sheetView workbookViewId="0">
      <selection activeCell="B5" sqref="B5"/>
    </sheetView>
  </sheetViews>
  <sheetFormatPr defaultRowHeight="15" x14ac:dyDescent="0.25"/>
  <cols>
    <col min="1" max="1" width="18.28515625" customWidth="1"/>
    <col min="2" max="2" width="15.85546875" customWidth="1"/>
  </cols>
  <sheetData>
    <row r="1" spans="1:7" x14ac:dyDescent="0.25">
      <c r="A1" t="s">
        <v>0</v>
      </c>
      <c r="B1" s="151" t="s">
        <v>331</v>
      </c>
      <c r="C1" s="151"/>
      <c r="D1" s="151"/>
      <c r="G1" s="151"/>
    </row>
    <row r="2" spans="1:7" x14ac:dyDescent="0.25">
      <c r="A2" t="s">
        <v>1</v>
      </c>
      <c r="B2" t="s">
        <v>330</v>
      </c>
    </row>
    <row r="3" spans="1:7" x14ac:dyDescent="0.25">
      <c r="A3" t="s">
        <v>2</v>
      </c>
      <c r="B3" s="151" t="s">
        <v>340</v>
      </c>
    </row>
    <row r="4" spans="1:7" x14ac:dyDescent="0.25">
      <c r="A4" t="s">
        <v>254</v>
      </c>
      <c r="B4" t="s">
        <v>340</v>
      </c>
    </row>
    <row r="5" spans="1:7" x14ac:dyDescent="0.25">
      <c r="A5" t="s">
        <v>255</v>
      </c>
      <c r="B5">
        <v>2016</v>
      </c>
    </row>
  </sheetData>
  <dataConsolidate/>
  <hyperlinks>
    <hyperlink ref="B1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11"/>
  <sheetViews>
    <sheetView workbookViewId="0">
      <selection activeCell="D13" sqref="D13"/>
    </sheetView>
  </sheetViews>
  <sheetFormatPr defaultRowHeight="15" x14ac:dyDescent="0.25"/>
  <cols>
    <col min="2" max="2" width="20.140625" customWidth="1"/>
  </cols>
  <sheetData>
    <row r="1" spans="1:30" ht="15.75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35.25" x14ac:dyDescent="0.25">
      <c r="A2" s="1"/>
      <c r="B2" s="6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/>
      <c r="AC2" s="7"/>
      <c r="AD2" s="7"/>
    </row>
    <row r="3" spans="1:30" ht="15.75" x14ac:dyDescent="0.25">
      <c r="A3" s="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1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2"/>
      <c r="AC3" s="12"/>
      <c r="AD3" s="12"/>
    </row>
    <row r="4" spans="1:30" ht="15.75" x14ac:dyDescent="0.25">
      <c r="A4" s="13"/>
      <c r="B4" s="14" t="s">
        <v>4</v>
      </c>
      <c r="C4" s="15"/>
      <c r="D4" s="15"/>
      <c r="E4" s="15"/>
      <c r="F4" s="15"/>
      <c r="G4" s="15"/>
      <c r="H4" s="15"/>
      <c r="I4" s="16"/>
      <c r="J4" s="16"/>
      <c r="K4" s="15"/>
      <c r="L4" s="15"/>
      <c r="M4" s="15"/>
      <c r="N4" s="16"/>
      <c r="O4" s="1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8"/>
      <c r="AC4" s="18"/>
      <c r="AD4" s="18"/>
    </row>
    <row r="5" spans="1:30" ht="15.75" x14ac:dyDescent="0.25">
      <c r="A5" s="1"/>
      <c r="B5" s="3"/>
      <c r="C5" s="3"/>
      <c r="D5" s="3"/>
      <c r="E5" s="3"/>
      <c r="F5" s="3"/>
      <c r="G5" s="3"/>
      <c r="H5" s="20"/>
      <c r="I5" s="3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31.5" x14ac:dyDescent="0.25">
      <c r="A6" s="1"/>
      <c r="B6" s="21" t="s">
        <v>5</v>
      </c>
      <c r="C6" s="22"/>
      <c r="D6" s="23">
        <v>42005</v>
      </c>
      <c r="E6" s="23">
        <v>42036</v>
      </c>
      <c r="F6" s="23">
        <v>42064</v>
      </c>
      <c r="G6" s="23">
        <v>42095</v>
      </c>
      <c r="H6" s="23">
        <v>42125</v>
      </c>
      <c r="I6" s="23">
        <v>42156</v>
      </c>
      <c r="J6" s="24">
        <v>42186</v>
      </c>
      <c r="K6" s="24">
        <v>42217</v>
      </c>
      <c r="L6" s="24">
        <v>42248</v>
      </c>
      <c r="M6" s="24">
        <v>42278</v>
      </c>
      <c r="N6" s="24">
        <v>42309</v>
      </c>
      <c r="O6" s="24">
        <v>42339</v>
      </c>
      <c r="P6" s="24">
        <v>42370</v>
      </c>
      <c r="Q6" s="24">
        <v>42401</v>
      </c>
      <c r="R6" s="24">
        <v>42430</v>
      </c>
      <c r="S6" s="24">
        <v>42461</v>
      </c>
      <c r="T6" s="24">
        <v>42491</v>
      </c>
      <c r="U6" s="24">
        <v>42522</v>
      </c>
      <c r="V6" s="24">
        <v>42552</v>
      </c>
      <c r="W6" s="24">
        <v>42583</v>
      </c>
      <c r="X6" s="24">
        <v>42614</v>
      </c>
      <c r="Y6" s="24">
        <v>42644</v>
      </c>
      <c r="Z6" s="24">
        <v>42675</v>
      </c>
      <c r="AA6" s="24">
        <v>42705</v>
      </c>
      <c r="AB6" s="25" t="s">
        <v>6</v>
      </c>
      <c r="AC6" s="25" t="s">
        <v>7</v>
      </c>
      <c r="AD6" s="25" t="s">
        <v>8</v>
      </c>
    </row>
    <row r="7" spans="1:30" ht="36" x14ac:dyDescent="0.25">
      <c r="A7" s="26"/>
      <c r="B7" s="27" t="s">
        <v>9</v>
      </c>
      <c r="C7" s="28"/>
      <c r="D7" s="28">
        <f>+C3393</f>
        <v>0</v>
      </c>
      <c r="E7" s="28">
        <f>+D3393</f>
        <v>0</v>
      </c>
      <c r="F7" s="28">
        <f t="shared" ref="F7:AB7" si="0">+E3393</f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  <c r="X7" s="28">
        <f t="shared" si="0"/>
        <v>0</v>
      </c>
      <c r="Y7" s="28">
        <f t="shared" si="0"/>
        <v>0</v>
      </c>
      <c r="Z7" s="28">
        <f t="shared" si="0"/>
        <v>0</v>
      </c>
      <c r="AA7" s="28">
        <f t="shared" si="0"/>
        <v>0</v>
      </c>
      <c r="AB7" s="28">
        <f t="shared" si="0"/>
        <v>0</v>
      </c>
      <c r="AC7" s="28"/>
      <c r="AD7" s="28"/>
    </row>
    <row r="8" spans="1:30" ht="15.75" x14ac:dyDescent="0.25">
      <c r="A8" s="1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1"/>
      <c r="AC8" s="31"/>
      <c r="AD8" s="31"/>
    </row>
    <row r="9" spans="1:30" ht="36" x14ac:dyDescent="0.25">
      <c r="A9" s="32"/>
      <c r="B9" s="33" t="s">
        <v>10</v>
      </c>
      <c r="C9" s="34"/>
      <c r="D9" s="34" t="e">
        <f t="shared" ref="D9:AD9" si="1">SUM(D11,D30,D57,D35)</f>
        <v>#REF!</v>
      </c>
      <c r="E9" s="34" t="e">
        <f t="shared" si="1"/>
        <v>#REF!</v>
      </c>
      <c r="F9" s="34" t="e">
        <f t="shared" si="1"/>
        <v>#REF!</v>
      </c>
      <c r="G9" s="34" t="e">
        <f t="shared" si="1"/>
        <v>#REF!</v>
      </c>
      <c r="H9" s="34" t="e">
        <f t="shared" si="1"/>
        <v>#REF!</v>
      </c>
      <c r="I9" s="34" t="e">
        <f t="shared" si="1"/>
        <v>#REF!</v>
      </c>
      <c r="J9" s="34" t="e">
        <f t="shared" si="1"/>
        <v>#REF!</v>
      </c>
      <c r="K9" s="34" t="e">
        <f t="shared" si="1"/>
        <v>#REF!</v>
      </c>
      <c r="L9" s="34" t="e">
        <f t="shared" si="1"/>
        <v>#REF!</v>
      </c>
      <c r="M9" s="34" t="e">
        <f t="shared" si="1"/>
        <v>#REF!</v>
      </c>
      <c r="N9" s="34" t="e">
        <f t="shared" si="1"/>
        <v>#REF!</v>
      </c>
      <c r="O9" s="34" t="e">
        <f t="shared" si="1"/>
        <v>#REF!</v>
      </c>
      <c r="P9" s="34" t="e">
        <f t="shared" si="1"/>
        <v>#REF!</v>
      </c>
      <c r="Q9" s="34" t="e">
        <f t="shared" si="1"/>
        <v>#REF!</v>
      </c>
      <c r="R9" s="34" t="e">
        <f t="shared" si="1"/>
        <v>#REF!</v>
      </c>
      <c r="S9" s="34" t="e">
        <f t="shared" si="1"/>
        <v>#REF!</v>
      </c>
      <c r="T9" s="34" t="e">
        <f t="shared" si="1"/>
        <v>#REF!</v>
      </c>
      <c r="U9" s="34" t="e">
        <f t="shared" si="1"/>
        <v>#REF!</v>
      </c>
      <c r="V9" s="34" t="e">
        <f t="shared" si="1"/>
        <v>#REF!</v>
      </c>
      <c r="W9" s="34" t="e">
        <f t="shared" si="1"/>
        <v>#REF!</v>
      </c>
      <c r="X9" s="34" t="e">
        <f t="shared" si="1"/>
        <v>#REF!</v>
      </c>
      <c r="Y9" s="34" t="e">
        <f t="shared" si="1"/>
        <v>#REF!</v>
      </c>
      <c r="Z9" s="34" t="e">
        <f t="shared" si="1"/>
        <v>#REF!</v>
      </c>
      <c r="AA9" s="34" t="e">
        <f t="shared" si="1"/>
        <v>#REF!</v>
      </c>
      <c r="AB9" s="34" t="e">
        <f t="shared" si="1"/>
        <v>#REF!</v>
      </c>
      <c r="AC9" s="34" t="e">
        <f t="shared" si="1"/>
        <v>#REF!</v>
      </c>
      <c r="AD9" s="34" t="e">
        <f t="shared" si="1"/>
        <v>#REF!</v>
      </c>
    </row>
    <row r="10" spans="1:30" ht="15.75" x14ac:dyDescent="0.25">
      <c r="A10" s="1"/>
      <c r="B10" s="36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3"/>
      <c r="R10" s="37"/>
      <c r="S10" s="38"/>
      <c r="T10" s="3"/>
      <c r="U10" s="3"/>
      <c r="V10" s="39"/>
      <c r="W10" s="39"/>
      <c r="X10" s="39"/>
      <c r="Y10" s="3"/>
      <c r="Z10" s="3"/>
      <c r="AA10" s="3"/>
      <c r="AB10" s="31"/>
      <c r="AC10" s="31"/>
      <c r="AD10" s="31"/>
    </row>
    <row r="11" spans="1:30" ht="94.5" x14ac:dyDescent="0.25">
      <c r="A11" s="40"/>
      <c r="B11" s="41" t="s">
        <v>11</v>
      </c>
      <c r="C11" s="42"/>
      <c r="D11" s="42" t="e">
        <f>SUM(#REF!,#REF!,#REF!,#REF!,#REF!,#REF!,#REF!,#REF!,#REF!,#REF!,D12,#REF!,#REF!,#REF!,#REF!,#REF!,#REF!,#REF!,#REF!,#REF!,#REF!,#REF!,#REF!,#REF!,#REF!,#REF!)</f>
        <v>#REF!</v>
      </c>
      <c r="E11" s="42" t="e">
        <f>SUM(#REF!,#REF!,#REF!,#REF!,#REF!,#REF!,#REF!,#REF!,#REF!,#REF!,E12,#REF!,#REF!,#REF!,#REF!,#REF!,#REF!,#REF!,#REF!,#REF!,#REF!,#REF!,#REF!,#REF!,#REF!,#REF!)</f>
        <v>#REF!</v>
      </c>
      <c r="F11" s="42" t="e">
        <f>SUM(#REF!,#REF!,#REF!,#REF!,#REF!,#REF!,#REF!,#REF!,#REF!,#REF!,F12,#REF!,#REF!,#REF!,#REF!,#REF!,#REF!,#REF!,#REF!,#REF!,#REF!,#REF!,#REF!,#REF!,#REF!,#REF!)</f>
        <v>#REF!</v>
      </c>
      <c r="G11" s="42" t="e">
        <f>SUM(#REF!,#REF!,#REF!,#REF!,#REF!,#REF!,#REF!,#REF!,#REF!,#REF!,G12,#REF!,#REF!,#REF!,#REF!,#REF!,#REF!,#REF!,#REF!,#REF!,#REF!,#REF!,#REF!,#REF!,#REF!,#REF!)</f>
        <v>#REF!</v>
      </c>
      <c r="H11" s="42" t="e">
        <f>SUM(#REF!,#REF!,#REF!,#REF!,#REF!,#REF!,#REF!,#REF!,#REF!,#REF!,H12,#REF!,#REF!,#REF!,#REF!,#REF!,#REF!,#REF!,#REF!,#REF!,#REF!,#REF!,#REF!,#REF!,#REF!,#REF!)</f>
        <v>#REF!</v>
      </c>
      <c r="I11" s="42" t="e">
        <f>SUM(#REF!,#REF!,#REF!,#REF!,#REF!,#REF!,#REF!,#REF!,#REF!,#REF!,I12,#REF!,#REF!,#REF!,#REF!,#REF!,#REF!,#REF!,#REF!,#REF!,#REF!,#REF!,#REF!,#REF!,#REF!,#REF!)</f>
        <v>#REF!</v>
      </c>
      <c r="J11" s="42" t="e">
        <f>SUM(#REF!,#REF!,#REF!,#REF!,#REF!,#REF!,#REF!,#REF!,#REF!,#REF!,J12,#REF!,#REF!,#REF!,#REF!,#REF!,#REF!,#REF!,#REF!,#REF!,#REF!,#REF!,#REF!,#REF!,#REF!,#REF!)</f>
        <v>#REF!</v>
      </c>
      <c r="K11" s="42" t="e">
        <f>SUM(#REF!,#REF!,#REF!,#REF!,#REF!,#REF!,#REF!,#REF!,#REF!,#REF!,K12,#REF!,#REF!,#REF!,#REF!,#REF!,#REF!,#REF!,#REF!,#REF!,#REF!,#REF!,#REF!,#REF!,#REF!,#REF!)</f>
        <v>#REF!</v>
      </c>
      <c r="L11" s="42" t="e">
        <f>SUM(#REF!,#REF!,#REF!,#REF!,#REF!,#REF!,#REF!,#REF!,#REF!,#REF!,L12,#REF!,#REF!,#REF!,#REF!,#REF!,#REF!,#REF!,#REF!,#REF!,#REF!,#REF!,#REF!,#REF!,#REF!,#REF!)</f>
        <v>#REF!</v>
      </c>
      <c r="M11" s="42" t="e">
        <f>SUM(#REF!,#REF!,#REF!,#REF!,#REF!,#REF!,#REF!,#REF!,#REF!,#REF!,M12,#REF!,#REF!,#REF!,#REF!,#REF!,#REF!,#REF!,#REF!,#REF!,#REF!,#REF!,#REF!,#REF!,#REF!,#REF!)</f>
        <v>#REF!</v>
      </c>
      <c r="N11" s="42" t="e">
        <f>SUM(#REF!,#REF!,#REF!,#REF!,#REF!,#REF!,#REF!,#REF!,#REF!,#REF!,N12,#REF!,#REF!,#REF!,#REF!,#REF!,#REF!,#REF!,#REF!,#REF!,#REF!,#REF!,#REF!,#REF!,#REF!,#REF!)</f>
        <v>#REF!</v>
      </c>
      <c r="O11" s="42" t="e">
        <f>SUM(#REF!,#REF!,#REF!,#REF!,#REF!,#REF!,#REF!,#REF!,#REF!,#REF!,O12,#REF!,#REF!,#REF!,#REF!,#REF!,#REF!,#REF!,#REF!,#REF!,#REF!,#REF!,#REF!,#REF!,#REF!,#REF!)</f>
        <v>#REF!</v>
      </c>
      <c r="P11" s="42" t="e">
        <f>SUM(#REF!,#REF!,#REF!,#REF!,#REF!,#REF!,#REF!,#REF!,#REF!,#REF!,P12,#REF!,#REF!,#REF!,#REF!,#REF!,#REF!,#REF!,#REF!,#REF!,#REF!,#REF!,#REF!,#REF!,#REF!,#REF!)</f>
        <v>#REF!</v>
      </c>
      <c r="Q11" s="42" t="e">
        <f>SUM(#REF!,#REF!,#REF!,#REF!,#REF!,#REF!,#REF!,#REF!,#REF!,#REF!,Q12,#REF!,#REF!,#REF!,#REF!,#REF!,#REF!,#REF!,#REF!,#REF!,#REF!,#REF!,#REF!,#REF!,#REF!,#REF!)</f>
        <v>#REF!</v>
      </c>
      <c r="R11" s="42" t="e">
        <f>SUM(#REF!,#REF!,#REF!,#REF!,#REF!,#REF!,#REF!,#REF!,#REF!,#REF!,R12,#REF!,#REF!,#REF!,#REF!,#REF!,#REF!,#REF!,#REF!,#REF!,#REF!,#REF!,#REF!,#REF!,#REF!,#REF!)</f>
        <v>#REF!</v>
      </c>
      <c r="S11" s="42" t="e">
        <f>SUM(#REF!,#REF!,#REF!,#REF!,#REF!,#REF!,#REF!,#REF!,#REF!,#REF!,S12,#REF!,#REF!,#REF!,#REF!,#REF!,#REF!,#REF!,#REF!,#REF!,#REF!,#REF!,#REF!,#REF!,#REF!,#REF!)</f>
        <v>#REF!</v>
      </c>
      <c r="T11" s="42" t="e">
        <f>SUM(#REF!,#REF!,#REF!,#REF!,#REF!,#REF!,#REF!,#REF!,#REF!,#REF!,T12,#REF!,#REF!,#REF!,#REF!,#REF!,#REF!,#REF!,#REF!,#REF!,#REF!,#REF!,#REF!,#REF!,#REF!,#REF!)</f>
        <v>#REF!</v>
      </c>
      <c r="U11" s="42" t="e">
        <f>SUM(#REF!,#REF!,#REF!,#REF!,#REF!,#REF!,#REF!,#REF!,#REF!,#REF!,U12,#REF!,#REF!,#REF!,#REF!,#REF!,#REF!,#REF!,#REF!,#REF!,#REF!,#REF!,#REF!,#REF!,#REF!,#REF!)</f>
        <v>#REF!</v>
      </c>
      <c r="V11" s="42" t="e">
        <f>SUM(#REF!,#REF!,#REF!,#REF!,#REF!,#REF!,#REF!,#REF!,#REF!,#REF!,V12,#REF!,#REF!,#REF!,#REF!,#REF!,#REF!,#REF!,#REF!,#REF!,#REF!,#REF!,#REF!,#REF!,#REF!,#REF!)</f>
        <v>#REF!</v>
      </c>
      <c r="W11" s="42" t="e">
        <f>SUM(#REF!,#REF!,#REF!,#REF!,#REF!,#REF!,#REF!,#REF!,#REF!,#REF!,W12,#REF!,#REF!,#REF!,#REF!,#REF!,#REF!,#REF!,#REF!,#REF!,#REF!,#REF!,#REF!,#REF!,#REF!,#REF!)</f>
        <v>#REF!</v>
      </c>
      <c r="X11" s="42" t="e">
        <f>SUM(#REF!,#REF!,#REF!,#REF!,#REF!,#REF!,#REF!,#REF!,#REF!,#REF!,X12,#REF!,#REF!,#REF!,#REF!,#REF!,#REF!,#REF!,#REF!,#REF!,#REF!,#REF!,#REF!,#REF!,#REF!,#REF!)</f>
        <v>#REF!</v>
      </c>
      <c r="Y11" s="42" t="e">
        <f>SUM(#REF!,#REF!,#REF!,#REF!,#REF!,#REF!,#REF!,#REF!,#REF!,#REF!,Y12,#REF!,#REF!,#REF!,#REF!,#REF!,#REF!,#REF!,#REF!,#REF!,#REF!,#REF!,#REF!,#REF!,#REF!,#REF!)</f>
        <v>#REF!</v>
      </c>
      <c r="Z11" s="42" t="e">
        <f>SUM(#REF!,#REF!,#REF!,#REF!,#REF!,#REF!,#REF!,#REF!,#REF!,#REF!,Z12,#REF!,#REF!,#REF!,#REF!,#REF!,#REF!,#REF!,#REF!,#REF!,#REF!,#REF!,#REF!,#REF!,#REF!,#REF!)</f>
        <v>#REF!</v>
      </c>
      <c r="AA11" s="42" t="e">
        <f>SUM(#REF!,#REF!,#REF!,#REF!,#REF!,#REF!,#REF!,#REF!,#REF!,#REF!,AA12,#REF!,#REF!,#REF!,#REF!,#REF!,#REF!,#REF!,#REF!,#REF!,#REF!,#REF!,#REF!,#REF!,#REF!,#REF!)</f>
        <v>#REF!</v>
      </c>
      <c r="AB11" s="42" t="e">
        <f>SUM(#REF!,#REF!,#REF!,#REF!,#REF!,#REF!,#REF!,#REF!,#REF!,#REF!,AB12,#REF!,#REF!,#REF!,#REF!,#REF!,#REF!,#REF!,#REF!,#REF!,#REF!,#REF!,#REF!,#REF!,#REF!,#REF!)</f>
        <v>#REF!</v>
      </c>
      <c r="AC11" s="42" t="e">
        <f>SUM(#REF!,#REF!,#REF!,#REF!,#REF!,#REF!,#REF!,#REF!,#REF!,#REF!,AC12,#REF!,#REF!,#REF!,#REF!,#REF!,#REF!,#REF!,#REF!,#REF!,#REF!,#REF!,#REF!,#REF!,#REF!,#REF!)</f>
        <v>#REF!</v>
      </c>
      <c r="AD11" s="42" t="e">
        <f>SUM(#REF!,#REF!,#REF!,#REF!,#REF!,#REF!,#REF!,#REF!,#REF!,#REF!,AD12,#REF!,#REF!,#REF!,#REF!,#REF!,#REF!,#REF!,#REF!,#REF!,#REF!,#REF!,#REF!,#REF!,#REF!,#REF!)</f>
        <v>#REF!</v>
      </c>
    </row>
  </sheetData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5"/>
  <sheetViews>
    <sheetView topLeftCell="P1" workbookViewId="0">
      <selection sqref="A1:Y5"/>
    </sheetView>
  </sheetViews>
  <sheetFormatPr defaultRowHeight="15" x14ac:dyDescent="0.25"/>
  <cols>
    <col min="1" max="1" width="21.42578125" customWidth="1"/>
  </cols>
  <sheetData>
    <row r="1" spans="1:25" x14ac:dyDescent="0.25">
      <c r="A1" t="s">
        <v>256</v>
      </c>
      <c r="B1" t="s">
        <v>271</v>
      </c>
    </row>
    <row r="2" spans="1:25" x14ac:dyDescent="0.25">
      <c r="A2" t="s">
        <v>257</v>
      </c>
      <c r="B2">
        <v>2015</v>
      </c>
    </row>
    <row r="3" spans="1:25" x14ac:dyDescent="0.25">
      <c r="B3" t="s">
        <v>258</v>
      </c>
      <c r="C3" t="s">
        <v>259</v>
      </c>
      <c r="D3" t="s">
        <v>260</v>
      </c>
      <c r="E3" t="s">
        <v>261</v>
      </c>
      <c r="F3" t="s">
        <v>262</v>
      </c>
      <c r="G3" t="s">
        <v>263</v>
      </c>
      <c r="H3" t="s">
        <v>264</v>
      </c>
      <c r="I3" t="s">
        <v>265</v>
      </c>
      <c r="J3" t="s">
        <v>266</v>
      </c>
      <c r="K3" t="s">
        <v>267</v>
      </c>
      <c r="L3" t="s">
        <v>268</v>
      </c>
      <c r="M3" t="s">
        <v>269</v>
      </c>
      <c r="N3" t="s">
        <v>258</v>
      </c>
      <c r="O3" t="s">
        <v>259</v>
      </c>
      <c r="P3" t="s">
        <v>260</v>
      </c>
      <c r="Q3" t="s">
        <v>261</v>
      </c>
      <c r="R3" t="s">
        <v>262</v>
      </c>
      <c r="S3" t="s">
        <v>263</v>
      </c>
      <c r="T3" t="s">
        <v>264</v>
      </c>
      <c r="U3" t="s">
        <v>265</v>
      </c>
      <c r="V3" t="s">
        <v>266</v>
      </c>
      <c r="W3" t="s">
        <v>267</v>
      </c>
      <c r="X3" t="s">
        <v>268</v>
      </c>
      <c r="Y3" t="s">
        <v>269</v>
      </c>
    </row>
    <row r="4" spans="1:25" x14ac:dyDescent="0.25">
      <c r="A4" t="s">
        <v>272</v>
      </c>
      <c r="B4">
        <v>1</v>
      </c>
      <c r="C4">
        <v>2</v>
      </c>
      <c r="D4">
        <v>3</v>
      </c>
      <c r="E4">
        <v>4</v>
      </c>
    </row>
    <row r="5" spans="1:25" x14ac:dyDescent="0.25">
      <c r="A5" t="s">
        <v>156</v>
      </c>
      <c r="B5">
        <v>4</v>
      </c>
      <c r="C5">
        <v>5</v>
      </c>
      <c r="D5">
        <v>67</v>
      </c>
      <c r="E5">
        <v>7</v>
      </c>
      <c r="F5">
        <v>8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3"/>
  <sheetViews>
    <sheetView workbookViewId="0">
      <selection activeCell="I4" sqref="I4"/>
    </sheetView>
  </sheetViews>
  <sheetFormatPr defaultRowHeight="15" x14ac:dyDescent="0.25"/>
  <cols>
    <col min="1" max="2" width="20" customWidth="1"/>
  </cols>
  <sheetData>
    <row r="1" spans="1:38" x14ac:dyDescent="0.25">
      <c r="A1" t="s">
        <v>256</v>
      </c>
      <c r="B1" t="s">
        <v>271</v>
      </c>
    </row>
    <row r="2" spans="1:38" x14ac:dyDescent="0.25">
      <c r="A2" t="s">
        <v>257</v>
      </c>
      <c r="B2">
        <v>2015</v>
      </c>
    </row>
    <row r="3" spans="1:38" x14ac:dyDescent="0.25">
      <c r="A3" t="s">
        <v>332</v>
      </c>
      <c r="B3" t="s">
        <v>333</v>
      </c>
      <c r="C3" t="s">
        <v>258</v>
      </c>
      <c r="D3" t="s">
        <v>259</v>
      </c>
      <c r="E3" t="s">
        <v>260</v>
      </c>
      <c r="F3" t="s">
        <v>261</v>
      </c>
      <c r="G3" t="s">
        <v>262</v>
      </c>
      <c r="H3" t="s">
        <v>263</v>
      </c>
      <c r="I3" t="s">
        <v>264</v>
      </c>
      <c r="J3" t="s">
        <v>265</v>
      </c>
      <c r="K3" t="s">
        <v>266</v>
      </c>
      <c r="L3" t="s">
        <v>267</v>
      </c>
      <c r="M3" t="s">
        <v>268</v>
      </c>
      <c r="N3" t="s">
        <v>269</v>
      </c>
      <c r="O3" t="s">
        <v>258</v>
      </c>
      <c r="P3" t="s">
        <v>259</v>
      </c>
      <c r="Q3" t="s">
        <v>260</v>
      </c>
      <c r="R3" t="s">
        <v>261</v>
      </c>
      <c r="S3" t="s">
        <v>262</v>
      </c>
      <c r="T3" t="s">
        <v>263</v>
      </c>
      <c r="U3" t="s">
        <v>264</v>
      </c>
      <c r="V3" t="s">
        <v>265</v>
      </c>
      <c r="W3" t="s">
        <v>266</v>
      </c>
      <c r="X3" t="s">
        <v>267</v>
      </c>
      <c r="Y3" t="s">
        <v>268</v>
      </c>
      <c r="Z3" t="s">
        <v>269</v>
      </c>
      <c r="AA3" t="s">
        <v>258</v>
      </c>
      <c r="AB3" t="s">
        <v>259</v>
      </c>
      <c r="AC3" t="s">
        <v>260</v>
      </c>
      <c r="AD3" t="s">
        <v>261</v>
      </c>
      <c r="AE3" t="s">
        <v>262</v>
      </c>
      <c r="AF3" t="s">
        <v>263</v>
      </c>
      <c r="AG3" t="s">
        <v>264</v>
      </c>
      <c r="AH3" t="s">
        <v>265</v>
      </c>
      <c r="AI3" t="s">
        <v>266</v>
      </c>
      <c r="AJ3" t="s">
        <v>267</v>
      </c>
      <c r="AK3" t="s">
        <v>268</v>
      </c>
      <c r="AL3" t="s">
        <v>269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S61"/>
  <sheetViews>
    <sheetView tabSelected="1" topLeftCell="A8" workbookViewId="0">
      <selection activeCell="E12" sqref="E12"/>
    </sheetView>
  </sheetViews>
  <sheetFormatPr defaultRowHeight="15" x14ac:dyDescent="0.25"/>
  <cols>
    <col min="1" max="1" width="2.5703125" customWidth="1"/>
    <col min="2" max="2" width="26.42578125" customWidth="1"/>
    <col min="3" max="3" width="23.85546875" customWidth="1"/>
    <col min="5" max="5" width="10.42578125" bestFit="1" customWidth="1"/>
    <col min="12" max="12" width="13" customWidth="1"/>
    <col min="31" max="31" width="19.140625" customWidth="1"/>
    <col min="32" max="32" width="17" customWidth="1"/>
    <col min="33" max="33" width="15.85546875" customWidth="1"/>
    <col min="38" max="38" width="12.7109375" customWidth="1"/>
  </cols>
  <sheetData>
    <row r="1" spans="1:45" ht="15.75" thickBot="1" x14ac:dyDescent="0.3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  <c r="O1" s="153"/>
      <c r="P1" s="153"/>
      <c r="Q1" s="152"/>
      <c r="R1" s="152"/>
      <c r="S1" s="152"/>
      <c r="T1" s="153"/>
      <c r="U1" s="154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</row>
    <row r="2" spans="1:45" ht="15.75" thickBot="1" x14ac:dyDescent="0.3"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</row>
    <row r="3" spans="1:45" ht="15.75" thickBot="1" x14ac:dyDescent="0.3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3"/>
      <c r="O3" s="153"/>
      <c r="P3" s="153"/>
      <c r="Q3" s="152"/>
      <c r="R3" s="152"/>
      <c r="S3" s="152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153"/>
      <c r="AG3" s="153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</row>
    <row r="4" spans="1:45" ht="15.75" thickBot="1" x14ac:dyDescent="0.3"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</row>
    <row r="5" spans="1:45" ht="15.75" thickBot="1" x14ac:dyDescent="0.3">
      <c r="A5" s="152"/>
      <c r="B5" s="152"/>
      <c r="C5" s="155"/>
      <c r="D5" s="155"/>
      <c r="E5" s="155"/>
      <c r="F5" s="152"/>
      <c r="G5" s="152"/>
      <c r="H5" s="152"/>
      <c r="I5" s="152"/>
      <c r="J5" s="152"/>
      <c r="K5" s="152"/>
      <c r="L5" s="152"/>
      <c r="M5" s="152"/>
      <c r="N5" s="153"/>
      <c r="O5" s="153"/>
      <c r="P5" s="153"/>
      <c r="Q5" s="152"/>
      <c r="R5" s="152"/>
      <c r="S5" s="152"/>
      <c r="T5" s="152"/>
      <c r="U5" s="154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3"/>
      <c r="AG5" s="153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</row>
    <row r="6" spans="1:45" ht="16.5" thickBot="1" x14ac:dyDescent="0.3">
      <c r="C6" s="255" t="s">
        <v>308</v>
      </c>
      <c r="D6" s="255"/>
      <c r="E6" s="255"/>
      <c r="AA6" s="256" t="s">
        <v>273</v>
      </c>
      <c r="AB6" s="256"/>
      <c r="AC6" s="257" t="s">
        <v>274</v>
      </c>
      <c r="AD6" s="257"/>
      <c r="AE6" s="257"/>
      <c r="AG6" s="249" t="s">
        <v>275</v>
      </c>
      <c r="AH6" s="249"/>
    </row>
    <row r="7" spans="1:45" ht="15.75" thickBot="1" x14ac:dyDescent="0.3">
      <c r="A7" s="152"/>
      <c r="B7" s="152"/>
      <c r="C7" s="255"/>
      <c r="D7" s="255"/>
      <c r="E7" s="255"/>
      <c r="F7" s="152"/>
      <c r="G7" s="152"/>
      <c r="H7" s="152"/>
      <c r="I7" s="152"/>
      <c r="J7" s="152"/>
      <c r="K7" s="152"/>
      <c r="L7" s="152"/>
      <c r="M7" s="152"/>
      <c r="N7" s="153"/>
      <c r="O7" s="153"/>
      <c r="P7" s="153"/>
      <c r="Q7" s="152"/>
      <c r="R7" s="152"/>
      <c r="S7" s="152"/>
      <c r="T7" s="152"/>
      <c r="U7" s="154"/>
      <c r="V7" s="152"/>
      <c r="W7" s="152"/>
      <c r="X7" s="152"/>
      <c r="Y7" s="152"/>
      <c r="Z7" s="152"/>
      <c r="AA7" s="156"/>
      <c r="AB7" s="157"/>
      <c r="AC7" s="152"/>
      <c r="AD7" s="152"/>
      <c r="AE7" s="152"/>
      <c r="AF7" s="152"/>
      <c r="AG7" s="152"/>
      <c r="AH7" s="158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</row>
    <row r="8" spans="1:45" ht="16.5" thickBot="1" x14ac:dyDescent="0.3">
      <c r="C8" s="255"/>
      <c r="D8" s="255"/>
      <c r="E8" s="255"/>
      <c r="H8" s="250" t="s">
        <v>276</v>
      </c>
      <c r="I8" s="250"/>
      <c r="J8" s="250"/>
      <c r="K8" s="159"/>
      <c r="N8" s="251"/>
      <c r="O8" s="251"/>
      <c r="P8" s="251"/>
      <c r="Q8" s="251"/>
      <c r="R8" s="251"/>
      <c r="AA8" s="252" t="s">
        <v>277</v>
      </c>
      <c r="AB8" s="252"/>
      <c r="AC8" s="252" t="s">
        <v>278</v>
      </c>
      <c r="AD8" s="252"/>
      <c r="AE8" s="252"/>
      <c r="AG8" s="253">
        <v>42231</v>
      </c>
      <c r="AH8" s="253"/>
    </row>
    <row r="9" spans="1:45" ht="15.75" thickBot="1" x14ac:dyDescent="0.3">
      <c r="A9" s="152"/>
      <c r="B9" s="152"/>
      <c r="C9" s="255"/>
      <c r="D9" s="255"/>
      <c r="E9" s="255"/>
      <c r="F9" s="152"/>
      <c r="G9" s="152"/>
      <c r="H9" s="152"/>
      <c r="I9" s="152"/>
      <c r="J9" s="152"/>
      <c r="K9" s="152"/>
      <c r="L9" s="152"/>
      <c r="M9" s="152"/>
      <c r="N9" s="153"/>
      <c r="O9" s="153"/>
      <c r="P9" s="153"/>
      <c r="Q9" s="152"/>
      <c r="R9" s="152"/>
      <c r="S9" s="152"/>
      <c r="T9" s="153"/>
      <c r="U9" s="154"/>
      <c r="V9" s="153"/>
      <c r="W9" s="160"/>
      <c r="X9" s="160"/>
      <c r="Y9" s="161"/>
      <c r="Z9" s="161"/>
      <c r="AA9" s="161"/>
      <c r="AB9" s="161"/>
      <c r="AC9" s="153"/>
      <c r="AD9" s="153"/>
      <c r="AE9" s="161"/>
      <c r="AF9" s="153"/>
      <c r="AG9" s="153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</row>
    <row r="10" spans="1:45" ht="16.5" thickBot="1" x14ac:dyDescent="0.3">
      <c r="A10" s="162"/>
      <c r="B10" s="162"/>
      <c r="C10" s="255"/>
      <c r="D10" s="255"/>
      <c r="E10" s="255"/>
      <c r="F10" s="162"/>
      <c r="G10" s="162"/>
      <c r="H10" s="258" t="s">
        <v>279</v>
      </c>
      <c r="I10" s="163"/>
      <c r="J10" s="259" t="s">
        <v>280</v>
      </c>
      <c r="K10" s="164"/>
      <c r="L10" s="258" t="s">
        <v>281</v>
      </c>
      <c r="M10" s="163"/>
      <c r="N10" s="259" t="s">
        <v>282</v>
      </c>
      <c r="O10" s="163"/>
      <c r="P10" s="260" t="s">
        <v>283</v>
      </c>
      <c r="Q10" s="165"/>
      <c r="R10" s="260" t="s">
        <v>284</v>
      </c>
      <c r="S10" s="162"/>
      <c r="T10" s="166" t="s">
        <v>309</v>
      </c>
      <c r="U10" s="167" t="s">
        <v>310</v>
      </c>
      <c r="V10" s="166" t="s">
        <v>311</v>
      </c>
      <c r="W10" s="168" t="s">
        <v>312</v>
      </c>
      <c r="X10" s="166" t="s">
        <v>313</v>
      </c>
      <c r="Y10" s="168" t="s">
        <v>314</v>
      </c>
      <c r="Z10" s="166" t="s">
        <v>315</v>
      </c>
      <c r="AA10" s="168" t="s">
        <v>316</v>
      </c>
      <c r="AB10" s="166" t="s">
        <v>317</v>
      </c>
      <c r="AC10" s="168" t="s">
        <v>318</v>
      </c>
      <c r="AD10" s="166" t="s">
        <v>319</v>
      </c>
      <c r="AE10" s="168" t="s">
        <v>320</v>
      </c>
      <c r="AF10" s="166" t="s">
        <v>321</v>
      </c>
      <c r="AG10" s="168" t="s">
        <v>322</v>
      </c>
      <c r="AH10" s="166" t="s">
        <v>323</v>
      </c>
      <c r="AI10" s="168" t="s">
        <v>324</v>
      </c>
      <c r="AJ10" s="168" t="s">
        <v>325</v>
      </c>
      <c r="AK10" s="166" t="s">
        <v>326</v>
      </c>
      <c r="AL10" s="168" t="s">
        <v>334</v>
      </c>
      <c r="AM10" s="168" t="s">
        <v>316</v>
      </c>
      <c r="AN10" s="166" t="s">
        <v>327</v>
      </c>
      <c r="AO10" s="169"/>
      <c r="AP10" s="170"/>
      <c r="AQ10" s="169"/>
      <c r="AR10" s="171"/>
      <c r="AS10" s="169"/>
    </row>
    <row r="11" spans="1:45" ht="23.25" thickBot="1" x14ac:dyDescent="0.3">
      <c r="A11" s="162"/>
      <c r="B11" s="162"/>
      <c r="C11" s="172" t="s">
        <v>256</v>
      </c>
      <c r="D11" s="173"/>
      <c r="E11" s="174" t="s">
        <v>339</v>
      </c>
      <c r="F11" t="s">
        <v>285</v>
      </c>
      <c r="G11" s="220" t="s">
        <v>328</v>
      </c>
      <c r="H11" s="258"/>
      <c r="I11" s="163"/>
      <c r="J11" s="259"/>
      <c r="K11" s="164"/>
      <c r="L11" s="258"/>
      <c r="M11" s="163"/>
      <c r="N11" s="259"/>
      <c r="O11" s="163"/>
      <c r="P11" s="260"/>
      <c r="Q11" s="165"/>
      <c r="R11" s="260"/>
      <c r="T11" s="166"/>
      <c r="U11" s="167"/>
      <c r="V11" s="166"/>
      <c r="W11" s="168"/>
      <c r="X11" s="166"/>
      <c r="Y11" s="168"/>
      <c r="Z11" s="166"/>
      <c r="AA11" s="168"/>
      <c r="AB11" s="166"/>
      <c r="AC11" s="168"/>
      <c r="AD11" s="166"/>
      <c r="AE11" s="168"/>
      <c r="AF11" s="166"/>
      <c r="AG11" s="168"/>
      <c r="AH11" s="166"/>
      <c r="AI11" s="168"/>
      <c r="AJ11" s="168"/>
      <c r="AK11" s="166"/>
      <c r="AL11" s="168"/>
      <c r="AM11" s="168"/>
      <c r="AN11" s="166"/>
      <c r="AO11" s="169"/>
      <c r="AP11" s="170"/>
      <c r="AQ11" s="169"/>
      <c r="AR11" s="171"/>
      <c r="AS11" s="169"/>
    </row>
    <row r="12" spans="1:45" ht="16.5" thickBot="1" x14ac:dyDescent="0.3">
      <c r="A12" s="162"/>
      <c r="B12" s="162"/>
      <c r="C12" s="172" t="s">
        <v>285</v>
      </c>
      <c r="D12" s="173"/>
      <c r="E12" s="264" t="s">
        <v>334</v>
      </c>
      <c r="F12">
        <v>1</v>
      </c>
      <c r="G12">
        <v>2016</v>
      </c>
      <c r="H12" s="258"/>
      <c r="I12" s="163"/>
      <c r="J12" s="259"/>
      <c r="K12" s="164"/>
      <c r="L12" s="258"/>
      <c r="M12" s="163"/>
      <c r="N12" s="259"/>
      <c r="O12" s="163"/>
      <c r="P12" s="260"/>
      <c r="Q12" s="165"/>
      <c r="R12" s="260"/>
      <c r="T12" s="166"/>
      <c r="U12" s="167"/>
      <c r="V12" s="166"/>
      <c r="W12" s="168"/>
      <c r="X12" s="166"/>
      <c r="Y12" s="168"/>
      <c r="Z12" s="166"/>
      <c r="AA12" s="168"/>
      <c r="AB12" s="166"/>
      <c r="AC12" s="168"/>
      <c r="AD12" s="166"/>
      <c r="AE12" s="168"/>
      <c r="AF12" s="166"/>
      <c r="AG12" s="168"/>
      <c r="AH12" s="166"/>
      <c r="AI12" s="168"/>
      <c r="AJ12" s="168"/>
      <c r="AK12" s="166"/>
      <c r="AL12" s="168"/>
      <c r="AM12" s="168"/>
      <c r="AN12" s="166"/>
      <c r="AO12" s="169"/>
      <c r="AP12" s="170"/>
      <c r="AQ12" s="169"/>
      <c r="AR12" s="171"/>
      <c r="AS12" s="169"/>
    </row>
    <row r="13" spans="1:45" ht="16.5" thickBot="1" x14ac:dyDescent="0.3">
      <c r="A13" s="152"/>
      <c r="B13" s="152"/>
      <c r="C13" s="175" t="s">
        <v>285</v>
      </c>
      <c r="D13" s="152"/>
      <c r="E13" s="152"/>
      <c r="F13" s="152"/>
      <c r="G13" s="152"/>
      <c r="H13" s="258"/>
      <c r="I13" s="163"/>
      <c r="J13" s="259"/>
      <c r="K13" s="164"/>
      <c r="L13" s="258"/>
      <c r="M13" s="163"/>
      <c r="N13" s="259"/>
      <c r="O13" s="163"/>
      <c r="P13" s="260"/>
      <c r="Q13" s="176"/>
      <c r="R13" s="260"/>
      <c r="S13" s="152"/>
      <c r="T13" s="153"/>
      <c r="U13" s="154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77"/>
      <c r="AS13" s="153"/>
    </row>
    <row r="14" spans="1:45" ht="16.5" thickBot="1" x14ac:dyDescent="0.3">
      <c r="A14" s="169"/>
      <c r="B14" s="178" t="s">
        <v>270</v>
      </c>
      <c r="C14" s="179" t="s">
        <v>286</v>
      </c>
      <c r="D14" s="169"/>
      <c r="E14" s="180" t="s">
        <v>287</v>
      </c>
      <c r="F14" s="169"/>
      <c r="G14" s="169"/>
      <c r="H14" s="258"/>
      <c r="I14" s="163"/>
      <c r="J14" s="259"/>
      <c r="K14" s="164"/>
      <c r="L14" s="258"/>
      <c r="M14" s="163"/>
      <c r="N14" s="259"/>
      <c r="O14" s="163"/>
      <c r="P14" s="260"/>
      <c r="Q14" s="181"/>
      <c r="R14" s="260"/>
      <c r="S14" s="169"/>
      <c r="T14" s="182">
        <v>25</v>
      </c>
      <c r="U14" s="183">
        <v>25</v>
      </c>
      <c r="V14" s="182">
        <v>25</v>
      </c>
      <c r="W14" s="184">
        <v>24</v>
      </c>
      <c r="X14" s="182">
        <v>25</v>
      </c>
      <c r="Y14" s="184">
        <v>26</v>
      </c>
      <c r="Z14" s="182">
        <v>26</v>
      </c>
      <c r="AA14" s="184">
        <v>25</v>
      </c>
      <c r="AB14" s="182">
        <v>25</v>
      </c>
      <c r="AC14" s="184">
        <v>25</v>
      </c>
      <c r="AD14" s="182">
        <v>25</v>
      </c>
      <c r="AE14" s="184">
        <v>25</v>
      </c>
      <c r="AF14" s="182">
        <v>25</v>
      </c>
      <c r="AG14" s="184">
        <v>24</v>
      </c>
      <c r="AH14" s="185">
        <v>25</v>
      </c>
      <c r="AI14" s="184">
        <v>25</v>
      </c>
      <c r="AJ14" s="184">
        <v>25</v>
      </c>
      <c r="AK14" s="182">
        <v>25</v>
      </c>
      <c r="AL14" s="186">
        <v>25</v>
      </c>
      <c r="AM14" s="182">
        <v>25</v>
      </c>
      <c r="AN14" s="184">
        <v>25</v>
      </c>
      <c r="AO14" s="169"/>
      <c r="AP14" s="169"/>
      <c r="AQ14" s="169"/>
      <c r="AR14" s="171"/>
      <c r="AS14" s="169"/>
    </row>
    <row r="15" spans="1:45" ht="19.5" thickBot="1" x14ac:dyDescent="0.3">
      <c r="A15" s="187"/>
      <c r="B15" s="187"/>
      <c r="C15" s="261" t="s">
        <v>288</v>
      </c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1"/>
      <c r="R15" s="261"/>
      <c r="S15" s="187"/>
      <c r="T15" s="188"/>
      <c r="U15" s="189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8"/>
      <c r="AG15" s="188"/>
      <c r="AH15" s="190"/>
      <c r="AI15" s="190"/>
      <c r="AJ15" s="190"/>
      <c r="AK15" s="190"/>
      <c r="AL15" s="190"/>
      <c r="AM15" s="190"/>
      <c r="AN15" s="190"/>
    </row>
    <row r="16" spans="1:45" ht="51.75" x14ac:dyDescent="0.25">
      <c r="A16" s="187"/>
      <c r="B16" s="221" t="s">
        <v>329</v>
      </c>
      <c r="C16" s="222" t="s">
        <v>289</v>
      </c>
      <c r="D16" s="223"/>
      <c r="E16" s="222" t="s">
        <v>290</v>
      </c>
      <c r="F16" s="223"/>
      <c r="G16" s="223"/>
      <c r="H16" s="222" t="s">
        <v>291</v>
      </c>
      <c r="I16" s="223"/>
      <c r="J16" s="222" t="s">
        <v>291</v>
      </c>
      <c r="K16" s="223"/>
      <c r="L16" s="224">
        <v>104</v>
      </c>
      <c r="M16" s="225"/>
      <c r="N16" s="226" t="str">
        <f>IF(ISNA(VLOOKUP(#REF!,'[2]Referente Presupuestos-Viejo'!$B$4:$C$169,2,FALSE)),0,VLOOKUP(L16,'[2]Referente Presupuestos-Viejo'!$B$4:$C$169,2,FALSE))</f>
        <v>Supervisor de animación</v>
      </c>
      <c r="O16" s="227"/>
      <c r="P16" s="228">
        <v>2601</v>
      </c>
      <c r="Q16" s="229"/>
      <c r="R16" s="230" t="str">
        <f>IF(ISNA(VLOOKUP(#REF!,[2]General!D62,2,FALSE)),0,VLOOKUP(P16,[2]General!$B$3:$D$163,2,FALSE))</f>
        <v>Sound design</v>
      </c>
      <c r="S16" s="227"/>
      <c r="T16" s="231">
        <v>5400</v>
      </c>
      <c r="U16" s="232">
        <v>5400</v>
      </c>
      <c r="V16" s="233">
        <v>5400</v>
      </c>
      <c r="W16" s="233">
        <v>5400</v>
      </c>
      <c r="X16" s="233">
        <v>5400</v>
      </c>
      <c r="Y16" s="233">
        <v>5400</v>
      </c>
      <c r="Z16" s="233">
        <v>5400</v>
      </c>
      <c r="AA16" s="233">
        <v>5400</v>
      </c>
      <c r="AB16" s="233">
        <v>5400</v>
      </c>
      <c r="AC16" s="233">
        <v>5400</v>
      </c>
      <c r="AD16" s="233">
        <v>5400</v>
      </c>
      <c r="AE16" s="233">
        <v>5400</v>
      </c>
      <c r="AF16" s="233">
        <v>5400</v>
      </c>
      <c r="AG16" s="234">
        <v>5400</v>
      </c>
      <c r="AH16" s="231"/>
      <c r="AI16" s="233"/>
      <c r="AJ16" s="233"/>
      <c r="AK16" s="233"/>
      <c r="AL16" s="265">
        <v>21000</v>
      </c>
      <c r="AM16" s="233"/>
      <c r="AN16" s="233"/>
      <c r="AO16" s="225">
        <v>1</v>
      </c>
      <c r="AP16" s="235"/>
      <c r="AQ16" s="236"/>
      <c r="AR16" s="237">
        <f t="shared" ref="AR16:AR32" si="0">SUM(T16:AP16)</f>
        <v>96601</v>
      </c>
    </row>
    <row r="17" spans="1:44" ht="39" x14ac:dyDescent="0.25">
      <c r="A17" s="187"/>
      <c r="B17" s="221" t="s">
        <v>335</v>
      </c>
      <c r="C17" s="222" t="s">
        <v>292</v>
      </c>
      <c r="D17" s="223"/>
      <c r="E17" s="222" t="s">
        <v>293</v>
      </c>
      <c r="F17" s="227"/>
      <c r="G17" s="227"/>
      <c r="H17" s="222" t="s">
        <v>291</v>
      </c>
      <c r="I17" s="227"/>
      <c r="J17" s="222" t="s">
        <v>291</v>
      </c>
      <c r="K17" s="223"/>
      <c r="L17" s="224">
        <v>1101</v>
      </c>
      <c r="M17" s="235"/>
      <c r="N17" s="226" t="str">
        <f>IF(ISNA(VLOOKUP(#REF!,'[2]Referente Presupuestos-Viejo'!$B$4:$C$169,2,FALSE)),0,VLOOKUP(L17,'[2]Referente Presupuestos-Viejo'!$B$4:$C$169,2,FALSE))</f>
        <v>Productor de línea</v>
      </c>
      <c r="O17" s="227"/>
      <c r="P17" s="228">
        <v>2502</v>
      </c>
      <c r="Q17" s="229"/>
      <c r="R17" s="230" t="str">
        <f>IF(ISNA(VLOOKUP(#REF!,[2]General!$B$3:$D$163,2,FALSE)),0,VLOOKUP(P17,[2]General!$B$3:$D$163,2,FALSE))</f>
        <v>Original score</v>
      </c>
      <c r="S17" s="227"/>
      <c r="T17" s="231">
        <v>13500</v>
      </c>
      <c r="U17" s="232">
        <v>18000</v>
      </c>
      <c r="V17" s="233">
        <v>18000</v>
      </c>
      <c r="W17" s="233">
        <v>18000</v>
      </c>
      <c r="X17" s="233">
        <v>18000</v>
      </c>
      <c r="Y17" s="233">
        <v>18000</v>
      </c>
      <c r="Z17" s="233">
        <v>23000</v>
      </c>
      <c r="AA17" s="233">
        <v>23000</v>
      </c>
      <c r="AB17" s="233">
        <v>23000</v>
      </c>
      <c r="AC17" s="233">
        <v>23000</v>
      </c>
      <c r="AD17" s="233">
        <v>23000</v>
      </c>
      <c r="AE17" s="233">
        <v>23000</v>
      </c>
      <c r="AF17" s="233">
        <v>23000</v>
      </c>
      <c r="AG17" s="234">
        <v>23000</v>
      </c>
      <c r="AH17" s="231"/>
      <c r="AI17" s="233"/>
      <c r="AJ17" s="233"/>
      <c r="AK17" s="233"/>
      <c r="AL17" s="265">
        <v>37500</v>
      </c>
      <c r="AM17" s="233"/>
      <c r="AN17" s="233"/>
      <c r="AO17" s="225">
        <v>2</v>
      </c>
      <c r="AP17" s="235"/>
      <c r="AQ17" s="236"/>
      <c r="AR17" s="237">
        <f t="shared" si="0"/>
        <v>325002</v>
      </c>
    </row>
    <row r="18" spans="1:44" ht="39" customHeight="1" x14ac:dyDescent="0.25">
      <c r="A18" s="187"/>
      <c r="B18" s="221" t="s">
        <v>335</v>
      </c>
      <c r="C18" s="222" t="s">
        <v>294</v>
      </c>
      <c r="D18" s="223"/>
      <c r="E18" s="222" t="s">
        <v>295</v>
      </c>
      <c r="F18" s="227"/>
      <c r="G18" s="227"/>
      <c r="H18" s="238" t="s">
        <v>291</v>
      </c>
      <c r="I18" s="227"/>
      <c r="J18" s="222" t="s">
        <v>291</v>
      </c>
      <c r="K18" s="223"/>
      <c r="L18" s="239">
        <v>1408</v>
      </c>
      <c r="M18" s="235"/>
      <c r="N18" s="226" t="str">
        <f>IF(ISNA(VLOOKUP(#REF!,'[2]Referente Presupuestos-Viejo'!$B$4:$C$169,2,FALSE)),0,VLOOKUP(L18,'[2]Referente Presupuestos-Viejo'!$B$4:$C$169,2,FALSE))</f>
        <v>Animación 2D</v>
      </c>
      <c r="O18" s="227"/>
      <c r="P18" s="228">
        <v>2602</v>
      </c>
      <c r="Q18" s="229"/>
      <c r="R18" s="230" t="str">
        <f>IF(ISNA(VLOOKUP(#REF!,[2]General!$B$3:$D$163,2,FALSE)),0,VLOOKUP(P18,[2]General!$B$3:$D$163,2,FALSE))</f>
        <v>Mix 5.1</v>
      </c>
      <c r="S18" s="227"/>
      <c r="T18" s="240">
        <v>15000</v>
      </c>
      <c r="U18" s="232">
        <v>15000</v>
      </c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40"/>
      <c r="AI18" s="233"/>
      <c r="AJ18" s="233"/>
      <c r="AK18" s="233"/>
      <c r="AL18" s="265">
        <v>21000</v>
      </c>
      <c r="AM18" s="233"/>
      <c r="AN18" s="233"/>
      <c r="AO18" s="225"/>
      <c r="AP18" s="235"/>
      <c r="AQ18" s="236"/>
      <c r="AR18" s="237">
        <f t="shared" si="0"/>
        <v>51000</v>
      </c>
    </row>
    <row r="19" spans="1:44" ht="64.5" customHeight="1" x14ac:dyDescent="0.25">
      <c r="A19" s="187"/>
      <c r="B19" s="221" t="s">
        <v>336</v>
      </c>
      <c r="C19" s="222" t="s">
        <v>296</v>
      </c>
      <c r="D19" s="223"/>
      <c r="E19" s="222" t="s">
        <v>297</v>
      </c>
      <c r="F19" s="227"/>
      <c r="G19" s="227"/>
      <c r="H19" s="238" t="s">
        <v>291</v>
      </c>
      <c r="I19" s="227"/>
      <c r="J19" s="222" t="s">
        <v>291</v>
      </c>
      <c r="K19" s="223"/>
      <c r="L19" s="239">
        <v>901</v>
      </c>
      <c r="M19" s="235"/>
      <c r="N19" s="226" t="str">
        <f>IF(ISNA(VLOOKUP(#REF!,'[2]Referente Presupuestos-Viejo'!$B$4:$C$169,2,FALSE)),0,VLOOKUP(L19,'[2]Referente Presupuestos-Viejo'!$B$4:$C$169,2,FALSE))</f>
        <v xml:space="preserve">Supervisor técnico                </v>
      </c>
      <c r="O19" s="227"/>
      <c r="P19" s="228">
        <v>2404</v>
      </c>
      <c r="Q19" s="229"/>
      <c r="R19" s="230" t="str">
        <f>IF(ISNA(VLOOKUP(#REF!,[2]General!$B$3:$D$163,2,FALSE)),0,VLOOKUP(P19,[2]General!$B$3:$D$163,2,FALSE))</f>
        <v>Render</v>
      </c>
      <c r="S19" s="227"/>
      <c r="T19" s="240">
        <v>11250</v>
      </c>
      <c r="U19" s="232">
        <v>21500</v>
      </c>
      <c r="V19" s="233">
        <v>16500</v>
      </c>
      <c r="W19" s="233">
        <v>16500</v>
      </c>
      <c r="X19" s="233">
        <v>16500</v>
      </c>
      <c r="Y19" s="233">
        <v>16500</v>
      </c>
      <c r="Z19" s="233">
        <v>19000</v>
      </c>
      <c r="AA19" s="233">
        <v>19000</v>
      </c>
      <c r="AB19" s="233">
        <v>19000</v>
      </c>
      <c r="AC19" s="233">
        <v>19000</v>
      </c>
      <c r="AD19" s="233">
        <v>19000</v>
      </c>
      <c r="AE19" s="233">
        <v>19000</v>
      </c>
      <c r="AF19" s="233">
        <v>19000</v>
      </c>
      <c r="AG19" s="234">
        <v>19000</v>
      </c>
      <c r="AH19" s="240"/>
      <c r="AI19" s="233"/>
      <c r="AJ19" s="233"/>
      <c r="AK19" s="233"/>
      <c r="AL19" s="233"/>
      <c r="AM19" s="233"/>
      <c r="AN19" s="233"/>
      <c r="AO19" s="225">
        <v>3</v>
      </c>
      <c r="AP19" s="235"/>
      <c r="AQ19" s="236"/>
      <c r="AR19" s="237">
        <f t="shared" si="0"/>
        <v>250753</v>
      </c>
    </row>
    <row r="20" spans="1:44" ht="39" customHeight="1" x14ac:dyDescent="0.25">
      <c r="A20" s="187"/>
      <c r="B20" s="221" t="s">
        <v>336</v>
      </c>
      <c r="C20" s="222" t="s">
        <v>298</v>
      </c>
      <c r="D20" s="223"/>
      <c r="E20" s="222" t="s">
        <v>299</v>
      </c>
      <c r="F20" s="227"/>
      <c r="G20" s="227"/>
      <c r="H20" s="238" t="s">
        <v>291</v>
      </c>
      <c r="I20" s="227"/>
      <c r="J20" s="222" t="s">
        <v>291</v>
      </c>
      <c r="K20" s="223"/>
      <c r="L20" s="239">
        <v>1408</v>
      </c>
      <c r="M20" s="235"/>
      <c r="N20" s="226" t="str">
        <f>IF(ISNA(VLOOKUP(#REF!,'[2]Referente Presupuestos-Viejo'!$B$4:$C$169,2,FALSE)),0,VLOOKUP(L20,'[2]Referente Presupuestos-Viejo'!$B$4:$C$169,2,FALSE))</f>
        <v>Animación 2D</v>
      </c>
      <c r="O20" s="227"/>
      <c r="P20" s="228">
        <v>2404</v>
      </c>
      <c r="Q20" s="229"/>
      <c r="R20" s="230" t="str">
        <f>IF(ISNA(VLOOKUP(#REF!,[2]General!$B$3:$D$163,2,FALSE)),0,VLOOKUP(P20,[2]General!$B$3:$D$163,2,FALSE))</f>
        <v>Render</v>
      </c>
      <c r="S20" s="227"/>
      <c r="T20" s="241">
        <v>7500</v>
      </c>
      <c r="U20" s="232">
        <v>15000</v>
      </c>
      <c r="V20" s="242">
        <v>15000</v>
      </c>
      <c r="W20" s="242">
        <v>15000</v>
      </c>
      <c r="X20" s="242">
        <v>15000</v>
      </c>
      <c r="Y20" s="242">
        <v>15000</v>
      </c>
      <c r="Z20" s="242">
        <v>15000</v>
      </c>
      <c r="AA20" s="242"/>
      <c r="AB20" s="242"/>
      <c r="AC20" s="242"/>
      <c r="AD20" s="242"/>
      <c r="AE20" s="242"/>
      <c r="AF20" s="242"/>
      <c r="AG20" s="242"/>
      <c r="AH20" s="241"/>
      <c r="AI20" s="242"/>
      <c r="AJ20" s="242"/>
      <c r="AK20" s="242"/>
      <c r="AL20" s="266">
        <v>20000</v>
      </c>
      <c r="AM20" s="242"/>
      <c r="AN20" s="242"/>
      <c r="AO20" s="225"/>
      <c r="AP20" s="235"/>
      <c r="AQ20" s="236"/>
      <c r="AR20" s="237">
        <f t="shared" si="0"/>
        <v>117500</v>
      </c>
    </row>
    <row r="21" spans="1:44" ht="39" x14ac:dyDescent="0.25">
      <c r="A21" s="187"/>
      <c r="B21" s="221" t="s">
        <v>336</v>
      </c>
      <c r="C21" s="222" t="s">
        <v>300</v>
      </c>
      <c r="D21" s="223"/>
      <c r="E21" s="222" t="s">
        <v>301</v>
      </c>
      <c r="F21" s="227"/>
      <c r="G21" s="227"/>
      <c r="H21" s="238" t="s">
        <v>291</v>
      </c>
      <c r="I21" s="227"/>
      <c r="J21" s="222" t="s">
        <v>291</v>
      </c>
      <c r="K21" s="223"/>
      <c r="L21" s="239">
        <v>1408</v>
      </c>
      <c r="M21" s="235"/>
      <c r="N21" s="226" t="str">
        <f>IF(ISNA(VLOOKUP(#REF!,'[2]Referente Presupuestos-Viejo'!$B$4:$C$169,2,FALSE)),0,VLOOKUP(L21,'[2]Referente Presupuestos-Viejo'!$B$4:$C$169,2,FALSE))</f>
        <v>Animación 2D</v>
      </c>
      <c r="O21" s="227"/>
      <c r="P21" s="228">
        <v>2403</v>
      </c>
      <c r="Q21" s="229"/>
      <c r="R21" s="230" t="str">
        <f>IF(ISNA(VLOOKUP(#REF!,[2]General!$B$3:$D$163,2,FALSE)),0,VLOOKUP(P21,[2]General!$B$3:$D$163,2,FALSE))</f>
        <v>Color correction</v>
      </c>
      <c r="S21" s="227"/>
      <c r="T21" s="241">
        <v>11250</v>
      </c>
      <c r="U21" s="232">
        <v>15000</v>
      </c>
      <c r="V21" s="242">
        <v>15000</v>
      </c>
      <c r="W21" s="242">
        <v>15000</v>
      </c>
      <c r="X21" s="242">
        <v>15000</v>
      </c>
      <c r="Y21" s="242">
        <v>15000</v>
      </c>
      <c r="Z21" s="242">
        <v>15000</v>
      </c>
      <c r="AA21" s="242">
        <v>15000</v>
      </c>
      <c r="AB21" s="242">
        <v>15000</v>
      </c>
      <c r="AC21" s="242">
        <v>15000</v>
      </c>
      <c r="AD21" s="242">
        <v>15000</v>
      </c>
      <c r="AE21" s="242">
        <v>15000</v>
      </c>
      <c r="AF21" s="242">
        <v>15000</v>
      </c>
      <c r="AG21" s="243">
        <v>15000</v>
      </c>
      <c r="AH21" s="241"/>
      <c r="AI21" s="242"/>
      <c r="AJ21" s="242"/>
      <c r="AK21" s="242"/>
      <c r="AL21" s="266">
        <v>15750</v>
      </c>
      <c r="AM21" s="242"/>
      <c r="AN21" s="242"/>
      <c r="AO21" s="225">
        <v>4</v>
      </c>
      <c r="AP21" s="235"/>
      <c r="AQ21" s="236"/>
      <c r="AR21" s="237">
        <f t="shared" si="0"/>
        <v>222004</v>
      </c>
    </row>
    <row r="22" spans="1:44" ht="39" customHeight="1" x14ac:dyDescent="0.25">
      <c r="A22" s="187"/>
      <c r="B22" s="221" t="s">
        <v>336</v>
      </c>
      <c r="C22" s="222" t="s">
        <v>302</v>
      </c>
      <c r="D22" s="223"/>
      <c r="E22" s="222" t="s">
        <v>303</v>
      </c>
      <c r="F22" s="227"/>
      <c r="G22" s="227"/>
      <c r="H22" s="238" t="s">
        <v>291</v>
      </c>
      <c r="I22" s="227"/>
      <c r="J22" s="222" t="s">
        <v>291</v>
      </c>
      <c r="K22" s="223"/>
      <c r="L22" s="239">
        <v>1408</v>
      </c>
      <c r="M22" s="235"/>
      <c r="N22" s="226" t="str">
        <f>IF(ISNA(VLOOKUP(#REF!,'[2]Referente Presupuestos-Viejo'!$B$4:$C$169,2,FALSE)),0,VLOOKUP(L22,'[2]Referente Presupuestos-Viejo'!$B$4:$C$169,2,FALSE))</f>
        <v>Animación 2D</v>
      </c>
      <c r="O22" s="227"/>
      <c r="P22" s="228">
        <v>2404</v>
      </c>
      <c r="Q22" s="229"/>
      <c r="R22" s="230" t="str">
        <f>IF(ISNA(VLOOKUP(#REF!,[2]General!$B$3:$D$163,2,FALSE)),0,VLOOKUP(P22,[2]General!$B$3:$D$163,2,FALSE))</f>
        <v>Render</v>
      </c>
      <c r="S22" s="227"/>
      <c r="T22" s="241">
        <v>10500</v>
      </c>
      <c r="U22" s="232">
        <v>14000</v>
      </c>
      <c r="V22" s="242">
        <v>14000</v>
      </c>
      <c r="W22" s="242">
        <v>14000</v>
      </c>
      <c r="X22" s="242">
        <v>14000</v>
      </c>
      <c r="Y22" s="242">
        <v>14000</v>
      </c>
      <c r="Z22" s="242">
        <v>14000</v>
      </c>
      <c r="AA22" s="242">
        <v>14000</v>
      </c>
      <c r="AB22" s="242">
        <v>14000</v>
      </c>
      <c r="AC22" s="242">
        <v>14000</v>
      </c>
      <c r="AD22" s="242">
        <v>14000</v>
      </c>
      <c r="AE22" s="244"/>
      <c r="AF22" s="244"/>
      <c r="AG22" s="242"/>
      <c r="AH22" s="241"/>
      <c r="AI22" s="242"/>
      <c r="AJ22" s="242"/>
      <c r="AK22" s="242"/>
      <c r="AL22" s="242"/>
      <c r="AM22" s="242"/>
      <c r="AN22" s="242"/>
      <c r="AO22" s="225"/>
      <c r="AP22" s="235"/>
      <c r="AQ22" s="236"/>
      <c r="AR22" s="237">
        <f t="shared" si="0"/>
        <v>150500</v>
      </c>
    </row>
    <row r="23" spans="1:44" ht="39" x14ac:dyDescent="0.25">
      <c r="A23" s="187"/>
      <c r="B23" s="221" t="s">
        <v>337</v>
      </c>
      <c r="C23" s="222" t="s">
        <v>304</v>
      </c>
      <c r="D23" s="223"/>
      <c r="E23" s="222" t="s">
        <v>305</v>
      </c>
      <c r="F23" s="227"/>
      <c r="G23" s="227"/>
      <c r="H23" s="238" t="s">
        <v>291</v>
      </c>
      <c r="I23" s="227"/>
      <c r="J23" s="222" t="s">
        <v>291</v>
      </c>
      <c r="K23" s="223"/>
      <c r="L23" s="239">
        <v>1408</v>
      </c>
      <c r="M23" s="235"/>
      <c r="N23" s="226" t="str">
        <f>IF(ISNA(VLOOKUP(#REF!,'[2]Referente Presupuestos-Viejo'!$B$4:$C$169,2,FALSE)),0,VLOOKUP(L23,'[2]Referente Presupuestos-Viejo'!$B$4:$C$169,2,FALSE))</f>
        <v>Animación 2D</v>
      </c>
      <c r="O23" s="227"/>
      <c r="P23" s="228">
        <v>2101</v>
      </c>
      <c r="Q23" s="229"/>
      <c r="R23" s="230" t="str">
        <f>IF(ISNA(VLOOKUP(#REF!,[2]General!$B$3:$D$163,2,FALSE)),0,VLOOKUP(P23,[2]General!$B$3:$D$163,2,FALSE))</f>
        <v>Post producer</v>
      </c>
      <c r="S23" s="227"/>
      <c r="T23" s="241">
        <v>12500</v>
      </c>
      <c r="U23" s="232">
        <v>15000</v>
      </c>
      <c r="V23" s="242">
        <v>15000</v>
      </c>
      <c r="W23" s="242">
        <v>15000</v>
      </c>
      <c r="X23" s="242">
        <v>15000</v>
      </c>
      <c r="Y23" s="242">
        <v>15000</v>
      </c>
      <c r="Z23" s="242">
        <v>15000</v>
      </c>
      <c r="AA23" s="242">
        <v>15000</v>
      </c>
      <c r="AB23" s="242">
        <v>15000</v>
      </c>
      <c r="AC23" s="242">
        <v>15000</v>
      </c>
      <c r="AD23" s="242">
        <v>15000</v>
      </c>
      <c r="AE23" s="242">
        <v>15000</v>
      </c>
      <c r="AF23" s="242">
        <v>15000</v>
      </c>
      <c r="AG23" s="243">
        <v>15000</v>
      </c>
      <c r="AH23" s="241"/>
      <c r="AI23" s="242"/>
      <c r="AJ23" s="242"/>
      <c r="AK23" s="242"/>
      <c r="AL23" s="266">
        <v>5500</v>
      </c>
      <c r="AM23" s="242"/>
      <c r="AN23" s="242"/>
      <c r="AO23" s="225">
        <v>5</v>
      </c>
      <c r="AP23" s="235"/>
      <c r="AQ23" s="236"/>
      <c r="AR23" s="237">
        <f t="shared" si="0"/>
        <v>213005</v>
      </c>
    </row>
    <row r="24" spans="1:44" ht="39" x14ac:dyDescent="0.25">
      <c r="A24" s="187"/>
      <c r="B24" s="221" t="s">
        <v>338</v>
      </c>
      <c r="C24" s="222" t="s">
        <v>306</v>
      </c>
      <c r="D24" s="223"/>
      <c r="E24" s="222" t="s">
        <v>307</v>
      </c>
      <c r="F24" s="227"/>
      <c r="G24" s="227"/>
      <c r="H24" s="238" t="s">
        <v>291</v>
      </c>
      <c r="I24" s="227"/>
      <c r="J24" s="222" t="s">
        <v>291</v>
      </c>
      <c r="K24" s="223"/>
      <c r="L24" s="239">
        <v>1408</v>
      </c>
      <c r="M24" s="235"/>
      <c r="N24" s="226" t="str">
        <f>IF(ISNA(VLOOKUP(#REF!,'[2]Referente Presupuestos-Viejo'!$B$4:$C$169,2,FALSE)),0,VLOOKUP(L24,'[2]Referente Presupuestos-Viejo'!$B$4:$C$169,2,FALSE))</f>
        <v>Animación 2D</v>
      </c>
      <c r="O24" s="227"/>
      <c r="P24" s="228">
        <v>2101</v>
      </c>
      <c r="Q24" s="229"/>
      <c r="R24" s="230" t="str">
        <f>IF(ISNA(VLOOKUP(#REF!,[2]General!$B$3:$D$163,2,FALSE)),0,VLOOKUP(P24,[2]General!$B$3:$D$163,2,FALSE))</f>
        <v>Post producer</v>
      </c>
      <c r="S24" s="227"/>
      <c r="T24" s="241">
        <v>8750</v>
      </c>
      <c r="U24" s="232">
        <v>17500</v>
      </c>
      <c r="V24" s="242">
        <v>17500</v>
      </c>
      <c r="W24" s="242">
        <v>17500</v>
      </c>
      <c r="X24" s="242">
        <v>17500</v>
      </c>
      <c r="Y24" s="242">
        <v>17500</v>
      </c>
      <c r="Z24" s="242">
        <v>17500</v>
      </c>
      <c r="AA24" s="242">
        <v>17500</v>
      </c>
      <c r="AB24" s="242">
        <v>17500</v>
      </c>
      <c r="AC24" s="242">
        <v>17500</v>
      </c>
      <c r="AD24" s="242">
        <v>17500</v>
      </c>
      <c r="AE24" s="242">
        <v>17500</v>
      </c>
      <c r="AF24" s="242">
        <v>17500</v>
      </c>
      <c r="AG24" s="243">
        <v>17500</v>
      </c>
      <c r="AH24" s="241"/>
      <c r="AI24" s="242"/>
      <c r="AJ24" s="242"/>
      <c r="AK24" s="242"/>
      <c r="AL24" s="242"/>
      <c r="AM24" s="242"/>
      <c r="AN24" s="242"/>
      <c r="AO24" s="225">
        <v>6</v>
      </c>
      <c r="AP24" s="235"/>
      <c r="AQ24" s="236"/>
      <c r="AR24" s="237">
        <f t="shared" si="0"/>
        <v>236256</v>
      </c>
    </row>
    <row r="25" spans="1:44" x14ac:dyDescent="0.25">
      <c r="A25" s="187"/>
      <c r="B25" s="221"/>
      <c r="C25" s="222"/>
      <c r="D25" s="223"/>
      <c r="E25" s="222"/>
      <c r="F25" s="227"/>
      <c r="G25" s="227"/>
      <c r="H25" s="238"/>
      <c r="I25" s="227"/>
      <c r="J25" s="222"/>
      <c r="K25" s="223"/>
      <c r="L25" s="239"/>
      <c r="M25" s="235"/>
      <c r="N25" s="226"/>
      <c r="O25" s="227"/>
      <c r="P25" s="228"/>
      <c r="Q25" s="229"/>
      <c r="R25" s="230"/>
      <c r="S25" s="227"/>
      <c r="T25" s="241"/>
      <c r="U25" s="232"/>
      <c r="V25" s="242"/>
      <c r="W25" s="242"/>
      <c r="X25" s="242"/>
      <c r="Y25" s="242"/>
      <c r="Z25" s="242"/>
      <c r="AA25" s="242"/>
      <c r="AB25" s="242"/>
      <c r="AC25" s="242"/>
      <c r="AD25" s="242"/>
      <c r="AE25" s="242"/>
      <c r="AF25" s="242"/>
      <c r="AG25" s="242"/>
      <c r="AH25" s="241"/>
      <c r="AI25" s="242"/>
      <c r="AJ25" s="242"/>
      <c r="AK25" s="242"/>
      <c r="AL25" s="242"/>
      <c r="AM25" s="242"/>
      <c r="AN25" s="242"/>
      <c r="AO25" s="225"/>
      <c r="AP25" s="235"/>
      <c r="AQ25" s="236"/>
      <c r="AR25" s="237"/>
    </row>
    <row r="26" spans="1:44" x14ac:dyDescent="0.25">
      <c r="A26" s="187"/>
      <c r="B26" s="221"/>
      <c r="C26" s="222"/>
      <c r="D26" s="223"/>
      <c r="E26" s="222"/>
      <c r="F26" s="227"/>
      <c r="G26" s="227"/>
      <c r="H26" s="238"/>
      <c r="I26" s="227"/>
      <c r="J26" s="222"/>
      <c r="K26" s="223"/>
      <c r="L26" s="239"/>
      <c r="M26" s="235"/>
      <c r="N26" s="226"/>
      <c r="O26" s="227"/>
      <c r="P26" s="228"/>
      <c r="Q26" s="229"/>
      <c r="R26" s="230"/>
      <c r="S26" s="227"/>
      <c r="T26" s="241"/>
      <c r="U26" s="232"/>
      <c r="V26" s="242"/>
      <c r="W26" s="242"/>
      <c r="X26" s="242"/>
      <c r="Y26" s="242"/>
      <c r="Z26" s="242"/>
      <c r="AA26" s="242"/>
      <c r="AB26" s="242"/>
      <c r="AC26" s="242"/>
      <c r="AD26" s="242"/>
      <c r="AE26" s="242"/>
      <c r="AF26" s="242"/>
      <c r="AG26" s="243"/>
      <c r="AH26" s="241"/>
      <c r="AI26" s="242"/>
      <c r="AJ26" s="242"/>
      <c r="AK26" s="242"/>
      <c r="AL26" s="242"/>
      <c r="AM26" s="242"/>
      <c r="AN26" s="242"/>
      <c r="AO26" s="225"/>
      <c r="AP26" s="235"/>
      <c r="AQ26" s="236"/>
      <c r="AR26" s="237"/>
    </row>
    <row r="27" spans="1:44" x14ac:dyDescent="0.25">
      <c r="A27" s="187"/>
      <c r="B27" s="221"/>
      <c r="C27" s="222"/>
      <c r="D27" s="223"/>
      <c r="E27" s="222"/>
      <c r="F27" s="227"/>
      <c r="G27" s="227"/>
      <c r="H27" s="238"/>
      <c r="I27" s="227"/>
      <c r="J27" s="222"/>
      <c r="K27" s="223"/>
      <c r="L27" s="239"/>
      <c r="M27" s="235"/>
      <c r="N27" s="226"/>
      <c r="O27" s="227"/>
      <c r="P27" s="228"/>
      <c r="Q27" s="229"/>
      <c r="R27" s="230"/>
      <c r="S27" s="227"/>
      <c r="T27" s="241"/>
      <c r="U27" s="232"/>
      <c r="V27" s="242"/>
      <c r="W27" s="242"/>
      <c r="X27" s="242"/>
      <c r="Y27" s="242"/>
      <c r="Z27" s="242"/>
      <c r="AA27" s="242"/>
      <c r="AB27" s="242"/>
      <c r="AC27" s="242"/>
      <c r="AD27" s="242"/>
      <c r="AE27" s="242"/>
      <c r="AF27" s="242"/>
      <c r="AG27" s="243"/>
      <c r="AH27" s="241"/>
      <c r="AI27" s="242"/>
      <c r="AJ27" s="242"/>
      <c r="AK27" s="242"/>
      <c r="AL27" s="242"/>
      <c r="AM27" s="242"/>
      <c r="AN27" s="242"/>
      <c r="AO27" s="225"/>
      <c r="AP27" s="235"/>
      <c r="AQ27" s="236"/>
      <c r="AR27" s="237"/>
    </row>
    <row r="28" spans="1:44" x14ac:dyDescent="0.25">
      <c r="A28" s="187"/>
      <c r="B28" s="221"/>
      <c r="C28" s="222"/>
      <c r="D28" s="223"/>
      <c r="E28" s="222"/>
      <c r="F28" s="227"/>
      <c r="G28" s="227"/>
      <c r="H28" s="238"/>
      <c r="I28" s="227"/>
      <c r="J28" s="222"/>
      <c r="K28" s="223"/>
      <c r="L28" s="239"/>
      <c r="M28" s="235"/>
      <c r="N28" s="226"/>
      <c r="O28" s="227"/>
      <c r="P28" s="228"/>
      <c r="Q28" s="229"/>
      <c r="R28" s="230"/>
      <c r="S28" s="227"/>
      <c r="T28" s="241"/>
      <c r="U28" s="23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3"/>
      <c r="AH28" s="241"/>
      <c r="AI28" s="242"/>
      <c r="AJ28" s="242"/>
      <c r="AK28" s="242"/>
      <c r="AL28" s="242"/>
      <c r="AM28" s="242"/>
      <c r="AN28" s="242"/>
      <c r="AO28" s="225"/>
      <c r="AP28" s="235"/>
      <c r="AQ28" s="236"/>
      <c r="AR28" s="237"/>
    </row>
    <row r="29" spans="1:44" x14ac:dyDescent="0.25">
      <c r="A29" s="187"/>
      <c r="B29" s="221"/>
      <c r="C29" s="222"/>
      <c r="D29" s="223"/>
      <c r="E29" s="222"/>
      <c r="F29" s="227"/>
      <c r="G29" s="227"/>
      <c r="H29" s="238"/>
      <c r="I29" s="227"/>
      <c r="J29" s="222"/>
      <c r="K29" s="223"/>
      <c r="L29" s="239"/>
      <c r="M29" s="235"/>
      <c r="N29" s="226"/>
      <c r="O29" s="227"/>
      <c r="P29" s="228"/>
      <c r="Q29" s="229"/>
      <c r="R29" s="230"/>
      <c r="S29" s="227"/>
      <c r="T29" s="241"/>
      <c r="U29" s="232"/>
      <c r="V29" s="242"/>
      <c r="W29" s="242"/>
      <c r="X29" s="242"/>
      <c r="Y29" s="242"/>
      <c r="Z29" s="242"/>
      <c r="AA29" s="242"/>
      <c r="AB29" s="242"/>
      <c r="AC29" s="242"/>
      <c r="AD29" s="242"/>
      <c r="AE29" s="242"/>
      <c r="AF29" s="242"/>
      <c r="AG29" s="243"/>
      <c r="AH29" s="241"/>
      <c r="AI29" s="242"/>
      <c r="AJ29" s="242"/>
      <c r="AK29" s="242"/>
      <c r="AL29" s="242"/>
      <c r="AM29" s="242"/>
      <c r="AN29" s="242"/>
      <c r="AO29" s="225"/>
      <c r="AP29" s="235"/>
      <c r="AQ29" s="236"/>
      <c r="AR29" s="237"/>
    </row>
    <row r="30" spans="1:44" x14ac:dyDescent="0.25">
      <c r="A30" s="187"/>
      <c r="B30" s="221"/>
      <c r="C30" s="222"/>
      <c r="D30" s="223"/>
      <c r="E30" s="222"/>
      <c r="F30" s="227"/>
      <c r="G30" s="227"/>
      <c r="H30" s="238"/>
      <c r="I30" s="227"/>
      <c r="J30" s="222"/>
      <c r="K30" s="223"/>
      <c r="L30" s="239"/>
      <c r="M30" s="235"/>
      <c r="N30" s="226"/>
      <c r="O30" s="227"/>
      <c r="P30" s="228"/>
      <c r="Q30" s="229"/>
      <c r="R30" s="230"/>
      <c r="S30" s="227"/>
      <c r="T30" s="241"/>
      <c r="U30" s="232"/>
      <c r="V30" s="242"/>
      <c r="W30" s="242"/>
      <c r="X30" s="242"/>
      <c r="Y30" s="242"/>
      <c r="Z30" s="242"/>
      <c r="AA30" s="242"/>
      <c r="AB30" s="242"/>
      <c r="AC30" s="242"/>
      <c r="AD30" s="242"/>
      <c r="AE30" s="242"/>
      <c r="AF30" s="242"/>
      <c r="AG30" s="243"/>
      <c r="AH30" s="241"/>
      <c r="AI30" s="242"/>
      <c r="AJ30" s="242"/>
      <c r="AK30" s="242"/>
      <c r="AL30" s="242"/>
      <c r="AM30" s="242"/>
      <c r="AN30" s="242"/>
      <c r="AO30" s="225"/>
      <c r="AP30" s="235"/>
      <c r="AQ30" s="236"/>
      <c r="AR30" s="237"/>
    </row>
    <row r="31" spans="1:44" x14ac:dyDescent="0.25">
      <c r="A31" s="187"/>
      <c r="B31" s="221"/>
      <c r="C31" s="222"/>
      <c r="D31" s="223"/>
      <c r="E31" s="222"/>
      <c r="F31" s="227"/>
      <c r="G31" s="227"/>
      <c r="H31" s="238"/>
      <c r="I31" s="227"/>
      <c r="J31" s="222"/>
      <c r="K31" s="223"/>
      <c r="L31" s="239"/>
      <c r="M31" s="235"/>
      <c r="N31" s="226"/>
      <c r="O31" s="227"/>
      <c r="P31" s="228"/>
      <c r="Q31" s="229"/>
      <c r="R31" s="230"/>
      <c r="S31" s="227"/>
      <c r="T31" s="241"/>
      <c r="U31" s="23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3"/>
      <c r="AH31" s="241"/>
      <c r="AI31" s="242"/>
      <c r="AJ31" s="242"/>
      <c r="AK31" s="242"/>
      <c r="AL31" s="242"/>
      <c r="AM31" s="242"/>
      <c r="AN31" s="242"/>
      <c r="AO31" s="225"/>
      <c r="AP31" s="235"/>
      <c r="AQ31" s="236"/>
      <c r="AR31" s="237"/>
    </row>
    <row r="32" spans="1:44" x14ac:dyDescent="0.25">
      <c r="A32" s="187"/>
      <c r="B32" s="221"/>
      <c r="C32" s="222"/>
      <c r="D32" s="223"/>
      <c r="E32" s="222"/>
      <c r="F32" s="227"/>
      <c r="G32" s="227"/>
      <c r="H32" s="238"/>
      <c r="I32" s="227"/>
      <c r="J32" s="222"/>
      <c r="K32" s="223"/>
      <c r="L32" s="239"/>
      <c r="M32" s="235"/>
      <c r="N32" s="226"/>
      <c r="O32" s="227"/>
      <c r="P32" s="228"/>
      <c r="Q32" s="229"/>
      <c r="R32" s="230"/>
      <c r="S32" s="227"/>
      <c r="T32" s="241"/>
      <c r="U32" s="23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5"/>
      <c r="AG32" s="243"/>
      <c r="AH32" s="241"/>
      <c r="AI32" s="242"/>
      <c r="AJ32" s="242"/>
      <c r="AK32" s="242"/>
      <c r="AL32" s="242"/>
      <c r="AM32" s="242"/>
      <c r="AN32" s="242"/>
      <c r="AO32" s="225"/>
      <c r="AP32" s="235"/>
      <c r="AQ32" s="236"/>
      <c r="AR32" s="237"/>
    </row>
    <row r="33" spans="1:45" x14ac:dyDescent="0.25">
      <c r="A33" s="187"/>
      <c r="B33" s="221"/>
      <c r="C33" s="222"/>
      <c r="D33" s="223"/>
      <c r="E33" s="222"/>
      <c r="F33" s="227"/>
      <c r="G33" s="227"/>
      <c r="H33" s="238"/>
      <c r="I33" s="227"/>
      <c r="J33" s="222"/>
      <c r="K33" s="223"/>
      <c r="L33" s="239"/>
      <c r="M33" s="235"/>
      <c r="N33" s="226"/>
      <c r="O33" s="227"/>
      <c r="P33" s="228"/>
      <c r="Q33" s="229"/>
      <c r="R33" s="230"/>
      <c r="S33" s="227"/>
      <c r="T33" s="241"/>
      <c r="U33" s="232"/>
      <c r="V33" s="242"/>
      <c r="W33" s="242"/>
      <c r="X33" s="242"/>
      <c r="Y33" s="242"/>
      <c r="Z33" s="242"/>
      <c r="AA33" s="242"/>
      <c r="AB33" s="242"/>
      <c r="AC33" s="242"/>
      <c r="AD33" s="242"/>
      <c r="AE33" s="242"/>
      <c r="AF33" s="245"/>
      <c r="AG33" s="243"/>
      <c r="AH33" s="241"/>
      <c r="AI33" s="242"/>
      <c r="AJ33" s="242"/>
      <c r="AK33" s="242"/>
      <c r="AL33" s="242"/>
      <c r="AM33" s="242"/>
      <c r="AN33" s="242"/>
      <c r="AO33" s="225"/>
      <c r="AP33" s="235"/>
      <c r="AQ33" s="236"/>
      <c r="AR33" s="237"/>
    </row>
    <row r="34" spans="1:45" x14ac:dyDescent="0.25">
      <c r="A34" s="187"/>
      <c r="B34" s="221"/>
      <c r="C34" s="222"/>
      <c r="D34" s="223"/>
      <c r="E34" s="222"/>
      <c r="F34" s="227"/>
      <c r="G34" s="227"/>
      <c r="H34" s="238"/>
      <c r="I34" s="227"/>
      <c r="J34" s="222"/>
      <c r="K34" s="223"/>
      <c r="L34" s="239"/>
      <c r="M34" s="235"/>
      <c r="N34" s="226"/>
      <c r="O34" s="227"/>
      <c r="P34" s="228"/>
      <c r="Q34" s="229"/>
      <c r="R34" s="230"/>
      <c r="S34" s="227"/>
      <c r="T34" s="241"/>
      <c r="U34" s="232"/>
      <c r="V34" s="242"/>
      <c r="W34" s="242"/>
      <c r="X34" s="242"/>
      <c r="Y34" s="242"/>
      <c r="Z34" s="242"/>
      <c r="AA34" s="242"/>
      <c r="AB34" s="242"/>
      <c r="AC34" s="242"/>
      <c r="AD34" s="242"/>
      <c r="AE34" s="242"/>
      <c r="AF34" s="245"/>
      <c r="AG34" s="243"/>
      <c r="AH34" s="241"/>
      <c r="AI34" s="242"/>
      <c r="AJ34" s="242"/>
      <c r="AK34" s="242"/>
      <c r="AL34" s="242"/>
      <c r="AM34" s="242"/>
      <c r="AN34" s="242"/>
      <c r="AO34" s="225"/>
      <c r="AP34" s="235"/>
      <c r="AQ34" s="236"/>
      <c r="AR34" s="237"/>
    </row>
    <row r="35" spans="1:45" x14ac:dyDescent="0.25">
      <c r="A35" s="187"/>
      <c r="B35" s="221"/>
      <c r="C35" s="222"/>
      <c r="D35" s="223"/>
      <c r="E35" s="222"/>
      <c r="F35" s="227"/>
      <c r="G35" s="227"/>
      <c r="H35" s="238"/>
      <c r="I35" s="227"/>
      <c r="J35" s="222"/>
      <c r="K35" s="223"/>
      <c r="L35" s="239"/>
      <c r="M35" s="235"/>
      <c r="N35" s="226"/>
      <c r="O35" s="227"/>
      <c r="P35" s="228"/>
      <c r="Q35" s="229"/>
      <c r="R35" s="230"/>
      <c r="S35" s="227"/>
      <c r="T35" s="241"/>
      <c r="U35" s="232"/>
      <c r="V35" s="242"/>
      <c r="W35" s="242"/>
      <c r="X35" s="242"/>
      <c r="Y35" s="242"/>
      <c r="Z35" s="242"/>
      <c r="AA35" s="242"/>
      <c r="AB35" s="242"/>
      <c r="AC35" s="242"/>
      <c r="AD35" s="242"/>
      <c r="AE35" s="242"/>
      <c r="AF35" s="245"/>
      <c r="AG35" s="242"/>
      <c r="AH35" s="241"/>
      <c r="AI35" s="242"/>
      <c r="AJ35" s="242"/>
      <c r="AK35" s="242"/>
      <c r="AL35" s="242"/>
      <c r="AM35" s="242"/>
      <c r="AN35" s="242"/>
      <c r="AO35" s="225"/>
      <c r="AP35" s="235"/>
      <c r="AQ35" s="236"/>
      <c r="AR35" s="237"/>
    </row>
    <row r="36" spans="1:45" x14ac:dyDescent="0.25">
      <c r="A36" s="187"/>
      <c r="B36" s="221"/>
      <c r="C36" s="222"/>
      <c r="D36" s="223"/>
      <c r="E36" s="222"/>
      <c r="F36" s="227"/>
      <c r="G36" s="227"/>
      <c r="H36" s="238"/>
      <c r="I36" s="227"/>
      <c r="J36" s="222"/>
      <c r="K36" s="223"/>
      <c r="L36" s="239"/>
      <c r="M36" s="235"/>
      <c r="N36" s="226"/>
      <c r="O36" s="227"/>
      <c r="P36" s="228"/>
      <c r="Q36" s="229"/>
      <c r="R36" s="230"/>
      <c r="S36" s="227"/>
      <c r="T36" s="241"/>
      <c r="U36" s="232"/>
      <c r="V36" s="242"/>
      <c r="W36" s="242"/>
      <c r="X36" s="242"/>
      <c r="Y36" s="242"/>
      <c r="Z36" s="242"/>
      <c r="AA36" s="242"/>
      <c r="AB36" s="246"/>
      <c r="AC36" s="246"/>
      <c r="AD36" s="246"/>
      <c r="AE36" s="246"/>
      <c r="AF36" s="245"/>
      <c r="AG36" s="242"/>
      <c r="AH36" s="241"/>
      <c r="AI36" s="242"/>
      <c r="AJ36" s="242"/>
      <c r="AK36" s="242"/>
      <c r="AL36" s="242"/>
      <c r="AM36" s="242"/>
      <c r="AN36" s="242"/>
      <c r="AO36" s="225"/>
      <c r="AP36" s="235"/>
      <c r="AQ36" s="236"/>
      <c r="AR36" s="237"/>
    </row>
    <row r="37" spans="1:45" x14ac:dyDescent="0.25">
      <c r="A37" s="187"/>
      <c r="B37" s="221"/>
      <c r="C37" s="222"/>
      <c r="D37" s="223"/>
      <c r="E37" s="222"/>
      <c r="F37" s="227"/>
      <c r="G37" s="227"/>
      <c r="H37" s="238"/>
      <c r="I37" s="227"/>
      <c r="J37" s="222"/>
      <c r="K37" s="223"/>
      <c r="L37" s="239"/>
      <c r="M37" s="235"/>
      <c r="N37" s="226"/>
      <c r="O37" s="227"/>
      <c r="P37" s="228"/>
      <c r="Q37" s="229"/>
      <c r="R37" s="230"/>
      <c r="S37" s="227"/>
      <c r="T37" s="241"/>
      <c r="U37" s="23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5"/>
      <c r="AG37" s="243"/>
      <c r="AH37" s="241"/>
      <c r="AI37" s="242"/>
      <c r="AJ37" s="242"/>
      <c r="AK37" s="242"/>
      <c r="AL37" s="242"/>
      <c r="AM37" s="242"/>
      <c r="AN37" s="242"/>
      <c r="AO37" s="225"/>
      <c r="AP37" s="235"/>
      <c r="AQ37" s="236"/>
      <c r="AR37" s="237"/>
    </row>
    <row r="38" spans="1:45" x14ac:dyDescent="0.25">
      <c r="A38" s="187"/>
      <c r="B38" s="221"/>
      <c r="C38" s="222"/>
      <c r="D38" s="223"/>
      <c r="E38" s="222"/>
      <c r="F38" s="227"/>
      <c r="G38" s="227"/>
      <c r="H38" s="238"/>
      <c r="I38" s="227"/>
      <c r="J38" s="222"/>
      <c r="K38" s="223"/>
      <c r="L38" s="239"/>
      <c r="M38" s="235"/>
      <c r="N38" s="226"/>
      <c r="O38" s="236"/>
      <c r="P38" s="228"/>
      <c r="Q38" s="229"/>
      <c r="R38" s="230"/>
      <c r="S38" s="227"/>
      <c r="T38" s="241"/>
      <c r="U38" s="232"/>
      <c r="V38" s="242"/>
      <c r="W38" s="242"/>
      <c r="X38" s="242"/>
      <c r="Y38" s="242"/>
      <c r="Z38" s="242"/>
      <c r="AA38" s="242"/>
      <c r="AB38" s="242"/>
      <c r="AC38" s="242"/>
      <c r="AD38" s="242"/>
      <c r="AE38" s="242"/>
      <c r="AF38" s="242"/>
      <c r="AG38" s="243"/>
      <c r="AH38" s="241"/>
      <c r="AI38" s="242"/>
      <c r="AJ38" s="242"/>
      <c r="AK38" s="242"/>
      <c r="AL38" s="242"/>
      <c r="AM38" s="242"/>
      <c r="AN38" s="242"/>
      <c r="AO38" s="225"/>
      <c r="AP38" s="235"/>
      <c r="AQ38" s="236"/>
      <c r="AR38" s="237"/>
    </row>
    <row r="39" spans="1:45" x14ac:dyDescent="0.25">
      <c r="A39" s="187"/>
      <c r="B39" s="221"/>
      <c r="C39" s="222"/>
      <c r="D39" s="223"/>
      <c r="E39" s="222"/>
      <c r="F39" s="227"/>
      <c r="G39" s="227"/>
      <c r="H39" s="238"/>
      <c r="I39" s="227"/>
      <c r="J39" s="222"/>
      <c r="K39" s="227"/>
      <c r="L39" s="239"/>
      <c r="M39" s="227"/>
      <c r="N39" s="226"/>
      <c r="O39" s="236"/>
      <c r="P39" s="228"/>
      <c r="Q39" s="229"/>
      <c r="R39" s="230"/>
      <c r="S39" s="227"/>
      <c r="T39" s="241"/>
      <c r="U39" s="232"/>
      <c r="V39" s="242"/>
      <c r="W39" s="242"/>
      <c r="X39" s="242"/>
      <c r="Y39" s="242"/>
      <c r="Z39" s="242"/>
      <c r="AA39" s="242"/>
      <c r="AB39" s="242"/>
      <c r="AC39" s="242"/>
      <c r="AD39" s="242"/>
      <c r="AE39" s="242"/>
      <c r="AF39" s="242"/>
      <c r="AG39" s="243"/>
      <c r="AH39" s="241"/>
      <c r="AI39" s="242"/>
      <c r="AJ39" s="242"/>
      <c r="AK39" s="242"/>
      <c r="AL39" s="242"/>
      <c r="AM39" s="242"/>
      <c r="AN39" s="242"/>
      <c r="AO39" s="225"/>
      <c r="AP39" s="235"/>
      <c r="AQ39" s="236"/>
      <c r="AR39" s="237"/>
    </row>
    <row r="40" spans="1:45" x14ac:dyDescent="0.25">
      <c r="A40" s="187"/>
      <c r="B40" s="221"/>
      <c r="C40" s="222"/>
      <c r="D40" s="223"/>
      <c r="E40" s="222"/>
      <c r="F40" s="227"/>
      <c r="G40" s="227"/>
      <c r="H40" s="238"/>
      <c r="I40" s="227"/>
      <c r="J40" s="222"/>
      <c r="K40" s="227"/>
      <c r="L40" s="239"/>
      <c r="M40" s="227"/>
      <c r="N40" s="226"/>
      <c r="O40" s="236"/>
      <c r="P40" s="228"/>
      <c r="Q40" s="229"/>
      <c r="R40" s="230"/>
      <c r="S40" s="227"/>
      <c r="T40" s="241"/>
      <c r="U40" s="232"/>
      <c r="V40" s="242"/>
      <c r="W40" s="242"/>
      <c r="X40" s="242"/>
      <c r="Y40" s="242"/>
      <c r="Z40" s="242"/>
      <c r="AA40" s="242"/>
      <c r="AB40" s="242"/>
      <c r="AC40" s="242"/>
      <c r="AD40" s="242"/>
      <c r="AE40" s="242"/>
      <c r="AF40" s="242"/>
      <c r="AG40" s="243"/>
      <c r="AH40" s="241"/>
      <c r="AI40" s="242"/>
      <c r="AJ40" s="242"/>
      <c r="AK40" s="242"/>
      <c r="AL40" s="242"/>
      <c r="AM40" s="242"/>
      <c r="AN40" s="242"/>
      <c r="AO40" s="225"/>
      <c r="AP40" s="235"/>
      <c r="AQ40" s="236"/>
      <c r="AR40" s="237"/>
    </row>
    <row r="41" spans="1:45" x14ac:dyDescent="0.25">
      <c r="A41" s="187"/>
      <c r="B41" s="221"/>
      <c r="C41" s="222"/>
      <c r="D41" s="223"/>
      <c r="E41" s="222"/>
      <c r="F41" s="227"/>
      <c r="G41" s="227"/>
      <c r="H41" s="238"/>
      <c r="I41" s="227"/>
      <c r="J41" s="222"/>
      <c r="K41" s="227"/>
      <c r="L41" s="239"/>
      <c r="M41" s="227"/>
      <c r="N41" s="226"/>
      <c r="O41" s="236"/>
      <c r="P41" s="228"/>
      <c r="Q41" s="229"/>
      <c r="R41" s="230"/>
      <c r="S41" s="227"/>
      <c r="T41" s="241"/>
      <c r="U41" s="232"/>
      <c r="V41" s="242"/>
      <c r="W41" s="242"/>
      <c r="X41" s="242"/>
      <c r="Y41" s="242"/>
      <c r="Z41" s="242"/>
      <c r="AA41" s="242"/>
      <c r="AB41" s="242"/>
      <c r="AC41" s="242"/>
      <c r="AD41" s="242"/>
      <c r="AE41" s="242"/>
      <c r="AF41" s="242"/>
      <c r="AG41" s="242"/>
      <c r="AH41" s="241"/>
      <c r="AI41" s="242"/>
      <c r="AJ41" s="242"/>
      <c r="AK41" s="242"/>
      <c r="AL41" s="242"/>
      <c r="AM41" s="242"/>
      <c r="AN41" s="242"/>
      <c r="AO41" s="225"/>
      <c r="AP41" s="235"/>
      <c r="AQ41" s="236"/>
      <c r="AR41" s="237"/>
    </row>
    <row r="42" spans="1:45" x14ac:dyDescent="0.25">
      <c r="A42" s="187"/>
      <c r="B42" s="221"/>
      <c r="C42" s="247"/>
      <c r="D42" s="223"/>
      <c r="E42" s="222"/>
      <c r="F42" s="227"/>
      <c r="G42" s="227"/>
      <c r="H42" s="238"/>
      <c r="I42" s="227"/>
      <c r="J42" s="222"/>
      <c r="K42" s="227"/>
      <c r="L42" s="239"/>
      <c r="M42" s="227"/>
      <c r="N42" s="226"/>
      <c r="O42" s="236"/>
      <c r="P42" s="228"/>
      <c r="Q42" s="229"/>
      <c r="R42" s="230"/>
      <c r="S42" s="227"/>
      <c r="T42" s="241"/>
      <c r="U42" s="232"/>
      <c r="V42" s="242"/>
      <c r="W42" s="242"/>
      <c r="X42" s="242"/>
      <c r="Y42" s="242"/>
      <c r="Z42" s="242"/>
      <c r="AA42" s="242"/>
      <c r="AB42" s="242"/>
      <c r="AC42" s="242"/>
      <c r="AD42" s="242"/>
      <c r="AE42" s="242"/>
      <c r="AF42" s="242"/>
      <c r="AG42" s="243"/>
      <c r="AH42" s="241"/>
      <c r="AI42" s="242"/>
      <c r="AJ42" s="242"/>
      <c r="AK42" s="242"/>
      <c r="AL42" s="242"/>
      <c r="AM42" s="242"/>
      <c r="AN42" s="242"/>
      <c r="AO42" s="225"/>
      <c r="AP42" s="235"/>
      <c r="AQ42" s="236"/>
      <c r="AR42" s="237"/>
    </row>
    <row r="43" spans="1:45" x14ac:dyDescent="0.25">
      <c r="A43" s="187"/>
      <c r="B43" s="221"/>
      <c r="C43" s="222"/>
      <c r="D43" s="223"/>
      <c r="E43" s="222"/>
      <c r="F43" s="227"/>
      <c r="G43" s="227"/>
      <c r="H43" s="238"/>
      <c r="I43" s="227"/>
      <c r="J43" s="222"/>
      <c r="K43" s="227"/>
      <c r="L43" s="239"/>
      <c r="M43" s="227"/>
      <c r="N43" s="226"/>
      <c r="O43" s="236"/>
      <c r="P43" s="228"/>
      <c r="Q43" s="229"/>
      <c r="R43" s="230"/>
      <c r="S43" s="227"/>
      <c r="T43" s="241"/>
      <c r="U43" s="248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5"/>
      <c r="AG43" s="243"/>
      <c r="AH43" s="241"/>
      <c r="AI43" s="242"/>
      <c r="AJ43" s="242"/>
      <c r="AK43" s="242"/>
      <c r="AL43" s="242"/>
      <c r="AM43" s="242"/>
      <c r="AN43" s="242"/>
      <c r="AO43" s="225"/>
      <c r="AP43" s="235"/>
      <c r="AQ43" s="236"/>
      <c r="AR43" s="237"/>
    </row>
    <row r="44" spans="1:45" x14ac:dyDescent="0.25">
      <c r="A44" s="187"/>
      <c r="B44" s="221"/>
      <c r="C44" s="222"/>
      <c r="D44" s="223"/>
      <c r="E44" s="222"/>
      <c r="F44" s="227"/>
      <c r="G44" s="227"/>
      <c r="H44" s="238"/>
      <c r="I44" s="227"/>
      <c r="J44" s="222"/>
      <c r="K44" s="227"/>
      <c r="L44" s="239"/>
      <c r="M44" s="227"/>
      <c r="N44" s="226"/>
      <c r="O44" s="236"/>
      <c r="P44" s="228"/>
      <c r="Q44" s="229"/>
      <c r="R44" s="230"/>
      <c r="S44" s="227"/>
      <c r="T44" s="241"/>
      <c r="U44" s="232"/>
      <c r="V44" s="242"/>
      <c r="W44" s="242"/>
      <c r="X44" s="242"/>
      <c r="Y44" s="242"/>
      <c r="Z44" s="242"/>
      <c r="AA44" s="242"/>
      <c r="AB44" s="242"/>
      <c r="AC44" s="242"/>
      <c r="AD44" s="242"/>
      <c r="AE44" s="242"/>
      <c r="AF44" s="242"/>
      <c r="AG44" s="243"/>
      <c r="AH44" s="241"/>
      <c r="AI44" s="242"/>
      <c r="AJ44" s="242"/>
      <c r="AK44" s="242"/>
      <c r="AL44" s="242"/>
      <c r="AM44" s="242"/>
      <c r="AN44" s="242"/>
      <c r="AO44" s="225"/>
      <c r="AP44" s="235"/>
      <c r="AQ44" s="236"/>
      <c r="AR44" s="237"/>
    </row>
    <row r="45" spans="1:45" x14ac:dyDescent="0.25">
      <c r="A45" s="187"/>
      <c r="B45" s="221"/>
      <c r="C45" s="222"/>
      <c r="D45" s="223"/>
      <c r="E45" s="222"/>
      <c r="F45" s="227"/>
      <c r="G45" s="227"/>
      <c r="H45" s="238"/>
      <c r="I45" s="227"/>
      <c r="J45" s="222"/>
      <c r="K45" s="227"/>
      <c r="L45" s="239"/>
      <c r="M45" s="227"/>
      <c r="N45" s="226"/>
      <c r="O45" s="236"/>
      <c r="P45" s="228"/>
      <c r="Q45" s="229"/>
      <c r="R45" s="230"/>
      <c r="S45" s="227"/>
      <c r="T45" s="241"/>
      <c r="U45" s="232"/>
      <c r="V45" s="242"/>
      <c r="W45" s="242"/>
      <c r="X45" s="242"/>
      <c r="Y45" s="242"/>
      <c r="Z45" s="242"/>
      <c r="AA45" s="242"/>
      <c r="AB45" s="242"/>
      <c r="AC45" s="242"/>
      <c r="AD45" s="242"/>
      <c r="AE45" s="242"/>
      <c r="AF45" s="242"/>
      <c r="AG45" s="243"/>
      <c r="AH45" s="241"/>
      <c r="AI45" s="242"/>
      <c r="AJ45" s="242"/>
      <c r="AK45" s="242"/>
      <c r="AL45" s="242"/>
      <c r="AM45" s="242"/>
      <c r="AN45" s="242"/>
      <c r="AO45" s="225"/>
      <c r="AP45" s="235"/>
      <c r="AQ45" s="236"/>
      <c r="AR45" s="237"/>
    </row>
    <row r="46" spans="1:45" x14ac:dyDescent="0.25">
      <c r="A46" s="187"/>
      <c r="B46" s="187"/>
      <c r="C46" s="191"/>
      <c r="D46" s="193"/>
      <c r="E46" s="191"/>
      <c r="H46" s="192"/>
      <c r="J46" s="191"/>
      <c r="L46" s="205"/>
      <c r="N46" s="194"/>
      <c r="P46" s="196"/>
      <c r="Q46" s="197"/>
      <c r="R46" s="201"/>
      <c r="S46" s="187"/>
      <c r="T46" s="206"/>
      <c r="U46" s="202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7"/>
      <c r="AG46" s="208"/>
      <c r="AH46" s="206"/>
      <c r="AI46" s="207"/>
      <c r="AJ46" s="207"/>
      <c r="AK46" s="207"/>
      <c r="AL46" s="207"/>
      <c r="AM46" s="207"/>
      <c r="AN46" s="207"/>
      <c r="AO46" s="200"/>
      <c r="AP46" s="199"/>
      <c r="AQ46" s="203"/>
      <c r="AR46" s="204"/>
    </row>
    <row r="47" spans="1:45" x14ac:dyDescent="0.25">
      <c r="A47" s="187"/>
      <c r="B47" s="187"/>
      <c r="C47" s="191"/>
      <c r="E47" s="210"/>
      <c r="H47" s="192"/>
      <c r="J47" s="192"/>
      <c r="L47" s="198"/>
      <c r="N47" s="194"/>
      <c r="P47" s="196"/>
      <c r="Q47" s="197"/>
      <c r="R47" s="201"/>
      <c r="S47" s="187"/>
      <c r="T47" s="206"/>
      <c r="U47" s="202"/>
      <c r="V47" s="207"/>
      <c r="W47" s="207"/>
      <c r="X47" s="207"/>
      <c r="Y47" s="207"/>
      <c r="Z47" s="207"/>
      <c r="AA47" s="207"/>
      <c r="AB47" s="207"/>
      <c r="AC47" s="207"/>
      <c r="AD47" s="207"/>
      <c r="AE47" s="207"/>
      <c r="AF47" s="207"/>
      <c r="AG47" s="208"/>
      <c r="AH47" s="206"/>
      <c r="AI47" s="207"/>
      <c r="AJ47" s="207"/>
      <c r="AK47" s="207"/>
      <c r="AL47" s="207"/>
      <c r="AM47" s="207"/>
      <c r="AN47" s="207"/>
      <c r="AO47" s="200"/>
      <c r="AR47" s="204"/>
    </row>
    <row r="48" spans="1:45" ht="15.75" thickBot="1" x14ac:dyDescent="0.3">
      <c r="A48" s="187"/>
      <c r="B48" s="187"/>
      <c r="C48" s="191"/>
      <c r="E48" s="191"/>
      <c r="H48" s="192"/>
      <c r="J48" s="192"/>
      <c r="L48" s="198"/>
      <c r="N48" s="194"/>
      <c r="P48" s="196"/>
      <c r="Q48" s="197"/>
      <c r="R48" s="201"/>
      <c r="S48" s="187"/>
      <c r="T48" s="206"/>
      <c r="U48" s="202"/>
      <c r="V48" s="207"/>
      <c r="W48" s="207"/>
      <c r="X48" s="207"/>
      <c r="Y48" s="207"/>
      <c r="Z48" s="207"/>
      <c r="AA48" s="207"/>
      <c r="AB48" s="207"/>
      <c r="AC48" s="207"/>
      <c r="AD48" s="207"/>
      <c r="AE48" s="207"/>
      <c r="AF48" s="207"/>
      <c r="AG48" s="211"/>
      <c r="AH48" s="206"/>
      <c r="AI48" s="207"/>
      <c r="AJ48" s="207"/>
      <c r="AK48" s="207"/>
      <c r="AL48" s="207"/>
      <c r="AM48" s="207"/>
      <c r="AN48" s="207"/>
      <c r="AO48" s="200"/>
      <c r="AR48" s="204"/>
      <c r="AS48" s="212"/>
    </row>
    <row r="49" spans="1:45" ht="19.5" thickBot="1" x14ac:dyDescent="0.3">
      <c r="A49" s="187"/>
      <c r="B49" s="187"/>
      <c r="C49" s="262"/>
      <c r="D49" s="262"/>
      <c r="E49" s="262"/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187"/>
      <c r="T49" s="213"/>
      <c r="U49" s="214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213"/>
      <c r="AH49" s="215"/>
      <c r="AI49" s="215"/>
      <c r="AJ49" s="215"/>
      <c r="AK49" s="215"/>
      <c r="AL49" s="215"/>
      <c r="AM49" s="215"/>
      <c r="AN49" s="215"/>
      <c r="AR49" s="204"/>
      <c r="AS49" s="187"/>
    </row>
    <row r="50" spans="1:45" x14ac:dyDescent="0.25">
      <c r="A50" s="187"/>
      <c r="B50" s="187"/>
      <c r="C50" s="191"/>
      <c r="E50" s="191"/>
      <c r="F50" s="187"/>
      <c r="G50" s="187"/>
      <c r="H50" s="192"/>
      <c r="I50" s="187"/>
      <c r="J50" s="192"/>
      <c r="L50" s="198"/>
      <c r="N50" s="194"/>
      <c r="P50" s="196"/>
      <c r="Q50" s="197"/>
      <c r="R50" s="201"/>
      <c r="S50" s="187"/>
      <c r="T50" s="206"/>
      <c r="U50" s="202"/>
      <c r="V50" s="207"/>
      <c r="W50" s="207"/>
      <c r="X50" s="207"/>
      <c r="Y50" s="207"/>
      <c r="Z50" s="207"/>
      <c r="AA50" s="207"/>
      <c r="AB50" s="207"/>
      <c r="AC50" s="207"/>
      <c r="AD50" s="207"/>
      <c r="AE50" s="207"/>
      <c r="AF50" s="207"/>
      <c r="AG50" s="207"/>
      <c r="AH50" s="206"/>
      <c r="AI50" s="207"/>
      <c r="AJ50" s="207"/>
      <c r="AK50" s="207"/>
      <c r="AL50" s="207"/>
      <c r="AM50" s="207"/>
      <c r="AN50" s="207"/>
      <c r="AR50" s="204"/>
      <c r="AS50" s="187"/>
    </row>
    <row r="51" spans="1:45" x14ac:dyDescent="0.25">
      <c r="A51" s="187"/>
      <c r="B51" s="187"/>
      <c r="C51" s="191"/>
      <c r="E51" s="191"/>
      <c r="F51" s="187"/>
      <c r="G51" s="187"/>
      <c r="H51" s="192"/>
      <c r="I51" s="187"/>
      <c r="J51" s="192"/>
      <c r="L51" s="198"/>
      <c r="N51" s="194"/>
      <c r="P51" s="196"/>
      <c r="Q51" s="197"/>
      <c r="R51" s="201"/>
      <c r="S51" s="187"/>
      <c r="T51" s="206"/>
      <c r="U51" s="202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  <c r="AG51" s="207"/>
      <c r="AH51" s="206"/>
      <c r="AI51" s="207"/>
      <c r="AJ51" s="207"/>
      <c r="AK51" s="207"/>
      <c r="AL51" s="207"/>
      <c r="AM51" s="207"/>
      <c r="AN51" s="207"/>
      <c r="AR51" s="204"/>
      <c r="AS51" s="187"/>
    </row>
    <row r="52" spans="1:45" x14ac:dyDescent="0.25">
      <c r="A52" s="187"/>
      <c r="B52" s="187"/>
      <c r="C52" s="191"/>
      <c r="E52" s="191"/>
      <c r="F52" s="187"/>
      <c r="G52" s="187"/>
      <c r="H52" s="192"/>
      <c r="I52" s="187"/>
      <c r="J52" s="192"/>
      <c r="L52" s="198"/>
      <c r="N52" s="194"/>
      <c r="P52" s="196"/>
      <c r="Q52" s="197"/>
      <c r="R52" s="201"/>
      <c r="S52" s="187"/>
      <c r="T52" s="206"/>
      <c r="U52" s="202"/>
      <c r="V52" s="207"/>
      <c r="W52" s="207"/>
      <c r="X52" s="207"/>
      <c r="Y52" s="207"/>
      <c r="Z52" s="207"/>
      <c r="AA52" s="207"/>
      <c r="AB52" s="207"/>
      <c r="AC52" s="207"/>
      <c r="AD52" s="207"/>
      <c r="AE52" s="207"/>
      <c r="AF52" s="207"/>
      <c r="AG52" s="207"/>
      <c r="AH52" s="206"/>
      <c r="AI52" s="207"/>
      <c r="AJ52" s="207"/>
      <c r="AK52" s="207"/>
      <c r="AL52" s="207"/>
      <c r="AM52" s="207"/>
      <c r="AN52" s="207"/>
      <c r="AR52" s="204"/>
      <c r="AS52" s="187"/>
    </row>
    <row r="53" spans="1:45" x14ac:dyDescent="0.25">
      <c r="A53" s="187"/>
      <c r="B53" s="187"/>
      <c r="C53" s="191"/>
      <c r="E53" s="191"/>
      <c r="F53" s="187"/>
      <c r="G53" s="187"/>
      <c r="H53" s="192"/>
      <c r="I53" s="187"/>
      <c r="J53" s="192"/>
      <c r="L53" s="198"/>
      <c r="N53" s="194"/>
      <c r="P53" s="196"/>
      <c r="Q53" s="197"/>
      <c r="R53" s="201"/>
      <c r="S53" s="187"/>
      <c r="T53" s="206"/>
      <c r="U53" s="202"/>
      <c r="V53" s="207"/>
      <c r="W53" s="207"/>
      <c r="X53" s="207"/>
      <c r="Y53" s="207"/>
      <c r="Z53" s="207"/>
      <c r="AA53" s="207"/>
      <c r="AB53" s="207"/>
      <c r="AC53" s="207"/>
      <c r="AD53" s="207"/>
      <c r="AE53" s="207"/>
      <c r="AF53" s="207"/>
      <c r="AG53" s="207"/>
      <c r="AH53" s="206"/>
      <c r="AI53" s="207"/>
      <c r="AJ53" s="207"/>
      <c r="AK53" s="207"/>
      <c r="AL53" s="207"/>
      <c r="AM53" s="207"/>
      <c r="AN53" s="207"/>
      <c r="AR53" s="204"/>
      <c r="AS53" s="187"/>
    </row>
    <row r="54" spans="1:45" x14ac:dyDescent="0.25">
      <c r="A54" s="187"/>
      <c r="B54" s="187"/>
      <c r="C54" s="191"/>
      <c r="E54" s="191"/>
      <c r="F54" s="187"/>
      <c r="G54" s="187"/>
      <c r="H54" s="192"/>
      <c r="I54" s="187"/>
      <c r="J54" s="192"/>
      <c r="L54" s="198"/>
      <c r="N54" s="194"/>
      <c r="P54" s="196"/>
      <c r="Q54" s="197"/>
      <c r="R54" s="201"/>
      <c r="S54" s="187"/>
      <c r="T54" s="206"/>
      <c r="U54" s="202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07"/>
      <c r="AG54" s="207"/>
      <c r="AH54" s="206"/>
      <c r="AI54" s="207"/>
      <c r="AJ54" s="207"/>
      <c r="AK54" s="207"/>
      <c r="AL54" s="207"/>
      <c r="AM54" s="207"/>
      <c r="AN54" s="207"/>
      <c r="AR54" s="204"/>
      <c r="AS54" s="187"/>
    </row>
    <row r="55" spans="1:45" x14ac:dyDescent="0.25">
      <c r="A55" s="187"/>
      <c r="B55" s="187"/>
      <c r="C55" s="191"/>
      <c r="E55" s="191"/>
      <c r="F55" s="187"/>
      <c r="G55" s="187"/>
      <c r="H55" s="192"/>
      <c r="I55" s="187"/>
      <c r="J55" s="192"/>
      <c r="L55" s="198"/>
      <c r="N55" s="194"/>
      <c r="P55" s="196"/>
      <c r="Q55" s="197"/>
      <c r="R55" s="201"/>
      <c r="S55" s="187"/>
      <c r="T55" s="206"/>
      <c r="U55" s="202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7"/>
      <c r="AG55" s="207"/>
      <c r="AH55" s="206"/>
      <c r="AI55" s="207"/>
      <c r="AJ55" s="207"/>
      <c r="AK55" s="207"/>
      <c r="AL55" s="207"/>
      <c r="AM55" s="207"/>
      <c r="AN55" s="207"/>
      <c r="AR55" s="204">
        <f t="shared" ref="AR46:AR59" si="1">SUM(T55:AP55)</f>
        <v>0</v>
      </c>
      <c r="AS55" s="187"/>
    </row>
    <row r="56" spans="1:45" x14ac:dyDescent="0.25">
      <c r="A56" s="187"/>
      <c r="B56" s="187"/>
      <c r="C56" s="191"/>
      <c r="E56" s="191"/>
      <c r="F56" s="187"/>
      <c r="G56" s="187"/>
      <c r="H56" s="192"/>
      <c r="I56" s="187"/>
      <c r="J56" s="192"/>
      <c r="L56" s="198"/>
      <c r="N56" s="194"/>
      <c r="P56" s="196"/>
      <c r="Q56" s="197"/>
      <c r="R56" s="201"/>
      <c r="S56" s="187"/>
      <c r="T56" s="206"/>
      <c r="U56" s="202"/>
      <c r="V56" s="207"/>
      <c r="W56" s="207"/>
      <c r="X56" s="207"/>
      <c r="Y56" s="207"/>
      <c r="Z56" s="207"/>
      <c r="AA56" s="207"/>
      <c r="AB56" s="207"/>
      <c r="AC56" s="207"/>
      <c r="AD56" s="207"/>
      <c r="AE56" s="207"/>
      <c r="AF56" s="207"/>
      <c r="AG56" s="207"/>
      <c r="AH56" s="206"/>
      <c r="AI56" s="207"/>
      <c r="AJ56" s="207"/>
      <c r="AK56" s="207"/>
      <c r="AL56" s="207"/>
      <c r="AM56" s="207"/>
      <c r="AN56" s="207"/>
      <c r="AR56" s="204">
        <f t="shared" si="1"/>
        <v>0</v>
      </c>
      <c r="AS56" s="187"/>
    </row>
    <row r="57" spans="1:45" x14ac:dyDescent="0.25">
      <c r="A57" s="187"/>
      <c r="B57" s="187"/>
      <c r="C57" s="191"/>
      <c r="D57" s="193"/>
      <c r="E57" s="191"/>
      <c r="F57" s="187"/>
      <c r="G57" s="187"/>
      <c r="H57" s="192"/>
      <c r="I57" s="187"/>
      <c r="J57" s="191"/>
      <c r="K57" s="193"/>
      <c r="L57" s="205"/>
      <c r="M57" s="199"/>
      <c r="N57" s="194"/>
      <c r="O57" s="195"/>
      <c r="P57" s="196"/>
      <c r="Q57" s="197"/>
      <c r="R57" s="201"/>
      <c r="S57" s="187"/>
      <c r="T57" s="206"/>
      <c r="U57" s="202"/>
      <c r="V57" s="207"/>
      <c r="W57" s="207"/>
      <c r="X57" s="207"/>
      <c r="Y57" s="207"/>
      <c r="Z57" s="207"/>
      <c r="AA57" s="207"/>
      <c r="AB57" s="207"/>
      <c r="AC57" s="207"/>
      <c r="AD57" s="207"/>
      <c r="AE57" s="209"/>
      <c r="AF57" s="209"/>
      <c r="AG57" s="207"/>
      <c r="AH57" s="206"/>
      <c r="AI57" s="207"/>
      <c r="AJ57" s="207"/>
      <c r="AK57" s="207"/>
      <c r="AL57" s="207"/>
      <c r="AM57" s="207"/>
      <c r="AN57" s="207"/>
      <c r="AO57" s="199"/>
      <c r="AP57" s="199"/>
      <c r="AQ57" s="203"/>
      <c r="AR57" s="204">
        <f t="shared" si="1"/>
        <v>0</v>
      </c>
      <c r="AS57" s="187"/>
    </row>
    <row r="58" spans="1:45" x14ac:dyDescent="0.25">
      <c r="A58" s="187"/>
      <c r="B58" s="187"/>
      <c r="C58" s="191"/>
      <c r="D58" s="187"/>
      <c r="E58" s="191"/>
      <c r="F58" s="187"/>
      <c r="G58" s="187"/>
      <c r="H58" s="192"/>
      <c r="I58" s="187"/>
      <c r="J58" s="192"/>
      <c r="K58" s="187"/>
      <c r="L58" s="198"/>
      <c r="M58" s="187"/>
      <c r="N58" s="194"/>
      <c r="O58" s="216"/>
      <c r="P58" s="263"/>
      <c r="Q58" s="263"/>
      <c r="R58" s="263"/>
      <c r="S58" s="187"/>
      <c r="T58" s="206"/>
      <c r="U58" s="202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11"/>
      <c r="AH58" s="206"/>
      <c r="AI58" s="207"/>
      <c r="AJ58" s="207"/>
      <c r="AK58" s="207"/>
      <c r="AL58" s="207"/>
      <c r="AM58" s="207"/>
      <c r="AN58" s="207"/>
      <c r="AO58" s="195">
        <v>26</v>
      </c>
      <c r="AP58" s="187"/>
      <c r="AQ58" s="187"/>
      <c r="AR58" s="204">
        <f t="shared" si="1"/>
        <v>26</v>
      </c>
      <c r="AS58" s="187"/>
    </row>
    <row r="59" spans="1:45" x14ac:dyDescent="0.25">
      <c r="A59" s="187"/>
      <c r="B59" s="187"/>
      <c r="C59" s="191"/>
      <c r="D59" s="187"/>
      <c r="E59" s="191"/>
      <c r="F59" s="187"/>
      <c r="G59" s="187"/>
      <c r="H59" s="192"/>
      <c r="I59" s="187"/>
      <c r="J59" s="192"/>
      <c r="K59" s="187"/>
      <c r="L59" s="198"/>
      <c r="M59" s="187"/>
      <c r="N59" s="194"/>
      <c r="O59" s="216"/>
      <c r="P59" s="263"/>
      <c r="Q59" s="263"/>
      <c r="R59" s="263"/>
      <c r="S59" s="187"/>
      <c r="T59" s="206"/>
      <c r="U59" s="202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11"/>
      <c r="AH59" s="206"/>
      <c r="AI59" s="207"/>
      <c r="AJ59" s="207"/>
      <c r="AK59" s="207"/>
      <c r="AL59" s="207"/>
      <c r="AM59" s="207"/>
      <c r="AN59" s="207"/>
      <c r="AO59" s="195">
        <v>27</v>
      </c>
      <c r="AP59" s="187"/>
      <c r="AQ59" s="187"/>
      <c r="AR59" s="204">
        <f t="shared" si="1"/>
        <v>27</v>
      </c>
      <c r="AS59" s="187"/>
    </row>
    <row r="60" spans="1:45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216"/>
      <c r="O60" s="216"/>
      <c r="P60" s="216"/>
      <c r="Q60" s="187"/>
      <c r="R60" s="187"/>
      <c r="S60" s="18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  <c r="AL60" s="217"/>
      <c r="AM60" s="217"/>
      <c r="AN60" s="217">
        <f>SUM(AN15:AN59)</f>
        <v>0</v>
      </c>
      <c r="AO60" s="187"/>
      <c r="AP60" s="187"/>
      <c r="AQ60" s="187"/>
      <c r="AR60" s="218">
        <f>SUM(T60:AN60)</f>
        <v>0</v>
      </c>
      <c r="AS60" s="187"/>
    </row>
    <row r="61" spans="1:45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216"/>
      <c r="O61" s="216"/>
      <c r="P61" s="216"/>
      <c r="Q61" s="187"/>
      <c r="R61" s="187"/>
      <c r="S61" s="187"/>
      <c r="T61" s="216"/>
      <c r="U61" s="216"/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216"/>
      <c r="AG61" s="216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219">
        <f>SUM(AR16:AR59)</f>
        <v>1662674</v>
      </c>
      <c r="AS61" s="187"/>
    </row>
  </sheetData>
  <dataConsolidate/>
  <mergeCells count="20">
    <mergeCell ref="C15:R15"/>
    <mergeCell ref="C49:R49"/>
    <mergeCell ref="P58:R58"/>
    <mergeCell ref="P59:R59"/>
    <mergeCell ref="R10:R14"/>
    <mergeCell ref="T2:AE4"/>
    <mergeCell ref="C6:E10"/>
    <mergeCell ref="AA6:AB6"/>
    <mergeCell ref="AC6:AE6"/>
    <mergeCell ref="H10:H14"/>
    <mergeCell ref="J10:J14"/>
    <mergeCell ref="L10:L14"/>
    <mergeCell ref="N10:N14"/>
    <mergeCell ref="P10:P14"/>
    <mergeCell ref="AG6:AH6"/>
    <mergeCell ref="H8:J8"/>
    <mergeCell ref="N8:R8"/>
    <mergeCell ref="AA8:AB8"/>
    <mergeCell ref="AC8:AE8"/>
    <mergeCell ref="AG8:AH8"/>
  </mergeCells>
  <dataValidations count="2">
    <dataValidation type="list" allowBlank="1" showInputMessage="1" showErrorMessage="1" sqref="J50:J59 J46:J48 K57 H50:H59 H46:H48">
      <formula1>"PENDIENTE,FIRMADO"</formula1>
      <formula2>0</formula2>
    </dataValidation>
    <dataValidation type="list" allowBlank="1" showInputMessage="1" showErrorMessage="1" sqref="K32:K38 J16:K31 J32:J45 H16:H45">
      <formula1>"PENDIENTE, FIRMADO"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Cash Flow</vt:lpstr>
      <vt:lpstr>Datos del Servidor</vt:lpstr>
      <vt:lpstr>Target</vt:lpstr>
      <vt:lpstr>Prediccion</vt:lpstr>
      <vt:lpstr>Presupuesto</vt:lpstr>
      <vt:lpstr>Tablas de Pago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2015-09-08T02:41:32Z</dcterms:created>
  <dcterms:modified xsi:type="dcterms:W3CDTF">2016-01-19T21:57:44Z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WFAnimaStudios.vsto|e09864a9-35ab-4573-b167-5df1e881eed8|vstolocal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40610d3e854f4a8b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BD5C5415-FBC8-485A-92DD-6E1C9FA35B16}">
  <ds:schemaRefs/>
</ds:datastoreItem>
</file>