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GitHome\ws-bitbucket-cielo\geradormassa\src\main\resources\query_massa\STD_MASSIVA_FRONTEND\csvintoexcel-templates\"/>
    </mc:Choice>
  </mc:AlternateContent>
  <xr:revisionPtr revIDLastSave="0" documentId="13_ncr:1_{DB448C71-2471-4AAC-BDA6-E525266D635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INCENTIVO PADRÃO" sheetId="1" r:id="rId1"/>
    <sheet name="Plan2" sheetId="2" state="hidden" r:id="rId2"/>
  </sheets>
  <definedNames>
    <definedName name="_xlnm.Print_Area" localSheetId="0">'INCENTIVO PADRÃO'!$A$1:$N$9</definedName>
    <definedName name="_xlnm.Print_Titles" localSheetId="0">'INCENTIVO PADRÃO'!$1:$8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2" l="1"/>
  <c r="B13" i="2"/>
  <c r="P4" i="1"/>
  <c r="M1" i="1"/>
  <c r="B12" i="2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Josemar</author>
  </authors>
  <commentList>
    <comment ref="B8" authorId="0" shapeId="0" xr:uid="{5CAD4E4B-AD82-4181-87FC-B4BE117177C4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  <comment ref="C8" authorId="0" shapeId="0" xr:uid="{39C28B27-0612-4F96-AC6D-50008676A0E2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  <comment ref="D8" authorId="0" shapeId="0" xr:uid="{6D37C9B5-C703-4AB1-AC10-3071AB506991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  <comment ref="E8" authorId="0" shapeId="0" xr:uid="{649884DC-BA95-4129-9B84-39803432B999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  <comment ref="F8" authorId="0" shapeId="0" xr:uid="{BBBE14FB-D071-4D9C-A4E2-D1706AE92B9A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  <comment ref="G8" authorId="0" shapeId="0" xr:uid="{45A920C0-33FD-4959-8592-B4FE65D43097}">
      <text>
        <r>
          <rPr>
            <b/>
            <sz val="9"/>
            <color indexed="81"/>
            <rFont val="Segoe UI"/>
            <charset val="1"/>
          </rPr>
          <t>Josemar:</t>
        </r>
        <r>
          <rPr>
            <sz val="9"/>
            <color indexed="81"/>
            <rFont val="Segoe UI"/>
            <charset val="1"/>
          </rPr>
          <t xml:space="preserve">
Regra:
Obrigatório
Numérico</t>
        </r>
      </text>
    </comment>
    <comment ref="H8" authorId="0" shapeId="0" xr:uid="{29DCB584-CC25-4D40-8D2D-229BDCFE8E57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Obrigatório
Numérico</t>
        </r>
      </text>
    </comment>
    <comment ref="I8" authorId="0" shapeId="0" xr:uid="{9A23F58B-E35C-48E5-8F0C-CE79F2D353F6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Obrigatório</t>
        </r>
      </text>
    </comment>
    <comment ref="J8" authorId="0" shapeId="0" xr:uid="{3B58E856-C26C-40AF-8815-9D26CF98BF09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Obrigatório se DESCONTO % não  preenchido</t>
        </r>
      </text>
    </comment>
    <comment ref="K8" authorId="0" shapeId="0" xr:uid="{44346868-97A2-4808-8F11-E5BCDF8778F3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Obrigatório se VALOR A SER COBRADO não  preenchido</t>
        </r>
      </text>
    </comment>
    <comment ref="L8" authorId="0" shapeId="0" xr:uid="{5CC8C7BF-3867-4836-AD93-3D6976201017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obrigatório e numérico</t>
        </r>
      </text>
    </comment>
    <comment ref="M8" authorId="0" shapeId="0" xr:uid="{7E85957B-7B31-4A9D-BB35-F6B12A00F4E5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  <comment ref="N8" authorId="0" shapeId="0" xr:uid="{BBC918ED-3A0E-4009-B67C-8DA4735B5DD7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  <comment ref="R8" authorId="0" shapeId="0" xr:uid="{689C756B-190B-416E-8732-274FCBE7A039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  <comment ref="S8" authorId="0" shapeId="0" xr:uid="{F8B9B094-F0EE-4767-B1BC-12EB3A6EFA55}">
      <text>
        <r>
          <rPr>
            <b/>
            <sz val="9"/>
            <color indexed="81"/>
            <rFont val="Segoe UI"/>
            <family val="2"/>
          </rPr>
          <t>Josemar:</t>
        </r>
        <r>
          <rPr>
            <sz val="9"/>
            <color indexed="81"/>
            <rFont val="Segoe UI"/>
            <family val="2"/>
          </rPr>
          <t xml:space="preserve">
Regra:
Não obrigatório
Ignorar</t>
        </r>
      </text>
    </comment>
  </commentList>
</comments>
</file>

<file path=xl/sharedStrings.xml><?xml version="1.0" encoding="utf-8"?>
<sst xmlns="http://schemas.openxmlformats.org/spreadsheetml/2006/main" count="97" uniqueCount="95">
  <si>
    <t>Diretoria</t>
  </si>
  <si>
    <t>Solicitante</t>
  </si>
  <si>
    <t>Data</t>
  </si>
  <si>
    <t>Maquineta</t>
  </si>
  <si>
    <t>Observações</t>
  </si>
  <si>
    <t>POS</t>
  </si>
  <si>
    <t>PLANO</t>
  </si>
  <si>
    <t>Valor de cobrança</t>
  </si>
  <si>
    <t>Período (meses)</t>
  </si>
  <si>
    <t>Célula</t>
  </si>
  <si>
    <t>TEF IP</t>
  </si>
  <si>
    <t>Percentual (%)</t>
  </si>
  <si>
    <t>Desconto     %</t>
  </si>
  <si>
    <t>Valor a ser Cobrado $</t>
  </si>
  <si>
    <t>TEF DEDICADO (PINPAD)</t>
  </si>
  <si>
    <t>TEF DISCADO</t>
  </si>
  <si>
    <t>Cadeia de Pagamento</t>
  </si>
  <si>
    <t>Tipo Solução/Planos</t>
  </si>
  <si>
    <t>Retorno QGI</t>
  </si>
  <si>
    <t>CORPORATE</t>
  </si>
  <si>
    <t>EMPRESAS</t>
  </si>
  <si>
    <t>EXCLUSIVOS</t>
  </si>
  <si>
    <t>ESPECIAIS</t>
  </si>
  <si>
    <t>NOVOS MERCADOS</t>
  </si>
  <si>
    <t>MERCADOS EM EXPANSAO</t>
  </si>
  <si>
    <t>Corporate</t>
  </si>
  <si>
    <t>Franquias Rio de Janeiro</t>
  </si>
  <si>
    <t>Franquias Sao Paulo</t>
  </si>
  <si>
    <t>Franquias Sul</t>
  </si>
  <si>
    <t>Empresas Amazonas</t>
  </si>
  <si>
    <t>Empresas DF / GO</t>
  </si>
  <si>
    <t>Empresas Mato Grosso</t>
  </si>
  <si>
    <t>Empresas Mato Grosso do Sul</t>
  </si>
  <si>
    <t>Empresas Minas Gerais</t>
  </si>
  <si>
    <t>Empresas Para</t>
  </si>
  <si>
    <t>Empresas Bahia</t>
  </si>
  <si>
    <t>Empresas PE / CE / RN</t>
  </si>
  <si>
    <t>Empresas SP Cotidiano / Nao Tradicionais</t>
  </si>
  <si>
    <t>Empresas SP Planejadas</t>
  </si>
  <si>
    <t>Empresas SP Servicos</t>
  </si>
  <si>
    <t>Empresas SP Vestuario</t>
  </si>
  <si>
    <t>Empresas Campinas</t>
  </si>
  <si>
    <t>Empresas Parana</t>
  </si>
  <si>
    <t>Empresas RS / SC</t>
  </si>
  <si>
    <t>Empresas RJ / ES</t>
  </si>
  <si>
    <t>Especiais AM / AC / RO / RR</t>
  </si>
  <si>
    <t>Especiais DF / TO</t>
  </si>
  <si>
    <t>Especiais Goias</t>
  </si>
  <si>
    <t>Especiais MT / MS</t>
  </si>
  <si>
    <t>Especiais PA / AP</t>
  </si>
  <si>
    <t>Especiais Espirito Santo</t>
  </si>
  <si>
    <t>Especiais Minas Gerais I</t>
  </si>
  <si>
    <t>Especiais Minas Gerais II</t>
  </si>
  <si>
    <t>Especiais Rio de Janeiro I</t>
  </si>
  <si>
    <t>Especiais Rio de Janeiro II</t>
  </si>
  <si>
    <t>Especiais BA / SE</t>
  </si>
  <si>
    <t>Especiais CE / MA / PI</t>
  </si>
  <si>
    <t>Especiais PE / AL / PB / RN</t>
  </si>
  <si>
    <t>Especiais SP Leste</t>
  </si>
  <si>
    <t>Especiais SP Norte</t>
  </si>
  <si>
    <t>Especiais SP Oeste</t>
  </si>
  <si>
    <t>Especiais SP Sul</t>
  </si>
  <si>
    <t>Especiais Campinas</t>
  </si>
  <si>
    <t>Especiais Parana</t>
  </si>
  <si>
    <t>Especiais Ribeirao Preto</t>
  </si>
  <si>
    <t>Especiais Rio Grande do Sul</t>
  </si>
  <si>
    <t>Especiais Santa Catarina</t>
  </si>
  <si>
    <t>Exclusivos Bahia</t>
  </si>
  <si>
    <t>Exclusivos Minas Gerais</t>
  </si>
  <si>
    <t>Exclusivos RJ / ES</t>
  </si>
  <si>
    <t>Exclusivos Amazonas</t>
  </si>
  <si>
    <t>Exclusivos Ceara</t>
  </si>
  <si>
    <t>Exclusivos GO / DF / MT / MS</t>
  </si>
  <si>
    <t>Exclusivos Para</t>
  </si>
  <si>
    <t>Exclusivos Pernambuco</t>
  </si>
  <si>
    <t>Exclusivos SP Leste</t>
  </si>
  <si>
    <t>Exclusivos SP Norte</t>
  </si>
  <si>
    <t>Exclusivos SP Oeste</t>
  </si>
  <si>
    <t>Exclusivos SP Sul</t>
  </si>
  <si>
    <t>Exclusivos Campinas</t>
  </si>
  <si>
    <t>Exclusivos Parana</t>
  </si>
  <si>
    <t>Exclusivos Ribeirao Preto</t>
  </si>
  <si>
    <t>Exclusivos Rio Grande do Sul</t>
  </si>
  <si>
    <t>Exclusivos Santa Catarina</t>
  </si>
  <si>
    <t>Mercado em Expansao</t>
  </si>
  <si>
    <t>Mercado Expansao Nao Carteirados</t>
  </si>
  <si>
    <t>Mercado Expansao Novatos</t>
  </si>
  <si>
    <t>Regional Novos Mercados Centro-Oeste / Norte</t>
  </si>
  <si>
    <t>Regional Novos Mercados Nordeste</t>
  </si>
  <si>
    <t>Regional Novos Mercados SP / SPI</t>
  </si>
  <si>
    <t>Regional Novos Mercados Sul</t>
  </si>
  <si>
    <t>TEF DEDICADO (Taxa de Conectividade)</t>
  </si>
  <si>
    <t>Aplicação de Incentivo</t>
  </si>
  <si>
    <t>Status</t>
  </si>
  <si>
    <t>WALTER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</si>
</sst>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#"/>
    <numFmt numFmtId="165" formatCode="0000000#"/>
  </numFmts>
  <fonts count="23">
    <font>
      <sz val="10"/>
      <color theme="1"/>
      <name val="Arial"/>
      <family val="2"/>
    </font>
    <font>
      <sz val="10"/>
      <name val="Arial"/>
      <family val="2"/>
    </font>
    <font>
      <i/>
      <sz val="11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0"/>
      <name val="KEA Bitmap Marquee"/>
      <family val="5"/>
      <charset val="255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  <family val="2"/>
    </font>
    <font>
      <sz val="10"/>
      <color rgb="FF000000"/>
      <name val="Verdana"/>
      <family val="2"/>
    </font>
    <font>
      <sz val="9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3" borderId="0" xfId="0" applyFill="1"/>
    <xf numFmtId="0" fontId="10" fillId="6" borderId="2" xfId="0" applyFont="1" applyFill="1" applyBorder="1" applyAlignment="1">
      <alignment horizontal="center" vertical="center"/>
    </xf>
    <xf numFmtId="14" fontId="0" fillId="2" borderId="0" xfId="0" applyNumberFormat="1" applyFont="1" applyFill="1"/>
    <xf numFmtId="0" fontId="12" fillId="6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0" fillId="2" borderId="0" xfId="0" applyFont="1" applyFill="1" applyProtection="1"/>
    <xf numFmtId="0" fontId="10" fillId="2" borderId="0" xfId="0" applyFont="1" applyFill="1" applyProtection="1"/>
    <xf numFmtId="0" fontId="7" fillId="2" borderId="0" xfId="0" applyFont="1" applyFill="1" applyAlignment="1" applyProtection="1">
      <alignment vertical="center"/>
    </xf>
    <xf numFmtId="0" fontId="11" fillId="2" borderId="0" xfId="0" applyFont="1" applyFill="1" applyAlignment="1" applyProtection="1">
      <alignment vertical="center"/>
    </xf>
    <xf numFmtId="0" fontId="0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Protection="1"/>
    <xf numFmtId="0" fontId="7" fillId="2" borderId="0" xfId="0" applyFont="1" applyFill="1" applyProtection="1"/>
    <xf numFmtId="0" fontId="0" fillId="2" borderId="0" xfId="0" applyFill="1" applyProtection="1"/>
    <xf numFmtId="0" fontId="8" fillId="2" borderId="0" xfId="0" applyFont="1" applyFill="1" applyAlignment="1" applyProtection="1">
      <alignment vertical="center"/>
    </xf>
    <xf numFmtId="0" fontId="10" fillId="6" borderId="0" xfId="0" applyFont="1" applyFill="1" applyProtection="1"/>
    <xf numFmtId="0" fontId="7" fillId="6" borderId="0" xfId="0" applyFont="1" applyFill="1" applyAlignment="1" applyProtection="1">
      <alignment vertical="center"/>
    </xf>
    <xf numFmtId="0" fontId="1" fillId="6" borderId="0" xfId="0" applyFont="1" applyFill="1" applyAlignment="1" applyProtection="1">
      <alignment vertical="center"/>
    </xf>
    <xf numFmtId="0" fontId="4" fillId="6" borderId="0" xfId="0" applyFont="1" applyFill="1" applyAlignment="1" applyProtection="1">
      <alignment vertical="center"/>
    </xf>
    <xf numFmtId="0" fontId="4" fillId="6" borderId="0" xfId="0" applyFont="1" applyFill="1" applyProtection="1"/>
    <xf numFmtId="0" fontId="8" fillId="2" borderId="0" xfId="0" applyFont="1" applyFill="1" applyAlignment="1" applyProtection="1">
      <alignment horizontal="center" vertical="center" wrapText="1"/>
    </xf>
    <xf numFmtId="14" fontId="0" fillId="2" borderId="0" xfId="0" applyNumberFormat="1" applyFont="1" applyFill="1" applyProtection="1"/>
    <xf numFmtId="0" fontId="0" fillId="6" borderId="0" xfId="0" applyFill="1" applyAlignment="1" applyProtection="1">
      <alignment vertical="center"/>
    </xf>
    <xf numFmtId="0" fontId="9" fillId="6" borderId="0" xfId="0" applyFont="1" applyFill="1" applyProtection="1"/>
    <xf numFmtId="0" fontId="7" fillId="2" borderId="0" xfId="0" applyFont="1" applyFill="1" applyAlignment="1" applyProtection="1">
      <alignment horizontal="center" vertical="center"/>
    </xf>
    <xf numFmtId="0" fontId="7" fillId="6" borderId="0" xfId="0" applyFont="1" applyFill="1" applyAlignment="1" applyProtection="1">
      <alignment horizontal="center" vertical="center"/>
    </xf>
    <xf numFmtId="0" fontId="10" fillId="6" borderId="0" xfId="0" applyFont="1" applyFill="1" applyAlignment="1" applyProtection="1">
      <alignment horizontal="center" vertical="center"/>
    </xf>
    <xf numFmtId="0" fontId="0" fillId="6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5" fillId="3" borderId="0" xfId="0" applyFont="1" applyFill="1" applyAlignment="1" applyProtection="1">
      <alignment wrapText="1"/>
    </xf>
    <xf numFmtId="0" fontId="13" fillId="2" borderId="0" xfId="0" applyFont="1" applyFill="1" applyBorder="1" applyProtection="1"/>
    <xf numFmtId="0" fontId="8" fillId="6" borderId="2" xfId="0" applyFont="1" applyFill="1" applyBorder="1" applyAlignment="1" applyProtection="1">
      <alignment vertical="center"/>
    </xf>
    <xf numFmtId="0" fontId="8" fillId="2" borderId="2" xfId="0" applyFont="1" applyFill="1" applyBorder="1" applyAlignment="1" applyProtection="1">
      <alignment vertical="center"/>
    </xf>
    <xf numFmtId="9" fontId="13" fillId="2" borderId="2" xfId="1" applyFont="1" applyFill="1" applyBorder="1" applyAlignment="1" applyProtection="1">
      <alignment horizontal="right" vertical="center"/>
    </xf>
    <xf numFmtId="0" fontId="0" fillId="2" borderId="0" xfId="0" applyFill="1" applyAlignment="1" applyProtection="1">
      <alignment vertical="center"/>
    </xf>
    <xf numFmtId="0" fontId="13" fillId="6" borderId="4" xfId="0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6" fillId="7" borderId="1" xfId="0" applyFont="1" applyFill="1" applyBorder="1" applyAlignment="1" applyProtection="1">
      <alignment horizontal="center" vertical="center" wrapText="1"/>
    </xf>
    <xf numFmtId="0" fontId="6" fillId="5" borderId="0" xfId="0" applyFont="1" applyFill="1" applyBorder="1" applyAlignment="1" applyProtection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horizontal="left" vertical="center"/>
      <protection locked="0"/>
    </xf>
    <xf numFmtId="165" fontId="16" fillId="0" borderId="0" xfId="0" applyNumberFormat="1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2" borderId="2" xfId="0" applyNumberFormat="1" applyFont="1" applyFill="1" applyBorder="1" applyAlignment="1" applyProtection="1">
      <alignment vertical="center"/>
      <protection locked="0"/>
    </xf>
    <xf numFmtId="14" fontId="13" fillId="2" borderId="3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/>
    <xf numFmtId="0" fontId="19" fillId="5" borderId="1" xfId="0" applyFont="1" applyFill="1" applyBorder="1" applyAlignment="1" applyProtection="1">
      <alignment horizontal="center" vertical="center" wrapText="1"/>
    </xf>
    <xf numFmtId="0" fontId="19" fillId="5" borderId="0" xfId="0" applyFont="1" applyFill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</cellXfs>
  <cellStyles count="2">
    <cellStyle name="Normal" xfId="0" builtinId="0"/>
    <cellStyle name="Porcentagem" xfId="1" builtinId="5"/>
  </cellStyles>
  <dxfs count="2">
    <dxf>
      <numFmt numFmtId="13" formatCode="0%"/>
    </dxf>
    <dxf>
      <numFmt numFmtId="166" formatCode="&quot;R$ &quot;#,##0.00;[Red]&quot;R$ 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Plan2!$C$9" fmlaRange="Plan2!$D$3:$D$8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47625</xdr:rowOff>
    </xdr:from>
    <xdr:to>
      <xdr:col>10</xdr:col>
      <xdr:colOff>238125</xdr:colOff>
      <xdr:row>2</xdr:row>
      <xdr:rowOff>85725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6199" y="47625"/>
          <a:ext cx="7762876" cy="3619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FFFFFF">
                <a:alpha val="48000"/>
              </a:srgbClr>
            </a:gs>
            <a:gs pos="50000">
              <a:srgbClr val="00B0F0"/>
            </a:gs>
            <a:gs pos="100000">
              <a:srgbClr val="0070C0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1</xdr:col>
      <xdr:colOff>209550</xdr:colOff>
      <xdr:row>0</xdr:row>
      <xdr:rowOff>76200</xdr:rowOff>
    </xdr:from>
    <xdr:to>
      <xdr:col>5</xdr:col>
      <xdr:colOff>66675</xdr:colOff>
      <xdr:row>2</xdr:row>
      <xdr:rowOff>47625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050" y="76200"/>
          <a:ext cx="36290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400">
              <a:ln>
                <a:noFill/>
              </a:ln>
              <a:solidFill>
                <a:schemeClr val="bg1"/>
              </a:solidFill>
              <a:latin typeface="+mn-lt"/>
            </a:rPr>
            <a:t>Solicitação de Incentivo Comercial - SIMPLES</a:t>
          </a:r>
        </a:p>
      </xdr:txBody>
    </xdr:sp>
    <xdr:clientData/>
  </xdr:twoCellAnchor>
  <xdr:twoCellAnchor>
    <xdr:from>
      <xdr:col>1</xdr:col>
      <xdr:colOff>85725</xdr:colOff>
      <xdr:row>3</xdr:row>
      <xdr:rowOff>0</xdr:rowOff>
    </xdr:from>
    <xdr:to>
      <xdr:col>2</xdr:col>
      <xdr:colOff>152400</xdr:colOff>
      <xdr:row>4</xdr:row>
      <xdr:rowOff>57150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0025" y="485775"/>
          <a:ext cx="14097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000">
              <a:solidFill>
                <a:srgbClr val="0070C0"/>
              </a:solidFill>
            </a:rPr>
            <a:t>Diretoria:</a:t>
          </a:r>
        </a:p>
      </xdr:txBody>
    </xdr:sp>
    <xdr:clientData/>
  </xdr:twoCellAnchor>
  <xdr:twoCellAnchor>
    <xdr:from>
      <xdr:col>3</xdr:col>
      <xdr:colOff>0</xdr:colOff>
      <xdr:row>2</xdr:row>
      <xdr:rowOff>133349</xdr:rowOff>
    </xdr:from>
    <xdr:to>
      <xdr:col>4</xdr:col>
      <xdr:colOff>447675</xdr:colOff>
      <xdr:row>4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552825" y="457199"/>
          <a:ext cx="1190625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pt-BR" sz="1000">
              <a:solidFill>
                <a:srgbClr val="0070C0"/>
              </a:solidFill>
            </a:rPr>
            <a:t>Aprovado por:</a:t>
          </a:r>
        </a:p>
      </xdr:txBody>
    </xdr:sp>
    <xdr:clientData/>
  </xdr:twoCellAnchor>
  <xdr:twoCellAnchor editAs="oneCell">
    <xdr:from>
      <xdr:col>10</xdr:col>
      <xdr:colOff>266700</xdr:colOff>
      <xdr:row>0</xdr:row>
      <xdr:rowOff>0</xdr:rowOff>
    </xdr:from>
    <xdr:to>
      <xdr:col>11</xdr:col>
      <xdr:colOff>16669</xdr:colOff>
      <xdr:row>2</xdr:row>
      <xdr:rowOff>142875</xdr:rowOff>
    </xdr:to>
    <xdr:pic>
      <xdr:nvPicPr>
        <xdr:cNvPr id="1145" name="Picture 2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08" t="13934" r="7394" b="9645"/>
        <a:stretch>
          <a:fillRect/>
        </a:stretch>
      </xdr:blipFill>
      <xdr:spPr bwMode="auto">
        <a:xfrm>
          <a:off x="11639550" y="0"/>
          <a:ext cx="1066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</xdr:row>
          <xdr:rowOff>28575</xdr:rowOff>
        </xdr:from>
        <xdr:to>
          <xdr:col>4</xdr:col>
          <xdr:colOff>247650</xdr:colOff>
          <xdr:row>4</xdr:row>
          <xdr:rowOff>228600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T9"/>
  <sheetViews>
    <sheetView tabSelected="1" zoomScale="80" zoomScaleNormal="80" workbookViewId="0">
      <selection activeCell="K9" sqref="K9"/>
    </sheetView>
  </sheetViews>
  <sheetFormatPr defaultRowHeight="12.75"/>
  <cols>
    <col min="1" max="1" width="1.7109375" style="14" customWidth="1"/>
    <col min="2" max="2" width="8.85546875" style="7" bestFit="1" customWidth="1"/>
    <col min="3" max="3" width="6.5703125" style="8" bestFit="1" customWidth="1"/>
    <col min="4" max="4" width="10.28515625" style="8" bestFit="1" customWidth="1"/>
    <col min="5" max="5" width="6.42578125" style="8" bestFit="1" customWidth="1"/>
    <col min="6" max="6" width="10.85546875" style="9" bestFit="1" customWidth="1"/>
    <col min="7" max="7" width="12.140625" style="9" bestFit="1" customWidth="1"/>
    <col min="8" max="8" width="13.42578125" style="37" bestFit="1" customWidth="1"/>
    <col min="9" max="9" width="22.140625" style="37" bestFit="1" customWidth="1"/>
    <col min="10" max="10" width="19.42578125" style="37" bestFit="1" customWidth="1"/>
    <col min="11" max="11" width="19.85546875" style="14" bestFit="1" customWidth="1"/>
    <col min="12" max="12" width="18.140625" style="14" bestFit="1" customWidth="1"/>
    <col min="13" max="13" width="11.42578125" style="14" bestFit="1" customWidth="1"/>
    <col min="14" max="14" width="12.140625" style="14" bestFit="1" customWidth="1"/>
    <col min="15" max="15" width="18.42578125" style="13" hidden="1" customWidth="1"/>
    <col min="16" max="16" width="12.7109375" style="6" hidden="1" customWidth="1"/>
    <col min="17" max="17" width="36.140625" style="14" hidden="1" customWidth="1"/>
    <col min="18" max="18" width="11.5703125" style="14" bestFit="1" customWidth="1"/>
    <col min="19" max="19" width="40.140625" style="14" bestFit="1" customWidth="1"/>
    <col min="20" max="16384" width="9.140625" style="14"/>
  </cols>
  <sheetData>
    <row r="1" spans="1:20">
      <c r="A1" s="6"/>
      <c r="H1" s="10"/>
      <c r="I1" s="11"/>
      <c r="J1" s="11"/>
      <c r="K1" s="12"/>
      <c r="L1" s="12"/>
      <c r="M1" s="12" t="e">
        <f>IF(#REF!=1,#REF!,IF(#REF!=2,#REF!,IF(#REF!=3,#REF!,IF(#REF!=4,#REF!,IF(#REF!=5,#REF!,#REF!)))))</f>
        <v>#REF!</v>
      </c>
      <c r="N1" s="12"/>
      <c r="Q1" s="12"/>
      <c r="R1" s="12"/>
    </row>
    <row r="2" spans="1:20">
      <c r="A2" s="6"/>
      <c r="C2" s="15"/>
      <c r="H2" s="10"/>
      <c r="I2" s="11"/>
      <c r="J2" s="11"/>
      <c r="K2" s="12"/>
      <c r="L2" s="12"/>
      <c r="M2" s="12"/>
      <c r="N2" s="12"/>
      <c r="Q2" s="12"/>
      <c r="R2" s="12"/>
    </row>
    <row r="3" spans="1:20">
      <c r="A3" s="6"/>
      <c r="H3" s="10"/>
      <c r="I3" s="11"/>
      <c r="J3" s="11"/>
      <c r="K3" s="12"/>
      <c r="L3" s="12"/>
      <c r="M3" s="12"/>
      <c r="N3" s="12"/>
      <c r="Q3" s="6"/>
      <c r="R3" s="12"/>
    </row>
    <row r="4" spans="1:20" ht="15" customHeight="1">
      <c r="A4" s="6"/>
      <c r="B4" s="16"/>
      <c r="C4" s="17"/>
      <c r="D4" s="17"/>
      <c r="E4" s="18"/>
      <c r="F4" s="18"/>
      <c r="G4" s="18"/>
      <c r="H4" s="18"/>
      <c r="I4" s="19"/>
      <c r="J4" s="19"/>
      <c r="K4" s="20"/>
      <c r="L4" s="20"/>
      <c r="M4" s="20"/>
      <c r="N4" s="20"/>
      <c r="O4" s="21" t="s">
        <v>5</v>
      </c>
      <c r="P4" s="22">
        <f ca="1">TODAY()</f>
        <v>43509</v>
      </c>
      <c r="Q4" s="6">
        <v>99999999</v>
      </c>
      <c r="R4" s="12"/>
    </row>
    <row r="5" spans="1:20" ht="21.75" customHeight="1">
      <c r="A5" s="6"/>
      <c r="B5" s="16"/>
      <c r="C5" s="17"/>
      <c r="D5" s="53" t="s">
        <v>94</v>
      </c>
      <c r="E5" s="54"/>
      <c r="F5" s="55"/>
      <c r="G5" s="23"/>
      <c r="H5" s="23"/>
      <c r="I5" s="23"/>
      <c r="J5" s="23"/>
      <c r="K5" s="24"/>
      <c r="L5" s="20"/>
      <c r="M5" s="20"/>
      <c r="N5" s="20"/>
      <c r="O5" s="25" t="s">
        <v>6</v>
      </c>
      <c r="P5" s="3">
        <v>41274</v>
      </c>
      <c r="Q5" s="6">
        <v>9999999999</v>
      </c>
      <c r="R5" s="12"/>
    </row>
    <row r="6" spans="1:20" ht="8.25" customHeight="1">
      <c r="A6" s="6"/>
      <c r="B6" s="16"/>
      <c r="C6" s="17"/>
      <c r="D6" s="17"/>
      <c r="E6" s="26"/>
      <c r="F6" s="27"/>
      <c r="G6" s="27"/>
      <c r="H6" s="28"/>
      <c r="I6" s="19"/>
      <c r="J6" s="19"/>
      <c r="K6" s="20"/>
      <c r="L6" s="20"/>
      <c r="M6" s="20"/>
      <c r="N6" s="20"/>
      <c r="O6" s="25" t="s">
        <v>91</v>
      </c>
      <c r="Q6" s="6"/>
      <c r="R6" s="12"/>
    </row>
    <row r="7" spans="1:20" ht="18" customHeight="1">
      <c r="A7" s="6"/>
      <c r="H7" s="10"/>
      <c r="I7" s="11"/>
      <c r="J7" s="10"/>
      <c r="K7" s="6"/>
      <c r="L7" s="6"/>
      <c r="M7" s="12"/>
      <c r="N7" s="12"/>
      <c r="O7" s="25" t="s">
        <v>14</v>
      </c>
      <c r="Q7" s="6"/>
      <c r="R7" s="12"/>
    </row>
    <row r="8" spans="1:20" s="29" customFormat="1" ht="30.75" customHeight="1">
      <c r="B8" s="30" t="s">
        <v>0</v>
      </c>
      <c r="C8" s="30" t="s">
        <v>9</v>
      </c>
      <c r="D8" s="30" t="s">
        <v>1</v>
      </c>
      <c r="E8" s="30" t="s">
        <v>2</v>
      </c>
      <c r="F8" s="31" t="s">
        <v>16</v>
      </c>
      <c r="G8" s="50" t="s">
        <v>3</v>
      </c>
      <c r="H8" s="50" t="str">
        <f>IF(Plan2!B6="plano","Tipo de Plano","Número lógico")</f>
        <v>Número lógico</v>
      </c>
      <c r="I8" s="51" t="s">
        <v>17</v>
      </c>
      <c r="J8" s="52" t="s">
        <v>13</v>
      </c>
      <c r="K8" s="52" t="s">
        <v>12</v>
      </c>
      <c r="L8" s="50" t="s">
        <v>8</v>
      </c>
      <c r="M8" s="40" t="s">
        <v>18</v>
      </c>
      <c r="N8" s="40" t="s">
        <v>4</v>
      </c>
      <c r="O8" s="21" t="s">
        <v>15</v>
      </c>
      <c r="Q8" s="32"/>
      <c r="R8" s="31" t="s">
        <v>92</v>
      </c>
      <c r="S8" s="41" t="s">
        <v>93</v>
      </c>
      <c r="T8" s="49"/>
    </row>
    <row r="9" spans="1:20" s="33" customFormat="1" ht="15.75" customHeight="1">
      <c r="B9" s="34"/>
      <c r="C9" s="35"/>
      <c r="D9" s="5"/>
      <c r="E9" s="48"/>
      <c r="F9" s="38"/>
      <c r="G9" s="44"/>
      <c r="H9" s="45"/>
      <c r="I9" s="46" t="s">
        <v>14</v>
      </c>
      <c r="J9" s="47">
        <v>100</v>
      </c>
      <c r="K9" s="36">
        <v>0.25</v>
      </c>
      <c r="L9" s="46">
        <v>10</v>
      </c>
      <c r="M9" s="42"/>
      <c r="N9" s="43"/>
      <c r="O9" s="25" t="s">
        <v>10</v>
      </c>
      <c r="R9" s="5"/>
      <c r="S9"/>
    </row>
  </sheetData>
  <dataConsolidate/>
  <mergeCells count="1">
    <mergeCell ref="D5:F5"/>
  </mergeCells>
  <conditionalFormatting sqref="K9">
    <cfRule type="cellIs" dxfId="1" priority="17" operator="greaterThan">
      <formula>1</formula>
    </cfRule>
    <cfRule type="cellIs" dxfId="0" priority="18" operator="lessThanOrEqual">
      <formula>1</formula>
    </cfRule>
  </conditionalFormatting>
  <dataValidations count="11">
    <dataValidation type="decimal" operator="lessThanOrEqual" showInputMessage="1" showErrorMessage="1" error="O número lógico deve possuir até oito caracteres. Não é necessário incluir o código verificador (9º caractere)._x000a_" sqref="N9" xr:uid="{00000000-0002-0000-0000-000003000000}">
      <formula1>99999999</formula1>
    </dataValidation>
    <dataValidation allowBlank="1" showInputMessage="1" showErrorMessage="1" error="INCENTIVO TEMPORÁRIO: Máximo 40 meses. INCENTIVO INDETERMINADO: mediante à aprovação de comitê." sqref="M9" xr:uid="{00000000-0002-0000-0000-000005000000}"/>
    <dataValidation allowBlank="1" showInputMessage="1" showErrorMessage="1" error="Solução inválida" sqref="F9" xr:uid="{00000000-0002-0000-0000-000006000000}"/>
    <dataValidation type="date" errorStyle="warning" operator="lessThanOrEqual" allowBlank="1" showInputMessage="1" showErrorMessage="1" errorTitle="Data inválida" error="Formato dd/mm/aaaa" sqref="E9" xr:uid="{00000000-0002-0000-0000-000007000000}">
      <formula1>$P$4</formula1>
    </dataValidation>
    <dataValidation type="decimal" operator="lessThanOrEqual" showInputMessage="1" showErrorMessage="1" error="O número lógico deve possuir até oito caracteres. Não é necessário incluir o código verificador (9º caractere)._x000a_" sqref="H9" xr:uid="{00000000-0002-0000-0000-000012000000}">
      <formula1>99999999</formula1>
      <formula2>0</formula2>
    </dataValidation>
    <dataValidation type="decimal" operator="lessThan" allowBlank="1" showInputMessage="1" showErrorMessage="1" error="A maquineta deve possuir até 10 caracteres." sqref="G9" xr:uid="{00000000-0002-0000-0000-000013000000}">
      <formula1>$Q$5</formula1>
      <formula2>0</formula2>
    </dataValidation>
    <dataValidation type="list" allowBlank="1" showInputMessage="1" showErrorMessage="1" error="Solução inválida" sqref="I9" xr:uid="{00000000-0002-0000-0000-000014000000}">
      <formula1>$O$4:$O$9</formula1>
      <formula2>0</formula2>
    </dataValidation>
    <dataValidation type="decimal" operator="lessThanOrEqual" showInputMessage="1" showErrorMessage="1" error="O número lógico deve possuir até oito caracteres. Não é necessário incluir o código verificador (9o caractere)._x000a_" sqref="J9" xr:uid="{00000000-0002-0000-0000-000015000000}">
      <formula1>99999999</formula1>
      <formula2>0</formula2>
    </dataValidation>
    <dataValidation allowBlank="1" showInputMessage="1" showErrorMessage="1" error="Percentual inválido" sqref="K9" xr:uid="{00000000-0002-0000-0000-000002000000}"/>
    <dataValidation type="list" allowBlank="1" showInputMessage="1" showErrorMessage="1" error="A célula deve pertencer à mesma diretoria da tabela." sqref="C9" xr:uid="{00000000-0002-0000-0000-000008000000}">
      <formula1>IF(#REF!=1,#REF!,IF(#REF!=2,#REF!,IF(#REF!=3,#REF!,IF(#REF!=4,#REF!,IF(#REF!=5,#REF!,#REF!)))))</formula1>
    </dataValidation>
    <dataValidation type="list" allowBlank="1" showInputMessage="1" showErrorMessage="1" error="INCENTIVO TEMPORÁRIO: Máximo 40 meses. INCENTIVO INDETERMINADO: mediante à aprovação de comitê." sqref="L9" xr:uid="{00000000-0002-0000-0000-000016000000}">
      <formula1>#REF!</formula1>
      <formula2>0</formula2>
    </dataValidation>
  </dataValidations>
  <pageMargins left="0.31496062992125984" right="0.31496062992125984" top="0.39370078740157483" bottom="0.39370078740157483" header="0.31496062992125984" footer="0.31496062992125984"/>
  <pageSetup scale="60" orientation="landscape" verticalDpi="599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1</xdr:col>
                    <xdr:colOff>180975</xdr:colOff>
                    <xdr:row>4</xdr:row>
                    <xdr:rowOff>28575</xdr:rowOff>
                  </from>
                  <to>
                    <xdr:col>4</xdr:col>
                    <xdr:colOff>247650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2:K69"/>
  <sheetViews>
    <sheetView workbookViewId="0">
      <selection activeCell="B13" sqref="B13"/>
    </sheetView>
  </sheetViews>
  <sheetFormatPr defaultRowHeight="12.75"/>
  <cols>
    <col min="1" max="1" width="13.140625" customWidth="1"/>
    <col min="2" max="2" width="16" customWidth="1"/>
    <col min="4" max="4" width="34.85546875" customWidth="1"/>
    <col min="5" max="5" width="4.28515625" customWidth="1"/>
    <col min="6" max="6" width="41.140625" bestFit="1" customWidth="1"/>
  </cols>
  <sheetData>
    <row r="2" spans="1:11">
      <c r="E2">
        <v>1</v>
      </c>
      <c r="F2" t="s">
        <v>25</v>
      </c>
    </row>
    <row r="3" spans="1:11">
      <c r="C3">
        <v>1</v>
      </c>
      <c r="D3" t="s">
        <v>19</v>
      </c>
      <c r="E3">
        <v>2</v>
      </c>
      <c r="F3" t="s">
        <v>26</v>
      </c>
      <c r="K3">
        <v>0.5</v>
      </c>
    </row>
    <row r="4" spans="1:11">
      <c r="C4">
        <v>2</v>
      </c>
      <c r="D4" t="s">
        <v>20</v>
      </c>
      <c r="E4">
        <v>2</v>
      </c>
      <c r="F4" t="s">
        <v>27</v>
      </c>
      <c r="K4">
        <v>1</v>
      </c>
    </row>
    <row r="5" spans="1:11">
      <c r="C5">
        <v>3</v>
      </c>
      <c r="D5" t="s">
        <v>21</v>
      </c>
      <c r="E5">
        <v>2</v>
      </c>
      <c r="F5" t="s">
        <v>28</v>
      </c>
      <c r="K5">
        <v>1.5</v>
      </c>
    </row>
    <row r="6" spans="1:11">
      <c r="A6" s="1"/>
      <c r="B6" s="1"/>
      <c r="C6">
        <v>4</v>
      </c>
      <c r="D6" t="s">
        <v>22</v>
      </c>
      <c r="E6">
        <v>2</v>
      </c>
      <c r="F6" t="s">
        <v>29</v>
      </c>
      <c r="K6">
        <v>3</v>
      </c>
    </row>
    <row r="7" spans="1:11">
      <c r="C7">
        <v>5</v>
      </c>
      <c r="D7" t="s">
        <v>23</v>
      </c>
      <c r="E7">
        <v>2</v>
      </c>
      <c r="F7" t="s">
        <v>30</v>
      </c>
    </row>
    <row r="8" spans="1:11">
      <c r="C8">
        <v>6</v>
      </c>
      <c r="D8" t="s">
        <v>24</v>
      </c>
      <c r="E8">
        <v>2</v>
      </c>
      <c r="F8" t="s">
        <v>31</v>
      </c>
    </row>
    <row r="9" spans="1:11">
      <c r="C9" s="1">
        <v>4</v>
      </c>
      <c r="D9" s="1" t="str">
        <f>VLOOKUP(C9,C3:D8,2,0)</f>
        <v>ESPECIAIS</v>
      </c>
      <c r="E9">
        <v>2</v>
      </c>
      <c r="F9" t="s">
        <v>32</v>
      </c>
    </row>
    <row r="10" spans="1:11">
      <c r="A10">
        <v>1</v>
      </c>
      <c r="B10" t="s">
        <v>11</v>
      </c>
      <c r="E10">
        <v>2</v>
      </c>
      <c r="F10" t="s">
        <v>33</v>
      </c>
    </row>
    <row r="11" spans="1:11">
      <c r="A11">
        <v>2</v>
      </c>
      <c r="B11" t="s">
        <v>7</v>
      </c>
      <c r="E11">
        <v>2</v>
      </c>
      <c r="F11" t="s">
        <v>34</v>
      </c>
    </row>
    <row r="12" spans="1:11">
      <c r="A12">
        <v>3</v>
      </c>
      <c r="B12" t="str">
        <f>IF(Plan2!B6="TEF","Incentivo TEF","-")</f>
        <v>-</v>
      </c>
      <c r="E12">
        <v>2</v>
      </c>
      <c r="F12" t="s">
        <v>35</v>
      </c>
    </row>
    <row r="13" spans="1:11">
      <c r="A13" s="1">
        <v>1</v>
      </c>
      <c r="B13" s="1" t="str">
        <f>VLOOKUP(A13,A10:B12,2,0)</f>
        <v>Percentual (%)</v>
      </c>
      <c r="E13">
        <v>2</v>
      </c>
      <c r="F13" t="s">
        <v>36</v>
      </c>
    </row>
    <row r="14" spans="1:11">
      <c r="E14">
        <v>2</v>
      </c>
      <c r="F14" t="s">
        <v>37</v>
      </c>
    </row>
    <row r="15" spans="1:11">
      <c r="E15">
        <v>2</v>
      </c>
      <c r="F15" t="s">
        <v>38</v>
      </c>
    </row>
    <row r="16" spans="1:11">
      <c r="E16">
        <v>2</v>
      </c>
      <c r="F16" t="s">
        <v>39</v>
      </c>
    </row>
    <row r="17" spans="1:6">
      <c r="A17" s="4"/>
      <c r="E17">
        <v>2</v>
      </c>
      <c r="F17" t="s">
        <v>40</v>
      </c>
    </row>
    <row r="18" spans="1:6">
      <c r="A18" s="4"/>
      <c r="E18">
        <v>2</v>
      </c>
      <c r="F18" t="s">
        <v>41</v>
      </c>
    </row>
    <row r="19" spans="1:6">
      <c r="A19" s="4"/>
      <c r="E19">
        <v>2</v>
      </c>
      <c r="F19" t="s">
        <v>42</v>
      </c>
    </row>
    <row r="20" spans="1:6">
      <c r="A20" s="4"/>
      <c r="E20">
        <v>2</v>
      </c>
      <c r="F20" t="s">
        <v>43</v>
      </c>
    </row>
    <row r="21" spans="1:6">
      <c r="A21" s="4"/>
      <c r="E21">
        <v>2</v>
      </c>
      <c r="F21" t="s">
        <v>33</v>
      </c>
    </row>
    <row r="22" spans="1:6">
      <c r="A22" s="2"/>
      <c r="E22">
        <v>2</v>
      </c>
      <c r="F22" t="s">
        <v>44</v>
      </c>
    </row>
    <row r="23" spans="1:6">
      <c r="E23">
        <v>4</v>
      </c>
      <c r="F23" t="s">
        <v>45</v>
      </c>
    </row>
    <row r="24" spans="1:6">
      <c r="E24">
        <v>4</v>
      </c>
      <c r="F24" t="s">
        <v>46</v>
      </c>
    </row>
    <row r="25" spans="1:6">
      <c r="E25">
        <v>4</v>
      </c>
      <c r="F25" t="s">
        <v>47</v>
      </c>
    </row>
    <row r="26" spans="1:6">
      <c r="E26">
        <v>4</v>
      </c>
      <c r="F26" t="s">
        <v>48</v>
      </c>
    </row>
    <row r="27" spans="1:6">
      <c r="E27">
        <v>4</v>
      </c>
      <c r="F27" t="s">
        <v>49</v>
      </c>
    </row>
    <row r="28" spans="1:6">
      <c r="E28">
        <v>4</v>
      </c>
      <c r="F28" t="s">
        <v>50</v>
      </c>
    </row>
    <row r="29" spans="1:6">
      <c r="E29">
        <v>4</v>
      </c>
      <c r="F29" t="s">
        <v>51</v>
      </c>
    </row>
    <row r="30" spans="1:6">
      <c r="E30">
        <v>4</v>
      </c>
      <c r="F30" t="s">
        <v>52</v>
      </c>
    </row>
    <row r="31" spans="1:6">
      <c r="E31">
        <v>4</v>
      </c>
      <c r="F31" t="s">
        <v>53</v>
      </c>
    </row>
    <row r="32" spans="1:6">
      <c r="E32">
        <v>4</v>
      </c>
      <c r="F32" t="s">
        <v>54</v>
      </c>
    </row>
    <row r="33" spans="5:6">
      <c r="E33">
        <v>4</v>
      </c>
      <c r="F33" t="s">
        <v>55</v>
      </c>
    </row>
    <row r="34" spans="5:6">
      <c r="E34">
        <v>4</v>
      </c>
      <c r="F34" t="s">
        <v>56</v>
      </c>
    </row>
    <row r="35" spans="5:6">
      <c r="E35">
        <v>4</v>
      </c>
      <c r="F35" t="s">
        <v>57</v>
      </c>
    </row>
    <row r="36" spans="5:6">
      <c r="E36">
        <v>4</v>
      </c>
      <c r="F36" t="s">
        <v>58</v>
      </c>
    </row>
    <row r="37" spans="5:6">
      <c r="E37">
        <v>4</v>
      </c>
      <c r="F37" t="s">
        <v>59</v>
      </c>
    </row>
    <row r="38" spans="5:6">
      <c r="E38">
        <v>4</v>
      </c>
      <c r="F38" t="s">
        <v>60</v>
      </c>
    </row>
    <row r="39" spans="5:6">
      <c r="E39">
        <v>4</v>
      </c>
      <c r="F39" t="s">
        <v>61</v>
      </c>
    </row>
    <row r="40" spans="5:6">
      <c r="E40">
        <v>4</v>
      </c>
      <c r="F40" t="s">
        <v>62</v>
      </c>
    </row>
    <row r="41" spans="5:6">
      <c r="E41">
        <v>4</v>
      </c>
      <c r="F41" t="s">
        <v>63</v>
      </c>
    </row>
    <row r="42" spans="5:6">
      <c r="E42">
        <v>4</v>
      </c>
      <c r="F42" t="s">
        <v>64</v>
      </c>
    </row>
    <row r="43" spans="5:6">
      <c r="E43">
        <v>4</v>
      </c>
      <c r="F43" t="s">
        <v>65</v>
      </c>
    </row>
    <row r="44" spans="5:6">
      <c r="E44">
        <v>4</v>
      </c>
      <c r="F44" t="s">
        <v>66</v>
      </c>
    </row>
    <row r="45" spans="5:6">
      <c r="E45">
        <v>3</v>
      </c>
      <c r="F45" t="s">
        <v>67</v>
      </c>
    </row>
    <row r="46" spans="5:6">
      <c r="E46">
        <v>3</v>
      </c>
      <c r="F46" t="s">
        <v>68</v>
      </c>
    </row>
    <row r="47" spans="5:6">
      <c r="E47">
        <v>3</v>
      </c>
      <c r="F47" t="s">
        <v>69</v>
      </c>
    </row>
    <row r="48" spans="5:6">
      <c r="E48">
        <v>3</v>
      </c>
      <c r="F48" t="s">
        <v>70</v>
      </c>
    </row>
    <row r="49" spans="5:6">
      <c r="E49">
        <v>3</v>
      </c>
      <c r="F49" t="s">
        <v>71</v>
      </c>
    </row>
    <row r="50" spans="5:6">
      <c r="E50">
        <v>3</v>
      </c>
      <c r="F50" t="s">
        <v>72</v>
      </c>
    </row>
    <row r="51" spans="5:6">
      <c r="E51">
        <v>3</v>
      </c>
      <c r="F51" t="s">
        <v>73</v>
      </c>
    </row>
    <row r="52" spans="5:6">
      <c r="E52">
        <v>3</v>
      </c>
      <c r="F52" t="s">
        <v>74</v>
      </c>
    </row>
    <row r="53" spans="5:6">
      <c r="E53">
        <v>3</v>
      </c>
      <c r="F53" t="s">
        <v>75</v>
      </c>
    </row>
    <row r="54" spans="5:6">
      <c r="E54">
        <v>3</v>
      </c>
      <c r="F54" t="s">
        <v>76</v>
      </c>
    </row>
    <row r="55" spans="5:6">
      <c r="E55">
        <v>3</v>
      </c>
      <c r="F55" t="s">
        <v>77</v>
      </c>
    </row>
    <row r="56" spans="5:6">
      <c r="E56">
        <v>3</v>
      </c>
      <c r="F56" t="s">
        <v>78</v>
      </c>
    </row>
    <row r="57" spans="5:6">
      <c r="E57">
        <v>3</v>
      </c>
      <c r="F57" t="s">
        <v>79</v>
      </c>
    </row>
    <row r="58" spans="5:6">
      <c r="E58">
        <v>3</v>
      </c>
      <c r="F58" t="s">
        <v>80</v>
      </c>
    </row>
    <row r="59" spans="5:6">
      <c r="E59">
        <v>3</v>
      </c>
      <c r="F59" t="s">
        <v>81</v>
      </c>
    </row>
    <row r="60" spans="5:6">
      <c r="E60">
        <v>3</v>
      </c>
      <c r="F60" t="s">
        <v>82</v>
      </c>
    </row>
    <row r="61" spans="5:6">
      <c r="E61">
        <v>3</v>
      </c>
      <c r="F61" t="s">
        <v>83</v>
      </c>
    </row>
    <row r="62" spans="5:6">
      <c r="E62">
        <v>6</v>
      </c>
      <c r="F62" t="s">
        <v>84</v>
      </c>
    </row>
    <row r="63" spans="5:6">
      <c r="E63">
        <v>6</v>
      </c>
      <c r="F63" t="s">
        <v>85</v>
      </c>
    </row>
    <row r="64" spans="5:6">
      <c r="E64">
        <v>6</v>
      </c>
      <c r="F64" t="s">
        <v>86</v>
      </c>
    </row>
    <row r="65" spans="5:6">
      <c r="E65">
        <v>5</v>
      </c>
      <c r="F65" t="s">
        <v>87</v>
      </c>
    </row>
    <row r="66" spans="5:6">
      <c r="E66">
        <v>5</v>
      </c>
      <c r="F66" t="s">
        <v>88</v>
      </c>
    </row>
    <row r="67" spans="5:6">
      <c r="E67">
        <v>5</v>
      </c>
      <c r="F67" t="s">
        <v>89</v>
      </c>
    </row>
    <row r="68" spans="5:6">
      <c r="E68">
        <v>5</v>
      </c>
      <c r="F68" t="s">
        <v>90</v>
      </c>
    </row>
    <row r="69" spans="5:6">
      <c r="F69" s="39">
        <v>67</v>
      </c>
    </row>
  </sheetData>
  <dataValidations count="2">
    <dataValidation type="list" allowBlank="1" showInputMessage="1" showErrorMessage="1" sqref="B22" xr:uid="{00000000-0002-0000-0100-000000000000}">
      <formula1>$B$3:$B$5</formula1>
    </dataValidation>
    <dataValidation type="list" allowBlank="1" showInputMessage="1" showErrorMessage="1" sqref="A17:A22" xr:uid="{00000000-0002-0000-0100-000001000000}">
      <formula1>$L$3:$L$9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INCENTIVO PADRÃO</vt:lpstr>
      <vt:lpstr>Plan2</vt:lpstr>
      <vt:lpstr>'INCENTIVO PADRÃO'!Area_de_impressao</vt:lpstr>
      <vt:lpstr>'INCENTIVO PADRÃO'!Titulos_de_impressao</vt:lpstr>
    </vt:vector>
  </TitlesOfParts>
  <Company>Cielo e TIVIT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Padrão Incentivo POS</dc:title>
  <dc:creator>Leandro Arias</dc:creator>
  <dc:description>Versão 3 - 22-jul-14</dc:description>
  <cp:lastModifiedBy>Josemar</cp:lastModifiedBy>
  <cp:lastPrinted>2011-10-04T14:33:03Z</cp:lastPrinted>
  <dcterms:created xsi:type="dcterms:W3CDTF">2010-04-28T13:51:40Z</dcterms:created>
  <dcterms:modified xsi:type="dcterms:W3CDTF">2019-02-13T11:42:23Z</dcterms:modified>
</cp:coreProperties>
</file>