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ingle RGB led stripes" sheetId="1" r:id="rId1"/>
    <sheet name="Separated components" sheetId="2" r:id="rId2"/>
    <sheet name="SKUs" sheetId="3" r:id="rId3"/>
  </sheets>
  <calcPr calcId="125725"/>
</workbook>
</file>

<file path=xl/calcChain.xml><?xml version="1.0" encoding="utf-8"?>
<calcChain xmlns="http://schemas.openxmlformats.org/spreadsheetml/2006/main">
  <c r="O12" i="1"/>
  <c r="N19"/>
  <c r="O11"/>
  <c r="O10"/>
  <c r="O9"/>
  <c r="O8"/>
  <c r="L33"/>
  <c r="H21"/>
  <c r="H20"/>
  <c r="H19"/>
  <c r="H18"/>
  <c r="H17"/>
  <c r="H16"/>
  <c r="H14"/>
  <c r="H13"/>
  <c r="H12"/>
  <c r="H11"/>
  <c r="H10"/>
  <c r="H9"/>
  <c r="H8"/>
  <c r="H21" i="2"/>
  <c r="H20"/>
  <c r="H19"/>
  <c r="H18"/>
  <c r="H17"/>
  <c r="H16"/>
  <c r="H14"/>
  <c r="H13"/>
  <c r="H12"/>
  <c r="H11"/>
  <c r="H10"/>
  <c r="H9"/>
  <c r="H8"/>
  <c r="H23" s="1"/>
  <c r="J23" i="1"/>
  <c r="J23" i="2"/>
  <c r="F14"/>
  <c r="F13"/>
  <c r="F12"/>
  <c r="F11"/>
  <c r="F10"/>
  <c r="F9"/>
  <c r="I23"/>
  <c r="G23"/>
  <c r="F21"/>
  <c r="C21"/>
  <c r="F20"/>
  <c r="C20"/>
  <c r="F19"/>
  <c r="C19"/>
  <c r="F18"/>
  <c r="C18"/>
  <c r="F17"/>
  <c r="C17"/>
  <c r="F16"/>
  <c r="C16"/>
  <c r="C14"/>
  <c r="C13"/>
  <c r="C12"/>
  <c r="C11"/>
  <c r="C10"/>
  <c r="C9"/>
  <c r="F8"/>
  <c r="C8"/>
  <c r="G23" i="1"/>
  <c r="F21"/>
  <c r="F20"/>
  <c r="F19"/>
  <c r="F18"/>
  <c r="F17"/>
  <c r="F16"/>
  <c r="F14"/>
  <c r="F13"/>
  <c r="F12"/>
  <c r="F11"/>
  <c r="F10"/>
  <c r="F9"/>
  <c r="F8"/>
  <c r="I23"/>
  <c r="C21"/>
  <c r="C20"/>
  <c r="C19"/>
  <c r="C18"/>
  <c r="C14"/>
  <c r="C13"/>
  <c r="C12"/>
  <c r="C11"/>
  <c r="C10"/>
  <c r="C9"/>
  <c r="C8"/>
  <c r="C17"/>
  <c r="C16"/>
  <c r="O19" l="1"/>
  <c r="H23"/>
  <c r="C23" i="2"/>
  <c r="C23" i="1"/>
</calcChain>
</file>

<file path=xl/sharedStrings.xml><?xml version="1.0" encoding="utf-8"?>
<sst xmlns="http://schemas.openxmlformats.org/spreadsheetml/2006/main" count="220" uniqueCount="71">
  <si>
    <t>Teto_NO:</t>
  </si>
  <si>
    <t>Teto_NC:</t>
  </si>
  <si>
    <t>Teto_NE:</t>
  </si>
  <si>
    <t>Teto_SO:</t>
  </si>
  <si>
    <t>Teto_SC:</t>
  </si>
  <si>
    <t>Teto_SE:</t>
  </si>
  <si>
    <t>Teto_PortaS:</t>
  </si>
  <si>
    <t>Teto_PortaN:</t>
  </si>
  <si>
    <t>Teto_BanheiroN:</t>
  </si>
  <si>
    <t>Teto_BanheiroS:</t>
  </si>
  <si>
    <t>ledstrip</t>
  </si>
  <si>
    <t>300 cm</t>
  </si>
  <si>
    <t>powerled</t>
  </si>
  <si>
    <t>CANAIS DE LUZ</t>
  </si>
  <si>
    <t>20 W</t>
  </si>
  <si>
    <t>Power</t>
  </si>
  <si>
    <t>(W)</t>
  </si>
  <si>
    <t>x 2</t>
  </si>
  <si>
    <t>x 4</t>
  </si>
  <si>
    <t>Cozinha_TetoO1:</t>
  </si>
  <si>
    <t>Cozinha_TetoL1:</t>
  </si>
  <si>
    <t>Cozinha_TetoO2:</t>
  </si>
  <si>
    <t>Cozinha_TetoO3:</t>
  </si>
  <si>
    <t>Cozinha_TetoO4:</t>
  </si>
  <si>
    <t>Cozinha_TetoL2:</t>
  </si>
  <si>
    <t>Cozinha_TetoL3:</t>
  </si>
  <si>
    <t>Escada_Lumina1:</t>
  </si>
  <si>
    <t>Escada_Lumina2:</t>
  </si>
  <si>
    <t>Escada_Lumina3:</t>
  </si>
  <si>
    <t>Escada_Lumina4:</t>
  </si>
  <si>
    <t>IR Sensor</t>
  </si>
  <si>
    <t>Escada_Degraus:</t>
  </si>
  <si>
    <t>Escada_Flutuantes:</t>
  </si>
  <si>
    <t>Total</t>
  </si>
  <si>
    <t>Agora:</t>
  </si>
  <si>
    <t>HOME AUTOMATION</t>
  </si>
  <si>
    <t>Pra Depois:</t>
  </si>
  <si>
    <t>(cm)</t>
  </si>
  <si>
    <t>3x2A</t>
  </si>
  <si>
    <t>Led Tipo/Tam/Quant</t>
  </si>
  <si>
    <t>maior MTBF com menos pontos contato</t>
  </si>
  <si>
    <t>usa SKU diferentes para leds, power/IR e conectores</t>
  </si>
  <si>
    <t>http://dx.com/p/jr-5050-waterproof-72w-4500lm-625nm-300-led-rgb-decoration-light-strip-w-2-flat-pin-plug-5m-184665</t>
  </si>
  <si>
    <t>JR-5050 Waterproof 72W 4500lm 625nm 300-LED RGB Decoration Light Strip w/ EU Plug (5m)</t>
  </si>
  <si>
    <t>Unit</t>
  </si>
  <si>
    <t>(US$)</t>
  </si>
  <si>
    <t>SKU</t>
  </si>
  <si>
    <t>Quant</t>
  </si>
  <si>
    <t>Características:</t>
  </si>
  <si>
    <t>5050RGB 12W 200lm 60 SMD 5050 LED Waterproof RGB Light Stripe w/ 44 Key Remote Control - White (1 M)</t>
  </si>
  <si>
    <t>http://dx.com/p/5050rgb-12w-200lm-60-smd-5050-led-waterproof-rgb-light-stripe-w-44-key-remote-control-white-1-m-263808</t>
  </si>
  <si>
    <t>5050RGB 12W 200lm IP65 Waterproof 60 5050 SMD LED RGB Stripe w/ Remote Control - White (110cm)</t>
  </si>
  <si>
    <t>http://dx.com/p/5050rgb-12w-200lm-ip65-waterproof-60-5050-smd-led-rgb-stripe-w-remote-control-white-254040</t>
  </si>
  <si>
    <t>Single RGB led stripes</t>
  </si>
  <si>
    <t>60W 4200lm 300-5050 SMD LED RGB Flexible Decoration Stripe Lamp w/ 24-Key Controller (5m / 100~240V)</t>
  </si>
  <si>
    <t>http://dx.com/p/60w-4200lm-300-5050-smd-led-rgb-flexible-decoration-stripe-lamp-w-24-key-controller-100-240v-265552</t>
  </si>
  <si>
    <t>WZJ015 10W 450lm LED RGB Project Lamp (85~265V)</t>
  </si>
  <si>
    <t>http://dx.com/p/wzj015-10w-450lm-led-rgb-project-lamp-85-265v-264070</t>
  </si>
  <si>
    <t>Rate</t>
  </si>
  <si>
    <t>Spec</t>
  </si>
  <si>
    <t>SKUs</t>
  </si>
  <si>
    <t>m</t>
  </si>
  <si>
    <t>leds</t>
  </si>
  <si>
    <t>Comprando componentes separados</t>
  </si>
  <si>
    <t>usa só um SKU para cada canal de led/power/IR</t>
  </si>
  <si>
    <t>JZ-5050 Waterproof 72W 4300lm 300-SMD 5050 LED RGB Light Strip - Black + White (12V / 5m)</t>
  </si>
  <si>
    <t>http://dx.com/p/jz-5050-waterproof-72w-4300lm-300-smd-5050-led-rgb-light-strip-black-white-228618</t>
  </si>
  <si>
    <t>somente led</t>
  </si>
  <si>
    <t>led, IR e power</t>
  </si>
  <si>
    <t>http://dx.com/p/24-key-ir-remote-control-power-adapter-for-rgb-lamp-black-100-240v-264422</t>
  </si>
  <si>
    <t>24-key IR Remote Control + Power Adapter for RGB Lamp - Black (100~240V) 12V / 5A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</si>
</sst>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name val="Calibri"/>
      <family val="2"/>
    </font>
    <font>
      <u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3" fillId="3" borderId="6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4" fillId="0" borderId="0" xfId="0" applyFont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5" fillId="0" borderId="0" xfId="1" applyAlignment="1" applyProtection="1"/>
    <xf numFmtId="0" fontId="5" fillId="0" borderId="0" xfId="1" applyAlignment="1" applyProtection="1">
      <alignment horizontal="left"/>
    </xf>
    <xf numFmtId="0" fontId="2" fillId="0" borderId="0" xfId="0" applyFont="1" applyAlignment="1">
      <alignment horizontal="left"/>
    </xf>
    <xf numFmtId="0" fontId="6" fillId="0" borderId="0" xfId="1" applyFont="1" applyFill="1" applyBorder="1" applyAlignment="1" applyProtection="1">
      <alignment horizontal="left"/>
    </xf>
    <xf numFmtId="0" fontId="2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7" fillId="3" borderId="0" xfId="1" applyFont="1" applyFill="1" applyAlignment="1" applyProtection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7" fillId="3" borderId="0" xfId="1" applyFont="1" applyFill="1" applyAlignment="1" applyProtection="1">
      <alignment horizontal="right"/>
    </xf>
    <xf numFmtId="0" fontId="1" fillId="0" borderId="0" xfId="0" applyFont="1" applyFill="1" applyAlignment="1">
      <alignment horizontal="center"/>
    </xf>
    <xf numFmtId="4" fontId="0" fillId="0" borderId="0" xfId="0" applyNumberFormat="1" applyAlignment="1">
      <alignment horizontal="right"/>
    </xf>
    <xf numFmtId="4" fontId="1" fillId="3" borderId="0" xfId="0" applyNumberFormat="1" applyFont="1" applyFill="1" applyAlignment="1">
      <alignment horizontal="right"/>
    </xf>
    <xf numFmtId="4" fontId="3" fillId="3" borderId="0" xfId="0" applyNumberFormat="1" applyFont="1" applyFill="1" applyAlignment="1">
      <alignment horizontal="right"/>
    </xf>
    <xf numFmtId="4" fontId="2" fillId="0" borderId="0" xfId="0" applyNumberFormat="1" applyFont="1" applyAlignment="1">
      <alignment horizontal="right"/>
    </xf>
    <xf numFmtId="0" fontId="5" fillId="0" borderId="0" xfId="1" applyFill="1" applyBorder="1" applyAlignment="1" applyProtection="1">
      <alignment horizontal="left"/>
    </xf>
    <xf numFmtId="4" fontId="0" fillId="0" borderId="0" xfId="0" applyNumberFormat="1" applyAlignment="1">
      <alignment horizontal="center"/>
    </xf>
    <xf numFmtId="4" fontId="2" fillId="0" borderId="0" xfId="0" applyNumberFormat="1" applyFont="1" applyAlignment="1">
      <alignment horizontal="center"/>
    </xf>
    <xf numFmtId="4" fontId="0" fillId="0" borderId="0" xfId="0" applyNumberFormat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x.com/p/60w-4200lm-300-5050-smd-led-rgb-flexible-decoration-stripe-lamp-w-24-key-controller-100-240v-265552" TargetMode="External"/><Relationship Id="rId2" Type="http://schemas.openxmlformats.org/officeDocument/2006/relationships/hyperlink" Target="http://dx.com/p/5050rgb-12w-200lm-ip65-waterproof-60-5050-smd-led-rgb-stripe-w-remote-control-white-254040" TargetMode="External"/><Relationship Id="rId1" Type="http://schemas.openxmlformats.org/officeDocument/2006/relationships/hyperlink" Target="http://dx.com/p/5050rgb-12w-200lm-60-smd-5050-led-waterproof-rgb-light-stripe-w-44-key-remote-control-white-1-m-26380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dx.com/p/jr-5050-waterproof-72w-4500lm-625nm-300-led-rgb-decoration-light-strip-w-2-flat-pin-plug-5m-184665" TargetMode="External"/><Relationship Id="rId4" Type="http://schemas.openxmlformats.org/officeDocument/2006/relationships/hyperlink" Target="http://dx.com/p/jr-5050-waterproof-72w-4500lm-625nm-300-led-rgb-decoration-light-strip-w-2-flat-pin-plug-5m-184665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dx.com/p/60w-4200lm-300-5050-smd-led-rgb-flexible-decoration-stripe-lamp-w-24-key-controller-100-240v-265552" TargetMode="External"/><Relationship Id="rId13" Type="http://schemas.openxmlformats.org/officeDocument/2006/relationships/hyperlink" Target="http://dx.com/p/24-key-ir-remote-control-power-adapter-for-rgb-lamp-black-100-240v-264422" TargetMode="External"/><Relationship Id="rId3" Type="http://schemas.openxmlformats.org/officeDocument/2006/relationships/hyperlink" Target="http://dx.com/p/jr-5050-waterproof-72w-4500lm-625nm-300-led-rgb-decoration-light-strip-w-2-flat-pin-plug-5m-184665" TargetMode="External"/><Relationship Id="rId7" Type="http://schemas.openxmlformats.org/officeDocument/2006/relationships/hyperlink" Target="http://dx.com/p/5050rgb-12w-200lm-ip65-waterproof-60-5050-smd-led-rgb-stripe-w-remote-control-white-254040" TargetMode="External"/><Relationship Id="rId12" Type="http://schemas.openxmlformats.org/officeDocument/2006/relationships/hyperlink" Target="http://dx.com/p/jr-5050-waterproof-72w-4500lm-625nm-300-led-rgb-decoration-light-strip-w-2-flat-pin-plug-5m-184665" TargetMode="External"/><Relationship Id="rId2" Type="http://schemas.openxmlformats.org/officeDocument/2006/relationships/hyperlink" Target="http://dx.com/p/5050rgb-12w-200lm-ip65-waterproof-60-5050-smd-led-rgb-stripe-w-remote-control-white-254040" TargetMode="External"/><Relationship Id="rId1" Type="http://schemas.openxmlformats.org/officeDocument/2006/relationships/hyperlink" Target="http://dx.com/p/5050rgb-12w-200lm-60-smd-5050-led-waterproof-rgb-light-stripe-w-44-key-remote-control-white-1-m-263808" TargetMode="External"/><Relationship Id="rId6" Type="http://schemas.openxmlformats.org/officeDocument/2006/relationships/hyperlink" Target="http://dx.com/p/5050rgb-12w-200lm-60-smd-5050-led-waterproof-rgb-light-stripe-w-44-key-remote-control-white-1-m-263808" TargetMode="External"/><Relationship Id="rId11" Type="http://schemas.openxmlformats.org/officeDocument/2006/relationships/hyperlink" Target="http://dx.com/p/jz-5050-waterproof-72w-4300lm-300-smd-5050-led-rgb-light-strip-black-white-228618" TargetMode="External"/><Relationship Id="rId5" Type="http://schemas.openxmlformats.org/officeDocument/2006/relationships/hyperlink" Target="http://dx.com/p/wzj015-10w-450lm-led-rgb-project-lamp-85-265v-264070" TargetMode="External"/><Relationship Id="rId10" Type="http://schemas.openxmlformats.org/officeDocument/2006/relationships/hyperlink" Target="http://dx.com/p/wzj015-10w-450lm-led-rgb-project-lamp-85-265v-264070" TargetMode="External"/><Relationship Id="rId4" Type="http://schemas.openxmlformats.org/officeDocument/2006/relationships/hyperlink" Target="http://dx.com/p/60w-4200lm-300-5050-smd-led-rgb-flexible-decoration-stripe-lamp-w-24-key-controller-100-240v-265552" TargetMode="External"/><Relationship Id="rId9" Type="http://schemas.openxmlformats.org/officeDocument/2006/relationships/hyperlink" Target="http://dx.com/p/jr-5050-waterproof-72w-4500lm-625nm-300-led-rgb-decoration-light-strip-w-2-flat-pin-plug-5m-184665" TargetMode="External"/><Relationship Id="rId14" Type="http://schemas.openxmlformats.org/officeDocument/2006/relationships/hyperlink" Target="http://dx.com/p/24-key-ir-remote-control-power-adapter-for-rgb-lamp-black-100-240v-2644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36"/>
  <sheetViews>
    <sheetView tabSelected="1" topLeftCell="B4" workbookViewId="0">
      <selection activeCell="L21" sqref="L21"/>
    </sheetView>
  </sheetViews>
  <sheetFormatPr defaultRowHeight="15"/>
  <cols>
    <col min="2" max="2" width="28.140625" customWidth="1"/>
    <col min="3" max="3" width="10.85546875" style="1" customWidth="1"/>
    <col min="4" max="4" width="11.5703125" style="2" customWidth="1"/>
    <col min="5" max="5" width="5.28515625" style="2" customWidth="1"/>
    <col min="6" max="6" width="1.42578125" style="5" customWidth="1"/>
    <col min="7" max="7" width="4.5703125" style="5" customWidth="1"/>
    <col min="8" max="8" width="8.7109375" customWidth="1"/>
    <col min="11" max="11" width="0.85546875" customWidth="1"/>
    <col min="12" max="12" width="95.85546875" style="5" customWidth="1"/>
    <col min="13" max="13" width="9.140625" style="30"/>
    <col min="14" max="14" width="9.140625" style="2"/>
    <col min="15" max="15" width="9.140625" style="35"/>
    <col min="16" max="16" width="9.140625" style="30"/>
    <col min="17" max="17" width="9.140625" style="2"/>
  </cols>
  <sheetData>
    <row r="1" spans="2:18" ht="18.75">
      <c r="B1" s="16" t="s">
        <v>35</v>
      </c>
      <c r="J1" s="12" t="s">
        <v>48</v>
      </c>
    </row>
    <row r="2" spans="2:18">
      <c r="B2" t="s">
        <v>53</v>
      </c>
      <c r="J2" t="s">
        <v>64</v>
      </c>
    </row>
    <row r="4" spans="2:18">
      <c r="B4" s="12" t="s">
        <v>34</v>
      </c>
    </row>
    <row r="6" spans="2:18">
      <c r="B6" s="6" t="s">
        <v>13</v>
      </c>
      <c r="C6" s="7" t="s">
        <v>15</v>
      </c>
      <c r="D6" s="38" t="s">
        <v>39</v>
      </c>
      <c r="E6" s="38"/>
      <c r="F6" s="38"/>
      <c r="G6" s="39"/>
      <c r="H6" s="27" t="s">
        <v>33</v>
      </c>
      <c r="I6" s="18" t="s">
        <v>30</v>
      </c>
      <c r="J6" s="18" t="s">
        <v>15</v>
      </c>
      <c r="K6" s="29"/>
      <c r="L6" s="26" t="s">
        <v>60</v>
      </c>
      <c r="M6" s="31" t="s">
        <v>44</v>
      </c>
      <c r="N6" s="27" t="s">
        <v>47</v>
      </c>
      <c r="O6" s="31" t="s">
        <v>33</v>
      </c>
      <c r="P6" s="32"/>
      <c r="Q6" s="24"/>
    </row>
    <row r="7" spans="2:18">
      <c r="B7" s="8"/>
      <c r="C7" s="9" t="s">
        <v>16</v>
      </c>
      <c r="D7" s="10"/>
      <c r="E7" s="10" t="s">
        <v>37</v>
      </c>
      <c r="F7" s="11"/>
      <c r="G7" s="11"/>
      <c r="H7" s="24" t="s">
        <v>37</v>
      </c>
      <c r="I7" s="17"/>
      <c r="J7" s="18" t="s">
        <v>38</v>
      </c>
      <c r="K7" s="29"/>
      <c r="L7" s="25"/>
      <c r="M7" s="32" t="s">
        <v>45</v>
      </c>
      <c r="N7" s="28"/>
      <c r="O7" s="32" t="s">
        <v>45</v>
      </c>
      <c r="P7" s="32" t="s">
        <v>61</v>
      </c>
      <c r="Q7" s="24" t="s">
        <v>62</v>
      </c>
    </row>
    <row r="8" spans="2:18">
      <c r="B8" t="s">
        <v>19</v>
      </c>
      <c r="C8" s="1">
        <f t="shared" ref="C8:C14" si="0">12*3*2</f>
        <v>72</v>
      </c>
      <c r="D8" s="3" t="s">
        <v>10</v>
      </c>
      <c r="E8" s="3">
        <v>60</v>
      </c>
      <c r="F8" s="3" t="str">
        <f>IF(G8&lt;&gt;"","x","")</f>
        <v>x</v>
      </c>
      <c r="G8" s="4">
        <v>4</v>
      </c>
      <c r="H8">
        <f t="shared" ref="H8:H14" si="1">+G8*E8</f>
        <v>240</v>
      </c>
      <c r="I8" s="1">
        <v>1</v>
      </c>
      <c r="J8" s="1">
        <v>1</v>
      </c>
      <c r="K8" s="1"/>
      <c r="L8" s="20" t="s">
        <v>49</v>
      </c>
      <c r="M8" s="30">
        <v>14.3</v>
      </c>
      <c r="N8" s="2">
        <v>0</v>
      </c>
      <c r="O8" s="35">
        <f>+N8*M8</f>
        <v>0</v>
      </c>
      <c r="P8" s="30">
        <v>1</v>
      </c>
      <c r="Q8" s="2">
        <v>60</v>
      </c>
    </row>
    <row r="9" spans="2:18">
      <c r="B9" t="s">
        <v>21</v>
      </c>
      <c r="C9" s="1">
        <f t="shared" si="0"/>
        <v>72</v>
      </c>
      <c r="D9" s="3" t="s">
        <v>10</v>
      </c>
      <c r="E9" s="3">
        <v>60</v>
      </c>
      <c r="F9" s="3" t="str">
        <f t="shared" ref="F9:F14" si="2">IF(G9&lt;&gt;"","x","")</f>
        <v>x</v>
      </c>
      <c r="G9" s="4">
        <v>4</v>
      </c>
      <c r="H9">
        <f t="shared" si="1"/>
        <v>240</v>
      </c>
      <c r="I9" s="1">
        <v>1</v>
      </c>
      <c r="J9" s="1">
        <v>1</v>
      </c>
      <c r="K9" s="1"/>
      <c r="L9" s="20" t="s">
        <v>51</v>
      </c>
      <c r="M9" s="30">
        <v>11.99</v>
      </c>
      <c r="N9" s="2">
        <v>0</v>
      </c>
      <c r="O9" s="35">
        <f t="shared" ref="O9:O11" si="3">+N9*M9</f>
        <v>0</v>
      </c>
      <c r="P9" s="30">
        <v>1.1000000000000001</v>
      </c>
      <c r="Q9" s="2">
        <v>60</v>
      </c>
    </row>
    <row r="10" spans="2:18">
      <c r="B10" t="s">
        <v>22</v>
      </c>
      <c r="C10" s="1">
        <f t="shared" si="0"/>
        <v>72</v>
      </c>
      <c r="D10" s="3" t="s">
        <v>10</v>
      </c>
      <c r="E10" s="3">
        <v>60</v>
      </c>
      <c r="F10" s="3" t="str">
        <f t="shared" si="2"/>
        <v>x</v>
      </c>
      <c r="G10" s="4">
        <v>4</v>
      </c>
      <c r="H10">
        <f t="shared" si="1"/>
        <v>240</v>
      </c>
      <c r="I10" s="1">
        <v>1</v>
      </c>
      <c r="J10" s="1">
        <v>1</v>
      </c>
      <c r="K10" s="1"/>
      <c r="L10" s="20" t="s">
        <v>54</v>
      </c>
      <c r="M10" s="30">
        <v>42.96</v>
      </c>
      <c r="N10" s="2">
        <v>0</v>
      </c>
      <c r="O10" s="35">
        <f t="shared" si="3"/>
        <v>0</v>
      </c>
      <c r="P10" s="30">
        <v>5</v>
      </c>
      <c r="Q10" s="2">
        <v>300</v>
      </c>
    </row>
    <row r="11" spans="2:18">
      <c r="B11" t="s">
        <v>23</v>
      </c>
      <c r="C11" s="1">
        <f t="shared" si="0"/>
        <v>72</v>
      </c>
      <c r="D11" s="3" t="s">
        <v>10</v>
      </c>
      <c r="E11" s="3">
        <v>60</v>
      </c>
      <c r="F11" s="3" t="str">
        <f t="shared" si="2"/>
        <v>x</v>
      </c>
      <c r="G11" s="4">
        <v>4</v>
      </c>
      <c r="H11">
        <f t="shared" si="1"/>
        <v>240</v>
      </c>
      <c r="I11" s="1">
        <v>1</v>
      </c>
      <c r="J11" s="1">
        <v>1</v>
      </c>
      <c r="K11" s="1"/>
      <c r="L11" s="20" t="s">
        <v>43</v>
      </c>
      <c r="M11" s="30">
        <v>35.99</v>
      </c>
      <c r="N11" s="2">
        <v>2</v>
      </c>
      <c r="O11" s="35">
        <f t="shared" si="3"/>
        <v>71.98</v>
      </c>
      <c r="P11" s="30">
        <v>5</v>
      </c>
      <c r="Q11" s="2">
        <v>300</v>
      </c>
      <c r="R11" t="s">
        <v>68</v>
      </c>
    </row>
    <row r="12" spans="2:18">
      <c r="B12" t="s">
        <v>20</v>
      </c>
      <c r="C12" s="1">
        <f t="shared" si="0"/>
        <v>72</v>
      </c>
      <c r="D12" s="3" t="s">
        <v>10</v>
      </c>
      <c r="E12" s="3">
        <v>60</v>
      </c>
      <c r="F12" s="3" t="str">
        <f t="shared" si="2"/>
        <v>x</v>
      </c>
      <c r="G12" s="4">
        <v>4</v>
      </c>
      <c r="H12">
        <f t="shared" si="1"/>
        <v>240</v>
      </c>
      <c r="I12" s="1">
        <v>1</v>
      </c>
      <c r="J12" s="1">
        <v>1</v>
      </c>
      <c r="K12" s="1"/>
      <c r="L12" s="19" t="s">
        <v>65</v>
      </c>
      <c r="M12" s="37">
        <v>21.5</v>
      </c>
      <c r="N12" s="2">
        <v>0</v>
      </c>
      <c r="O12" s="35">
        <f t="shared" ref="O12" si="4">+N12*M12</f>
        <v>0</v>
      </c>
      <c r="P12" s="30">
        <v>5</v>
      </c>
      <c r="Q12" s="2">
        <v>300</v>
      </c>
      <c r="R12" t="s">
        <v>67</v>
      </c>
    </row>
    <row r="13" spans="2:18">
      <c r="B13" t="s">
        <v>24</v>
      </c>
      <c r="C13" s="1">
        <f t="shared" si="0"/>
        <v>72</v>
      </c>
      <c r="D13" s="3" t="s">
        <v>10</v>
      </c>
      <c r="E13" s="3">
        <v>60</v>
      </c>
      <c r="F13" s="3" t="str">
        <f t="shared" si="2"/>
        <v>x</v>
      </c>
      <c r="G13" s="4">
        <v>4</v>
      </c>
      <c r="H13">
        <f t="shared" si="1"/>
        <v>240</v>
      </c>
      <c r="I13" s="1">
        <v>1</v>
      </c>
      <c r="J13" s="1">
        <v>1</v>
      </c>
      <c r="K13" s="1"/>
    </row>
    <row r="14" spans="2:18">
      <c r="B14" t="s">
        <v>25</v>
      </c>
      <c r="C14" s="1">
        <f t="shared" si="0"/>
        <v>72</v>
      </c>
      <c r="D14" s="3" t="s">
        <v>10</v>
      </c>
      <c r="E14" s="3">
        <v>60</v>
      </c>
      <c r="F14" s="3" t="str">
        <f t="shared" si="2"/>
        <v>x</v>
      </c>
      <c r="G14" s="4">
        <v>4</v>
      </c>
      <c r="H14">
        <f t="shared" si="1"/>
        <v>240</v>
      </c>
      <c r="I14" s="1">
        <v>1</v>
      </c>
      <c r="J14" s="1">
        <v>1</v>
      </c>
      <c r="K14" s="1"/>
      <c r="L14" s="21"/>
    </row>
    <row r="15" spans="2:18">
      <c r="D15" s="3"/>
      <c r="E15" s="3"/>
      <c r="F15" s="4"/>
      <c r="G15" s="4"/>
      <c r="I15" s="1"/>
      <c r="J15" s="1"/>
      <c r="K15" s="1"/>
      <c r="L15" s="20"/>
      <c r="N15" s="30"/>
    </row>
    <row r="16" spans="2:18">
      <c r="B16" t="s">
        <v>31</v>
      </c>
      <c r="C16" s="1">
        <f t="shared" ref="C16:C21" si="5">12*3*2</f>
        <v>72</v>
      </c>
      <c r="D16" s="3" t="s">
        <v>10</v>
      </c>
      <c r="E16" s="3">
        <v>60</v>
      </c>
      <c r="F16" s="3" t="str">
        <f t="shared" ref="F16:F21" si="6">IF(G16&lt;&gt;"","x","")</f>
        <v>x</v>
      </c>
      <c r="G16" s="4">
        <v>4</v>
      </c>
      <c r="H16">
        <f t="shared" ref="H16:H21" si="7">+G16*E16</f>
        <v>240</v>
      </c>
      <c r="I16" s="1">
        <v>1</v>
      </c>
      <c r="J16" s="1">
        <v>1</v>
      </c>
      <c r="K16" s="1"/>
    </row>
    <row r="17" spans="2:17">
      <c r="B17" t="s">
        <v>32</v>
      </c>
      <c r="C17" s="1">
        <f t="shared" si="5"/>
        <v>72</v>
      </c>
      <c r="D17" s="3" t="s">
        <v>10</v>
      </c>
      <c r="E17" s="3">
        <v>60</v>
      </c>
      <c r="F17" s="3" t="str">
        <f t="shared" si="6"/>
        <v>x</v>
      </c>
      <c r="G17" s="4">
        <v>4</v>
      </c>
      <c r="H17">
        <f t="shared" si="7"/>
        <v>240</v>
      </c>
      <c r="I17" s="1">
        <v>1</v>
      </c>
      <c r="J17" s="1">
        <v>1</v>
      </c>
      <c r="K17" s="1"/>
      <c r="L17" s="21"/>
    </row>
    <row r="18" spans="2:17">
      <c r="B18" t="s">
        <v>26</v>
      </c>
      <c r="C18" s="1">
        <f t="shared" si="5"/>
        <v>72</v>
      </c>
      <c r="D18" s="3" t="s">
        <v>10</v>
      </c>
      <c r="E18" s="3">
        <v>60</v>
      </c>
      <c r="F18" s="3" t="str">
        <f t="shared" si="6"/>
        <v>x</v>
      </c>
      <c r="G18" s="4">
        <v>4</v>
      </c>
      <c r="H18">
        <f t="shared" si="7"/>
        <v>240</v>
      </c>
      <c r="I18" s="1">
        <v>1</v>
      </c>
      <c r="J18" s="1">
        <v>1</v>
      </c>
      <c r="K18" s="1"/>
      <c r="L18" s="22"/>
    </row>
    <row r="19" spans="2:17">
      <c r="B19" t="s">
        <v>27</v>
      </c>
      <c r="C19" s="1">
        <f t="shared" si="5"/>
        <v>72</v>
      </c>
      <c r="D19" s="3" t="s">
        <v>10</v>
      </c>
      <c r="E19" s="3">
        <v>60</v>
      </c>
      <c r="F19" s="3" t="str">
        <f t="shared" si="6"/>
        <v>x</v>
      </c>
      <c r="G19" s="4">
        <v>4</v>
      </c>
      <c r="H19">
        <f t="shared" si="7"/>
        <v>240</v>
      </c>
      <c r="I19" s="1">
        <v>1</v>
      </c>
      <c r="J19" s="1">
        <v>1</v>
      </c>
      <c r="K19" s="1"/>
      <c r="L19" s="23" t="s">
        <v>33</v>
      </c>
      <c r="M19" s="33"/>
      <c r="N19" s="23">
        <f>SUM(N8:N18)</f>
        <v>2</v>
      </c>
      <c r="O19" s="36">
        <f>SUM(O8:O18)</f>
        <v>71.98</v>
      </c>
    </row>
    <row r="20" spans="2:17">
      <c r="B20" t="s">
        <v>28</v>
      </c>
      <c r="C20" s="1">
        <f t="shared" si="5"/>
        <v>72</v>
      </c>
      <c r="D20" s="3" t="s">
        <v>10</v>
      </c>
      <c r="E20" s="3">
        <v>60</v>
      </c>
      <c r="F20" s="3" t="str">
        <f t="shared" si="6"/>
        <v>x</v>
      </c>
      <c r="G20" s="4">
        <v>4</v>
      </c>
      <c r="H20">
        <f t="shared" si="7"/>
        <v>240</v>
      </c>
      <c r="I20" s="1">
        <v>1</v>
      </c>
      <c r="J20" s="1">
        <v>1</v>
      </c>
      <c r="K20" s="1"/>
      <c r="L20" s="21"/>
    </row>
    <row r="21" spans="2:17">
      <c r="B21" t="s">
        <v>29</v>
      </c>
      <c r="C21" s="1">
        <f t="shared" si="5"/>
        <v>72</v>
      </c>
      <c r="D21" s="3" t="s">
        <v>10</v>
      </c>
      <c r="E21" s="3">
        <v>60</v>
      </c>
      <c r="F21" s="3" t="str">
        <f t="shared" si="6"/>
        <v>x</v>
      </c>
      <c r="G21" s="4">
        <v>4</v>
      </c>
      <c r="H21">
        <f t="shared" si="7"/>
        <v>240</v>
      </c>
      <c r="I21" s="1">
        <v>1</v>
      </c>
      <c r="J21" s="1">
        <v>1</v>
      </c>
      <c r="K21" s="1"/>
      <c r="L21" s="20"/>
    </row>
    <row r="22" spans="2:17">
      <c r="D22" s="3"/>
      <c r="E22" s="3"/>
      <c r="F22" s="4"/>
      <c r="G22" s="4"/>
      <c r="I22" s="1"/>
      <c r="J22" s="1"/>
      <c r="K22" s="1"/>
    </row>
    <row r="23" spans="2:17" s="12" customFormat="1">
      <c r="B23" s="12" t="s">
        <v>33</v>
      </c>
      <c r="C23" s="13">
        <f>SUM(C8:C21)</f>
        <v>936</v>
      </c>
      <c r="D23" s="14"/>
      <c r="E23" s="14"/>
      <c r="F23" s="15"/>
      <c r="G23" s="15">
        <f>SUM(G8:G22)</f>
        <v>52</v>
      </c>
      <c r="H23" s="23">
        <f>SUM(H8:H21)</f>
        <v>3120</v>
      </c>
      <c r="I23" s="13">
        <f>SUM(I8:I21)</f>
        <v>13</v>
      </c>
      <c r="J23" s="13">
        <f>SUM(J8:J21)</f>
        <v>13</v>
      </c>
      <c r="K23" s="13"/>
      <c r="L23" s="21"/>
      <c r="M23" s="33"/>
      <c r="N23" s="23"/>
      <c r="O23" s="36"/>
      <c r="P23" s="33"/>
      <c r="Q23" s="23"/>
    </row>
    <row r="24" spans="2:17">
      <c r="D24" s="3"/>
      <c r="E24" s="3"/>
      <c r="F24" s="4"/>
      <c r="G24" s="4"/>
    </row>
    <row r="25" spans="2:17">
      <c r="D25" s="3"/>
      <c r="E25" s="3"/>
      <c r="F25" s="4"/>
      <c r="G25" s="4"/>
    </row>
    <row r="26" spans="2:17">
      <c r="B26" s="12" t="s">
        <v>36</v>
      </c>
      <c r="D26" s="3"/>
      <c r="E26" s="3"/>
      <c r="F26" s="4"/>
      <c r="G26" s="4"/>
    </row>
    <row r="27" spans="2:17">
      <c r="B27" t="s">
        <v>0</v>
      </c>
      <c r="C27" s="1">
        <v>40</v>
      </c>
      <c r="D27" s="3" t="s">
        <v>12</v>
      </c>
      <c r="E27" s="3" t="s">
        <v>14</v>
      </c>
      <c r="F27" s="4" t="s">
        <v>17</v>
      </c>
      <c r="G27" s="4" t="s">
        <v>17</v>
      </c>
    </row>
    <row r="28" spans="2:17">
      <c r="B28" t="s">
        <v>1</v>
      </c>
      <c r="C28" s="1">
        <v>80</v>
      </c>
      <c r="D28" s="3" t="s">
        <v>12</v>
      </c>
      <c r="E28" s="3" t="s">
        <v>14</v>
      </c>
      <c r="F28" s="4" t="s">
        <v>18</v>
      </c>
      <c r="G28" s="4" t="s">
        <v>18</v>
      </c>
    </row>
    <row r="29" spans="2:17">
      <c r="B29" t="s">
        <v>2</v>
      </c>
      <c r="C29" s="1">
        <v>80</v>
      </c>
      <c r="D29" s="3" t="s">
        <v>12</v>
      </c>
      <c r="E29" s="3" t="s">
        <v>14</v>
      </c>
      <c r="F29" s="4" t="s">
        <v>18</v>
      </c>
      <c r="G29" s="4" t="s">
        <v>18</v>
      </c>
      <c r="L29" s="5">
        <v>48</v>
      </c>
    </row>
    <row r="30" spans="2:17">
      <c r="B30" t="s">
        <v>3</v>
      </c>
      <c r="C30" s="1">
        <v>40</v>
      </c>
      <c r="D30" s="3" t="s">
        <v>12</v>
      </c>
      <c r="E30" s="3" t="s">
        <v>14</v>
      </c>
      <c r="F30" s="4" t="s">
        <v>17</v>
      </c>
      <c r="G30" s="4" t="s">
        <v>17</v>
      </c>
    </row>
    <row r="31" spans="2:17">
      <c r="B31" t="s">
        <v>5</v>
      </c>
      <c r="C31" s="1">
        <v>80</v>
      </c>
      <c r="D31" s="3" t="s">
        <v>12</v>
      </c>
      <c r="E31" s="3" t="s">
        <v>14</v>
      </c>
      <c r="F31" s="4" t="s">
        <v>18</v>
      </c>
      <c r="G31" s="4" t="s">
        <v>18</v>
      </c>
    </row>
    <row r="32" spans="2:17">
      <c r="B32" t="s">
        <v>4</v>
      </c>
      <c r="C32" s="1">
        <v>80</v>
      </c>
      <c r="D32" s="3" t="s">
        <v>12</v>
      </c>
      <c r="E32" s="3" t="s">
        <v>14</v>
      </c>
      <c r="F32" s="4" t="s">
        <v>18</v>
      </c>
      <c r="G32" s="4" t="s">
        <v>18</v>
      </c>
    </row>
    <row r="33" spans="2:12">
      <c r="B33" t="s">
        <v>6</v>
      </c>
      <c r="D33" s="3" t="s">
        <v>10</v>
      </c>
      <c r="E33" s="3" t="s">
        <v>11</v>
      </c>
      <c r="F33" s="4"/>
      <c r="G33" s="4"/>
      <c r="L33" s="5">
        <f>3*12*2</f>
        <v>72</v>
      </c>
    </row>
    <row r="34" spans="2:12">
      <c r="B34" t="s">
        <v>7</v>
      </c>
      <c r="D34" s="3" t="s">
        <v>10</v>
      </c>
      <c r="E34" s="3" t="s">
        <v>11</v>
      </c>
      <c r="F34" s="4"/>
      <c r="G34" s="4"/>
    </row>
    <row r="35" spans="2:12">
      <c r="B35" t="s">
        <v>8</v>
      </c>
      <c r="C35" s="1">
        <v>80</v>
      </c>
      <c r="D35" s="3" t="s">
        <v>12</v>
      </c>
      <c r="E35" s="3" t="s">
        <v>14</v>
      </c>
      <c r="F35" s="4" t="s">
        <v>18</v>
      </c>
      <c r="G35" s="4" t="s">
        <v>18</v>
      </c>
    </row>
    <row r="36" spans="2:12">
      <c r="B36" t="s">
        <v>9</v>
      </c>
      <c r="C36" s="1">
        <v>80</v>
      </c>
      <c r="D36" s="3" t="s">
        <v>12</v>
      </c>
      <c r="E36" s="3" t="s">
        <v>14</v>
      </c>
      <c r="F36" s="4" t="s">
        <v>18</v>
      </c>
      <c r="G36" s="4" t="s">
        <v>18</v>
      </c>
    </row>
  </sheetData>
  <mergeCells count="1">
    <mergeCell ref="D6:G6"/>
  </mergeCells>
  <hyperlinks>
    <hyperlink ref="L8" r:id="rId1"/>
    <hyperlink ref="L9" r:id="rId2"/>
    <hyperlink ref="L10" r:id="rId3"/>
    <hyperlink ref="L11" r:id="rId4"/>
    <hyperlink ref="L12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B1:O36"/>
  <sheetViews>
    <sheetView workbookViewId="0">
      <selection activeCell="B3" sqref="B3"/>
    </sheetView>
  </sheetViews>
  <sheetFormatPr defaultRowHeight="15"/>
  <cols>
    <col min="2" max="2" width="28.140625" customWidth="1"/>
    <col min="3" max="3" width="10.85546875" style="1" customWidth="1"/>
    <col min="4" max="4" width="11.5703125" style="2" customWidth="1"/>
    <col min="5" max="5" width="5.28515625" style="2" customWidth="1"/>
    <col min="6" max="6" width="1.42578125" style="5" customWidth="1"/>
    <col min="7" max="7" width="4.5703125" style="5" customWidth="1"/>
    <col min="8" max="8" width="8.7109375" customWidth="1"/>
    <col min="11" max="11" width="0.85546875" customWidth="1"/>
    <col min="12" max="12" width="110.42578125" style="5" customWidth="1"/>
    <col min="13" max="13" width="9.140625" style="30"/>
    <col min="14" max="15" width="9.140625" style="2"/>
  </cols>
  <sheetData>
    <row r="1" spans="2:15" ht="18.75">
      <c r="B1" s="16" t="s">
        <v>35</v>
      </c>
      <c r="J1" s="12" t="s">
        <v>48</v>
      </c>
    </row>
    <row r="2" spans="2:15">
      <c r="B2" t="s">
        <v>63</v>
      </c>
      <c r="J2" t="s">
        <v>40</v>
      </c>
    </row>
    <row r="3" spans="2:15">
      <c r="J3" t="s">
        <v>41</v>
      </c>
    </row>
    <row r="4" spans="2:15">
      <c r="B4" s="12" t="s">
        <v>34</v>
      </c>
    </row>
    <row r="6" spans="2:15">
      <c r="B6" s="6" t="s">
        <v>13</v>
      </c>
      <c r="C6" s="7" t="s">
        <v>15</v>
      </c>
      <c r="D6" s="38" t="s">
        <v>39</v>
      </c>
      <c r="E6" s="38"/>
      <c r="F6" s="38"/>
      <c r="G6" s="39"/>
      <c r="H6" s="27" t="s">
        <v>33</v>
      </c>
      <c r="I6" s="18" t="s">
        <v>30</v>
      </c>
      <c r="J6" s="18" t="s">
        <v>15</v>
      </c>
      <c r="K6" s="29"/>
      <c r="L6" s="26" t="s">
        <v>46</v>
      </c>
      <c r="M6" s="31" t="s">
        <v>44</v>
      </c>
      <c r="N6" s="27" t="s">
        <v>47</v>
      </c>
      <c r="O6" s="27" t="s">
        <v>33</v>
      </c>
    </row>
    <row r="7" spans="2:15">
      <c r="B7" s="8"/>
      <c r="C7" s="9" t="s">
        <v>16</v>
      </c>
      <c r="D7" s="10"/>
      <c r="E7" s="10" t="s">
        <v>37</v>
      </c>
      <c r="F7" s="11"/>
      <c r="G7" s="11"/>
      <c r="H7" s="24" t="s">
        <v>37</v>
      </c>
      <c r="I7" s="17"/>
      <c r="J7" s="18" t="s">
        <v>38</v>
      </c>
      <c r="K7" s="29"/>
      <c r="L7" s="25"/>
      <c r="M7" s="32" t="s">
        <v>45</v>
      </c>
      <c r="N7" s="28"/>
      <c r="O7" s="28"/>
    </row>
    <row r="8" spans="2:15">
      <c r="B8" t="s">
        <v>19</v>
      </c>
      <c r="C8" s="1">
        <f t="shared" ref="C8:C14" si="0">12*3*2</f>
        <v>72</v>
      </c>
      <c r="D8" s="3" t="s">
        <v>10</v>
      </c>
      <c r="E8" s="3">
        <v>300</v>
      </c>
      <c r="F8" s="3" t="str">
        <f>IF(G8&lt;&gt;"","x","")</f>
        <v>x</v>
      </c>
      <c r="G8" s="4">
        <v>1</v>
      </c>
      <c r="H8">
        <f t="shared" ref="H8:H14" si="1">+G8*E8</f>
        <v>300</v>
      </c>
      <c r="I8" s="1">
        <v>1</v>
      </c>
      <c r="J8" s="1">
        <v>1</v>
      </c>
      <c r="K8" s="1"/>
      <c r="L8" s="21"/>
    </row>
    <row r="9" spans="2:15">
      <c r="B9" t="s">
        <v>21</v>
      </c>
      <c r="C9" s="1">
        <f t="shared" si="0"/>
        <v>72</v>
      </c>
      <c r="D9" s="3" t="s">
        <v>10</v>
      </c>
      <c r="E9" s="3">
        <v>300</v>
      </c>
      <c r="F9" s="3" t="str">
        <f>IF(G9&lt;&gt;"","x","")</f>
        <v>x</v>
      </c>
      <c r="G9" s="4">
        <v>1</v>
      </c>
      <c r="H9">
        <f t="shared" si="1"/>
        <v>300</v>
      </c>
      <c r="I9" s="1">
        <v>1</v>
      </c>
      <c r="J9" s="1">
        <v>1</v>
      </c>
      <c r="K9" s="1"/>
      <c r="L9" s="22"/>
    </row>
    <row r="10" spans="2:15">
      <c r="B10" t="s">
        <v>22</v>
      </c>
      <c r="C10" s="1">
        <f t="shared" si="0"/>
        <v>72</v>
      </c>
      <c r="D10" s="3" t="s">
        <v>10</v>
      </c>
      <c r="E10" s="3">
        <v>300</v>
      </c>
      <c r="F10" s="3" t="str">
        <f t="shared" ref="F10:F14" si="2">IF(G10&lt;&gt;"","x","")</f>
        <v>x</v>
      </c>
      <c r="G10" s="4">
        <v>1</v>
      </c>
      <c r="H10">
        <f t="shared" si="1"/>
        <v>300</v>
      </c>
      <c r="I10" s="1">
        <v>1</v>
      </c>
      <c r="J10" s="1">
        <v>1</v>
      </c>
      <c r="K10" s="1"/>
    </row>
    <row r="11" spans="2:15">
      <c r="B11" t="s">
        <v>23</v>
      </c>
      <c r="C11" s="1">
        <f t="shared" si="0"/>
        <v>72</v>
      </c>
      <c r="D11" s="3" t="s">
        <v>10</v>
      </c>
      <c r="E11" s="3">
        <v>300</v>
      </c>
      <c r="F11" s="3" t="str">
        <f t="shared" si="2"/>
        <v>x</v>
      </c>
      <c r="G11" s="4">
        <v>1</v>
      </c>
      <c r="H11">
        <f t="shared" si="1"/>
        <v>300</v>
      </c>
      <c r="I11" s="1">
        <v>1</v>
      </c>
      <c r="J11" s="1">
        <v>1</v>
      </c>
      <c r="K11" s="1"/>
    </row>
    <row r="12" spans="2:15">
      <c r="B12" t="s">
        <v>20</v>
      </c>
      <c r="C12" s="1">
        <f t="shared" si="0"/>
        <v>72</v>
      </c>
      <c r="D12" s="3" t="s">
        <v>10</v>
      </c>
      <c r="E12" s="3">
        <v>300</v>
      </c>
      <c r="F12" s="3" t="str">
        <f t="shared" si="2"/>
        <v>x</v>
      </c>
      <c r="G12" s="4">
        <v>1</v>
      </c>
      <c r="H12">
        <f t="shared" si="1"/>
        <v>300</v>
      </c>
      <c r="I12" s="1">
        <v>1</v>
      </c>
      <c r="J12" s="1">
        <v>1</v>
      </c>
      <c r="K12" s="1"/>
    </row>
    <row r="13" spans="2:15">
      <c r="B13" t="s">
        <v>24</v>
      </c>
      <c r="C13" s="1">
        <f t="shared" si="0"/>
        <v>72</v>
      </c>
      <c r="D13" s="3" t="s">
        <v>10</v>
      </c>
      <c r="E13" s="3">
        <v>300</v>
      </c>
      <c r="F13" s="3" t="str">
        <f t="shared" si="2"/>
        <v>x</v>
      </c>
      <c r="G13" s="4">
        <v>1</v>
      </c>
      <c r="H13">
        <f t="shared" si="1"/>
        <v>300</v>
      </c>
      <c r="I13" s="1">
        <v>1</v>
      </c>
      <c r="J13" s="1">
        <v>1</v>
      </c>
      <c r="K13" s="1"/>
    </row>
    <row r="14" spans="2:15">
      <c r="B14" t="s">
        <v>25</v>
      </c>
      <c r="C14" s="1">
        <f t="shared" si="0"/>
        <v>72</v>
      </c>
      <c r="D14" s="3" t="s">
        <v>10</v>
      </c>
      <c r="E14" s="3">
        <v>300</v>
      </c>
      <c r="F14" s="3" t="str">
        <f t="shared" si="2"/>
        <v>x</v>
      </c>
      <c r="G14" s="4">
        <v>1</v>
      </c>
      <c r="H14">
        <f t="shared" si="1"/>
        <v>300</v>
      </c>
      <c r="I14" s="1">
        <v>1</v>
      </c>
      <c r="J14" s="1">
        <v>1</v>
      </c>
      <c r="K14" s="1"/>
    </row>
    <row r="15" spans="2:15">
      <c r="D15" s="3"/>
      <c r="E15" s="3"/>
      <c r="F15" s="4"/>
      <c r="G15" s="4"/>
      <c r="I15" s="1"/>
      <c r="J15" s="1"/>
      <c r="K15" s="1"/>
    </row>
    <row r="16" spans="2:15">
      <c r="B16" t="s">
        <v>31</v>
      </c>
      <c r="C16" s="1">
        <f t="shared" ref="C16:C21" si="3">12*3*2</f>
        <v>72</v>
      </c>
      <c r="D16" s="3" t="s">
        <v>10</v>
      </c>
      <c r="E16" s="3">
        <v>50</v>
      </c>
      <c r="F16" s="3" t="str">
        <f t="shared" ref="F16:F21" si="4">IF(G16&lt;&gt;"","x","")</f>
        <v>x</v>
      </c>
      <c r="G16" s="4">
        <v>4</v>
      </c>
      <c r="H16">
        <f t="shared" ref="H16:H21" si="5">+G16*E16</f>
        <v>200</v>
      </c>
      <c r="I16" s="1">
        <v>1</v>
      </c>
      <c r="J16" s="1">
        <v>1</v>
      </c>
      <c r="K16" s="1"/>
    </row>
    <row r="17" spans="2:15">
      <c r="B17" t="s">
        <v>32</v>
      </c>
      <c r="C17" s="1">
        <f t="shared" si="3"/>
        <v>72</v>
      </c>
      <c r="D17" s="3" t="s">
        <v>10</v>
      </c>
      <c r="E17" s="3">
        <v>50</v>
      </c>
      <c r="F17" s="3" t="str">
        <f t="shared" si="4"/>
        <v>x</v>
      </c>
      <c r="G17" s="4">
        <v>4</v>
      </c>
      <c r="H17">
        <f t="shared" si="5"/>
        <v>200</v>
      </c>
      <c r="I17" s="1">
        <v>1</v>
      </c>
      <c r="J17" s="1">
        <v>1</v>
      </c>
      <c r="K17" s="1"/>
    </row>
    <row r="18" spans="2:15">
      <c r="B18" t="s">
        <v>26</v>
      </c>
      <c r="C18" s="1">
        <f t="shared" si="3"/>
        <v>72</v>
      </c>
      <c r="D18" s="3" t="s">
        <v>10</v>
      </c>
      <c r="E18" s="3">
        <v>50</v>
      </c>
      <c r="F18" s="3" t="str">
        <f t="shared" si="4"/>
        <v>x</v>
      </c>
      <c r="G18" s="4">
        <v>4</v>
      </c>
      <c r="H18">
        <f t="shared" si="5"/>
        <v>200</v>
      </c>
      <c r="I18" s="1">
        <v>1</v>
      </c>
      <c r="J18" s="1">
        <v>1</v>
      </c>
      <c r="K18" s="1"/>
    </row>
    <row r="19" spans="2:15">
      <c r="B19" t="s">
        <v>27</v>
      </c>
      <c r="C19" s="1">
        <f t="shared" si="3"/>
        <v>72</v>
      </c>
      <c r="D19" s="3" t="s">
        <v>10</v>
      </c>
      <c r="E19" s="3">
        <v>50</v>
      </c>
      <c r="F19" s="3" t="str">
        <f t="shared" si="4"/>
        <v>x</v>
      </c>
      <c r="G19" s="4">
        <v>4</v>
      </c>
      <c r="H19">
        <f t="shared" si="5"/>
        <v>200</v>
      </c>
      <c r="I19" s="1">
        <v>1</v>
      </c>
      <c r="J19" s="1">
        <v>1</v>
      </c>
      <c r="K19" s="1"/>
    </row>
    <row r="20" spans="2:15">
      <c r="B20" t="s">
        <v>28</v>
      </c>
      <c r="C20" s="1">
        <f t="shared" si="3"/>
        <v>72</v>
      </c>
      <c r="D20" s="3" t="s">
        <v>10</v>
      </c>
      <c r="E20" s="3">
        <v>50</v>
      </c>
      <c r="F20" s="3" t="str">
        <f t="shared" si="4"/>
        <v>x</v>
      </c>
      <c r="G20" s="4">
        <v>4</v>
      </c>
      <c r="H20">
        <f t="shared" si="5"/>
        <v>200</v>
      </c>
      <c r="I20" s="1">
        <v>1</v>
      </c>
      <c r="J20" s="1">
        <v>1</v>
      </c>
      <c r="K20" s="1"/>
    </row>
    <row r="21" spans="2:15">
      <c r="B21" t="s">
        <v>29</v>
      </c>
      <c r="C21" s="1">
        <f t="shared" si="3"/>
        <v>72</v>
      </c>
      <c r="D21" s="3" t="s">
        <v>10</v>
      </c>
      <c r="E21" s="3">
        <v>50</v>
      </c>
      <c r="F21" s="3" t="str">
        <f t="shared" si="4"/>
        <v>x</v>
      </c>
      <c r="G21" s="4">
        <v>4</v>
      </c>
      <c r="H21">
        <f t="shared" si="5"/>
        <v>200</v>
      </c>
      <c r="I21" s="1">
        <v>1</v>
      </c>
      <c r="J21" s="1">
        <v>1</v>
      </c>
      <c r="K21" s="1"/>
    </row>
    <row r="22" spans="2:15">
      <c r="D22" s="3"/>
      <c r="E22" s="3"/>
      <c r="F22" s="4"/>
      <c r="G22" s="4"/>
      <c r="I22" s="1"/>
      <c r="J22" s="1"/>
      <c r="K22" s="1"/>
    </row>
    <row r="23" spans="2:15" s="12" customFormat="1">
      <c r="B23" s="12" t="s">
        <v>33</v>
      </c>
      <c r="C23" s="13">
        <f>SUM(C8:C21)</f>
        <v>936</v>
      </c>
      <c r="D23" s="14"/>
      <c r="E23" s="14"/>
      <c r="F23" s="15"/>
      <c r="G23" s="15">
        <f>SUM(G8:G22)</f>
        <v>31</v>
      </c>
      <c r="H23" s="23">
        <f>SUM(H8:H21)</f>
        <v>3300</v>
      </c>
      <c r="I23" s="13">
        <f>SUM(I8:I21)</f>
        <v>13</v>
      </c>
      <c r="J23" s="13">
        <f>SUM(J8:J21)</f>
        <v>13</v>
      </c>
      <c r="K23" s="13"/>
      <c r="L23" s="21"/>
      <c r="M23" s="33"/>
      <c r="N23" s="23"/>
      <c r="O23" s="23"/>
    </row>
    <row r="24" spans="2:15">
      <c r="D24" s="3"/>
      <c r="E24" s="3"/>
      <c r="F24" s="4"/>
      <c r="G24" s="4"/>
    </row>
    <row r="25" spans="2:15">
      <c r="D25" s="3"/>
      <c r="E25" s="3"/>
      <c r="F25" s="4"/>
      <c r="G25" s="4"/>
    </row>
    <row r="26" spans="2:15">
      <c r="B26" s="12" t="s">
        <v>36</v>
      </c>
      <c r="D26" s="3"/>
      <c r="E26" s="3"/>
      <c r="F26" s="4"/>
      <c r="G26" s="4"/>
    </row>
    <row r="27" spans="2:15">
      <c r="B27" t="s">
        <v>0</v>
      </c>
      <c r="C27" s="1">
        <v>40</v>
      </c>
      <c r="D27" s="3" t="s">
        <v>12</v>
      </c>
      <c r="E27" s="3" t="s">
        <v>14</v>
      </c>
      <c r="F27" s="4" t="s">
        <v>17</v>
      </c>
      <c r="G27" s="4" t="s">
        <v>17</v>
      </c>
    </row>
    <row r="28" spans="2:15">
      <c r="B28" t="s">
        <v>1</v>
      </c>
      <c r="C28" s="1">
        <v>80</v>
      </c>
      <c r="D28" s="3" t="s">
        <v>12</v>
      </c>
      <c r="E28" s="3" t="s">
        <v>14</v>
      </c>
      <c r="F28" s="4" t="s">
        <v>18</v>
      </c>
      <c r="G28" s="4" t="s">
        <v>18</v>
      </c>
    </row>
    <row r="29" spans="2:15">
      <c r="B29" t="s">
        <v>2</v>
      </c>
      <c r="C29" s="1">
        <v>80</v>
      </c>
      <c r="D29" s="3" t="s">
        <v>12</v>
      </c>
      <c r="E29" s="3" t="s">
        <v>14</v>
      </c>
      <c r="F29" s="4" t="s">
        <v>18</v>
      </c>
      <c r="G29" s="4" t="s">
        <v>18</v>
      </c>
    </row>
    <row r="30" spans="2:15">
      <c r="B30" t="s">
        <v>3</v>
      </c>
      <c r="C30" s="1">
        <v>40</v>
      </c>
      <c r="D30" s="3" t="s">
        <v>12</v>
      </c>
      <c r="E30" s="3" t="s">
        <v>14</v>
      </c>
      <c r="F30" s="4" t="s">
        <v>17</v>
      </c>
      <c r="G30" s="4" t="s">
        <v>17</v>
      </c>
    </row>
    <row r="31" spans="2:15">
      <c r="B31" t="s">
        <v>5</v>
      </c>
      <c r="C31" s="1">
        <v>80</v>
      </c>
      <c r="D31" s="3" t="s">
        <v>12</v>
      </c>
      <c r="E31" s="3" t="s">
        <v>14</v>
      </c>
      <c r="F31" s="4" t="s">
        <v>18</v>
      </c>
      <c r="G31" s="4" t="s">
        <v>18</v>
      </c>
    </row>
    <row r="32" spans="2:15">
      <c r="B32" t="s">
        <v>4</v>
      </c>
      <c r="C32" s="1">
        <v>80</v>
      </c>
      <c r="D32" s="3" t="s">
        <v>12</v>
      </c>
      <c r="E32" s="3" t="s">
        <v>14</v>
      </c>
      <c r="F32" s="4" t="s">
        <v>18</v>
      </c>
      <c r="G32" s="4" t="s">
        <v>18</v>
      </c>
    </row>
    <row r="33" spans="2:7">
      <c r="B33" t="s">
        <v>6</v>
      </c>
      <c r="D33" s="3" t="s">
        <v>10</v>
      </c>
      <c r="E33" s="3" t="s">
        <v>11</v>
      </c>
      <c r="F33" s="4"/>
      <c r="G33" s="4"/>
    </row>
    <row r="34" spans="2:7">
      <c r="B34" t="s">
        <v>7</v>
      </c>
      <c r="D34" s="3" t="s">
        <v>10</v>
      </c>
      <c r="E34" s="3" t="s">
        <v>11</v>
      </c>
      <c r="F34" s="4"/>
      <c r="G34" s="4"/>
    </row>
    <row r="35" spans="2:7">
      <c r="B35" t="s">
        <v>8</v>
      </c>
      <c r="C35" s="1">
        <v>80</v>
      </c>
      <c r="D35" s="3" t="s">
        <v>12</v>
      </c>
      <c r="E35" s="3" t="s">
        <v>14</v>
      </c>
      <c r="F35" s="4" t="s">
        <v>18</v>
      </c>
      <c r="G35" s="4" t="s">
        <v>18</v>
      </c>
    </row>
    <row r="36" spans="2:7">
      <c r="B36" t="s">
        <v>9</v>
      </c>
      <c r="C36" s="1">
        <v>80</v>
      </c>
      <c r="D36" s="3" t="s">
        <v>12</v>
      </c>
      <c r="E36" s="3" t="s">
        <v>14</v>
      </c>
      <c r="F36" s="4" t="s">
        <v>18</v>
      </c>
      <c r="G36" s="4" t="s">
        <v>18</v>
      </c>
    </row>
  </sheetData>
  <mergeCells count="1">
    <mergeCell ref="D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E17" sqref="E17"/>
    </sheetView>
  </sheetViews>
  <sheetFormatPr defaultRowHeight="15"/>
  <cols>
    <col min="1" max="1" width="115.5703125" customWidth="1"/>
    <col min="2" max="2" width="9.140625" style="37"/>
    <col min="5" max="5" width="62" customWidth="1"/>
  </cols>
  <sheetData>
    <row r="1" spans="1:5">
      <c r="A1" s="26" t="s">
        <v>60</v>
      </c>
      <c r="B1" s="31" t="s">
        <v>44</v>
      </c>
      <c r="C1" s="27" t="s">
        <v>47</v>
      </c>
      <c r="D1" s="18" t="s">
        <v>58</v>
      </c>
      <c r="E1" s="17" t="s">
        <v>59</v>
      </c>
    </row>
    <row r="2" spans="1:5">
      <c r="A2" s="25"/>
      <c r="B2" s="32" t="s">
        <v>45</v>
      </c>
      <c r="C2" s="28"/>
      <c r="D2" s="18"/>
      <c r="E2" s="17"/>
    </row>
    <row r="3" spans="1:5">
      <c r="A3" s="20" t="s">
        <v>49</v>
      </c>
      <c r="B3" s="30">
        <v>14.3</v>
      </c>
      <c r="C3" s="2"/>
      <c r="D3" s="1"/>
      <c r="E3" s="20" t="s">
        <v>50</v>
      </c>
    </row>
    <row r="4" spans="1:5">
      <c r="A4" s="20" t="s">
        <v>51</v>
      </c>
      <c r="B4" s="30">
        <v>11.99</v>
      </c>
      <c r="C4" s="2"/>
      <c r="D4" s="1"/>
      <c r="E4" s="20" t="s">
        <v>52</v>
      </c>
    </row>
    <row r="5" spans="1:5">
      <c r="A5" s="20" t="s">
        <v>54</v>
      </c>
      <c r="B5" s="30">
        <v>42.96</v>
      </c>
      <c r="C5" s="2"/>
      <c r="D5" s="1"/>
      <c r="E5" s="20" t="s">
        <v>55</v>
      </c>
    </row>
    <row r="6" spans="1:5">
      <c r="A6" s="20" t="s">
        <v>43</v>
      </c>
      <c r="B6" s="30">
        <v>35.99</v>
      </c>
      <c r="C6" s="2"/>
      <c r="D6" s="1"/>
      <c r="E6" s="34" t="s">
        <v>42</v>
      </c>
    </row>
    <row r="7" spans="1:5">
      <c r="A7" s="19" t="s">
        <v>65</v>
      </c>
      <c r="B7" s="37">
        <v>21.5</v>
      </c>
      <c r="E7" s="19" t="s">
        <v>66</v>
      </c>
    </row>
    <row r="8" spans="1:5">
      <c r="A8" s="20"/>
      <c r="B8" s="30"/>
      <c r="C8" s="2"/>
      <c r="D8" s="1"/>
      <c r="E8" s="34"/>
    </row>
    <row r="9" spans="1:5">
      <c r="A9" s="20" t="s">
        <v>56</v>
      </c>
      <c r="B9" s="30">
        <v>24.34</v>
      </c>
      <c r="C9" s="2"/>
      <c r="D9" s="1"/>
      <c r="E9" s="20" t="s">
        <v>57</v>
      </c>
    </row>
    <row r="10" spans="1:5">
      <c r="C10" s="2"/>
      <c r="D10" s="1"/>
    </row>
    <row r="11" spans="1:5">
      <c r="A11" s="20" t="s">
        <v>70</v>
      </c>
      <c r="B11" s="30">
        <v>16.420000000000002</v>
      </c>
      <c r="C11" s="2"/>
      <c r="E11" s="19" t="s">
        <v>69</v>
      </c>
    </row>
  </sheetData>
  <hyperlinks>
    <hyperlink ref="E3" r:id="rId1"/>
    <hyperlink ref="E4" r:id="rId2"/>
    <hyperlink ref="E6" r:id="rId3"/>
    <hyperlink ref="E5" r:id="rId4"/>
    <hyperlink ref="E9" r:id="rId5"/>
    <hyperlink ref="A3" r:id="rId6"/>
    <hyperlink ref="A4" r:id="rId7"/>
    <hyperlink ref="A5" r:id="rId8"/>
    <hyperlink ref="A6" r:id="rId9"/>
    <hyperlink ref="A9" r:id="rId10"/>
    <hyperlink ref="E7" r:id="rId11"/>
    <hyperlink ref="A7" r:id="rId12"/>
    <hyperlink ref="E11" r:id="rId13"/>
    <hyperlink ref="A11" r:id="rI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 RGB led stripes</vt:lpstr>
      <vt:lpstr>Separated components</vt:lpstr>
      <vt:lpstr>SKUs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2014-01-04T21:05:05Z</dcterms:modified>
</cp:coreProperties>
</file>