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Pereira\Desktop\MEIO\"/>
    </mc:Choice>
  </mc:AlternateContent>
  <xr:revisionPtr revIDLastSave="0" documentId="13_ncr:1_{C7A56CD0-8A5E-4252-BF24-2B48CC7E38E5}" xr6:coauthVersionLast="36" xr6:coauthVersionMax="36" xr10:uidLastSave="{00000000-0000-0000-0000-000000000000}"/>
  <bookViews>
    <workbookView xWindow="0" yWindow="0" windowWidth="21600" windowHeight="8325" xr2:uid="{E53E7629-0917-4DB3-96AC-2564ED5EC317}"/>
  </bookViews>
  <sheets>
    <sheet name="Folha1" sheetId="1" r:id="rId1"/>
    <sheet name="Folha2" sheetId="2" r:id="rId2"/>
    <sheet name="Folha3" sheetId="3" r:id="rId3"/>
    <sheet name="Peso ótim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4" i="1"/>
  <c r="J15" i="4"/>
  <c r="H15" i="4"/>
  <c r="F15" i="4"/>
  <c r="D15" i="4"/>
  <c r="J14" i="4"/>
  <c r="H14" i="4"/>
  <c r="F14" i="4"/>
  <c r="D14" i="4"/>
  <c r="J13" i="4"/>
  <c r="H13" i="4"/>
  <c r="F13" i="4"/>
  <c r="D13" i="4"/>
  <c r="J12" i="4"/>
  <c r="H12" i="4"/>
  <c r="F12" i="4"/>
  <c r="D12" i="4"/>
  <c r="J11" i="4"/>
  <c r="H11" i="4"/>
  <c r="F11" i="4"/>
  <c r="D11" i="4"/>
  <c r="J10" i="4"/>
  <c r="H10" i="4"/>
  <c r="F10" i="4"/>
  <c r="D10" i="4"/>
  <c r="J9" i="4"/>
  <c r="H9" i="4"/>
  <c r="F9" i="4"/>
  <c r="D9" i="4"/>
  <c r="J8" i="4"/>
  <c r="H8" i="4"/>
  <c r="F8" i="4"/>
  <c r="D8" i="4"/>
  <c r="J7" i="4"/>
  <c r="H7" i="4"/>
  <c r="F7" i="4"/>
  <c r="D7" i="4"/>
  <c r="J6" i="4"/>
  <c r="H6" i="4"/>
  <c r="F6" i="4"/>
  <c r="D6" i="4"/>
  <c r="J5" i="4"/>
  <c r="H5" i="4"/>
  <c r="F5" i="4"/>
  <c r="D5" i="4"/>
  <c r="J4" i="4"/>
  <c r="J16" i="4" s="1"/>
  <c r="H4" i="4"/>
  <c r="H16" i="4" s="1"/>
  <c r="F4" i="4"/>
  <c r="F16" i="4" s="1"/>
  <c r="D4" i="4"/>
  <c r="D16" i="4" s="1"/>
  <c r="L2" i="2"/>
  <c r="L3" i="2"/>
  <c r="L4" i="2"/>
  <c r="L5" i="2"/>
  <c r="L6" i="2"/>
  <c r="L7" i="2"/>
  <c r="L8" i="2"/>
  <c r="L9" i="2"/>
  <c r="L10" i="2"/>
  <c r="L11" i="2"/>
  <c r="L12" i="2"/>
  <c r="L1" i="2"/>
  <c r="J5" i="1" l="1"/>
  <c r="J6" i="1"/>
  <c r="J7" i="1"/>
  <c r="J8" i="1"/>
  <c r="J9" i="1"/>
  <c r="J10" i="1"/>
  <c r="J11" i="1"/>
  <c r="J12" i="1"/>
  <c r="J13" i="1"/>
  <c r="J14" i="1"/>
  <c r="J15" i="1"/>
  <c r="H5" i="1"/>
  <c r="H6" i="1"/>
  <c r="H7" i="1"/>
  <c r="H8" i="1"/>
  <c r="H9" i="1"/>
  <c r="H10" i="1"/>
  <c r="H11" i="1"/>
  <c r="H12" i="1"/>
  <c r="H13" i="1"/>
  <c r="H14" i="1"/>
  <c r="H15" i="1"/>
  <c r="F5" i="1"/>
  <c r="F6" i="1"/>
  <c r="F7" i="1"/>
  <c r="F8" i="1"/>
  <c r="F9" i="1"/>
  <c r="F10" i="1"/>
  <c r="F11" i="1"/>
  <c r="F12" i="1"/>
  <c r="F13" i="1"/>
  <c r="F14" i="1"/>
  <c r="F15" i="1"/>
  <c r="D5" i="1"/>
  <c r="D6" i="1"/>
  <c r="D7" i="1"/>
  <c r="D8" i="1"/>
  <c r="D9" i="1"/>
  <c r="D10" i="1"/>
  <c r="D11" i="1"/>
  <c r="D12" i="1"/>
  <c r="D13" i="1"/>
  <c r="D14" i="1"/>
  <c r="D15" i="1"/>
  <c r="J4" i="1" l="1"/>
  <c r="J16" i="1" s="1"/>
  <c r="H4" i="1"/>
  <c r="H16" i="1" s="1"/>
  <c r="D4" i="1"/>
  <c r="D16" i="1" s="1"/>
  <c r="F4" i="1"/>
  <c r="F16" i="1" s="1"/>
</calcChain>
</file>

<file path=xl/sharedStrings.xml><?xml version="1.0" encoding="utf-8"?>
<sst xmlns="http://schemas.openxmlformats.org/spreadsheetml/2006/main" count="85" uniqueCount="31">
  <si>
    <t>Data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</si>
  <si>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</si>
  <si>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</si>
  <si>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</si>
  <si>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</si>
  <si>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</si>
  <si>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</si>
  <si>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</si>
  <si>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</si>
  <si>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</si>
  <si>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</si>
  <si>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</si>
  <si>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</si>
  <si>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Valor Real</t>
  </si>
  <si>
    <t>Previsão Decomposição</t>
  </si>
  <si>
    <t>MAPE</t>
  </si>
  <si>
    <t>Erro Decomposição</t>
  </si>
  <si>
    <t>Previsão Alisamento Exponencial (Tendência Linear; Sazonalidade Multiplicativa)</t>
  </si>
  <si>
    <t>Erro Alisamento Exponencial</t>
  </si>
  <si>
    <t>Previsão ARIMA (0,1,1)(0,1,1) Log Transform</t>
  </si>
  <si>
    <t>Erro ARIMA</t>
  </si>
  <si>
    <t>Previsão Combinação</t>
  </si>
  <si>
    <t>Erro Compbinação</t>
  </si>
  <si>
    <t>Combinação das Previsões</t>
  </si>
  <si>
    <t>Estes valores vêm do ficheiro Dados-aula-08-04-2019</t>
  </si>
  <si>
    <t>Estes valores vêm da Folha2 e foram calculados do forecast</t>
  </si>
  <si>
    <t>Estes valores vêm da Folha3 e foram calculados do forecast</t>
  </si>
  <si>
    <t xml:space="preserve">Peso D = </t>
  </si>
  <si>
    <t>Peso AE =</t>
  </si>
  <si>
    <t xml:space="preserve">Peso BJ = 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</si>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</sst>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FF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3" xfId="0" applyFill="1" applyBorder="1"/>
    <xf numFmtId="0" fontId="0" fillId="2" borderId="5" xfId="0" applyFill="1" applyBorder="1"/>
    <xf numFmtId="0" fontId="0" fillId="2" borderId="0" xfId="0" applyFill="1"/>
    <xf numFmtId="0" fontId="0" fillId="3" borderId="13" xfId="0" applyFill="1" applyBorder="1"/>
    <xf numFmtId="0" fontId="0" fillId="3" borderId="5" xfId="0" applyFill="1" applyBorder="1"/>
    <xf numFmtId="0" fontId="0" fillId="3" borderId="0" xfId="0" applyFill="1"/>
    <xf numFmtId="0" fontId="0" fillId="4" borderId="15" xfId="0" applyFill="1" applyBorder="1" applyAlignment="1">
      <alignment textRotation="90"/>
    </xf>
    <xf numFmtId="0" fontId="0" fillId="4" borderId="16" xfId="0" applyFill="1" applyBorder="1" applyAlignment="1">
      <alignment textRotation="90"/>
    </xf>
    <xf numFmtId="0" fontId="0" fillId="4" borderId="16" xfId="0" applyFill="1" applyBorder="1" applyAlignment="1">
      <alignment textRotation="90" wrapText="1"/>
    </xf>
    <xf numFmtId="0" fontId="0" fillId="4" borderId="17" xfId="0" applyFill="1" applyBorder="1" applyAlignment="1">
      <alignment textRotation="90" wrapText="1"/>
    </xf>
    <xf numFmtId="0" fontId="0" fillId="4" borderId="6" xfId="0" applyFill="1" applyBorder="1"/>
    <xf numFmtId="0" fontId="0" fillId="4" borderId="7" xfId="0" applyFill="1" applyBorder="1"/>
    <xf numFmtId="0" fontId="0" fillId="5" borderId="13" xfId="0" applyFill="1" applyBorder="1"/>
    <xf numFmtId="0" fontId="0" fillId="5" borderId="5" xfId="0" applyFill="1" applyBorder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85DD-4717-4BF0-92D5-BA551F1CBEEA}">
  <dimension ref="A1:Q22"/>
  <sheetViews>
    <sheetView tabSelected="1" topLeftCell="A3" workbookViewId="0">
      <selection activeCell="O15" sqref="O15"/>
    </sheetView>
  </sheetViews>
  <sheetFormatPr defaultRowHeight="15" x14ac:dyDescent="0.25"/>
  <cols>
    <col min="2" max="2" width="7.7109375" customWidth="1"/>
    <col min="3" max="3" width="11" customWidth="1"/>
    <col min="4" max="4" width="7.7109375" customWidth="1"/>
    <col min="5" max="5" width="20.7109375" customWidth="1"/>
    <col min="7" max="7" width="12.28515625" customWidth="1"/>
    <col min="16" max="16" width="10" customWidth="1"/>
  </cols>
  <sheetData>
    <row r="1" spans="1:17" ht="15.75" thickTop="1" x14ac:dyDescent="0.25">
      <c r="A1" s="8" t="s">
        <v>23</v>
      </c>
      <c r="B1" s="9"/>
      <c r="C1" s="9"/>
      <c r="D1" s="9"/>
      <c r="E1" s="9"/>
      <c r="F1" s="9"/>
      <c r="G1" s="9"/>
      <c r="H1" s="9"/>
      <c r="I1" s="9"/>
      <c r="J1" s="10"/>
    </row>
    <row r="2" spans="1:17" ht="15.75" thickBot="1" x14ac:dyDescent="0.3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7" ht="74.25" customHeight="1" thickBot="1" x14ac:dyDescent="0.3">
      <c r="A3" s="20" t="s">
        <v>0</v>
      </c>
      <c r="B3" s="21" t="s">
        <v>13</v>
      </c>
      <c r="C3" s="22" t="s">
        <v>14</v>
      </c>
      <c r="D3" s="22" t="s">
        <v>16</v>
      </c>
      <c r="E3" s="22" t="s">
        <v>17</v>
      </c>
      <c r="F3" s="22" t="s">
        <v>18</v>
      </c>
      <c r="G3" s="22" t="s">
        <v>19</v>
      </c>
      <c r="H3" s="22" t="s">
        <v>20</v>
      </c>
      <c r="I3" s="22" t="s">
        <v>21</v>
      </c>
      <c r="J3" s="23" t="s">
        <v>22</v>
      </c>
    </row>
    <row r="4" spans="1:17" x14ac:dyDescent="0.25">
      <c r="A4" s="5" t="s">
        <v>1</v>
      </c>
      <c r="B4" s="6">
        <v>895</v>
      </c>
      <c r="C4" s="14">
        <v>837</v>
      </c>
      <c r="D4" s="6">
        <f>ABS(($B4-C4))/$B4*100</f>
        <v>6.4804469273743015</v>
      </c>
      <c r="E4" s="17">
        <v>823</v>
      </c>
      <c r="F4" s="6">
        <f>ABS(($B4-E4))/$B4*100</f>
        <v>8.044692737430168</v>
      </c>
      <c r="G4" s="26">
        <v>741</v>
      </c>
      <c r="H4" s="6">
        <f>ABS(($B4-G4))/$B4*100</f>
        <v>17.206703910614525</v>
      </c>
      <c r="I4" s="6">
        <f>($C4*$B$19)+($E4*$B$20)+($G4*$B21)</f>
        <v>799.53300000000002</v>
      </c>
      <c r="J4" s="7">
        <f>ABS(($B4-I4))/$B4*100</f>
        <v>10.666703910614524</v>
      </c>
      <c r="L4" s="16" t="s">
        <v>24</v>
      </c>
      <c r="M4" s="16"/>
      <c r="N4" s="16"/>
      <c r="O4" s="16"/>
      <c r="P4" s="16"/>
    </row>
    <row r="5" spans="1:17" x14ac:dyDescent="0.25">
      <c r="A5" s="1" t="s">
        <v>2</v>
      </c>
      <c r="B5" s="2">
        <v>856</v>
      </c>
      <c r="C5" s="15">
        <v>867</v>
      </c>
      <c r="D5" s="6">
        <f t="shared" ref="D5:D15" si="0">ABS(($B5-C5))/$B5*100</f>
        <v>1.2850467289719625</v>
      </c>
      <c r="E5" s="18">
        <v>862</v>
      </c>
      <c r="F5" s="6">
        <f t="shared" ref="F5:F15" si="1">ABS(($B5-E5))/$B5*100</f>
        <v>0.7009345794392523</v>
      </c>
      <c r="G5" s="27">
        <v>772</v>
      </c>
      <c r="H5" s="6">
        <f t="shared" ref="H5:H15" si="2">ABS(($B5-G5))/$B5*100</f>
        <v>9.8130841121495322</v>
      </c>
      <c r="I5" s="6" t="e">
        <f t="shared" ref="I5:I15" si="3">($C5*$B$19)+($E5*$B$20)+($G5*$B22)</f>
        <v>#VALUE!</v>
      </c>
      <c r="J5" s="7" t="e">
        <f t="shared" ref="J5:J15" si="4">ABS(($B5-I5))/$B5*100</f>
        <v>#VALUE!</v>
      </c>
      <c r="L5" s="19" t="s">
        <v>25</v>
      </c>
      <c r="M5" s="19"/>
      <c r="N5" s="19"/>
      <c r="O5" s="19"/>
      <c r="P5" s="19"/>
      <c r="Q5" s="19"/>
    </row>
    <row r="6" spans="1:17" x14ac:dyDescent="0.25">
      <c r="A6" s="1" t="s">
        <v>3</v>
      </c>
      <c r="B6" s="2">
        <v>893</v>
      </c>
      <c r="C6" s="15">
        <v>952</v>
      </c>
      <c r="D6" s="6">
        <f t="shared" si="0"/>
        <v>6.6069428891377378</v>
      </c>
      <c r="E6" s="18">
        <v>948</v>
      </c>
      <c r="F6" s="6">
        <f t="shared" si="1"/>
        <v>6.1590145576707727</v>
      </c>
      <c r="G6" s="27">
        <v>847</v>
      </c>
      <c r="H6" s="6">
        <f t="shared" si="2"/>
        <v>5.1511758118701003</v>
      </c>
      <c r="I6" s="6">
        <f t="shared" si="3"/>
        <v>632.70000000000005</v>
      </c>
      <c r="J6" s="7">
        <f t="shared" si="4"/>
        <v>29.148936170212764</v>
      </c>
      <c r="L6" s="28" t="s">
        <v>26</v>
      </c>
      <c r="M6" s="28"/>
      <c r="N6" s="28"/>
      <c r="O6" s="28"/>
      <c r="P6" s="28"/>
      <c r="Q6" s="28"/>
    </row>
    <row r="7" spans="1:17" x14ac:dyDescent="0.25">
      <c r="A7" s="1" t="s">
        <v>4</v>
      </c>
      <c r="B7" s="2">
        <v>875</v>
      </c>
      <c r="C7" s="15">
        <v>855</v>
      </c>
      <c r="D7" s="6">
        <f t="shared" si="0"/>
        <v>2.2857142857142856</v>
      </c>
      <c r="E7" s="18">
        <v>839</v>
      </c>
      <c r="F7" s="6">
        <f t="shared" si="1"/>
        <v>4.1142857142857139</v>
      </c>
      <c r="G7" s="27">
        <v>751</v>
      </c>
      <c r="H7" s="6">
        <f t="shared" si="2"/>
        <v>14.171428571428571</v>
      </c>
      <c r="I7" s="6">
        <f t="shared" si="3"/>
        <v>564.10200000000009</v>
      </c>
      <c r="J7" s="7">
        <f t="shared" si="4"/>
        <v>35.531199999999991</v>
      </c>
    </row>
    <row r="8" spans="1:17" x14ac:dyDescent="0.25">
      <c r="A8" s="1" t="s">
        <v>5</v>
      </c>
      <c r="B8" s="2">
        <v>835</v>
      </c>
      <c r="C8" s="15">
        <v>843</v>
      </c>
      <c r="D8" s="6">
        <f t="shared" si="0"/>
        <v>0.95808383233532934</v>
      </c>
      <c r="E8" s="18">
        <v>828</v>
      </c>
      <c r="F8" s="6">
        <f t="shared" si="1"/>
        <v>0.83832335329341312</v>
      </c>
      <c r="G8" s="27">
        <v>737</v>
      </c>
      <c r="H8" s="6">
        <f t="shared" si="2"/>
        <v>11.736526946107785</v>
      </c>
      <c r="I8" s="6">
        <f t="shared" si="3"/>
        <v>556.44299999999998</v>
      </c>
      <c r="J8" s="7">
        <f t="shared" si="4"/>
        <v>33.360119760479044</v>
      </c>
    </row>
    <row r="9" spans="1:17" x14ac:dyDescent="0.25">
      <c r="A9" s="1" t="s">
        <v>6</v>
      </c>
      <c r="B9" s="2">
        <v>935</v>
      </c>
      <c r="C9" s="15">
        <v>891</v>
      </c>
      <c r="D9" s="6">
        <f t="shared" si="0"/>
        <v>4.7058823529411766</v>
      </c>
      <c r="E9" s="18">
        <v>880</v>
      </c>
      <c r="F9" s="6">
        <f t="shared" si="1"/>
        <v>5.8823529411764701</v>
      </c>
      <c r="G9" s="27">
        <v>782</v>
      </c>
      <c r="H9" s="6">
        <f t="shared" si="2"/>
        <v>16.363636363636363</v>
      </c>
      <c r="I9" s="6">
        <f t="shared" si="3"/>
        <v>589.74300000000005</v>
      </c>
      <c r="J9" s="7">
        <f t="shared" si="4"/>
        <v>36.925882352941173</v>
      </c>
    </row>
    <row r="10" spans="1:17" x14ac:dyDescent="0.25">
      <c r="A10" s="1" t="s">
        <v>7</v>
      </c>
      <c r="B10" s="2">
        <v>833</v>
      </c>
      <c r="C10" s="15">
        <v>721</v>
      </c>
      <c r="D10" s="6">
        <f t="shared" si="0"/>
        <v>13.445378151260504</v>
      </c>
      <c r="E10" s="18">
        <v>709</v>
      </c>
      <c r="F10" s="6">
        <f t="shared" si="1"/>
        <v>14.8859543817527</v>
      </c>
      <c r="G10" s="27">
        <v>625</v>
      </c>
      <c r="H10" s="6">
        <f t="shared" si="2"/>
        <v>24.969987995198078</v>
      </c>
      <c r="I10" s="6">
        <f t="shared" si="3"/>
        <v>476.19000000000005</v>
      </c>
      <c r="J10" s="7">
        <f t="shared" si="4"/>
        <v>42.834333733493388</v>
      </c>
    </row>
    <row r="11" spans="1:17" x14ac:dyDescent="0.25">
      <c r="A11" s="1" t="s">
        <v>8</v>
      </c>
      <c r="B11" s="2">
        <v>300</v>
      </c>
      <c r="C11" s="15">
        <v>306</v>
      </c>
      <c r="D11" s="6">
        <f t="shared" si="0"/>
        <v>2</v>
      </c>
      <c r="E11" s="18">
        <v>323</v>
      </c>
      <c r="F11" s="6">
        <f t="shared" si="1"/>
        <v>7.6666666666666661</v>
      </c>
      <c r="G11" s="27">
        <v>276</v>
      </c>
      <c r="H11" s="6">
        <f t="shared" si="2"/>
        <v>8</v>
      </c>
      <c r="I11" s="6">
        <f t="shared" si="3"/>
        <v>209.45700000000002</v>
      </c>
      <c r="J11" s="7">
        <f t="shared" si="4"/>
        <v>30.18099999999999</v>
      </c>
    </row>
    <row r="12" spans="1:17" x14ac:dyDescent="0.25">
      <c r="A12" s="1" t="s">
        <v>9</v>
      </c>
      <c r="B12" s="2">
        <v>791</v>
      </c>
      <c r="C12" s="15">
        <v>766</v>
      </c>
      <c r="D12" s="6">
        <f t="shared" si="0"/>
        <v>3.1605562579013902</v>
      </c>
      <c r="E12" s="18">
        <v>776</v>
      </c>
      <c r="F12" s="6">
        <f t="shared" si="1"/>
        <v>1.8963337547408345</v>
      </c>
      <c r="G12" s="27">
        <v>681</v>
      </c>
      <c r="H12" s="6">
        <f t="shared" si="2"/>
        <v>13.906447534766119</v>
      </c>
      <c r="I12" s="6">
        <f t="shared" si="3"/>
        <v>513.48599999999999</v>
      </c>
      <c r="J12" s="7">
        <f t="shared" si="4"/>
        <v>35.083944374209864</v>
      </c>
    </row>
    <row r="13" spans="1:17" x14ac:dyDescent="0.25">
      <c r="A13" s="1" t="s">
        <v>10</v>
      </c>
      <c r="B13" s="2">
        <v>900</v>
      </c>
      <c r="C13" s="15">
        <v>854</v>
      </c>
      <c r="D13" s="6">
        <f t="shared" si="0"/>
        <v>5.1111111111111116</v>
      </c>
      <c r="E13" s="18">
        <v>866</v>
      </c>
      <c r="F13" s="6">
        <f t="shared" si="1"/>
        <v>3.7777777777777777</v>
      </c>
      <c r="G13" s="27">
        <v>760</v>
      </c>
      <c r="H13" s="6">
        <f t="shared" si="2"/>
        <v>15.555555555555555</v>
      </c>
      <c r="I13" s="6">
        <f t="shared" si="3"/>
        <v>572.76</v>
      </c>
      <c r="J13" s="7">
        <f t="shared" si="4"/>
        <v>36.360000000000007</v>
      </c>
    </row>
    <row r="14" spans="1:17" x14ac:dyDescent="0.25">
      <c r="A14" s="1" t="s">
        <v>11</v>
      </c>
      <c r="B14" s="2">
        <v>782</v>
      </c>
      <c r="C14" s="15">
        <v>825</v>
      </c>
      <c r="D14" s="6">
        <f t="shared" si="0"/>
        <v>5.4987212276214841</v>
      </c>
      <c r="E14" s="18">
        <v>803</v>
      </c>
      <c r="F14" s="6">
        <f t="shared" si="1"/>
        <v>2.6854219948849107</v>
      </c>
      <c r="G14" s="27">
        <v>712</v>
      </c>
      <c r="H14" s="6">
        <f t="shared" si="2"/>
        <v>8.9514066496163682</v>
      </c>
      <c r="I14" s="6">
        <f t="shared" si="3"/>
        <v>542.12400000000002</v>
      </c>
      <c r="J14" s="7">
        <f t="shared" si="4"/>
        <v>30.674680306905366</v>
      </c>
    </row>
    <row r="15" spans="1:17" x14ac:dyDescent="0.25">
      <c r="A15" s="1" t="s">
        <v>12</v>
      </c>
      <c r="B15" s="2">
        <v>880</v>
      </c>
      <c r="C15" s="15">
        <v>848</v>
      </c>
      <c r="D15" s="6">
        <f t="shared" si="0"/>
        <v>3.6363636363636362</v>
      </c>
      <c r="E15" s="18">
        <v>853</v>
      </c>
      <c r="F15" s="6">
        <f t="shared" si="1"/>
        <v>3.0681818181818183</v>
      </c>
      <c r="G15" s="27">
        <v>746</v>
      </c>
      <c r="H15" s="6">
        <f t="shared" si="2"/>
        <v>15.227272727272728</v>
      </c>
      <c r="I15" s="6">
        <f t="shared" si="3"/>
        <v>566.43299999999999</v>
      </c>
      <c r="J15" s="7">
        <f t="shared" si="4"/>
        <v>35.632613636363637</v>
      </c>
    </row>
    <row r="16" spans="1:17" ht="15.75" thickBot="1" x14ac:dyDescent="0.3">
      <c r="A16" s="24"/>
      <c r="B16" s="25"/>
      <c r="C16" s="25" t="s">
        <v>15</v>
      </c>
      <c r="D16" s="3">
        <f>AVERAGE(D4:D15)</f>
        <v>4.5978539500610767</v>
      </c>
      <c r="E16" s="25" t="s">
        <v>15</v>
      </c>
      <c r="F16" s="3">
        <f>AVERAGE(F4:F15)</f>
        <v>4.9766616897750424</v>
      </c>
      <c r="G16" s="25" t="s">
        <v>15</v>
      </c>
      <c r="H16" s="3">
        <f>AVERAGE(H4:H15)</f>
        <v>13.421102181517975</v>
      </c>
      <c r="I16" s="25" t="s">
        <v>15</v>
      </c>
      <c r="J16" s="4" t="e">
        <f>AVERAGE(J4:J15)</f>
        <v>#VALUE!</v>
      </c>
    </row>
    <row r="17" spans="1:2" ht="15.75" thickTop="1" x14ac:dyDescent="0.25"/>
    <row r="19" spans="1:2" x14ac:dyDescent="0.25">
      <c r="A19" s="29" t="s">
        <v>27</v>
      </c>
      <c r="B19" s="29">
        <v>0.33300000000000002</v>
      </c>
    </row>
    <row r="20" spans="1:2" x14ac:dyDescent="0.25">
      <c r="A20" s="29" t="s">
        <v>28</v>
      </c>
      <c r="B20" s="29">
        <v>0.33300000000000002</v>
      </c>
    </row>
    <row r="21" spans="1:2" x14ac:dyDescent="0.25">
      <c r="A21" s="29" t="s">
        <v>29</v>
      </c>
      <c r="B21" s="29">
        <v>0.33300000000000002</v>
      </c>
    </row>
    <row r="22" spans="1:2" x14ac:dyDescent="0.25">
      <c r="A22" s="29"/>
      <c r="B22" s="29" t="s">
        <v>30</v>
      </c>
    </row>
  </sheetData>
  <mergeCells count="1">
    <mergeCell ref="A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DE2E-77A9-4B9C-B4F6-4A2F002F5E4F}">
  <dimension ref="A1:L12"/>
  <sheetViews>
    <sheetView workbookViewId="0">
      <selection activeCell="F15" sqref="F15"/>
    </sheetView>
  </sheetViews>
  <sheetFormatPr defaultRowHeight="15" x14ac:dyDescent="0.25"/>
  <sheetData>
    <row r="1" spans="1:12" x14ac:dyDescent="0.25">
      <c r="A1" t="s">
        <v>1</v>
      </c>
      <c r="B1">
        <v>822.87699999999995</v>
      </c>
      <c r="C1">
        <v>822.87699999999995</v>
      </c>
      <c r="D1">
        <v>895</v>
      </c>
      <c r="E1">
        <v>93.754999999999995</v>
      </c>
      <c r="L1">
        <f>ROUND(C1,0)</f>
        <v>823</v>
      </c>
    </row>
    <row r="2" spans="1:12" x14ac:dyDescent="0.25">
      <c r="B2" t="s">
        <v>2</v>
      </c>
      <c r="C2">
        <v>861.67</v>
      </c>
      <c r="D2">
        <v>960.81299999999999</v>
      </c>
      <c r="E2">
        <v>856</v>
      </c>
      <c r="F2">
        <v>146.73699999999999</v>
      </c>
      <c r="L2">
        <f t="shared" ref="L2:L12" si="0">ROUND(C2,0)</f>
        <v>862</v>
      </c>
    </row>
    <row r="3" spans="1:12" x14ac:dyDescent="0.25">
      <c r="B3" t="s">
        <v>3</v>
      </c>
      <c r="C3">
        <v>948.33</v>
      </c>
      <c r="D3">
        <v>2632.8760000000002</v>
      </c>
      <c r="E3">
        <v>1058.136</v>
      </c>
      <c r="F3">
        <v>893</v>
      </c>
      <c r="G3">
        <v>2644</v>
      </c>
      <c r="H3">
        <v>191.11500000000001</v>
      </c>
      <c r="L3">
        <f t="shared" si="0"/>
        <v>948</v>
      </c>
    </row>
    <row r="4" spans="1:12" x14ac:dyDescent="0.25">
      <c r="B4" t="s">
        <v>4</v>
      </c>
      <c r="C4">
        <v>839.471</v>
      </c>
      <c r="D4">
        <v>938.60500000000002</v>
      </c>
      <c r="E4">
        <v>875</v>
      </c>
      <c r="F4">
        <v>222.88</v>
      </c>
      <c r="L4">
        <f t="shared" si="0"/>
        <v>839</v>
      </c>
    </row>
    <row r="5" spans="1:12" x14ac:dyDescent="0.25">
      <c r="B5" t="s">
        <v>5</v>
      </c>
      <c r="C5">
        <v>827.56</v>
      </c>
      <c r="D5">
        <v>926.43100000000004</v>
      </c>
      <c r="E5">
        <v>835</v>
      </c>
      <c r="F5">
        <v>248.221</v>
      </c>
      <c r="L5">
        <f t="shared" si="0"/>
        <v>828</v>
      </c>
    </row>
    <row r="6" spans="1:12" x14ac:dyDescent="0.25">
      <c r="B6" t="s">
        <v>6</v>
      </c>
      <c r="C6">
        <v>880.4</v>
      </c>
      <c r="D6">
        <v>2547.431</v>
      </c>
      <c r="E6">
        <v>985.80899999999997</v>
      </c>
      <c r="F6">
        <v>935</v>
      </c>
      <c r="G6">
        <v>2645</v>
      </c>
      <c r="H6">
        <v>273.02199999999999</v>
      </c>
      <c r="L6">
        <f t="shared" si="0"/>
        <v>880</v>
      </c>
    </row>
    <row r="7" spans="1:12" x14ac:dyDescent="0.25">
      <c r="B7" t="s">
        <v>7</v>
      </c>
      <c r="C7">
        <v>709.07399999999996</v>
      </c>
      <c r="D7">
        <v>797.97299999999996</v>
      </c>
      <c r="E7">
        <v>833</v>
      </c>
      <c r="F7">
        <v>290.49</v>
      </c>
      <c r="L7">
        <f t="shared" si="0"/>
        <v>709</v>
      </c>
    </row>
    <row r="8" spans="1:12" x14ac:dyDescent="0.25">
      <c r="B8" t="s">
        <v>8</v>
      </c>
      <c r="C8">
        <v>322.96499999999997</v>
      </c>
      <c r="D8">
        <v>378.245</v>
      </c>
      <c r="E8">
        <v>300</v>
      </c>
      <c r="F8">
        <v>296.58</v>
      </c>
      <c r="L8">
        <f t="shared" si="0"/>
        <v>323</v>
      </c>
    </row>
    <row r="9" spans="1:12" x14ac:dyDescent="0.25">
      <c r="B9" t="s">
        <v>9</v>
      </c>
      <c r="C9">
        <v>775.74</v>
      </c>
      <c r="D9">
        <v>1807.78</v>
      </c>
      <c r="E9">
        <v>872.07600000000002</v>
      </c>
      <c r="F9">
        <v>791</v>
      </c>
      <c r="G9">
        <v>1924</v>
      </c>
      <c r="H9">
        <v>309.714</v>
      </c>
      <c r="L9">
        <f t="shared" si="0"/>
        <v>776</v>
      </c>
    </row>
    <row r="10" spans="1:12" x14ac:dyDescent="0.25">
      <c r="B10" t="s">
        <v>10</v>
      </c>
      <c r="C10">
        <v>866.452</v>
      </c>
      <c r="D10">
        <v>972.72400000000005</v>
      </c>
      <c r="E10">
        <v>900</v>
      </c>
      <c r="F10">
        <v>328.50200000000001</v>
      </c>
      <c r="L10">
        <f t="shared" si="0"/>
        <v>866</v>
      </c>
    </row>
    <row r="11" spans="1:12" x14ac:dyDescent="0.25">
      <c r="B11" t="s">
        <v>11</v>
      </c>
      <c r="C11">
        <v>802.66399999999999</v>
      </c>
      <c r="D11">
        <v>903.60400000000004</v>
      </c>
      <c r="E11">
        <v>782</v>
      </c>
      <c r="F11">
        <v>345.24299999999999</v>
      </c>
      <c r="L11">
        <f t="shared" si="0"/>
        <v>803</v>
      </c>
    </row>
    <row r="12" spans="1:12" x14ac:dyDescent="0.25">
      <c r="B12" t="s">
        <v>12</v>
      </c>
      <c r="C12">
        <v>852.90300000000002</v>
      </c>
      <c r="D12">
        <v>2522.0189999999998</v>
      </c>
      <c r="E12">
        <v>9510.1059999999998</v>
      </c>
      <c r="F12">
        <v>959.61099999999999</v>
      </c>
      <c r="G12">
        <v>880</v>
      </c>
      <c r="H12">
        <v>2562</v>
      </c>
      <c r="I12">
        <v>9775</v>
      </c>
      <c r="J12">
        <v>361.88900000000001</v>
      </c>
      <c r="L12">
        <f t="shared" si="0"/>
        <v>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6B0-6D5B-4F4C-9D0E-643D3C69992F}">
  <dimension ref="A1:K12"/>
  <sheetViews>
    <sheetView workbookViewId="0">
      <selection activeCell="E16" sqref="E16"/>
    </sheetView>
  </sheetViews>
  <sheetFormatPr defaultRowHeight="15" x14ac:dyDescent="0.25"/>
  <sheetData>
    <row r="1" spans="1:11" x14ac:dyDescent="0.25">
      <c r="A1" t="s">
        <v>1</v>
      </c>
      <c r="B1">
        <v>741</v>
      </c>
      <c r="C1">
        <v>741</v>
      </c>
      <c r="D1">
        <v>937</v>
      </c>
      <c r="E1">
        <v>895</v>
      </c>
      <c r="F1">
        <v>103</v>
      </c>
    </row>
    <row r="2" spans="1:11" x14ac:dyDescent="0.25">
      <c r="B2" t="s">
        <v>2</v>
      </c>
      <c r="C2">
        <v>772</v>
      </c>
      <c r="D2">
        <v>870</v>
      </c>
      <c r="E2">
        <v>979</v>
      </c>
      <c r="F2">
        <v>856</v>
      </c>
      <c r="G2">
        <v>162</v>
      </c>
    </row>
    <row r="3" spans="1:11" x14ac:dyDescent="0.25">
      <c r="B3" t="s">
        <v>3</v>
      </c>
      <c r="C3">
        <v>847</v>
      </c>
      <c r="D3">
        <v>956</v>
      </c>
      <c r="E3">
        <v>2659</v>
      </c>
      <c r="F3">
        <v>1079</v>
      </c>
      <c r="G3">
        <v>893</v>
      </c>
      <c r="H3">
        <v>2644</v>
      </c>
      <c r="I3">
        <v>225</v>
      </c>
    </row>
    <row r="4" spans="1:11" x14ac:dyDescent="0.25">
      <c r="B4" t="s">
        <v>4</v>
      </c>
      <c r="C4">
        <v>751</v>
      </c>
      <c r="D4">
        <v>850</v>
      </c>
      <c r="E4">
        <v>962</v>
      </c>
      <c r="F4">
        <v>875</v>
      </c>
      <c r="G4">
        <v>279</v>
      </c>
    </row>
    <row r="5" spans="1:11" x14ac:dyDescent="0.25">
      <c r="B5" t="s">
        <v>5</v>
      </c>
      <c r="C5">
        <v>737</v>
      </c>
      <c r="D5">
        <v>835</v>
      </c>
      <c r="E5">
        <v>947</v>
      </c>
      <c r="F5">
        <v>835</v>
      </c>
      <c r="G5">
        <v>334</v>
      </c>
    </row>
    <row r="6" spans="1:11" x14ac:dyDescent="0.25">
      <c r="B6" t="s">
        <v>6</v>
      </c>
      <c r="C6">
        <v>782</v>
      </c>
      <c r="D6">
        <v>888</v>
      </c>
      <c r="E6">
        <v>2573</v>
      </c>
      <c r="F6">
        <v>1009</v>
      </c>
      <c r="G6">
        <v>935</v>
      </c>
      <c r="H6">
        <v>2645</v>
      </c>
      <c r="I6">
        <v>395</v>
      </c>
    </row>
    <row r="7" spans="1:11" x14ac:dyDescent="0.25">
      <c r="B7" t="s">
        <v>7</v>
      </c>
      <c r="C7">
        <v>625</v>
      </c>
      <c r="D7">
        <v>712</v>
      </c>
      <c r="E7">
        <v>810</v>
      </c>
      <c r="F7">
        <v>833</v>
      </c>
      <c r="G7">
        <v>445</v>
      </c>
    </row>
    <row r="8" spans="1:11" x14ac:dyDescent="0.25">
      <c r="B8" t="s">
        <v>8</v>
      </c>
      <c r="C8">
        <v>276</v>
      </c>
      <c r="D8">
        <v>315</v>
      </c>
      <c r="E8">
        <v>360</v>
      </c>
      <c r="F8">
        <v>300</v>
      </c>
      <c r="G8">
        <v>468</v>
      </c>
    </row>
    <row r="9" spans="1:11" x14ac:dyDescent="0.25">
      <c r="B9" t="s">
        <v>9</v>
      </c>
      <c r="C9">
        <v>681</v>
      </c>
      <c r="D9">
        <v>778</v>
      </c>
      <c r="E9">
        <v>1805</v>
      </c>
      <c r="F9">
        <v>889</v>
      </c>
      <c r="G9">
        <v>791</v>
      </c>
      <c r="H9">
        <v>1924</v>
      </c>
      <c r="I9">
        <v>527</v>
      </c>
    </row>
    <row r="10" spans="1:11" x14ac:dyDescent="0.25">
      <c r="B10" t="s">
        <v>10</v>
      </c>
      <c r="C10">
        <v>760</v>
      </c>
      <c r="D10">
        <v>870</v>
      </c>
      <c r="E10">
        <v>996</v>
      </c>
      <c r="F10">
        <v>900</v>
      </c>
      <c r="G10">
        <v>595</v>
      </c>
    </row>
    <row r="11" spans="1:11" x14ac:dyDescent="0.25">
      <c r="B11" t="s">
        <v>11</v>
      </c>
      <c r="C11">
        <v>712</v>
      </c>
      <c r="D11">
        <v>817</v>
      </c>
      <c r="E11">
        <v>937</v>
      </c>
      <c r="F11">
        <v>782</v>
      </c>
      <c r="G11">
        <v>661</v>
      </c>
    </row>
    <row r="12" spans="1:11" x14ac:dyDescent="0.25">
      <c r="B12" t="s">
        <v>12</v>
      </c>
      <c r="C12">
        <v>746</v>
      </c>
      <c r="D12">
        <v>857</v>
      </c>
      <c r="E12">
        <v>2544</v>
      </c>
      <c r="F12">
        <v>9581</v>
      </c>
      <c r="G12">
        <v>985</v>
      </c>
      <c r="H12">
        <v>880</v>
      </c>
      <c r="I12">
        <v>2562</v>
      </c>
      <c r="J12">
        <v>9775</v>
      </c>
      <c r="K12">
        <v>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8030-822D-41FE-89E0-2A6DFD318CB0}">
  <dimension ref="A1:J17"/>
  <sheetViews>
    <sheetView workbookViewId="0">
      <selection activeCell="J16" sqref="J16"/>
    </sheetView>
  </sheetViews>
  <sheetFormatPr defaultRowHeight="15" x14ac:dyDescent="0.25"/>
  <sheetData>
    <row r="1" spans="1:10" ht="15.75" thickTop="1" x14ac:dyDescent="0.25">
      <c r="A1" s="8" t="s">
        <v>23</v>
      </c>
      <c r="B1" s="9"/>
      <c r="C1" s="9"/>
      <c r="D1" s="9"/>
      <c r="E1" s="9"/>
      <c r="F1" s="9"/>
      <c r="G1" s="9"/>
      <c r="H1" s="9"/>
      <c r="I1" s="9"/>
      <c r="J1" s="10"/>
    </row>
    <row r="2" spans="1:10" ht="15.75" thickBot="1" x14ac:dyDescent="0.3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69.75" customHeight="1" thickBot="1" x14ac:dyDescent="0.3">
      <c r="A3" s="20" t="s">
        <v>0</v>
      </c>
      <c r="B3" s="21" t="s">
        <v>13</v>
      </c>
      <c r="C3" s="22" t="s">
        <v>14</v>
      </c>
      <c r="D3" s="22" t="s">
        <v>16</v>
      </c>
      <c r="E3" s="22" t="s">
        <v>17</v>
      </c>
      <c r="F3" s="22" t="s">
        <v>18</v>
      </c>
      <c r="G3" s="22" t="s">
        <v>19</v>
      </c>
      <c r="H3" s="22" t="s">
        <v>20</v>
      </c>
      <c r="I3" s="22" t="s">
        <v>21</v>
      </c>
      <c r="J3" s="23" t="s">
        <v>22</v>
      </c>
    </row>
    <row r="4" spans="1:10" x14ac:dyDescent="0.25">
      <c r="A4" s="5" t="s">
        <v>1</v>
      </c>
      <c r="B4" s="6">
        <v>895</v>
      </c>
      <c r="C4" s="14">
        <v>837</v>
      </c>
      <c r="D4" s="6">
        <f>ABS(($B4-C4))/$B4*100</f>
        <v>6.4804469273743015</v>
      </c>
      <c r="E4" s="17">
        <v>823</v>
      </c>
      <c r="F4" s="6">
        <f>ABS(($B4-E4))/$B4*100</f>
        <v>8.044692737430168</v>
      </c>
      <c r="G4" s="26">
        <v>741</v>
      </c>
      <c r="H4" s="6">
        <f>ABS(($B4-G4))/$B4*100</f>
        <v>17.206703910614525</v>
      </c>
      <c r="I4" s="6"/>
      <c r="J4" s="7">
        <f>ABS(($B4-I4))/$B4*100</f>
        <v>100</v>
      </c>
    </row>
    <row r="5" spans="1:10" x14ac:dyDescent="0.25">
      <c r="A5" s="1" t="s">
        <v>2</v>
      </c>
      <c r="B5" s="2">
        <v>856</v>
      </c>
      <c r="C5" s="15">
        <v>867</v>
      </c>
      <c r="D5" s="6">
        <f t="shared" ref="D5:D15" si="0">ABS(($B5-C5))/$B5*100</f>
        <v>1.2850467289719625</v>
      </c>
      <c r="E5" s="18">
        <v>862</v>
      </c>
      <c r="F5" s="6">
        <f t="shared" ref="F5:F15" si="1">ABS(($B5-E5))/$B5*100</f>
        <v>0.7009345794392523</v>
      </c>
      <c r="G5" s="27">
        <v>772</v>
      </c>
      <c r="H5" s="6">
        <f t="shared" ref="H5:H15" si="2">ABS(($B5-G5))/$B5*100</f>
        <v>9.8130841121495322</v>
      </c>
      <c r="I5" s="2"/>
      <c r="J5" s="7">
        <f t="shared" ref="J5:J15" si="3">ABS(($B5-I5))/$B5*100</f>
        <v>100</v>
      </c>
    </row>
    <row r="6" spans="1:10" x14ac:dyDescent="0.25">
      <c r="A6" s="1" t="s">
        <v>3</v>
      </c>
      <c r="B6" s="2">
        <v>893</v>
      </c>
      <c r="C6" s="15">
        <v>952</v>
      </c>
      <c r="D6" s="6">
        <f t="shared" si="0"/>
        <v>6.6069428891377378</v>
      </c>
      <c r="E6" s="18">
        <v>948</v>
      </c>
      <c r="F6" s="6">
        <f t="shared" si="1"/>
        <v>6.1590145576707727</v>
      </c>
      <c r="G6" s="27">
        <v>847</v>
      </c>
      <c r="H6" s="6">
        <f t="shared" si="2"/>
        <v>5.1511758118701003</v>
      </c>
      <c r="I6" s="2"/>
      <c r="J6" s="7">
        <f t="shared" si="3"/>
        <v>100</v>
      </c>
    </row>
    <row r="7" spans="1:10" x14ac:dyDescent="0.25">
      <c r="A7" s="1" t="s">
        <v>4</v>
      </c>
      <c r="B7" s="2">
        <v>875</v>
      </c>
      <c r="C7" s="15">
        <v>855</v>
      </c>
      <c r="D7" s="6">
        <f t="shared" si="0"/>
        <v>2.2857142857142856</v>
      </c>
      <c r="E7" s="18">
        <v>839</v>
      </c>
      <c r="F7" s="6">
        <f t="shared" si="1"/>
        <v>4.1142857142857139</v>
      </c>
      <c r="G7" s="27">
        <v>751</v>
      </c>
      <c r="H7" s="6">
        <f t="shared" si="2"/>
        <v>14.171428571428571</v>
      </c>
      <c r="I7" s="2"/>
      <c r="J7" s="7">
        <f t="shared" si="3"/>
        <v>100</v>
      </c>
    </row>
    <row r="8" spans="1:10" x14ac:dyDescent="0.25">
      <c r="A8" s="1" t="s">
        <v>5</v>
      </c>
      <c r="B8" s="2">
        <v>835</v>
      </c>
      <c r="C8" s="15">
        <v>843</v>
      </c>
      <c r="D8" s="6">
        <f t="shared" si="0"/>
        <v>0.95808383233532934</v>
      </c>
      <c r="E8" s="18">
        <v>828</v>
      </c>
      <c r="F8" s="6">
        <f t="shared" si="1"/>
        <v>0.83832335329341312</v>
      </c>
      <c r="G8" s="27">
        <v>737</v>
      </c>
      <c r="H8" s="6">
        <f t="shared" si="2"/>
        <v>11.736526946107785</v>
      </c>
      <c r="I8" s="2"/>
      <c r="J8" s="7">
        <f t="shared" si="3"/>
        <v>100</v>
      </c>
    </row>
    <row r="9" spans="1:10" x14ac:dyDescent="0.25">
      <c r="A9" s="1" t="s">
        <v>6</v>
      </c>
      <c r="B9" s="2">
        <v>935</v>
      </c>
      <c r="C9" s="15">
        <v>891</v>
      </c>
      <c r="D9" s="6">
        <f t="shared" si="0"/>
        <v>4.7058823529411766</v>
      </c>
      <c r="E9" s="18">
        <v>880</v>
      </c>
      <c r="F9" s="6">
        <f t="shared" si="1"/>
        <v>5.8823529411764701</v>
      </c>
      <c r="G9" s="27">
        <v>782</v>
      </c>
      <c r="H9" s="6">
        <f t="shared" si="2"/>
        <v>16.363636363636363</v>
      </c>
      <c r="I9" s="2"/>
      <c r="J9" s="7">
        <f t="shared" si="3"/>
        <v>100</v>
      </c>
    </row>
    <row r="10" spans="1:10" x14ac:dyDescent="0.25">
      <c r="A10" s="1" t="s">
        <v>7</v>
      </c>
      <c r="B10" s="2">
        <v>833</v>
      </c>
      <c r="C10" s="15">
        <v>721</v>
      </c>
      <c r="D10" s="6">
        <f t="shared" si="0"/>
        <v>13.445378151260504</v>
      </c>
      <c r="E10" s="18">
        <v>709</v>
      </c>
      <c r="F10" s="6">
        <f t="shared" si="1"/>
        <v>14.8859543817527</v>
      </c>
      <c r="G10" s="27">
        <v>625</v>
      </c>
      <c r="H10" s="6">
        <f t="shared" si="2"/>
        <v>24.969987995198078</v>
      </c>
      <c r="I10" s="2"/>
      <c r="J10" s="7">
        <f t="shared" si="3"/>
        <v>100</v>
      </c>
    </row>
    <row r="11" spans="1:10" x14ac:dyDescent="0.25">
      <c r="A11" s="1" t="s">
        <v>8</v>
      </c>
      <c r="B11" s="2">
        <v>300</v>
      </c>
      <c r="C11" s="15">
        <v>306</v>
      </c>
      <c r="D11" s="6">
        <f t="shared" si="0"/>
        <v>2</v>
      </c>
      <c r="E11" s="18">
        <v>323</v>
      </c>
      <c r="F11" s="6">
        <f t="shared" si="1"/>
        <v>7.6666666666666661</v>
      </c>
      <c r="G11" s="27">
        <v>276</v>
      </c>
      <c r="H11" s="6">
        <f t="shared" si="2"/>
        <v>8</v>
      </c>
      <c r="I11" s="2"/>
      <c r="J11" s="7">
        <f t="shared" si="3"/>
        <v>100</v>
      </c>
    </row>
    <row r="12" spans="1:10" x14ac:dyDescent="0.25">
      <c r="A12" s="1" t="s">
        <v>9</v>
      </c>
      <c r="B12" s="2">
        <v>791</v>
      </c>
      <c r="C12" s="15">
        <v>766</v>
      </c>
      <c r="D12" s="6">
        <f t="shared" si="0"/>
        <v>3.1605562579013902</v>
      </c>
      <c r="E12" s="18">
        <v>776</v>
      </c>
      <c r="F12" s="6">
        <f t="shared" si="1"/>
        <v>1.8963337547408345</v>
      </c>
      <c r="G12" s="27">
        <v>681</v>
      </c>
      <c r="H12" s="6">
        <f t="shared" si="2"/>
        <v>13.906447534766119</v>
      </c>
      <c r="I12" s="2"/>
      <c r="J12" s="7">
        <f t="shared" si="3"/>
        <v>100</v>
      </c>
    </row>
    <row r="13" spans="1:10" x14ac:dyDescent="0.25">
      <c r="A13" s="1" t="s">
        <v>10</v>
      </c>
      <c r="B13" s="2">
        <v>900</v>
      </c>
      <c r="C13" s="15">
        <v>854</v>
      </c>
      <c r="D13" s="6">
        <f t="shared" si="0"/>
        <v>5.1111111111111116</v>
      </c>
      <c r="E13" s="18">
        <v>866</v>
      </c>
      <c r="F13" s="6">
        <f t="shared" si="1"/>
        <v>3.7777777777777777</v>
      </c>
      <c r="G13" s="27">
        <v>760</v>
      </c>
      <c r="H13" s="6">
        <f t="shared" si="2"/>
        <v>15.555555555555555</v>
      </c>
      <c r="I13" s="2"/>
      <c r="J13" s="7">
        <f t="shared" si="3"/>
        <v>100</v>
      </c>
    </row>
    <row r="14" spans="1:10" x14ac:dyDescent="0.25">
      <c r="A14" s="1" t="s">
        <v>11</v>
      </c>
      <c r="B14" s="2">
        <v>782</v>
      </c>
      <c r="C14" s="15">
        <v>825</v>
      </c>
      <c r="D14" s="6">
        <f t="shared" si="0"/>
        <v>5.4987212276214841</v>
      </c>
      <c r="E14" s="18">
        <v>803</v>
      </c>
      <c r="F14" s="6">
        <f t="shared" si="1"/>
        <v>2.6854219948849107</v>
      </c>
      <c r="G14" s="27">
        <v>712</v>
      </c>
      <c r="H14" s="6">
        <f t="shared" si="2"/>
        <v>8.9514066496163682</v>
      </c>
      <c r="I14" s="2"/>
      <c r="J14" s="7">
        <f t="shared" si="3"/>
        <v>100</v>
      </c>
    </row>
    <row r="15" spans="1:10" x14ac:dyDescent="0.25">
      <c r="A15" s="1" t="s">
        <v>12</v>
      </c>
      <c r="B15" s="2">
        <v>880</v>
      </c>
      <c r="C15" s="15">
        <v>848</v>
      </c>
      <c r="D15" s="6">
        <f t="shared" si="0"/>
        <v>3.6363636363636362</v>
      </c>
      <c r="E15" s="18">
        <v>853</v>
      </c>
      <c r="F15" s="6">
        <f t="shared" si="1"/>
        <v>3.0681818181818183</v>
      </c>
      <c r="G15" s="27">
        <v>746</v>
      </c>
      <c r="H15" s="6">
        <f t="shared" si="2"/>
        <v>15.227272727272728</v>
      </c>
      <c r="I15" s="2"/>
      <c r="J15" s="7">
        <f t="shared" si="3"/>
        <v>100</v>
      </c>
    </row>
    <row r="16" spans="1:10" ht="15.75" thickBot="1" x14ac:dyDescent="0.3">
      <c r="A16" s="24"/>
      <c r="B16" s="25"/>
      <c r="C16" s="25" t="s">
        <v>15</v>
      </c>
      <c r="D16" s="3">
        <f>AVERAGE(D4:D15)</f>
        <v>4.5978539500610767</v>
      </c>
      <c r="E16" s="25" t="s">
        <v>15</v>
      </c>
      <c r="F16" s="3">
        <f>AVERAGE(F4:F15)</f>
        <v>4.9766616897750424</v>
      </c>
      <c r="G16" s="25" t="s">
        <v>15</v>
      </c>
      <c r="H16" s="3">
        <f>AVERAGE(H4:H15)</f>
        <v>13.421102181517975</v>
      </c>
      <c r="I16" s="25" t="s">
        <v>15</v>
      </c>
      <c r="J16" s="4">
        <f>AVERAGE(J4:J15)</f>
        <v>100</v>
      </c>
    </row>
    <row r="17" ht="15.75" thickTop="1" x14ac:dyDescent="0.25"/>
  </sheetData>
  <mergeCells count="1">
    <mergeCell ref="A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Folha2</vt:lpstr>
      <vt:lpstr>Folha3</vt:lpstr>
      <vt:lpstr>Peso ótimo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Marques</dc:creator>
  <cp:lastModifiedBy>José André</cp:lastModifiedBy>
  <dcterms:created xsi:type="dcterms:W3CDTF">2019-04-08T10:16:07Z</dcterms:created>
  <dcterms:modified xsi:type="dcterms:W3CDTF">2019-04-08T12:54:30Z</dcterms:modified>
</cp:coreProperties>
</file>