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\Main\MODELS\SOIL\BEST\DATA\Synthetic data\"/>
    </mc:Choice>
  </mc:AlternateContent>
  <xr:revisionPtr revIDLastSave="0" documentId="13_ncr:1_{ED8E45D8-330E-4697-8D3B-8B5202499A7A}" xr6:coauthVersionLast="33" xr6:coauthVersionMax="33" xr10:uidLastSave="{00000000-0000-0000-0000-000000000000}"/>
  <bookViews>
    <workbookView xWindow="0" yWindow="0" windowWidth="28800" windowHeight="14175" xr2:uid="{00000000-000D-0000-FFFF-FFFF00000000}"/>
  </bookViews>
  <sheets>
    <sheet name="Synthetic_Kosugi" sheetId="1" r:id="rId1"/>
  </sheets>
  <calcPr calcId="179017"/>
</workbook>
</file>

<file path=xl/calcChain.xml><?xml version="1.0" encoding="utf-8"?>
<calcChain xmlns="http://schemas.openxmlformats.org/spreadsheetml/2006/main">
  <c r="S2" i="1" l="1"/>
  <c r="N2" i="1"/>
  <c r="P11" i="1" l="1"/>
  <c r="P3" i="1"/>
  <c r="Q3" i="1" s="1"/>
  <c r="P6" i="1"/>
  <c r="Q6" i="1" s="1"/>
  <c r="P5" i="1"/>
  <c r="Q5" i="1" l="1"/>
  <c r="Q2" i="1"/>
  <c r="H2" i="1" l="1"/>
  <c r="I2" i="1" s="1"/>
  <c r="H10" i="1"/>
  <c r="I10" i="1" s="1"/>
  <c r="H18" i="1"/>
  <c r="H26" i="1"/>
  <c r="H34" i="1"/>
  <c r="I34" i="1" s="1"/>
  <c r="H42" i="1"/>
  <c r="I42" i="1" s="1"/>
  <c r="H4" i="1"/>
  <c r="I4" i="1" s="1"/>
  <c r="H12" i="1"/>
  <c r="I12" i="1" s="1"/>
  <c r="H20" i="1"/>
  <c r="I20" i="1" s="1"/>
  <c r="H28" i="1"/>
  <c r="I28" i="1" s="1"/>
  <c r="H36" i="1"/>
  <c r="H44" i="1"/>
  <c r="I44" i="1" s="1"/>
  <c r="H5" i="1"/>
  <c r="H13" i="1"/>
  <c r="I13" i="1" s="1"/>
  <c r="H21" i="1"/>
  <c r="I21" i="1" s="1"/>
  <c r="H29" i="1"/>
  <c r="I29" i="1" s="1"/>
  <c r="H37" i="1"/>
  <c r="I37" i="1" s="1"/>
  <c r="H45" i="1"/>
  <c r="I45" i="1" s="1"/>
  <c r="H15" i="1"/>
  <c r="H39" i="1"/>
  <c r="I39" i="1" s="1"/>
  <c r="H27" i="1"/>
  <c r="I27" i="1" s="1"/>
  <c r="H6" i="1"/>
  <c r="I6" i="1" s="1"/>
  <c r="H14" i="1"/>
  <c r="I14" i="1" s="1"/>
  <c r="H22" i="1"/>
  <c r="I22" i="1" s="1"/>
  <c r="H30" i="1"/>
  <c r="I30" i="1" s="1"/>
  <c r="H38" i="1"/>
  <c r="I38" i="1" s="1"/>
  <c r="H46" i="1"/>
  <c r="I46" i="1" s="1"/>
  <c r="H7" i="1"/>
  <c r="I7" i="1" s="1"/>
  <c r="H23" i="1"/>
  <c r="I23" i="1" s="1"/>
  <c r="H31" i="1"/>
  <c r="I31" i="1" s="1"/>
  <c r="H19" i="1"/>
  <c r="I19" i="1" s="1"/>
  <c r="H43" i="1"/>
  <c r="I43" i="1" s="1"/>
  <c r="H8" i="1"/>
  <c r="I8" i="1" s="1"/>
  <c r="H16" i="1"/>
  <c r="I16" i="1" s="1"/>
  <c r="H24" i="1"/>
  <c r="I24" i="1" s="1"/>
  <c r="H32" i="1"/>
  <c r="I32" i="1" s="1"/>
  <c r="H40" i="1"/>
  <c r="I40" i="1" s="1"/>
  <c r="H9" i="1"/>
  <c r="I9" i="1" s="1"/>
  <c r="H17" i="1"/>
  <c r="I17" i="1" s="1"/>
  <c r="H25" i="1"/>
  <c r="I25" i="1" s="1"/>
  <c r="H33" i="1"/>
  <c r="I33" i="1" s="1"/>
  <c r="H41" i="1"/>
  <c r="I41" i="1" s="1"/>
  <c r="H3" i="1"/>
  <c r="I3" i="1" s="1"/>
  <c r="H11" i="1"/>
  <c r="I11" i="1" s="1"/>
  <c r="H35" i="1"/>
  <c r="I35" i="1" s="1"/>
  <c r="I18" i="1"/>
  <c r="I26" i="1"/>
  <c r="I36" i="1"/>
  <c r="I5" i="1"/>
  <c r="I15" i="1"/>
</calcChain>
</file>

<file path=xl/sharedStrings.xml><?xml version="1.0" encoding="utf-8"?>
<sst xmlns="http://schemas.openxmlformats.org/spreadsheetml/2006/main" count="15" uniqueCount="14">
  <si>
    <t>NO</t>
  </si>
  <si>
    <t>Se_Ini</t>
  </si>
  <si>
    <t>THETAs</t>
  </si>
  <si>
    <t>THETAr</t>
  </si>
  <si>
    <t>SIGMA</t>
  </si>
  <si>
    <t>Hkg[mm]</t>
  </si>
  <si>
    <t>Ks[mm/s]</t>
  </si>
  <si>
    <t>cm h</t>
  </si>
  <si>
    <t>mm s-1</t>
  </si>
  <si>
    <t>cm day</t>
  </si>
  <si>
    <t>Ks_Correct[mm/s]</t>
  </si>
  <si>
    <t>Ks_Correct[cm/h]</t>
  </si>
  <si>
    <t>mm/h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</si>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</sst>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NimbusRomNo9L-Regu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vertical="center" wrapText="1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H2" sqref="H2:H46"/>
    </sheetView>
  </sheetViews>
  <sheetFormatPr defaultRowHeight="15"/>
  <cols>
    <col min="8" max="8" width="16.8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P1" t="s">
        <v>7</v>
      </c>
      <c r="Q1" t="s">
        <v>8</v>
      </c>
      <c r="S1" t="s">
        <v>13</v>
      </c>
    </row>
    <row r="2" spans="1:19">
      <c r="A2">
        <v>1</v>
      </c>
      <c r="B2">
        <v>0</v>
      </c>
      <c r="C2">
        <v>0.48</v>
      </c>
      <c r="D2">
        <v>0</v>
      </c>
      <c r="E2">
        <v>0.8</v>
      </c>
      <c r="F2">
        <v>119.4255275552794</v>
      </c>
      <c r="G2">
        <v>3.06332971579877E-2</v>
      </c>
      <c r="H2">
        <f t="shared" ref="H2:H46" si="0">G2*$Q$2/$G$2</f>
        <v>0.46388888888888891</v>
      </c>
      <c r="I2">
        <f t="shared" ref="I2:I46" si="1">60*60*H2/10</f>
        <v>167</v>
      </c>
      <c r="K2">
        <v>3.06332971579877E-2</v>
      </c>
      <c r="L2">
        <v>0</v>
      </c>
      <c r="N2">
        <f>$Q$2/$G$2</f>
        <v>15.143289555036645</v>
      </c>
      <c r="P2" s="2">
        <v>167</v>
      </c>
      <c r="Q2">
        <f>P2*10/(60*60)</f>
        <v>0.46388888888888891</v>
      </c>
      <c r="S2">
        <f>$Q$2/$G$2</f>
        <v>15.143289555036645</v>
      </c>
    </row>
    <row r="3" spans="1:19">
      <c r="A3">
        <v>2</v>
      </c>
      <c r="B3">
        <v>0</v>
      </c>
      <c r="C3">
        <v>0.48</v>
      </c>
      <c r="D3">
        <v>0</v>
      </c>
      <c r="E3">
        <v>1.2000000000000002</v>
      </c>
      <c r="F3">
        <v>334.35706209691233</v>
      </c>
      <c r="G3">
        <v>2.8914810083119701E-2</v>
      </c>
      <c r="H3">
        <f t="shared" si="0"/>
        <v>0.43786534151757484</v>
      </c>
      <c r="I3">
        <f t="shared" si="1"/>
        <v>157.63152294632692</v>
      </c>
      <c r="K3">
        <v>2.8914810083119701E-2</v>
      </c>
      <c r="L3">
        <v>0</v>
      </c>
      <c r="P3">
        <f>19+42</f>
        <v>61</v>
      </c>
      <c r="Q3">
        <f>P3*10/(60*60)</f>
        <v>0.16944444444444445</v>
      </c>
    </row>
    <row r="4" spans="1:19">
      <c r="A4">
        <v>3</v>
      </c>
      <c r="B4">
        <v>0</v>
      </c>
      <c r="C4">
        <v>0.48</v>
      </c>
      <c r="D4">
        <v>0</v>
      </c>
      <c r="E4">
        <v>1.6</v>
      </c>
      <c r="F4">
        <v>1046.0053750139505</v>
      </c>
      <c r="G4">
        <v>2.7140498848740299E-2</v>
      </c>
      <c r="H4">
        <f t="shared" si="0"/>
        <v>0.41099643273461312</v>
      </c>
      <c r="I4">
        <f t="shared" si="1"/>
        <v>147.95871578446071</v>
      </c>
      <c r="K4">
        <v>2.7140498848740299E-2</v>
      </c>
      <c r="L4">
        <v>0</v>
      </c>
      <c r="P4" t="s">
        <v>9</v>
      </c>
      <c r="Q4" t="s">
        <v>8</v>
      </c>
    </row>
    <row r="5" spans="1:19">
      <c r="A5">
        <v>4</v>
      </c>
      <c r="B5">
        <v>0</v>
      </c>
      <c r="C5">
        <v>0.48</v>
      </c>
      <c r="D5">
        <v>0</v>
      </c>
      <c r="E5">
        <v>2</v>
      </c>
      <c r="F5">
        <v>3581.7968301315368</v>
      </c>
      <c r="G5">
        <v>2.53611353508435E-2</v>
      </c>
      <c r="H5">
        <f t="shared" si="0"/>
        <v>0.38405101606229902</v>
      </c>
      <c r="I5">
        <f t="shared" si="1"/>
        <v>138.25836578242766</v>
      </c>
      <c r="K5">
        <v>2.53611353508435E-2</v>
      </c>
      <c r="L5">
        <v>0</v>
      </c>
      <c r="P5">
        <f>10^0.19</f>
        <v>1.5488166189124815</v>
      </c>
      <c r="Q5">
        <f>P5*10/(24*60*60)</f>
        <v>1.7926118274450017E-4</v>
      </c>
    </row>
    <row r="6" spans="1:19">
      <c r="A6">
        <v>5</v>
      </c>
      <c r="B6">
        <v>0</v>
      </c>
      <c r="C6">
        <v>0.48</v>
      </c>
      <c r="D6">
        <v>0</v>
      </c>
      <c r="E6">
        <v>2.4</v>
      </c>
      <c r="F6">
        <v>13248.802000467551</v>
      </c>
      <c r="G6">
        <v>2.3609429696786598E-2</v>
      </c>
      <c r="H6">
        <f t="shared" si="0"/>
        <v>0.35752443012772051</v>
      </c>
      <c r="I6">
        <f t="shared" si="1"/>
        <v>128.70879484597938</v>
      </c>
      <c r="K6">
        <v>2.3609429696786598E-2</v>
      </c>
      <c r="L6">
        <v>0</v>
      </c>
      <c r="P6">
        <f>10^3.22</f>
        <v>1659.5869074375626</v>
      </c>
      <c r="Q6">
        <f>P6*10/(24*60*60)</f>
        <v>0.19208181799045865</v>
      </c>
    </row>
    <row r="7" spans="1:19" s="3" customFormat="1">
      <c r="A7" s="3">
        <v>6</v>
      </c>
      <c r="B7" s="3">
        <v>0</v>
      </c>
      <c r="C7">
        <v>0.48</v>
      </c>
      <c r="D7" s="3">
        <v>0</v>
      </c>
      <c r="E7" s="3">
        <v>2.8</v>
      </c>
      <c r="F7" s="3">
        <v>52447.144595867147</v>
      </c>
      <c r="G7">
        <v>2.1907361110708901E-2</v>
      </c>
      <c r="H7">
        <f t="shared" si="0"/>
        <v>0.33174951268621411</v>
      </c>
      <c r="I7" s="3">
        <f t="shared" si="1"/>
        <v>119.42982456703707</v>
      </c>
      <c r="K7">
        <v>2.1907361110708901E-2</v>
      </c>
      <c r="L7" s="3">
        <v>0</v>
      </c>
    </row>
    <row r="8" spans="1:19" s="3" customFormat="1">
      <c r="A8" s="3">
        <v>7</v>
      </c>
      <c r="B8" s="3">
        <v>0</v>
      </c>
      <c r="C8">
        <v>0.48</v>
      </c>
      <c r="D8" s="3">
        <v>0</v>
      </c>
      <c r="E8" s="3">
        <v>3.1999999999999997</v>
      </c>
      <c r="F8" s="3">
        <v>220654.08395257214</v>
      </c>
      <c r="G8">
        <v>2.0269796524160898E-2</v>
      </c>
      <c r="H8">
        <f t="shared" si="0"/>
        <v>0.30695139798704385</v>
      </c>
      <c r="I8" s="3">
        <f t="shared" si="1"/>
        <v>110.50250327533578</v>
      </c>
      <c r="K8">
        <v>2.0269796524160898E-2</v>
      </c>
      <c r="L8" s="3">
        <v>0</v>
      </c>
    </row>
    <row r="9" spans="1:19" s="3" customFormat="1">
      <c r="A9" s="3">
        <v>8</v>
      </c>
      <c r="B9" s="3">
        <v>0</v>
      </c>
      <c r="C9">
        <v>0.48</v>
      </c>
      <c r="D9" s="3">
        <v>0</v>
      </c>
      <c r="E9" s="3">
        <v>3.5999999999999996</v>
      </c>
      <c r="F9" s="3">
        <v>981257.25768456492</v>
      </c>
      <c r="G9">
        <v>1.8706583234237999E-2</v>
      </c>
      <c r="H9">
        <f t="shared" si="0"/>
        <v>0.28327920650145993</v>
      </c>
      <c r="I9" s="3">
        <f t="shared" si="1"/>
        <v>101.98051434052557</v>
      </c>
      <c r="K9">
        <v>1.8706583234237999E-2</v>
      </c>
      <c r="L9" s="3">
        <v>0</v>
      </c>
    </row>
    <row r="10" spans="1:19" s="3" customFormat="1">
      <c r="A10" s="3">
        <v>9</v>
      </c>
      <c r="B10" s="3">
        <v>0</v>
      </c>
      <c r="C10">
        <v>0.48</v>
      </c>
      <c r="D10" s="3">
        <v>0</v>
      </c>
      <c r="E10" s="3">
        <v>3.9999999999999996</v>
      </c>
      <c r="F10" s="3">
        <v>4592270.4841943663</v>
      </c>
      <c r="G10">
        <v>1.72238922038985E-2</v>
      </c>
      <c r="H10">
        <f t="shared" si="0"/>
        <v>0.26082638690837329</v>
      </c>
      <c r="I10" s="3">
        <f t="shared" si="1"/>
        <v>93.897499287014384</v>
      </c>
      <c r="K10">
        <v>1.72238922038985E-2</v>
      </c>
      <c r="L10" s="3">
        <v>0</v>
      </c>
      <c r="P10" s="3" t="s">
        <v>12</v>
      </c>
    </row>
    <row r="11" spans="1:19" s="4" customFormat="1">
      <c r="A11" s="4">
        <v>10</v>
      </c>
      <c r="B11" s="4">
        <v>0.2</v>
      </c>
      <c r="C11">
        <v>0.48</v>
      </c>
      <c r="D11" s="4">
        <v>0</v>
      </c>
      <c r="E11" s="4">
        <v>0.8</v>
      </c>
      <c r="F11" s="4">
        <v>119.4255275552794</v>
      </c>
      <c r="G11">
        <v>3.06332971579877E-2</v>
      </c>
      <c r="H11" s="4">
        <f t="shared" si="0"/>
        <v>0.46388888888888891</v>
      </c>
      <c r="I11" s="4">
        <f t="shared" si="1"/>
        <v>167</v>
      </c>
      <c r="K11">
        <v>3.06332971579877E-2</v>
      </c>
      <c r="L11" s="4">
        <v>1.13303261637708E-3</v>
      </c>
      <c r="P11" s="4">
        <f>72/24</f>
        <v>3</v>
      </c>
    </row>
    <row r="12" spans="1:19">
      <c r="A12">
        <v>11</v>
      </c>
      <c r="B12">
        <v>0.2</v>
      </c>
      <c r="C12">
        <v>0.48</v>
      </c>
      <c r="D12">
        <v>0</v>
      </c>
      <c r="E12">
        <v>1.2000000000000002</v>
      </c>
      <c r="F12">
        <v>334.35706209691233</v>
      </c>
      <c r="G12">
        <v>2.8914810083119701E-2</v>
      </c>
      <c r="H12">
        <f t="shared" si="0"/>
        <v>0.43786534151757484</v>
      </c>
      <c r="I12">
        <f t="shared" si="1"/>
        <v>157.63152294632692</v>
      </c>
      <c r="K12">
        <v>2.8914810083119701E-2</v>
      </c>
      <c r="L12">
        <v>1.8967931744711799E-4</v>
      </c>
    </row>
    <row r="13" spans="1:19">
      <c r="A13">
        <v>12</v>
      </c>
      <c r="B13">
        <v>0.2</v>
      </c>
      <c r="C13">
        <v>0.48</v>
      </c>
      <c r="D13">
        <v>0</v>
      </c>
      <c r="E13">
        <v>1.6</v>
      </c>
      <c r="F13">
        <v>1046.0053750139505</v>
      </c>
      <c r="G13">
        <v>2.7140498848740299E-2</v>
      </c>
      <c r="H13">
        <f t="shared" si="0"/>
        <v>0.41099643273461312</v>
      </c>
      <c r="I13">
        <f t="shared" si="1"/>
        <v>147.95871578446071</v>
      </c>
      <c r="J13" s="1"/>
      <c r="K13">
        <v>2.7140498848740299E-2</v>
      </c>
      <c r="L13" s="1">
        <v>2.3902182803027401E-5</v>
      </c>
      <c r="M13" s="1"/>
    </row>
    <row r="14" spans="1:19">
      <c r="A14">
        <v>13</v>
      </c>
      <c r="B14">
        <v>0.2</v>
      </c>
      <c r="C14">
        <v>0.48</v>
      </c>
      <c r="D14">
        <v>0</v>
      </c>
      <c r="E14">
        <v>2</v>
      </c>
      <c r="F14">
        <v>3581.7968301315368</v>
      </c>
      <c r="G14">
        <v>2.53611353508435E-2</v>
      </c>
      <c r="H14">
        <f t="shared" si="0"/>
        <v>0.38405101606229902</v>
      </c>
      <c r="I14">
        <f t="shared" si="1"/>
        <v>138.25836578242766</v>
      </c>
      <c r="J14" s="1"/>
      <c r="K14">
        <v>2.53611353508435E-2</v>
      </c>
      <c r="L14" s="1">
        <v>2.2524401522062599E-6</v>
      </c>
      <c r="M14" s="1"/>
    </row>
    <row r="15" spans="1:19">
      <c r="A15">
        <v>14</v>
      </c>
      <c r="B15">
        <v>0.2</v>
      </c>
      <c r="C15">
        <v>0.48</v>
      </c>
      <c r="D15">
        <v>0</v>
      </c>
      <c r="E15">
        <v>2.4</v>
      </c>
      <c r="F15">
        <v>13248.802000467551</v>
      </c>
      <c r="G15">
        <v>2.3609429696786598E-2</v>
      </c>
      <c r="H15">
        <f t="shared" si="0"/>
        <v>0.35752443012772051</v>
      </c>
      <c r="I15">
        <f t="shared" si="1"/>
        <v>128.70879484597938</v>
      </c>
      <c r="J15" s="1"/>
      <c r="K15">
        <v>2.3609429696786598E-2</v>
      </c>
      <c r="L15" s="1">
        <v>1.57930876546355E-7</v>
      </c>
      <c r="M15" s="1"/>
    </row>
    <row r="16" spans="1:19">
      <c r="A16">
        <v>15</v>
      </c>
      <c r="B16">
        <v>0.2</v>
      </c>
      <c r="C16">
        <v>0.48</v>
      </c>
      <c r="D16">
        <v>0</v>
      </c>
      <c r="E16">
        <v>2.8</v>
      </c>
      <c r="F16">
        <v>52447.144595867147</v>
      </c>
      <c r="G16">
        <v>2.1907361110708901E-2</v>
      </c>
      <c r="H16">
        <f t="shared" si="0"/>
        <v>0.33174951268621411</v>
      </c>
      <c r="I16">
        <f t="shared" si="1"/>
        <v>119.42982456703707</v>
      </c>
      <c r="J16" s="1"/>
      <c r="K16">
        <v>2.1907361110708901E-2</v>
      </c>
      <c r="L16" s="1">
        <v>8.2064993261210298E-9</v>
      </c>
      <c r="M16" s="1"/>
    </row>
    <row r="17" spans="1:13">
      <c r="A17">
        <v>16</v>
      </c>
      <c r="B17">
        <v>0.2</v>
      </c>
      <c r="C17">
        <v>0.48</v>
      </c>
      <c r="D17">
        <v>0</v>
      </c>
      <c r="E17">
        <v>3.1999999999999997</v>
      </c>
      <c r="F17">
        <v>220654.08395257214</v>
      </c>
      <c r="G17">
        <v>2.0269796524160898E-2</v>
      </c>
      <c r="H17">
        <f t="shared" si="0"/>
        <v>0.30695139798704385</v>
      </c>
      <c r="I17">
        <f t="shared" si="1"/>
        <v>110.50250327533578</v>
      </c>
      <c r="J17" s="1"/>
      <c r="K17">
        <v>2.0269796524160898E-2</v>
      </c>
      <c r="L17" s="1">
        <v>3.1503927749291599E-10</v>
      </c>
      <c r="M17" s="1"/>
    </row>
    <row r="18" spans="1:13">
      <c r="A18">
        <v>17</v>
      </c>
      <c r="B18">
        <v>0.2</v>
      </c>
      <c r="C18">
        <v>0.48</v>
      </c>
      <c r="D18">
        <v>0</v>
      </c>
      <c r="E18">
        <v>3.5999999999999996</v>
      </c>
      <c r="F18">
        <v>981257.25768456492</v>
      </c>
      <c r="G18">
        <v>1.8706583234237999E-2</v>
      </c>
      <c r="H18">
        <f t="shared" si="0"/>
        <v>0.28327920650145993</v>
      </c>
      <c r="I18">
        <f t="shared" si="1"/>
        <v>101.98051434052557</v>
      </c>
      <c r="J18" s="1"/>
      <c r="K18">
        <v>1.8706583234237999E-2</v>
      </c>
      <c r="L18" s="1">
        <v>8.9124804301343402E-12</v>
      </c>
      <c r="M18" s="1"/>
    </row>
    <row r="19" spans="1:13">
      <c r="A19">
        <v>18</v>
      </c>
      <c r="B19">
        <v>0.2</v>
      </c>
      <c r="C19">
        <v>0.48</v>
      </c>
      <c r="D19">
        <v>0</v>
      </c>
      <c r="E19">
        <v>3.9999999999999996</v>
      </c>
      <c r="F19">
        <v>4592270.4841943663</v>
      </c>
      <c r="G19">
        <v>1.72238922038985E-2</v>
      </c>
      <c r="H19">
        <f t="shared" si="0"/>
        <v>0.26082638690837329</v>
      </c>
      <c r="I19">
        <f t="shared" si="1"/>
        <v>93.897499287014384</v>
      </c>
      <c r="J19" s="1"/>
      <c r="K19">
        <v>1.72238922038985E-2</v>
      </c>
      <c r="L19" s="1">
        <v>1.8542968945999201E-13</v>
      </c>
      <c r="M19" s="1"/>
    </row>
    <row r="20" spans="1:13">
      <c r="A20">
        <v>19</v>
      </c>
      <c r="B20">
        <v>0.4</v>
      </c>
      <c r="C20">
        <v>0.48</v>
      </c>
      <c r="D20">
        <v>0</v>
      </c>
      <c r="E20">
        <v>0.8</v>
      </c>
      <c r="F20">
        <v>119.4255275552794</v>
      </c>
      <c r="G20">
        <v>3.06332971579877E-2</v>
      </c>
      <c r="H20">
        <f t="shared" si="0"/>
        <v>0.46388888888888891</v>
      </c>
      <c r="I20">
        <f t="shared" si="1"/>
        <v>167</v>
      </c>
      <c r="K20">
        <v>3.06332971579877E-2</v>
      </c>
      <c r="L20">
        <v>1.34982272515891E-2</v>
      </c>
    </row>
    <row r="21" spans="1:13">
      <c r="A21">
        <v>20</v>
      </c>
      <c r="B21">
        <v>0.4</v>
      </c>
      <c r="C21">
        <v>0.48</v>
      </c>
      <c r="D21">
        <v>0</v>
      </c>
      <c r="E21">
        <v>1.2000000000000002</v>
      </c>
      <c r="F21">
        <v>334.35706209691233</v>
      </c>
      <c r="G21">
        <v>2.8914810083119701E-2</v>
      </c>
      <c r="H21">
        <f t="shared" si="0"/>
        <v>0.43786534151757484</v>
      </c>
      <c r="I21">
        <f t="shared" si="1"/>
        <v>157.63152294632692</v>
      </c>
      <c r="K21">
        <v>2.8914810083119701E-2</v>
      </c>
      <c r="L21">
        <v>3.3762403044879899E-3</v>
      </c>
    </row>
    <row r="22" spans="1:13">
      <c r="A22">
        <v>21</v>
      </c>
      <c r="B22">
        <v>0.4</v>
      </c>
      <c r="C22">
        <v>0.48</v>
      </c>
      <c r="D22">
        <v>0</v>
      </c>
      <c r="E22">
        <v>1.6</v>
      </c>
      <c r="F22">
        <v>1046.0053750139505</v>
      </c>
      <c r="G22">
        <v>2.7140498848740299E-2</v>
      </c>
      <c r="H22">
        <f t="shared" si="0"/>
        <v>0.41099643273461312</v>
      </c>
      <c r="I22">
        <f t="shared" si="1"/>
        <v>147.95871578446071</v>
      </c>
      <c r="K22">
        <v>2.7140498848740299E-2</v>
      </c>
      <c r="L22">
        <v>6.4425143969565096E-4</v>
      </c>
    </row>
    <row r="23" spans="1:13">
      <c r="A23">
        <v>22</v>
      </c>
      <c r="B23">
        <v>0.4</v>
      </c>
      <c r="C23">
        <v>0.48</v>
      </c>
      <c r="D23">
        <v>0</v>
      </c>
      <c r="E23">
        <v>2</v>
      </c>
      <c r="F23">
        <v>3581.7968301315368</v>
      </c>
      <c r="G23">
        <v>2.53611353508435E-2</v>
      </c>
      <c r="H23">
        <f t="shared" si="0"/>
        <v>0.38405101606229902</v>
      </c>
      <c r="I23">
        <f t="shared" si="1"/>
        <v>138.25836578242766</v>
      </c>
      <c r="K23">
        <v>2.53611353508435E-2</v>
      </c>
      <c r="L23" s="1">
        <v>9.2883265854881497E-5</v>
      </c>
      <c r="M23" s="1"/>
    </row>
    <row r="24" spans="1:13">
      <c r="A24">
        <v>23</v>
      </c>
      <c r="B24">
        <v>0.4</v>
      </c>
      <c r="C24">
        <v>0.48</v>
      </c>
      <c r="D24">
        <v>0</v>
      </c>
      <c r="E24">
        <v>2.4</v>
      </c>
      <c r="F24">
        <v>13248.802000467551</v>
      </c>
      <c r="G24">
        <v>2.3609429696786598E-2</v>
      </c>
      <c r="H24">
        <f t="shared" si="0"/>
        <v>0.35752443012772051</v>
      </c>
      <c r="I24">
        <f t="shared" si="1"/>
        <v>128.70879484597938</v>
      </c>
      <c r="J24" s="1"/>
      <c r="K24">
        <v>2.3609429696786598E-2</v>
      </c>
      <c r="L24" s="1">
        <v>1.00429988921696E-5</v>
      </c>
      <c r="M24" s="1"/>
    </row>
    <row r="25" spans="1:13">
      <c r="A25">
        <v>24</v>
      </c>
      <c r="B25">
        <v>0.4</v>
      </c>
      <c r="C25">
        <v>0.48</v>
      </c>
      <c r="D25">
        <v>0</v>
      </c>
      <c r="E25">
        <v>2.8</v>
      </c>
      <c r="F25">
        <v>52447.144595867147</v>
      </c>
      <c r="G25">
        <v>2.1907361110708901E-2</v>
      </c>
      <c r="H25">
        <f t="shared" si="0"/>
        <v>0.33174951268621411</v>
      </c>
      <c r="I25">
        <f t="shared" si="1"/>
        <v>119.42982456703707</v>
      </c>
      <c r="J25" s="1"/>
      <c r="K25">
        <v>2.1907361110708901E-2</v>
      </c>
      <c r="L25" s="1">
        <v>8.0975662119257997E-7</v>
      </c>
      <c r="M25" s="1"/>
    </row>
    <row r="26" spans="1:13">
      <c r="A26">
        <v>25</v>
      </c>
      <c r="B26">
        <v>0.4</v>
      </c>
      <c r="C26">
        <v>0.48</v>
      </c>
      <c r="D26">
        <v>0</v>
      </c>
      <c r="E26">
        <v>3.1999999999999997</v>
      </c>
      <c r="F26">
        <v>220654.08395257214</v>
      </c>
      <c r="G26">
        <v>2.0269796524160898E-2</v>
      </c>
      <c r="H26">
        <f t="shared" si="0"/>
        <v>0.30695139798704385</v>
      </c>
      <c r="I26">
        <f t="shared" si="1"/>
        <v>110.50250327533578</v>
      </c>
      <c r="J26" s="1"/>
      <c r="K26">
        <v>2.0269796524160898E-2</v>
      </c>
      <c r="L26" s="1">
        <v>4.8470948383877801E-8</v>
      </c>
      <c r="M26" s="1"/>
    </row>
    <row r="27" spans="1:13">
      <c r="A27">
        <v>26</v>
      </c>
      <c r="B27">
        <v>0.4</v>
      </c>
      <c r="C27">
        <v>0.48</v>
      </c>
      <c r="D27">
        <v>0</v>
      </c>
      <c r="E27">
        <v>3.5999999999999996</v>
      </c>
      <c r="F27">
        <v>981257.25768456492</v>
      </c>
      <c r="G27">
        <v>1.8706583234237999E-2</v>
      </c>
      <c r="H27">
        <f t="shared" si="0"/>
        <v>0.28327920650145993</v>
      </c>
      <c r="I27">
        <f t="shared" si="1"/>
        <v>101.98051434052557</v>
      </c>
      <c r="J27" s="1"/>
      <c r="K27">
        <v>1.8706583234237999E-2</v>
      </c>
      <c r="L27" s="1">
        <v>2.1464781439503501E-9</v>
      </c>
      <c r="M27" s="1"/>
    </row>
    <row r="28" spans="1:13">
      <c r="A28">
        <v>27</v>
      </c>
      <c r="B28">
        <v>0.4</v>
      </c>
      <c r="C28">
        <v>0.48</v>
      </c>
      <c r="D28">
        <v>0</v>
      </c>
      <c r="E28">
        <v>3.9999999999999996</v>
      </c>
      <c r="F28">
        <v>4592270.4841943663</v>
      </c>
      <c r="G28">
        <v>1.72238922038985E-2</v>
      </c>
      <c r="H28">
        <f t="shared" si="0"/>
        <v>0.26082638690837329</v>
      </c>
      <c r="I28">
        <f t="shared" si="1"/>
        <v>93.897499287014384</v>
      </c>
      <c r="J28" s="1"/>
      <c r="K28">
        <v>1.72238922038985E-2</v>
      </c>
      <c r="L28" s="1">
        <v>7.0126406430982904E-11</v>
      </c>
      <c r="M28" s="1"/>
    </row>
    <row r="29" spans="1:13">
      <c r="A29">
        <v>28</v>
      </c>
      <c r="B29">
        <v>0.6</v>
      </c>
      <c r="C29">
        <v>0.48</v>
      </c>
      <c r="D29">
        <v>0</v>
      </c>
      <c r="E29">
        <v>0.8</v>
      </c>
      <c r="F29">
        <v>119.4255275552794</v>
      </c>
      <c r="G29">
        <v>3.06332971579877E-2</v>
      </c>
      <c r="H29">
        <f t="shared" si="0"/>
        <v>0.46388888888888891</v>
      </c>
      <c r="I29">
        <f t="shared" si="1"/>
        <v>167</v>
      </c>
      <c r="K29">
        <v>3.06332971579877E-2</v>
      </c>
      <c r="L29">
        <v>6.6184888510361306E-2</v>
      </c>
    </row>
    <row r="30" spans="1:13">
      <c r="A30">
        <v>29</v>
      </c>
      <c r="B30">
        <v>0.6</v>
      </c>
      <c r="C30">
        <v>0.48</v>
      </c>
      <c r="D30">
        <v>0</v>
      </c>
      <c r="E30">
        <v>1.2000000000000002</v>
      </c>
      <c r="F30">
        <v>334.35706209691233</v>
      </c>
      <c r="G30">
        <v>2.8914810083119701E-2</v>
      </c>
      <c r="H30">
        <f t="shared" si="0"/>
        <v>0.43786534151757484</v>
      </c>
      <c r="I30">
        <f t="shared" si="1"/>
        <v>157.63152294632692</v>
      </c>
      <c r="K30">
        <v>2.8914810083119701E-2</v>
      </c>
      <c r="L30">
        <v>2.28911173683525E-2</v>
      </c>
    </row>
    <row r="31" spans="1:13">
      <c r="A31">
        <v>30</v>
      </c>
      <c r="B31">
        <v>0.6</v>
      </c>
      <c r="C31">
        <v>0.48</v>
      </c>
      <c r="D31">
        <v>0</v>
      </c>
      <c r="E31">
        <v>1.6</v>
      </c>
      <c r="F31">
        <v>1046.0053750139505</v>
      </c>
      <c r="G31">
        <v>2.7140498848740299E-2</v>
      </c>
      <c r="H31">
        <f t="shared" si="0"/>
        <v>0.41099643273461312</v>
      </c>
      <c r="I31">
        <f t="shared" si="1"/>
        <v>147.95871578446071</v>
      </c>
      <c r="K31">
        <v>2.7140498848740299E-2</v>
      </c>
      <c r="L31">
        <v>6.1419276515885003E-3</v>
      </c>
    </row>
    <row r="32" spans="1:13">
      <c r="A32">
        <v>31</v>
      </c>
      <c r="B32">
        <v>0.6</v>
      </c>
      <c r="C32">
        <v>0.48</v>
      </c>
      <c r="D32">
        <v>0</v>
      </c>
      <c r="E32">
        <v>2</v>
      </c>
      <c r="F32">
        <v>3581.7968301315368</v>
      </c>
      <c r="G32">
        <v>2.53611353508435E-2</v>
      </c>
      <c r="H32">
        <f t="shared" si="0"/>
        <v>0.38405101606229902</v>
      </c>
      <c r="I32">
        <f t="shared" si="1"/>
        <v>138.25836578242766</v>
      </c>
      <c r="K32">
        <v>2.53611353508435E-2</v>
      </c>
      <c r="L32">
        <v>1.26106218040666E-3</v>
      </c>
    </row>
    <row r="33" spans="1:13">
      <c r="A33">
        <v>32</v>
      </c>
      <c r="B33">
        <v>0.6</v>
      </c>
      <c r="C33">
        <v>0.48</v>
      </c>
      <c r="D33">
        <v>0</v>
      </c>
      <c r="E33">
        <v>2.4</v>
      </c>
      <c r="F33">
        <v>13248.802000467551</v>
      </c>
      <c r="G33">
        <v>2.3609429696786598E-2</v>
      </c>
      <c r="H33">
        <f t="shared" si="0"/>
        <v>0.35752443012772051</v>
      </c>
      <c r="I33">
        <f t="shared" si="1"/>
        <v>128.70879484597938</v>
      </c>
      <c r="K33">
        <v>2.3609429696786598E-2</v>
      </c>
      <c r="L33">
        <v>1.9608358704548701E-4</v>
      </c>
    </row>
    <row r="34" spans="1:13">
      <c r="A34">
        <v>33</v>
      </c>
      <c r="B34">
        <v>0.6</v>
      </c>
      <c r="C34">
        <v>0.48</v>
      </c>
      <c r="D34">
        <v>0</v>
      </c>
      <c r="E34">
        <v>2.8</v>
      </c>
      <c r="F34">
        <v>52447.144595867147</v>
      </c>
      <c r="G34">
        <v>2.1907361110708901E-2</v>
      </c>
      <c r="H34">
        <f t="shared" si="0"/>
        <v>0.33174951268621411</v>
      </c>
      <c r="I34">
        <f t="shared" si="1"/>
        <v>119.42982456703707</v>
      </c>
      <c r="J34" s="1"/>
      <c r="K34">
        <v>2.1907361110708901E-2</v>
      </c>
      <c r="L34" s="1">
        <v>2.29069066407769E-5</v>
      </c>
      <c r="M34" s="1"/>
    </row>
    <row r="35" spans="1:13">
      <c r="A35">
        <v>34</v>
      </c>
      <c r="B35">
        <v>0.6</v>
      </c>
      <c r="C35">
        <v>0.48</v>
      </c>
      <c r="D35">
        <v>0</v>
      </c>
      <c r="E35">
        <v>3.1999999999999997</v>
      </c>
      <c r="F35">
        <v>220654.08395257214</v>
      </c>
      <c r="G35">
        <v>2.0269796524160898E-2</v>
      </c>
      <c r="H35">
        <f t="shared" si="0"/>
        <v>0.30695139798704385</v>
      </c>
      <c r="I35">
        <f t="shared" si="1"/>
        <v>110.50250327533578</v>
      </c>
      <c r="J35" s="1"/>
      <c r="K35">
        <v>2.0269796524160898E-2</v>
      </c>
      <c r="L35" s="1">
        <v>1.9982851856416998E-6</v>
      </c>
      <c r="M35" s="1"/>
    </row>
    <row r="36" spans="1:13">
      <c r="A36">
        <v>35</v>
      </c>
      <c r="B36">
        <v>0.6</v>
      </c>
      <c r="C36">
        <v>0.48</v>
      </c>
      <c r="D36">
        <v>0</v>
      </c>
      <c r="E36">
        <v>3.5999999999999996</v>
      </c>
      <c r="F36">
        <v>981257.25768456492</v>
      </c>
      <c r="G36">
        <v>1.8706583234237999E-2</v>
      </c>
      <c r="H36">
        <f t="shared" si="0"/>
        <v>0.28327920650145993</v>
      </c>
      <c r="I36">
        <f t="shared" si="1"/>
        <v>101.98051434052557</v>
      </c>
      <c r="J36" s="1"/>
      <c r="K36">
        <v>1.8706583234237999E-2</v>
      </c>
      <c r="L36" s="1">
        <v>1.29554898013924E-7</v>
      </c>
      <c r="M36" s="1"/>
    </row>
    <row r="37" spans="1:13">
      <c r="A37">
        <v>36</v>
      </c>
      <c r="B37">
        <v>0.6</v>
      </c>
      <c r="C37">
        <v>0.48</v>
      </c>
      <c r="D37">
        <v>0</v>
      </c>
      <c r="E37">
        <v>3.9999999999999996</v>
      </c>
      <c r="F37">
        <v>4592270.4841943663</v>
      </c>
      <c r="G37">
        <v>1.72238922038985E-2</v>
      </c>
      <c r="H37">
        <f t="shared" si="0"/>
        <v>0.26082638690837329</v>
      </c>
      <c r="I37">
        <f t="shared" si="1"/>
        <v>93.897499287014384</v>
      </c>
      <c r="J37" s="1"/>
      <c r="K37">
        <v>1.72238922038985E-2</v>
      </c>
      <c r="L37" s="1">
        <v>6.2192654416473597E-9</v>
      </c>
      <c r="M37" s="1"/>
    </row>
    <row r="38" spans="1:13">
      <c r="A38">
        <v>37</v>
      </c>
      <c r="B38">
        <v>0.8</v>
      </c>
      <c r="C38">
        <v>0.48</v>
      </c>
      <c r="D38">
        <v>0</v>
      </c>
      <c r="E38">
        <v>0.8</v>
      </c>
      <c r="F38">
        <v>119.4255275552794</v>
      </c>
      <c r="G38">
        <v>3.06332971579877E-2</v>
      </c>
      <c r="H38">
        <f t="shared" si="0"/>
        <v>0.46388888888888891</v>
      </c>
      <c r="I38">
        <f t="shared" si="1"/>
        <v>167</v>
      </c>
      <c r="K38">
        <v>3.06332971579877E-2</v>
      </c>
      <c r="L38">
        <v>0.23870045900263101</v>
      </c>
    </row>
    <row r="39" spans="1:13">
      <c r="A39">
        <v>38</v>
      </c>
      <c r="B39">
        <v>0.8</v>
      </c>
      <c r="C39">
        <v>0.48</v>
      </c>
      <c r="D39">
        <v>0</v>
      </c>
      <c r="E39">
        <v>1.2000000000000002</v>
      </c>
      <c r="F39">
        <v>334.35706209691233</v>
      </c>
      <c r="G39">
        <v>2.8914810083119701E-2</v>
      </c>
      <c r="H39">
        <f t="shared" si="0"/>
        <v>0.43786534151757484</v>
      </c>
      <c r="I39">
        <f t="shared" si="1"/>
        <v>157.63152294632692</v>
      </c>
      <c r="K39">
        <v>2.8914810083119701E-2</v>
      </c>
      <c r="L39">
        <v>0.115937045665459</v>
      </c>
    </row>
    <row r="40" spans="1:13">
      <c r="A40">
        <v>39</v>
      </c>
      <c r="B40">
        <v>0.8</v>
      </c>
      <c r="C40">
        <v>0.48</v>
      </c>
      <c r="D40">
        <v>0</v>
      </c>
      <c r="E40">
        <v>1.6</v>
      </c>
      <c r="F40">
        <v>1046.0053750139505</v>
      </c>
      <c r="G40">
        <v>2.7140498848740299E-2</v>
      </c>
      <c r="H40">
        <f t="shared" si="0"/>
        <v>0.41099643273461312</v>
      </c>
      <c r="I40">
        <f t="shared" si="1"/>
        <v>147.95871578446071</v>
      </c>
      <c r="K40">
        <v>2.7140498848740299E-2</v>
      </c>
      <c r="L40">
        <v>4.49237219889944E-2</v>
      </c>
    </row>
    <row r="41" spans="1:13">
      <c r="A41">
        <v>40</v>
      </c>
      <c r="B41">
        <v>0.8</v>
      </c>
      <c r="C41">
        <v>0.48</v>
      </c>
      <c r="D41">
        <v>0</v>
      </c>
      <c r="E41">
        <v>2</v>
      </c>
      <c r="F41">
        <v>3581.7968301315368</v>
      </c>
      <c r="G41">
        <v>2.53611353508435E-2</v>
      </c>
      <c r="H41">
        <f t="shared" si="0"/>
        <v>0.38405101606229902</v>
      </c>
      <c r="I41">
        <f t="shared" si="1"/>
        <v>138.25836578242766</v>
      </c>
      <c r="K41">
        <v>2.53611353508435E-2</v>
      </c>
      <c r="L41">
        <v>1.3609956899569099E-2</v>
      </c>
    </row>
    <row r="42" spans="1:13">
      <c r="A42">
        <v>41</v>
      </c>
      <c r="B42">
        <v>0.8</v>
      </c>
      <c r="C42">
        <v>0.48</v>
      </c>
      <c r="D42">
        <v>0</v>
      </c>
      <c r="E42">
        <v>2.4</v>
      </c>
      <c r="F42">
        <v>13248.802000467551</v>
      </c>
      <c r="G42">
        <v>2.3609429696786598E-2</v>
      </c>
      <c r="H42">
        <f t="shared" si="0"/>
        <v>0.35752443012772051</v>
      </c>
      <c r="I42">
        <f t="shared" si="1"/>
        <v>128.70879484597938</v>
      </c>
      <c r="K42">
        <v>2.3609429696786598E-2</v>
      </c>
      <c r="L42">
        <v>3.1741366208803798E-3</v>
      </c>
    </row>
    <row r="43" spans="1:13">
      <c r="A43">
        <v>42</v>
      </c>
      <c r="B43">
        <v>0.8</v>
      </c>
      <c r="C43">
        <v>0.48</v>
      </c>
      <c r="D43">
        <v>0</v>
      </c>
      <c r="E43">
        <v>2.8</v>
      </c>
      <c r="F43">
        <v>52447.144595867147</v>
      </c>
      <c r="G43">
        <v>2.1907361110708901E-2</v>
      </c>
      <c r="H43">
        <f t="shared" si="0"/>
        <v>0.33174951268621411</v>
      </c>
      <c r="I43">
        <f t="shared" si="1"/>
        <v>119.42982456703707</v>
      </c>
      <c r="K43">
        <v>2.1907361110708901E-2</v>
      </c>
      <c r="L43">
        <v>5.6317449003224205E-4</v>
      </c>
    </row>
    <row r="44" spans="1:13">
      <c r="A44">
        <v>43</v>
      </c>
      <c r="B44">
        <v>0.8</v>
      </c>
      <c r="C44">
        <v>0.48</v>
      </c>
      <c r="D44">
        <v>0</v>
      </c>
      <c r="E44">
        <v>3.1999999999999997</v>
      </c>
      <c r="F44">
        <v>220654.08395257214</v>
      </c>
      <c r="G44">
        <v>2.0269796524160898E-2</v>
      </c>
      <c r="H44">
        <f t="shared" si="0"/>
        <v>0.30695139798704385</v>
      </c>
      <c r="I44">
        <f t="shared" si="1"/>
        <v>110.50250327533578</v>
      </c>
      <c r="K44">
        <v>2.0269796524160898E-2</v>
      </c>
      <c r="L44" s="1">
        <v>7.53341005432762E-5</v>
      </c>
      <c r="M44" s="1"/>
    </row>
    <row r="45" spans="1:13">
      <c r="A45">
        <v>44</v>
      </c>
      <c r="B45">
        <v>0.8</v>
      </c>
      <c r="C45">
        <v>0.48</v>
      </c>
      <c r="D45">
        <v>0</v>
      </c>
      <c r="E45">
        <v>3.5999999999999996</v>
      </c>
      <c r="F45">
        <v>981257.25768456492</v>
      </c>
      <c r="G45">
        <v>1.8706583234237999E-2</v>
      </c>
      <c r="H45">
        <f t="shared" si="0"/>
        <v>0.28327920650145993</v>
      </c>
      <c r="I45">
        <f t="shared" si="1"/>
        <v>101.98051434052557</v>
      </c>
      <c r="J45" s="1"/>
      <c r="K45">
        <v>1.8706583234237999E-2</v>
      </c>
      <c r="L45" s="1">
        <v>7.54519593458892E-6</v>
      </c>
      <c r="M45" s="1"/>
    </row>
    <row r="46" spans="1:13">
      <c r="A46">
        <v>45</v>
      </c>
      <c r="B46">
        <v>0.8</v>
      </c>
      <c r="C46">
        <v>0.48</v>
      </c>
      <c r="D46">
        <v>0</v>
      </c>
      <c r="E46">
        <v>3.9999999999999996</v>
      </c>
      <c r="F46">
        <v>4592270.4841943663</v>
      </c>
      <c r="G46">
        <v>1.72238922038985E-2</v>
      </c>
      <c r="H46">
        <f t="shared" si="0"/>
        <v>0.26082638690837329</v>
      </c>
      <c r="I46">
        <f t="shared" si="1"/>
        <v>93.897499287014384</v>
      </c>
      <c r="J46" s="1"/>
      <c r="K46">
        <v>1.72238922038985E-2</v>
      </c>
      <c r="L46" s="1">
        <v>5.6280924109356304E-7</v>
      </c>
      <c r="M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Synthetic_Kosugi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Pollacco</dc:creator>
  <cp:lastModifiedBy>Joseph Pollacco</cp:lastModifiedBy>
  <dcterms:created xsi:type="dcterms:W3CDTF">2018-06-14T00:34:12Z</dcterms:created>
  <dcterms:modified xsi:type="dcterms:W3CDTF">2018-06-14T05:59:37Z</dcterms:modified>
</cp:coreProperties>
</file>