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E\Main\MODELS\SOIL\BEST\OUTPUT\Results\"/>
    </mc:Choice>
  </mc:AlternateContent>
  <xr:revisionPtr revIDLastSave="0" documentId="13_ncr:1_{EC36A949-B2DB-4922-B937-BA23C9682FAD}" xr6:coauthVersionLast="31" xr6:coauthVersionMax="31" xr10:uidLastSave="{00000000-0000-0000-0000-000000000000}"/>
  <bookViews>
    <workbookView xWindow="0" yWindow="0" windowWidth="27870" windowHeight="14925" xr2:uid="{49BFC778-5790-422D-AA05-D012B7DC466A}"/>
  </bookViews>
  <sheets>
    <sheet name="Chart Ks" sheetId="2" r:id="rId1"/>
    <sheet name="Chart Sigma" sheetId="3" r:id="rId2"/>
    <sheet name="Data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1" i="1" l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N43" i="1" l="1"/>
  <c r="AA43" i="1"/>
  <c r="O43" i="1"/>
  <c r="T43" i="1"/>
  <c r="Z43" i="1"/>
  <c r="U43" i="1"/>
  <c r="AB43" i="1"/>
</calcChain>
</file>

<file path=xl/sharedStrings.xml><?xml version="1.0" encoding="utf-8"?>
<sst xmlns="http://schemas.openxmlformats.org/spreadsheetml/2006/main" count="23" uniqueCount="19">
  <si>
    <t>ID</t>
  </si>
  <si>
    <t>THETAr</t>
  </si>
  <si>
    <t>n</t>
  </si>
  <si>
    <t>hvg</t>
  </si>
  <si>
    <t>Se_Ini_Vg[-]</t>
  </si>
  <si>
    <t>Kr_THETAini_Vg[-]</t>
  </si>
  <si>
    <t>hm[mm]</t>
  </si>
  <si>
    <t>SIGMA[-]</t>
  </si>
  <si>
    <t>Sigma_ab</t>
  </si>
  <si>
    <t>Sigma_QE</t>
  </si>
  <si>
    <t>Ks_QE</t>
  </si>
  <si>
    <t>Ks_Error</t>
  </si>
  <si>
    <t>Sum_Error</t>
  </si>
  <si>
    <t>Sigma_Eror</t>
  </si>
  <si>
    <t>Ks_Obs[cm/h]</t>
  </si>
  <si>
    <t>Ks_QEnorm [cm d-1]</t>
  </si>
  <si>
    <t>Ks_ab [cm d-1]</t>
  </si>
  <si>
    <t>Ks_Log_Error</t>
  </si>
  <si>
    <t>Sigma_QEnorm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</si>
</sst>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3" borderId="0" xfId="0" applyFill="1"/>
    <xf numFmtId="165" fontId="0" fillId="4" borderId="0" xfId="0" applyNumberForma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3" fillId="7" borderId="0" xfId="0" applyFont="1" applyFill="1" applyAlignment="1">
      <alignment horizontal="center"/>
    </xf>
    <xf numFmtId="165" fontId="0" fillId="8" borderId="0" xfId="0" applyNumberFormat="1" applyFill="1"/>
    <xf numFmtId="0" fontId="1" fillId="0" borderId="0" xfId="0" applyFont="1" applyFill="1"/>
    <xf numFmtId="0" fontId="0" fillId="0" borderId="0" xfId="0" applyFill="1"/>
    <xf numFmtId="165" fontId="1" fillId="6" borderId="0" xfId="0" applyNumberFormat="1" applyFont="1" applyFill="1"/>
    <xf numFmtId="0" fontId="2" fillId="9" borderId="0" xfId="0" applyFont="1" applyFill="1"/>
    <xf numFmtId="164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FF0000"/>
                </a:solidFill>
              </a:rPr>
              <a:t>Normalized</a:t>
            </a:r>
            <a:r>
              <a:rPr lang="en-US" sz="1800" b="1" baseline="0">
                <a:solidFill>
                  <a:srgbClr val="FF0000"/>
                </a:solidFill>
              </a:rPr>
              <a:t> Quasi Exact solution</a:t>
            </a:r>
            <a:endParaRPr lang="en-US" sz="1800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994342064062144E-2"/>
          <c:y val="9.011020577633122E-2"/>
          <c:w val="0.85791307490944435"/>
          <c:h val="0.80843890145865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Ks_QEnorm [cm d-1]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Data!$D$2:$D$41</c:f>
              <c:numCache>
                <c:formatCode>0.0</c:formatCode>
                <c:ptCount val="40"/>
                <c:pt idx="0">
                  <c:v>40.212000000000003</c:v>
                </c:pt>
                <c:pt idx="1">
                  <c:v>29.7</c:v>
                </c:pt>
                <c:pt idx="2">
                  <c:v>29.7</c:v>
                </c:pt>
                <c:pt idx="3">
                  <c:v>29.7</c:v>
                </c:pt>
                <c:pt idx="4">
                  <c:v>29.7</c:v>
                </c:pt>
                <c:pt idx="5">
                  <c:v>29.7</c:v>
                </c:pt>
                <c:pt idx="6">
                  <c:v>29.7</c:v>
                </c:pt>
                <c:pt idx="7">
                  <c:v>29.7</c:v>
                </c:pt>
                <c:pt idx="8">
                  <c:v>29.7</c:v>
                </c:pt>
                <c:pt idx="9">
                  <c:v>1.0367999999999999</c:v>
                </c:pt>
                <c:pt idx="10">
                  <c:v>1.0367999999999999</c:v>
                </c:pt>
                <c:pt idx="11">
                  <c:v>1.0367999999999999</c:v>
                </c:pt>
                <c:pt idx="12">
                  <c:v>1.0367999999999999</c:v>
                </c:pt>
                <c:pt idx="13">
                  <c:v>1.0367999999999999</c:v>
                </c:pt>
                <c:pt idx="14">
                  <c:v>1.0367999999999999</c:v>
                </c:pt>
                <c:pt idx="15">
                  <c:v>1.0367999999999999</c:v>
                </c:pt>
                <c:pt idx="16">
                  <c:v>1.0367999999999999</c:v>
                </c:pt>
                <c:pt idx="17">
                  <c:v>1.0367999999999999</c:v>
                </c:pt>
                <c:pt idx="18">
                  <c:v>1.0367999999999999</c:v>
                </c:pt>
                <c:pt idx="19">
                  <c:v>0.252</c:v>
                </c:pt>
                <c:pt idx="20">
                  <c:v>0.252</c:v>
                </c:pt>
                <c:pt idx="21">
                  <c:v>0.252</c:v>
                </c:pt>
                <c:pt idx="22">
                  <c:v>0.252</c:v>
                </c:pt>
                <c:pt idx="23">
                  <c:v>0.252</c:v>
                </c:pt>
                <c:pt idx="24">
                  <c:v>0.252</c:v>
                </c:pt>
                <c:pt idx="25">
                  <c:v>0.252</c:v>
                </c:pt>
                <c:pt idx="26">
                  <c:v>0.252</c:v>
                </c:pt>
                <c:pt idx="27">
                  <c:v>0.252</c:v>
                </c:pt>
                <c:pt idx="28">
                  <c:v>2.1600000000000001E-2</c:v>
                </c:pt>
                <c:pt idx="29">
                  <c:v>2.1600000000000001E-2</c:v>
                </c:pt>
                <c:pt idx="30">
                  <c:v>2.1600000000000001E-2</c:v>
                </c:pt>
                <c:pt idx="31">
                  <c:v>2.1600000000000001E-2</c:v>
                </c:pt>
                <c:pt idx="32">
                  <c:v>2.1600000000000001E-2</c:v>
                </c:pt>
                <c:pt idx="33">
                  <c:v>2.1600000000000001E-2</c:v>
                </c:pt>
                <c:pt idx="34">
                  <c:v>2.1600000000000001E-2</c:v>
                </c:pt>
                <c:pt idx="35">
                  <c:v>2.1600000000000001E-2</c:v>
                </c:pt>
                <c:pt idx="36">
                  <c:v>2.1600000000000001E-2</c:v>
                </c:pt>
                <c:pt idx="37">
                  <c:v>2.1600000000000001E-2</c:v>
                </c:pt>
                <c:pt idx="38">
                  <c:v>2.1600000000000001E-2</c:v>
                </c:pt>
                <c:pt idx="39">
                  <c:v>2.1600000000000001E-2</c:v>
                </c:pt>
              </c:numCache>
            </c:numRef>
          </c:xVal>
          <c:yVal>
            <c:numRef>
              <c:f>Data!$K$2:$K$41</c:f>
              <c:numCache>
                <c:formatCode>General</c:formatCode>
                <c:ptCount val="40"/>
                <c:pt idx="0">
                  <c:v>42.0436808366468</c:v>
                </c:pt>
                <c:pt idx="1">
                  <c:v>41.572389988791699</c:v>
                </c:pt>
                <c:pt idx="2">
                  <c:v>37.703083223153001</c:v>
                </c:pt>
                <c:pt idx="3">
                  <c:v>37.753705717344602</c:v>
                </c:pt>
                <c:pt idx="4">
                  <c:v>37.3344109848803</c:v>
                </c:pt>
                <c:pt idx="5">
                  <c:v>37.637031579860903</c:v>
                </c:pt>
                <c:pt idx="6">
                  <c:v>37.510741600360397</c:v>
                </c:pt>
                <c:pt idx="7">
                  <c:v>37.2383441419626</c:v>
                </c:pt>
                <c:pt idx="8">
                  <c:v>43.247110838779797</c:v>
                </c:pt>
                <c:pt idx="9">
                  <c:v>0.99861299746068799</c:v>
                </c:pt>
                <c:pt idx="10">
                  <c:v>0.74780923642448005</c:v>
                </c:pt>
                <c:pt idx="11">
                  <c:v>0.68986764226838904</c:v>
                </c:pt>
                <c:pt idx="12">
                  <c:v>0.66927458540581097</c:v>
                </c:pt>
                <c:pt idx="13">
                  <c:v>0.65898101800725695</c:v>
                </c:pt>
                <c:pt idx="14">
                  <c:v>0.74407869128323201</c:v>
                </c:pt>
                <c:pt idx="15">
                  <c:v>0.76873038581335795</c:v>
                </c:pt>
                <c:pt idx="16">
                  <c:v>0.79037887754564196</c:v>
                </c:pt>
                <c:pt idx="17">
                  <c:v>0.75437886157975698</c:v>
                </c:pt>
                <c:pt idx="18">
                  <c:v>0.74135701888346495</c:v>
                </c:pt>
                <c:pt idx="19">
                  <c:v>0.134512468760427</c:v>
                </c:pt>
                <c:pt idx="20">
                  <c:v>6.3063519153185796E-2</c:v>
                </c:pt>
                <c:pt idx="21">
                  <c:v>2.1600000001173899E-2</c:v>
                </c:pt>
                <c:pt idx="22">
                  <c:v>2.16000000000003E-2</c:v>
                </c:pt>
                <c:pt idx="23">
                  <c:v>2.1600000000016099E-2</c:v>
                </c:pt>
                <c:pt idx="24">
                  <c:v>2.16000000040865E-2</c:v>
                </c:pt>
                <c:pt idx="25">
                  <c:v>9.2117485365586504E-2</c:v>
                </c:pt>
                <c:pt idx="26">
                  <c:v>9.3606871725826601E-2</c:v>
                </c:pt>
                <c:pt idx="27">
                  <c:v>6.2676995666076596E-2</c:v>
                </c:pt>
                <c:pt idx="28">
                  <c:v>2.1601532585490898E-2</c:v>
                </c:pt>
                <c:pt idx="29">
                  <c:v>2.16000000000139E-2</c:v>
                </c:pt>
                <c:pt idx="30">
                  <c:v>2.16000000000116E-2</c:v>
                </c:pt>
                <c:pt idx="31">
                  <c:v>2.1600000000000001E-2</c:v>
                </c:pt>
                <c:pt idx="32">
                  <c:v>2.1600000000000001E-2</c:v>
                </c:pt>
                <c:pt idx="33">
                  <c:v>2.1600000000000001E-2</c:v>
                </c:pt>
                <c:pt idx="34">
                  <c:v>2.1600000000000199E-2</c:v>
                </c:pt>
                <c:pt idx="35">
                  <c:v>2.16000000000004E-2</c:v>
                </c:pt>
                <c:pt idx="36">
                  <c:v>2.1600000000000001E-2</c:v>
                </c:pt>
                <c:pt idx="37">
                  <c:v>2.16000000000004E-2</c:v>
                </c:pt>
                <c:pt idx="38">
                  <c:v>2.1600000000000199E-2</c:v>
                </c:pt>
                <c:pt idx="39">
                  <c:v>2.16000000000003E-2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7-4DE0-AD48-B017EBD5B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178904"/>
        <c:axId val="762171032"/>
      </c:scatterChart>
      <c:valAx>
        <c:axId val="762178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>
                    <a:solidFill>
                      <a:srgbClr val="002060"/>
                    </a:solidFill>
                  </a:rPr>
                  <a:t>Log Ks observed [cm hour</a:t>
                </a:r>
                <a:r>
                  <a:rPr lang="en-NZ" sz="1800" b="1" baseline="30000">
                    <a:solidFill>
                      <a:srgbClr val="002060"/>
                    </a:solidFill>
                  </a:rPr>
                  <a:t>-1</a:t>
                </a:r>
                <a:r>
                  <a:rPr lang="en-NZ" sz="1800" b="1">
                    <a:solidFill>
                      <a:srgbClr val="002060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0.43359769613731208"/>
              <c:y val="0.93417157652054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71032"/>
        <c:crosses val="autoZero"/>
        <c:crossBetween val="midCat"/>
      </c:valAx>
      <c:valAx>
        <c:axId val="762171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800" b="1">
                    <a:solidFill>
                      <a:srgbClr val="002060"/>
                    </a:solidFill>
                  </a:rPr>
                  <a:t>Log</a:t>
                </a:r>
                <a:r>
                  <a:rPr lang="en-NZ" sz="1800" b="1" baseline="0">
                    <a:solidFill>
                      <a:srgbClr val="002060"/>
                    </a:solidFill>
                  </a:rPr>
                  <a:t> Ks  simulated [cm hour</a:t>
                </a:r>
                <a:r>
                  <a:rPr lang="en-NZ" sz="1800" b="1" baseline="30000">
                    <a:solidFill>
                      <a:srgbClr val="002060"/>
                    </a:solidFill>
                  </a:rPr>
                  <a:t>-1</a:t>
                </a:r>
                <a:r>
                  <a:rPr lang="en-NZ" sz="1800" b="1" baseline="0">
                    <a:solidFill>
                      <a:srgbClr val="002060"/>
                    </a:solidFill>
                  </a:rPr>
                  <a:t>]</a:t>
                </a:r>
                <a:endParaRPr lang="en-NZ" sz="1800" b="1">
                  <a:solidFill>
                    <a:srgbClr val="002060"/>
                  </a:solidFill>
                </a:endParaRPr>
              </a:p>
            </c:rich>
          </c:tx>
          <c:layout>
            <c:manualLayout>
              <c:xMode val="edge"/>
              <c:yMode val="edge"/>
              <c:x val="8.2022471789167366E-3"/>
              <c:y val="0.2107370497911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7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Sigma_QEnorm [-]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Data!$I$2:$I$43</c:f>
              <c:numCache>
                <c:formatCode>0.0</c:formatCode>
                <c:ptCount val="42"/>
                <c:pt idx="0">
                  <c:v>3.9999999203994401</c:v>
                </c:pt>
                <c:pt idx="1">
                  <c:v>0.77286511614051601</c:v>
                </c:pt>
                <c:pt idx="2">
                  <c:v>0.77286511614051701</c:v>
                </c:pt>
                <c:pt idx="3">
                  <c:v>0.772865116140519</c:v>
                </c:pt>
                <c:pt idx="4">
                  <c:v>0.77286511614051501</c:v>
                </c:pt>
                <c:pt idx="5">
                  <c:v>0.772865116140519</c:v>
                </c:pt>
                <c:pt idx="6">
                  <c:v>0.772865116140519</c:v>
                </c:pt>
                <c:pt idx="7">
                  <c:v>0.772865116140518</c:v>
                </c:pt>
                <c:pt idx="8">
                  <c:v>0.77286511614051701</c:v>
                </c:pt>
                <c:pt idx="9">
                  <c:v>1.6470891848216</c:v>
                </c:pt>
                <c:pt idx="10">
                  <c:v>1.6470891848215901</c:v>
                </c:pt>
                <c:pt idx="11">
                  <c:v>1.6470891848215601</c:v>
                </c:pt>
                <c:pt idx="12">
                  <c:v>1.64708918482165</c:v>
                </c:pt>
                <c:pt idx="13">
                  <c:v>1.64708918482165</c:v>
                </c:pt>
                <c:pt idx="14">
                  <c:v>1.6470891848215901</c:v>
                </c:pt>
                <c:pt idx="15">
                  <c:v>1.64708918482164</c:v>
                </c:pt>
                <c:pt idx="16">
                  <c:v>1.6470891848215601</c:v>
                </c:pt>
                <c:pt idx="17">
                  <c:v>1.64708918482162</c:v>
                </c:pt>
                <c:pt idx="18">
                  <c:v>1.64708918482161</c:v>
                </c:pt>
                <c:pt idx="19">
                  <c:v>2.1044294963774899</c:v>
                </c:pt>
                <c:pt idx="20">
                  <c:v>2.1044294963774002</c:v>
                </c:pt>
                <c:pt idx="21">
                  <c:v>2.1044294963776</c:v>
                </c:pt>
                <c:pt idx="22">
                  <c:v>2.1044294963775498</c:v>
                </c:pt>
                <c:pt idx="23">
                  <c:v>2.1044294963777999</c:v>
                </c:pt>
                <c:pt idx="24">
                  <c:v>2.1044294963774499</c:v>
                </c:pt>
                <c:pt idx="25">
                  <c:v>2.10442949637793</c:v>
                </c:pt>
                <c:pt idx="26">
                  <c:v>2.1044294963772301</c:v>
                </c:pt>
                <c:pt idx="27">
                  <c:v>2.10442949637737</c:v>
                </c:pt>
                <c:pt idx="28">
                  <c:v>3.9999999554044301</c:v>
                </c:pt>
                <c:pt idx="29">
                  <c:v>3.99999995513725</c:v>
                </c:pt>
                <c:pt idx="30">
                  <c:v>3.9999999995777098</c:v>
                </c:pt>
                <c:pt idx="31">
                  <c:v>3.9999999250274101</c:v>
                </c:pt>
                <c:pt idx="32">
                  <c:v>3.9999999896844201</c:v>
                </c:pt>
                <c:pt idx="33">
                  <c:v>3.9999999914328499</c:v>
                </c:pt>
                <c:pt idx="34">
                  <c:v>3.9999999789096599</c:v>
                </c:pt>
                <c:pt idx="35">
                  <c:v>3.9999999586034098</c:v>
                </c:pt>
                <c:pt idx="36">
                  <c:v>3.9999999395511101</c:v>
                </c:pt>
                <c:pt idx="37">
                  <c:v>3.99999999137549</c:v>
                </c:pt>
                <c:pt idx="38">
                  <c:v>3.9999999888895799</c:v>
                </c:pt>
                <c:pt idx="39">
                  <c:v>3.9999999817395699</c:v>
                </c:pt>
              </c:numCache>
            </c:numRef>
          </c:xVal>
          <c:yVal>
            <c:numRef>
              <c:f>Data!$L$2:$L$43</c:f>
              <c:numCache>
                <c:formatCode>General</c:formatCode>
                <c:ptCount val="42"/>
                <c:pt idx="0">
                  <c:v>3.5372434737513099</c:v>
                </c:pt>
                <c:pt idx="1">
                  <c:v>0.70000000013122599</c:v>
                </c:pt>
                <c:pt idx="2">
                  <c:v>0.70000000000000595</c:v>
                </c:pt>
                <c:pt idx="3">
                  <c:v>0.70000000000041795</c:v>
                </c:pt>
                <c:pt idx="4">
                  <c:v>0.70000000000096796</c:v>
                </c:pt>
                <c:pt idx="5">
                  <c:v>0.70000000000025198</c:v>
                </c:pt>
                <c:pt idx="6">
                  <c:v>0.70000000000137097</c:v>
                </c:pt>
                <c:pt idx="7">
                  <c:v>0.70000000000762996</c:v>
                </c:pt>
                <c:pt idx="8">
                  <c:v>3.9903552154683402</c:v>
                </c:pt>
                <c:pt idx="9">
                  <c:v>1.2049788258179699</c:v>
                </c:pt>
                <c:pt idx="10">
                  <c:v>2.3645181242361</c:v>
                </c:pt>
                <c:pt idx="11">
                  <c:v>3.9999999920370701</c:v>
                </c:pt>
                <c:pt idx="12">
                  <c:v>3.9999998318318202</c:v>
                </c:pt>
                <c:pt idx="13">
                  <c:v>3.9999998785919</c:v>
                </c:pt>
                <c:pt idx="14">
                  <c:v>3.99999229659619</c:v>
                </c:pt>
                <c:pt idx="15">
                  <c:v>3.9999847615360098</c:v>
                </c:pt>
                <c:pt idx="16">
                  <c:v>3.9999675242341302</c:v>
                </c:pt>
                <c:pt idx="17">
                  <c:v>3.9773688575222401</c:v>
                </c:pt>
                <c:pt idx="18">
                  <c:v>3.9750133510482102</c:v>
                </c:pt>
                <c:pt idx="19">
                  <c:v>3.9999998981515601</c:v>
                </c:pt>
                <c:pt idx="20">
                  <c:v>3.9999999410722902</c:v>
                </c:pt>
                <c:pt idx="21">
                  <c:v>3.9999983835680899</c:v>
                </c:pt>
                <c:pt idx="22">
                  <c:v>3.9999999615539101</c:v>
                </c:pt>
                <c:pt idx="23">
                  <c:v>3.99934091447536</c:v>
                </c:pt>
                <c:pt idx="24">
                  <c:v>3.9993473692753199</c:v>
                </c:pt>
                <c:pt idx="25">
                  <c:v>3.92697907901568</c:v>
                </c:pt>
                <c:pt idx="26">
                  <c:v>3.66563434316899</c:v>
                </c:pt>
                <c:pt idx="27">
                  <c:v>3.4524003061497202</c:v>
                </c:pt>
                <c:pt idx="28">
                  <c:v>3.9788384690023801</c:v>
                </c:pt>
                <c:pt idx="29">
                  <c:v>3.9999999975278899</c:v>
                </c:pt>
                <c:pt idx="30">
                  <c:v>3.9999999998107301</c:v>
                </c:pt>
                <c:pt idx="31">
                  <c:v>3.9999999999999498</c:v>
                </c:pt>
                <c:pt idx="32">
                  <c:v>3.99999999998367</c:v>
                </c:pt>
                <c:pt idx="33">
                  <c:v>3.9999999999978701</c:v>
                </c:pt>
                <c:pt idx="34">
                  <c:v>3.9999999975912202</c:v>
                </c:pt>
                <c:pt idx="35">
                  <c:v>3.9999999990178701</c:v>
                </c:pt>
                <c:pt idx="36">
                  <c:v>3.9999997359671098</c:v>
                </c:pt>
                <c:pt idx="37">
                  <c:v>3.9999849203515701</c:v>
                </c:pt>
                <c:pt idx="38">
                  <c:v>3.9999897301389602</c:v>
                </c:pt>
                <c:pt idx="39">
                  <c:v>3.9972227676468499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0-410A-A0C6-6C2A398E3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51704"/>
        <c:axId val="559051376"/>
      </c:scatterChart>
      <c:valAx>
        <c:axId val="559051704"/>
        <c:scaling>
          <c:logBase val="10"/>
          <c:orientation val="minMax"/>
          <c:max val="4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51376"/>
        <c:crosses val="autoZero"/>
        <c:crossBetween val="midCat"/>
      </c:valAx>
      <c:valAx>
        <c:axId val="559051376"/>
        <c:scaling>
          <c:logBase val="10"/>
          <c:orientation val="minMax"/>
          <c:max val="4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51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597A59-98B0-400D-A4F3-940C0AD02C23}">
  <sheetPr/>
  <sheetViews>
    <sheetView tabSelected="1" zoomScale="12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F5696E-7E72-4C3F-8D93-B501BF0F96C1}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16" cy="60573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8E0DA-2E17-4689-A53B-CDD0C97871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0.10042</cdr:x>
      <cdr:y>0.08845</cdr:y>
    </cdr:from>
    <cdr:to>
      <cdr:x>0.95677</cdr:x>
      <cdr:y>0.89774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7B1114F-BE65-4D4C-96A3-86F20FDD24C4}"/>
            </a:ext>
          </a:extLst>
        </cdr:cNvPr>
        <cdr:cNvCxnSpPr/>
      </cdr:nvCxnSpPr>
      <cdr:spPr>
        <a:xfrm xmlns:a="http://schemas.openxmlformats.org/drawingml/2006/main" flipV="1">
          <a:off x="933335" y="535781"/>
          <a:ext cx="7959145" cy="4902104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316" cy="60647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B0C63-35B7-4C92-A3DB-9BA66AAB28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0.03523</cdr:x>
      <cdr:y>0.08466</cdr:y>
    </cdr:from>
    <cdr:to>
      <cdr:x>0.96958</cdr:x>
      <cdr:y>0.95092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0C13AFF5-893D-4BA9-A26A-A3CA868A1B6B}"/>
            </a:ext>
          </a:extLst>
        </cdr:cNvPr>
        <cdr:cNvCxnSpPr/>
      </cdr:nvCxnSpPr>
      <cdr:spPr>
        <a:xfrm xmlns:a="http://schemas.openxmlformats.org/drawingml/2006/main" flipV="1">
          <a:off x="327422" y="513457"/>
          <a:ext cx="8684121" cy="5253633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7CC84-1796-4BC9-9D44-D8508ADCCE6D}">
  <dimension ref="A1:AB43"/>
  <sheetViews>
    <sheetView topLeftCell="B1" workbookViewId="0">
      <selection activeCell="P24" sqref="P24"/>
    </sheetView>
  </sheetViews>
  <sheetFormatPr defaultRowHeight="15" x14ac:dyDescent="0.25"/>
  <cols>
    <col min="2" max="2" width="16.7109375" customWidth="1"/>
    <col min="3" max="3" width="11.5703125" bestFit="1" customWidth="1"/>
    <col min="4" max="4" width="12.5703125" bestFit="1" customWidth="1"/>
    <col min="5" max="5" width="11.5703125" bestFit="1" customWidth="1"/>
    <col min="6" max="6" width="14.7109375" bestFit="1" customWidth="1"/>
    <col min="7" max="7" width="16.140625" customWidth="1"/>
    <col min="8" max="8" width="14.28515625" customWidth="1"/>
    <col min="9" max="9" width="11.5703125" bestFit="1" customWidth="1"/>
    <col min="11" max="11" width="18.140625" customWidth="1"/>
    <col min="12" max="12" width="23.42578125" customWidth="1"/>
    <col min="13" max="13" width="5.140625" customWidth="1"/>
    <col min="14" max="14" width="13.42578125" customWidth="1"/>
    <col min="15" max="15" width="13.85546875" customWidth="1"/>
    <col min="17" max="17" width="15.5703125" customWidth="1"/>
    <col min="18" max="18" width="16.28515625" customWidth="1"/>
    <col min="19" max="19" width="7" style="9" customWidth="1"/>
    <col min="20" max="21" width="16.28515625" style="9" customWidth="1"/>
    <col min="22" max="22" width="8" customWidth="1"/>
    <col min="24" max="24" width="12" customWidth="1"/>
  </cols>
  <sheetData>
    <row r="1" spans="1:28" x14ac:dyDescent="0.25">
      <c r="A1" s="1" t="s">
        <v>0</v>
      </c>
      <c r="B1" s="1" t="s">
        <v>4</v>
      </c>
      <c r="C1" s="1" t="s">
        <v>1</v>
      </c>
      <c r="D1" s="1" t="s">
        <v>14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7</v>
      </c>
      <c r="K1" s="1" t="s">
        <v>15</v>
      </c>
      <c r="L1" s="1" t="s">
        <v>18</v>
      </c>
      <c r="N1" s="1" t="s">
        <v>17</v>
      </c>
      <c r="O1" s="1" t="s">
        <v>13</v>
      </c>
      <c r="Q1" s="1" t="s">
        <v>16</v>
      </c>
      <c r="R1" s="1" t="s">
        <v>8</v>
      </c>
      <c r="S1" s="8"/>
      <c r="T1" s="1" t="s">
        <v>17</v>
      </c>
      <c r="U1" s="1" t="s">
        <v>13</v>
      </c>
      <c r="W1" s="1" t="s">
        <v>10</v>
      </c>
      <c r="X1" s="1" t="s">
        <v>9</v>
      </c>
      <c r="Z1" s="1" t="s">
        <v>17</v>
      </c>
      <c r="AA1" s="1" t="s">
        <v>11</v>
      </c>
      <c r="AB1" s="1" t="s">
        <v>13</v>
      </c>
    </row>
    <row r="2" spans="1:28" x14ac:dyDescent="0.25">
      <c r="A2" s="6">
        <v>1</v>
      </c>
      <c r="B2" s="3">
        <v>0.217121126079135</v>
      </c>
      <c r="C2" s="3">
        <v>0</v>
      </c>
      <c r="D2" s="3">
        <v>40.212000000000003</v>
      </c>
      <c r="E2" s="3">
        <v>2.0411999999999999</v>
      </c>
      <c r="F2" s="3">
        <v>37.299999999999997</v>
      </c>
      <c r="G2" s="3">
        <v>0</v>
      </c>
      <c r="H2" s="3">
        <v>37299.999999999898</v>
      </c>
      <c r="I2" s="3">
        <v>3.9999999203994401</v>
      </c>
      <c r="K2" s="4">
        <v>42.0436808366468</v>
      </c>
      <c r="L2" s="4">
        <v>3.5372434737513099</v>
      </c>
      <c r="N2" s="7">
        <f>ABS(LOG10($D2)-LOG10(K2))</f>
        <v>1.9345056714669795E-2</v>
      </c>
      <c r="O2" s="12">
        <f>ABS($I2-L2)</f>
        <v>0.4627564466481302</v>
      </c>
      <c r="Q2" s="5">
        <v>38.469484159380102</v>
      </c>
      <c r="R2" s="5">
        <v>0.93927363178587897</v>
      </c>
      <c r="T2" s="7">
        <f>ABS(LOG10($D2)-LOG10(Q2))</f>
        <v>1.9239311029076722E-2</v>
      </c>
      <c r="U2" s="12">
        <f>ABS($I2-R2)</f>
        <v>3.0607262886135613</v>
      </c>
      <c r="W2" s="2">
        <v>42.043681263562199</v>
      </c>
      <c r="X2" s="2">
        <v>1.3462893631473301</v>
      </c>
      <c r="Z2" s="7">
        <f>ABS(LOG10($D2)-LOG10(W2))</f>
        <v>1.9345061124536045E-2</v>
      </c>
      <c r="AA2" s="7">
        <f>ABS(($D2)-(W2))</f>
        <v>1.8316812635621957</v>
      </c>
      <c r="AB2" s="12">
        <f>ABS($I2-X2)</f>
        <v>2.65371055725211</v>
      </c>
    </row>
    <row r="3" spans="1:28" x14ac:dyDescent="0.25">
      <c r="A3" s="6">
        <v>2</v>
      </c>
      <c r="B3" s="3">
        <v>0.80202431561603604</v>
      </c>
      <c r="C3" s="3">
        <v>0.05</v>
      </c>
      <c r="D3" s="3">
        <v>29.7</v>
      </c>
      <c r="E3" s="3">
        <v>2.68</v>
      </c>
      <c r="F3" s="3">
        <v>69</v>
      </c>
      <c r="G3" s="3">
        <v>0.254547765843671</v>
      </c>
      <c r="H3" s="3">
        <v>96.475699466536895</v>
      </c>
      <c r="I3" s="3">
        <v>0.77286511614051601</v>
      </c>
      <c r="K3" s="4">
        <v>41.572389988791699</v>
      </c>
      <c r="L3" s="4">
        <v>0.70000000013122599</v>
      </c>
      <c r="N3" s="7">
        <f t="shared" ref="N3:N41" si="0">ABS(LOG10($D3)-LOG10(K3))</f>
        <v>0.14604854341386275</v>
      </c>
      <c r="O3" s="12">
        <f>ABS($I3-L3)</f>
        <v>7.2865116009290021E-2</v>
      </c>
      <c r="Q3" s="5">
        <v>39.945026729804098</v>
      </c>
      <c r="R3" s="5">
        <v>1.2337487276750001</v>
      </c>
      <c r="T3" s="7">
        <f t="shared" ref="T3:T41" si="1">ABS(LOG10($D3)-LOG10(Q3))</f>
        <v>0.12870626679206887</v>
      </c>
      <c r="U3" s="12">
        <f>ABS($I3-R3)</f>
        <v>0.46088361153448409</v>
      </c>
      <c r="W3" s="2">
        <v>41.572386416113503</v>
      </c>
      <c r="X3" s="2">
        <v>0.70000000001736395</v>
      </c>
      <c r="Z3" s="7">
        <f t="shared" ref="Z3:Z41" si="2">ABS(LOG10($D3)-LOG10(W3))</f>
        <v>0.14604850609114717</v>
      </c>
      <c r="AA3" s="7">
        <f t="shared" ref="AA3:AA41" si="3">ABS(($D3)-(W3))</f>
        <v>11.872386416113503</v>
      </c>
      <c r="AB3" s="12">
        <f t="shared" ref="AB3:AB41" si="4">ABS($I3-X3)</f>
        <v>7.2865116123152052E-2</v>
      </c>
    </row>
    <row r="4" spans="1:28" x14ac:dyDescent="0.25">
      <c r="A4" s="6">
        <v>3</v>
      </c>
      <c r="B4" s="3">
        <v>0.440124584638932</v>
      </c>
      <c r="C4" s="3">
        <v>0.05</v>
      </c>
      <c r="D4" s="3">
        <v>29.7</v>
      </c>
      <c r="E4" s="3">
        <v>2.68</v>
      </c>
      <c r="F4" s="3">
        <v>69</v>
      </c>
      <c r="G4" s="3">
        <v>2.1271871872153E-2</v>
      </c>
      <c r="H4" s="3">
        <v>96.475699370152796</v>
      </c>
      <c r="I4" s="3">
        <v>0.77286511614051701</v>
      </c>
      <c r="K4" s="4">
        <v>37.703083223153001</v>
      </c>
      <c r="L4" s="4">
        <v>0.70000000000000595</v>
      </c>
      <c r="N4" s="7">
        <f t="shared" si="0"/>
        <v>0.10362041738857863</v>
      </c>
      <c r="O4" s="12">
        <f>ABS($I4-L4)</f>
        <v>7.2865116140511055E-2</v>
      </c>
      <c r="Q4" s="5">
        <v>37.066379072927397</v>
      </c>
      <c r="R4" s="5">
        <v>0.70005838088009198</v>
      </c>
      <c r="T4" s="7">
        <f t="shared" si="1"/>
        <v>9.6223713581685466E-2</v>
      </c>
      <c r="U4" s="12">
        <f>ABS($I4-R4)</f>
        <v>7.2806735260425026E-2</v>
      </c>
      <c r="W4" s="2">
        <v>37.703082913652601</v>
      </c>
      <c r="X4" s="2">
        <v>0.70000000000003804</v>
      </c>
      <c r="Z4" s="7">
        <f t="shared" si="2"/>
        <v>0.10362041382350373</v>
      </c>
      <c r="AA4" s="7">
        <f t="shared" si="3"/>
        <v>8.0030829136526016</v>
      </c>
      <c r="AB4" s="12">
        <f t="shared" si="4"/>
        <v>7.2865116140478969E-2</v>
      </c>
    </row>
    <row r="5" spans="1:28" x14ac:dyDescent="0.25">
      <c r="A5" s="6">
        <v>4</v>
      </c>
      <c r="B5" s="3">
        <v>0.16153176082109</v>
      </c>
      <c r="C5" s="3">
        <v>0.05</v>
      </c>
      <c r="D5" s="3">
        <v>29.7</v>
      </c>
      <c r="E5" s="3">
        <v>2.68</v>
      </c>
      <c r="F5" s="3">
        <v>69</v>
      </c>
      <c r="G5" s="3">
        <v>4.8025142003844799E-4</v>
      </c>
      <c r="H5" s="3">
        <v>96.475699690655404</v>
      </c>
      <c r="I5" s="3">
        <v>0.772865116140519</v>
      </c>
      <c r="K5" s="4">
        <v>37.753705717344602</v>
      </c>
      <c r="L5" s="4">
        <v>0.70000000000041795</v>
      </c>
      <c r="N5" s="7">
        <f t="shared" si="0"/>
        <v>0.10420313694223671</v>
      </c>
      <c r="O5" s="12">
        <f>ABS($I5-L5)</f>
        <v>7.2865116140101049E-2</v>
      </c>
      <c r="Q5" s="5">
        <v>36.818691268365598</v>
      </c>
      <c r="R5" s="5">
        <v>3.6729645400008999</v>
      </c>
      <c r="T5" s="7">
        <f t="shared" si="1"/>
        <v>9.3311897995038917E-2</v>
      </c>
      <c r="U5" s="12">
        <f>ABS($I5-R5)</f>
        <v>2.900099423860381</v>
      </c>
      <c r="W5" s="2">
        <v>37.753705718593899</v>
      </c>
      <c r="X5" s="2">
        <v>0.70000000000014695</v>
      </c>
      <c r="Z5" s="7">
        <f t="shared" si="2"/>
        <v>0.10420313695660788</v>
      </c>
      <c r="AA5" s="7">
        <f t="shared" si="3"/>
        <v>8.0537057185938998</v>
      </c>
      <c r="AB5" s="12">
        <f t="shared" si="4"/>
        <v>7.2865116140372055E-2</v>
      </c>
    </row>
    <row r="6" spans="1:28" x14ac:dyDescent="0.25">
      <c r="A6" s="6">
        <v>5</v>
      </c>
      <c r="B6" s="3">
        <v>5.1923562018279801E-2</v>
      </c>
      <c r="C6" s="3">
        <v>0.05</v>
      </c>
      <c r="D6" s="3">
        <v>29.7</v>
      </c>
      <c r="E6" s="3">
        <v>2.68</v>
      </c>
      <c r="F6" s="3">
        <v>69</v>
      </c>
      <c r="G6" s="3">
        <v>7.1595133283061896E-6</v>
      </c>
      <c r="H6" s="3">
        <v>96.475699657902297</v>
      </c>
      <c r="I6" s="3">
        <v>0.77286511614051501</v>
      </c>
      <c r="K6" s="4">
        <v>37.3344109848803</v>
      </c>
      <c r="L6" s="4">
        <v>0.70000000000096796</v>
      </c>
      <c r="N6" s="7">
        <f t="shared" si="0"/>
        <v>9.9352854652027478E-2</v>
      </c>
      <c r="O6" s="12">
        <f>ABS($I6-L6)</f>
        <v>7.2865116139547048E-2</v>
      </c>
      <c r="Q6" s="5">
        <v>36.995502678396399</v>
      </c>
      <c r="R6" s="5">
        <v>3.8857892965375198</v>
      </c>
      <c r="T6" s="7">
        <f t="shared" si="1"/>
        <v>9.5392483380375204E-2</v>
      </c>
      <c r="U6" s="12">
        <f>ABS($I6-R6)</f>
        <v>3.1129241803970049</v>
      </c>
      <c r="W6" s="2">
        <v>37.334411078050401</v>
      </c>
      <c r="X6" s="2">
        <v>0.70000000000013296</v>
      </c>
      <c r="Z6" s="7">
        <f t="shared" si="2"/>
        <v>9.9352855735833412E-2</v>
      </c>
      <c r="AA6" s="7">
        <f t="shared" si="3"/>
        <v>7.6344110780504018</v>
      </c>
      <c r="AB6" s="12">
        <f t="shared" si="4"/>
        <v>7.2865116140382047E-2</v>
      </c>
    </row>
    <row r="7" spans="1:28" x14ac:dyDescent="0.25">
      <c r="A7" s="6">
        <v>6</v>
      </c>
      <c r="B7" s="3">
        <v>2.6372201833313399E-2</v>
      </c>
      <c r="C7" s="3">
        <v>0.05</v>
      </c>
      <c r="D7" s="3">
        <v>29.7</v>
      </c>
      <c r="E7" s="3">
        <v>2.68</v>
      </c>
      <c r="F7" s="3">
        <v>69</v>
      </c>
      <c r="G7" s="3">
        <v>5.8629849001818996E-7</v>
      </c>
      <c r="H7" s="3">
        <v>96.4756992840625</v>
      </c>
      <c r="I7" s="3">
        <v>0.772865116140519</v>
      </c>
      <c r="K7" s="4">
        <v>37.637031579860903</v>
      </c>
      <c r="L7" s="4">
        <v>0.70000000000025198</v>
      </c>
      <c r="N7" s="7">
        <f t="shared" si="0"/>
        <v>0.10285891412761416</v>
      </c>
      <c r="O7" s="12">
        <f>ABS($I7-L7)</f>
        <v>7.2865116140267028E-2</v>
      </c>
      <c r="Q7" s="5">
        <v>37.005131672645703</v>
      </c>
      <c r="R7" s="5">
        <v>3.7179310045171299</v>
      </c>
      <c r="T7" s="7">
        <f t="shared" si="1"/>
        <v>9.5505504549153741E-2</v>
      </c>
      <c r="U7" s="12">
        <f>ABS($I7-R7)</f>
        <v>2.945065888376611</v>
      </c>
      <c r="W7" s="2">
        <v>37.637031783104703</v>
      </c>
      <c r="X7" s="2">
        <v>0.70000000000358298</v>
      </c>
      <c r="Z7" s="7">
        <f t="shared" si="2"/>
        <v>0.10285891647284862</v>
      </c>
      <c r="AA7" s="7">
        <f t="shared" si="3"/>
        <v>7.9370317831047039</v>
      </c>
      <c r="AB7" s="12">
        <f t="shared" si="4"/>
        <v>7.2865116136936026E-2</v>
      </c>
    </row>
    <row r="8" spans="1:28" x14ac:dyDescent="0.25">
      <c r="A8" s="6">
        <v>7</v>
      </c>
      <c r="B8" s="3">
        <v>1.6281444024249699E-2</v>
      </c>
      <c r="C8" s="3">
        <v>0.05</v>
      </c>
      <c r="D8" s="3">
        <v>29.7</v>
      </c>
      <c r="E8" s="3">
        <v>2.68</v>
      </c>
      <c r="F8" s="3">
        <v>69</v>
      </c>
      <c r="G8" s="3">
        <v>9.8826140999130795E-8</v>
      </c>
      <c r="H8" s="3">
        <v>96.475699248862497</v>
      </c>
      <c r="I8" s="3">
        <v>0.772865116140519</v>
      </c>
      <c r="K8" s="4">
        <v>37.510741600360397</v>
      </c>
      <c r="L8" s="4">
        <v>0.70000000000137097</v>
      </c>
      <c r="N8" s="7">
        <f t="shared" si="0"/>
        <v>0.1013992010707947</v>
      </c>
      <c r="O8" s="12">
        <f>ABS($I8-L8)</f>
        <v>7.2865116139148034E-2</v>
      </c>
      <c r="Q8" s="5">
        <v>36.761827053985101</v>
      </c>
      <c r="R8" s="5">
        <v>2.80268020290832</v>
      </c>
      <c r="T8" s="7">
        <f t="shared" si="1"/>
        <v>9.264063826480684E-2</v>
      </c>
      <c r="U8" s="12">
        <f>ABS($I8-R8)</f>
        <v>2.0298150867678011</v>
      </c>
      <c r="W8" s="2">
        <v>37.510741600369997</v>
      </c>
      <c r="X8" s="2">
        <v>0.70000000000225504</v>
      </c>
      <c r="Z8" s="7">
        <f t="shared" si="2"/>
        <v>0.10139920107090572</v>
      </c>
      <c r="AA8" s="7">
        <f t="shared" si="3"/>
        <v>7.8107416003699974</v>
      </c>
      <c r="AB8" s="12">
        <f t="shared" si="4"/>
        <v>7.2865116138263963E-2</v>
      </c>
    </row>
    <row r="9" spans="1:28" x14ac:dyDescent="0.25">
      <c r="A9" s="6">
        <v>8</v>
      </c>
      <c r="B9" s="3">
        <v>1.1195825989288401E-2</v>
      </c>
      <c r="C9" s="3">
        <v>0.05</v>
      </c>
      <c r="D9" s="3">
        <v>29.7</v>
      </c>
      <c r="E9" s="3">
        <v>2.68</v>
      </c>
      <c r="F9" s="3">
        <v>69</v>
      </c>
      <c r="G9" s="3">
        <v>2.4806317350264398E-8</v>
      </c>
      <c r="H9" s="3">
        <v>96.475699638496195</v>
      </c>
      <c r="I9" s="3">
        <v>0.772865116140518</v>
      </c>
      <c r="K9" s="4">
        <v>37.2383441419626</v>
      </c>
      <c r="L9" s="4">
        <v>0.70000000000762996</v>
      </c>
      <c r="N9" s="7">
        <f t="shared" si="0"/>
        <v>9.8233911875099889E-2</v>
      </c>
      <c r="O9" s="12">
        <f>ABS($I9-L9)</f>
        <v>7.2865116132888041E-2</v>
      </c>
      <c r="Q9" s="5">
        <v>36.831511466234502</v>
      </c>
      <c r="R9" s="5">
        <v>2.7015261977885801</v>
      </c>
      <c r="T9" s="7">
        <f t="shared" si="1"/>
        <v>9.346309218163662E-2</v>
      </c>
      <c r="U9" s="12">
        <f>ABS($I9-R9)</f>
        <v>1.928661081648062</v>
      </c>
      <c r="W9" s="2">
        <v>37.238344145058797</v>
      </c>
      <c r="X9" s="2">
        <v>0.700000000000079</v>
      </c>
      <c r="Z9" s="7">
        <f t="shared" si="2"/>
        <v>9.8233911911209448E-2</v>
      </c>
      <c r="AA9" s="7">
        <f t="shared" si="3"/>
        <v>7.5383441450587974</v>
      </c>
      <c r="AB9" s="12">
        <f t="shared" si="4"/>
        <v>7.2865116140439001E-2</v>
      </c>
    </row>
    <row r="10" spans="1:28" x14ac:dyDescent="0.25">
      <c r="A10" s="6">
        <v>9</v>
      </c>
      <c r="B10" s="3">
        <v>2.3402703632015599E-4</v>
      </c>
      <c r="C10" s="3">
        <v>0.05</v>
      </c>
      <c r="D10" s="3">
        <v>29.7</v>
      </c>
      <c r="E10" s="3">
        <v>2.68</v>
      </c>
      <c r="F10" s="3">
        <v>69</v>
      </c>
      <c r="G10" s="3">
        <v>1.5675159811895801E-14</v>
      </c>
      <c r="H10" s="3">
        <v>96.475699594921295</v>
      </c>
      <c r="I10" s="3">
        <v>0.77286511614051701</v>
      </c>
      <c r="K10" s="4">
        <v>43.247110838779797</v>
      </c>
      <c r="L10" s="4">
        <v>3.9903552154683402</v>
      </c>
      <c r="N10" s="7">
        <f t="shared" si="0"/>
        <v>0.1632006500284402</v>
      </c>
      <c r="O10" s="12">
        <f>ABS($I10-L10)</f>
        <v>3.217490099327823</v>
      </c>
      <c r="Q10" s="5">
        <v>41.2886330029147</v>
      </c>
      <c r="R10" s="5">
        <v>3.7763074661805498</v>
      </c>
      <c r="T10" s="7">
        <f t="shared" si="1"/>
        <v>0.14307405503681481</v>
      </c>
      <c r="U10" s="12">
        <f>ABS($I10-R10)</f>
        <v>3.0034423500400327</v>
      </c>
      <c r="W10" s="2">
        <v>43.247110723873803</v>
      </c>
      <c r="X10" s="2">
        <v>3.8196072086922199</v>
      </c>
      <c r="Z10" s="7">
        <f t="shared" si="2"/>
        <v>0.16320064887453567</v>
      </c>
      <c r="AA10" s="7">
        <f t="shared" si="3"/>
        <v>13.547110723873804</v>
      </c>
      <c r="AB10" s="12">
        <f t="shared" si="4"/>
        <v>3.0467420925517028</v>
      </c>
    </row>
    <row r="11" spans="1:28" x14ac:dyDescent="0.25">
      <c r="A11" s="6">
        <v>10</v>
      </c>
      <c r="B11" s="3">
        <v>0.84507423511860302</v>
      </c>
      <c r="C11" s="3">
        <v>0.08</v>
      </c>
      <c r="D11" s="3">
        <v>1.0367999999999999</v>
      </c>
      <c r="E11" s="3">
        <v>1.56</v>
      </c>
      <c r="F11" s="3">
        <v>278</v>
      </c>
      <c r="G11" s="3">
        <v>8.1220211685416197E-2</v>
      </c>
      <c r="H11" s="3">
        <v>1295.8063389348799</v>
      </c>
      <c r="I11" s="3">
        <v>1.6470891848216</v>
      </c>
      <c r="K11" s="4">
        <v>0.99861299746068799</v>
      </c>
      <c r="L11" s="4">
        <v>1.2049788258179699</v>
      </c>
      <c r="N11" s="7">
        <f t="shared" si="0"/>
        <v>1.6297774205062961E-2</v>
      </c>
      <c r="O11" s="12">
        <f>ABS($I11-L11)</f>
        <v>0.44211035900363016</v>
      </c>
      <c r="Q11" s="5">
        <v>0.95303150275710602</v>
      </c>
      <c r="R11" s="5">
        <v>0.70116395021427202</v>
      </c>
      <c r="T11" s="7">
        <f t="shared" si="1"/>
        <v>3.6587731909754458E-2</v>
      </c>
      <c r="U11" s="12">
        <f>ABS($I11-R11)</f>
        <v>0.94592523460732802</v>
      </c>
      <c r="W11" s="2">
        <v>0.99861297477057098</v>
      </c>
      <c r="X11" s="2">
        <v>1.2049784136747801</v>
      </c>
      <c r="Z11" s="7">
        <f t="shared" si="2"/>
        <v>1.6297784072942457E-2</v>
      </c>
      <c r="AA11" s="7">
        <f t="shared" si="3"/>
        <v>3.8187025229428961E-2</v>
      </c>
      <c r="AB11" s="12">
        <f t="shared" si="4"/>
        <v>0.44211077114681996</v>
      </c>
    </row>
    <row r="12" spans="1:28" x14ac:dyDescent="0.25">
      <c r="A12" s="6">
        <v>11</v>
      </c>
      <c r="B12" s="3">
        <v>0.69422139139344796</v>
      </c>
      <c r="C12" s="3">
        <v>0.08</v>
      </c>
      <c r="D12" s="3">
        <v>1.0367999999999999</v>
      </c>
      <c r="E12" s="3">
        <v>1.56</v>
      </c>
      <c r="F12" s="3">
        <v>278</v>
      </c>
      <c r="G12" s="3">
        <v>1.84701668806172E-2</v>
      </c>
      <c r="H12" s="3">
        <v>1295.8063474247899</v>
      </c>
      <c r="I12" s="3">
        <v>1.6470891848215901</v>
      </c>
      <c r="K12" s="4">
        <v>0.74780923642448005</v>
      </c>
      <c r="L12" s="4">
        <v>2.3645181242361</v>
      </c>
      <c r="N12" s="7">
        <f t="shared" si="0"/>
        <v>0.14190416356895982</v>
      </c>
      <c r="O12" s="12">
        <f>ABS($I12-L12)</f>
        <v>0.71742893941450991</v>
      </c>
      <c r="Q12" s="5">
        <v>0.73956613127553905</v>
      </c>
      <c r="R12" s="5">
        <v>1.2511396915894499</v>
      </c>
      <c r="T12" s="7">
        <f t="shared" si="1"/>
        <v>0.14671797427212954</v>
      </c>
      <c r="U12" s="12">
        <f>ABS($I12-R12)</f>
        <v>0.39594949323214013</v>
      </c>
      <c r="W12" s="2">
        <v>0.74780921041907</v>
      </c>
      <c r="X12" s="2">
        <v>2.3645134349888401</v>
      </c>
      <c r="Z12" s="7">
        <f t="shared" si="2"/>
        <v>0.14190417867175037</v>
      </c>
      <c r="AA12" s="7">
        <f t="shared" si="3"/>
        <v>0.28899078958092994</v>
      </c>
      <c r="AB12" s="12">
        <f t="shared" si="4"/>
        <v>0.71742425016725009</v>
      </c>
    </row>
    <row r="13" spans="1:28" x14ac:dyDescent="0.25">
      <c r="A13" s="6">
        <v>12</v>
      </c>
      <c r="B13" s="3">
        <v>0.59136943381876805</v>
      </c>
      <c r="C13" s="3">
        <v>0.08</v>
      </c>
      <c r="D13" s="3">
        <v>1.0367999999999999</v>
      </c>
      <c r="E13" s="3">
        <v>1.56</v>
      </c>
      <c r="F13" s="3">
        <v>278</v>
      </c>
      <c r="G13" s="3">
        <v>6.2530110015365497E-3</v>
      </c>
      <c r="H13" s="3">
        <v>1295.8063231737201</v>
      </c>
      <c r="I13" s="3">
        <v>1.6470891848215601</v>
      </c>
      <c r="K13" s="4">
        <v>0.68986764226838904</v>
      </c>
      <c r="L13" s="4">
        <v>3.9999999920370701</v>
      </c>
      <c r="N13" s="7">
        <f t="shared" si="0"/>
        <v>0.17692921336373002</v>
      </c>
      <c r="O13" s="12">
        <f>ABS($I13-L13)</f>
        <v>2.35291080721551</v>
      </c>
      <c r="Q13" s="5">
        <v>0.66543495034914601</v>
      </c>
      <c r="R13" s="5">
        <v>1.9884704038351699</v>
      </c>
      <c r="T13" s="7">
        <f t="shared" si="1"/>
        <v>0.19258938113535182</v>
      </c>
      <c r="U13" s="12">
        <f>ABS($I13-R13)</f>
        <v>0.34138121901360985</v>
      </c>
      <c r="W13" s="2">
        <v>0.68986762763607601</v>
      </c>
      <c r="X13" s="2">
        <v>3.9999999599354301</v>
      </c>
      <c r="Z13" s="7">
        <f t="shared" si="2"/>
        <v>0.17692922257525479</v>
      </c>
      <c r="AA13" s="7">
        <f t="shared" si="3"/>
        <v>0.34693237236392394</v>
      </c>
      <c r="AB13" s="12">
        <f t="shared" si="4"/>
        <v>2.35291077511387</v>
      </c>
    </row>
    <row r="14" spans="1:28" x14ac:dyDescent="0.25">
      <c r="A14" s="6">
        <v>13</v>
      </c>
      <c r="B14" s="3">
        <v>0.51942092225628</v>
      </c>
      <c r="C14" s="3">
        <v>0.08</v>
      </c>
      <c r="D14" s="3">
        <v>1.0367999999999999</v>
      </c>
      <c r="E14" s="3">
        <v>1.56</v>
      </c>
      <c r="F14" s="3">
        <v>278</v>
      </c>
      <c r="G14" s="3">
        <v>2.6971469155290702E-3</v>
      </c>
      <c r="H14" s="3">
        <v>1295.80634720085</v>
      </c>
      <c r="I14" s="3">
        <v>1.64708918482165</v>
      </c>
      <c r="K14" s="4">
        <v>0.66927458540581097</v>
      </c>
      <c r="L14" s="4">
        <v>3.9999998318318202</v>
      </c>
      <c r="N14" s="7">
        <f t="shared" si="0"/>
        <v>0.19009065482374599</v>
      </c>
      <c r="O14" s="12">
        <f>ABS($I14-L14)</f>
        <v>2.3529106470101704</v>
      </c>
      <c r="Q14" s="5">
        <v>0.64367433793411799</v>
      </c>
      <c r="R14" s="5">
        <v>3.8761765062158902</v>
      </c>
      <c r="T14" s="7">
        <f t="shared" si="1"/>
        <v>0.20702879354352782</v>
      </c>
      <c r="U14" s="12">
        <f>ABS($I14-R14)</f>
        <v>2.2290873213942399</v>
      </c>
      <c r="W14" s="2">
        <v>0.66927453470507803</v>
      </c>
      <c r="X14" s="2">
        <v>3.99999992468334</v>
      </c>
      <c r="Z14" s="7">
        <f t="shared" si="2"/>
        <v>0.19009068772361976</v>
      </c>
      <c r="AA14" s="7">
        <f t="shared" si="3"/>
        <v>0.36752546529492192</v>
      </c>
      <c r="AB14" s="12">
        <f t="shared" si="4"/>
        <v>2.3529107398616897</v>
      </c>
    </row>
    <row r="15" spans="1:28" x14ac:dyDescent="0.25">
      <c r="A15" s="6">
        <v>14</v>
      </c>
      <c r="B15" s="3">
        <v>0.46646738417543099</v>
      </c>
      <c r="C15" s="3">
        <v>0.08</v>
      </c>
      <c r="D15" s="3">
        <v>1.0367999999999999</v>
      </c>
      <c r="E15" s="3">
        <v>1.56</v>
      </c>
      <c r="F15" s="3">
        <v>278</v>
      </c>
      <c r="G15" s="3">
        <v>1.36245943267786E-3</v>
      </c>
      <c r="H15" s="3">
        <v>1295.80635603373</v>
      </c>
      <c r="I15" s="3">
        <v>1.64708918482165</v>
      </c>
      <c r="K15" s="4">
        <v>0.65898101800725695</v>
      </c>
      <c r="L15" s="4">
        <v>3.9999998785919</v>
      </c>
      <c r="N15" s="7">
        <f t="shared" si="0"/>
        <v>0.19682208363422893</v>
      </c>
      <c r="O15" s="12">
        <f>ABS($I15-L15)</f>
        <v>2.3529106937702498</v>
      </c>
      <c r="Q15" s="5">
        <v>0.62758830794403098</v>
      </c>
      <c r="R15" s="5">
        <v>3.9940597020873301</v>
      </c>
      <c r="T15" s="7">
        <f t="shared" si="1"/>
        <v>0.21802014450181847</v>
      </c>
      <c r="U15" s="12">
        <f>ABS($I15-R15)</f>
        <v>2.3469705172656798</v>
      </c>
      <c r="W15" s="2">
        <v>0.65898107379250503</v>
      </c>
      <c r="X15" s="2">
        <v>3.9999999718036898</v>
      </c>
      <c r="Z15" s="7">
        <f t="shared" si="2"/>
        <v>0.19682204686955176</v>
      </c>
      <c r="AA15" s="7">
        <f t="shared" si="3"/>
        <v>0.37781892620749491</v>
      </c>
      <c r="AB15" s="12">
        <f t="shared" si="4"/>
        <v>2.35291078698204</v>
      </c>
    </row>
    <row r="16" spans="1:28" x14ac:dyDescent="0.25">
      <c r="A16" s="6">
        <v>15</v>
      </c>
      <c r="B16" s="3">
        <v>0.26164366420725199</v>
      </c>
      <c r="C16" s="3">
        <v>0.08</v>
      </c>
      <c r="D16" s="3">
        <v>1.0367999999999999</v>
      </c>
      <c r="E16" s="3">
        <v>1.56</v>
      </c>
      <c r="F16" s="3">
        <v>278</v>
      </c>
      <c r="G16" s="3">
        <v>3.8150863706659997E-5</v>
      </c>
      <c r="H16" s="3">
        <v>1295.8063278662</v>
      </c>
      <c r="I16" s="3">
        <v>1.6470891848215901</v>
      </c>
      <c r="K16" s="4">
        <v>0.74407869128323201</v>
      </c>
      <c r="L16" s="4">
        <v>3.99999229659619</v>
      </c>
      <c r="N16" s="7">
        <f t="shared" si="0"/>
        <v>0.14407612101438844</v>
      </c>
      <c r="O16" s="12">
        <f>ABS($I16-L16)</f>
        <v>2.3529031117745998</v>
      </c>
      <c r="Q16" s="5">
        <v>0.71327872998242303</v>
      </c>
      <c r="R16" s="5">
        <v>3.8535445343305601</v>
      </c>
      <c r="T16" s="7">
        <f t="shared" si="1"/>
        <v>0.16243571500210993</v>
      </c>
      <c r="U16" s="12">
        <f>ABS($I16-R16)</f>
        <v>2.2064553495089703</v>
      </c>
      <c r="W16" s="2">
        <v>0.74407865993803102</v>
      </c>
      <c r="X16" s="2">
        <v>3.9999913211493299</v>
      </c>
      <c r="Z16" s="7">
        <f t="shared" si="2"/>
        <v>0.14407613930956106</v>
      </c>
      <c r="AA16" s="7">
        <f t="shared" si="3"/>
        <v>0.29272134006196893</v>
      </c>
      <c r="AB16" s="12">
        <f t="shared" si="4"/>
        <v>2.3529021363277396</v>
      </c>
    </row>
    <row r="17" spans="1:28" x14ac:dyDescent="0.25">
      <c r="A17" s="6">
        <v>16</v>
      </c>
      <c r="B17" s="3">
        <v>0.197484369413087</v>
      </c>
      <c r="C17" s="3">
        <v>0.08</v>
      </c>
      <c r="D17" s="3">
        <v>1.0367999999999999</v>
      </c>
      <c r="E17" s="3">
        <v>1.56</v>
      </c>
      <c r="F17" s="3">
        <v>278</v>
      </c>
      <c r="G17" s="3">
        <v>6.8557094937576404E-6</v>
      </c>
      <c r="H17" s="3">
        <v>1295.8063484649899</v>
      </c>
      <c r="I17" s="3">
        <v>1.64708918482164</v>
      </c>
      <c r="K17" s="4">
        <v>0.76873038581335795</v>
      </c>
      <c r="L17" s="4">
        <v>3.9999847615360098</v>
      </c>
      <c r="N17" s="7">
        <f t="shared" si="0"/>
        <v>0.12992094064281409</v>
      </c>
      <c r="O17" s="12">
        <f>ABS($I17-L17)</f>
        <v>2.3528955767143698</v>
      </c>
      <c r="Q17" s="5">
        <v>0.72966318972780797</v>
      </c>
      <c r="R17" s="5">
        <v>3.9327193146664099</v>
      </c>
      <c r="T17" s="7">
        <f t="shared" si="1"/>
        <v>0.15257255114233009</v>
      </c>
      <c r="U17" s="12">
        <f>ABS($I17-R17)</f>
        <v>2.2856301298447699</v>
      </c>
      <c r="W17" s="2">
        <v>0.76873040177649699</v>
      </c>
      <c r="X17" s="2">
        <v>3.99994063387703</v>
      </c>
      <c r="Z17" s="7">
        <f t="shared" si="2"/>
        <v>0.12992093162443361</v>
      </c>
      <c r="AA17" s="7">
        <f t="shared" si="3"/>
        <v>0.26806959822350296</v>
      </c>
      <c r="AB17" s="12">
        <f t="shared" si="4"/>
        <v>2.35285144905539</v>
      </c>
    </row>
    <row r="18" spans="1:28" x14ac:dyDescent="0.25">
      <c r="A18" s="6">
        <v>17</v>
      </c>
      <c r="B18" s="3">
        <v>0.13430226015985899</v>
      </c>
      <c r="C18" s="3">
        <v>0.08</v>
      </c>
      <c r="D18" s="3">
        <v>1.0367999999999999</v>
      </c>
      <c r="E18" s="3">
        <v>1.56</v>
      </c>
      <c r="F18" s="3">
        <v>278</v>
      </c>
      <c r="G18" s="3">
        <v>6.5672787268423003E-7</v>
      </c>
      <c r="H18" s="3">
        <v>1295.80633346643</v>
      </c>
      <c r="I18" s="3">
        <v>1.6470891848215601</v>
      </c>
      <c r="K18" s="4">
        <v>0.79037887754564196</v>
      </c>
      <c r="L18" s="4">
        <v>3.9999675242341302</v>
      </c>
      <c r="N18" s="7">
        <f t="shared" si="0"/>
        <v>0.11785966308048321</v>
      </c>
      <c r="O18" s="12">
        <f>ABS($I18-L18)</f>
        <v>2.3528783394125701</v>
      </c>
      <c r="Q18" s="5">
        <v>0.75818673969370998</v>
      </c>
      <c r="R18" s="5">
        <v>1.1784705801789199</v>
      </c>
      <c r="T18" s="7">
        <f t="shared" si="1"/>
        <v>0.13591880396262532</v>
      </c>
      <c r="U18" s="12">
        <f>ABS($I18-R18)</f>
        <v>0.46861860464264016</v>
      </c>
      <c r="W18" s="2">
        <v>0.79037885269783004</v>
      </c>
      <c r="X18" s="2">
        <v>3.9997126026303498</v>
      </c>
      <c r="Z18" s="7">
        <f t="shared" si="2"/>
        <v>0.11785967673376785</v>
      </c>
      <c r="AA18" s="7">
        <f t="shared" si="3"/>
        <v>0.24642114730216991</v>
      </c>
      <c r="AB18" s="12">
        <f t="shared" si="4"/>
        <v>2.3526234178087897</v>
      </c>
    </row>
    <row r="19" spans="1:28" x14ac:dyDescent="0.25">
      <c r="A19" s="6">
        <v>18</v>
      </c>
      <c r="B19" s="3">
        <v>5.4600240721745498E-2</v>
      </c>
      <c r="C19" s="3">
        <v>0.08</v>
      </c>
      <c r="D19" s="3">
        <v>1.0367999999999999</v>
      </c>
      <c r="E19" s="3">
        <v>1.56</v>
      </c>
      <c r="F19" s="3">
        <v>278</v>
      </c>
      <c r="G19" s="3">
        <v>2.7744590595956302E-9</v>
      </c>
      <c r="H19" s="3">
        <v>1295.80634038533</v>
      </c>
      <c r="I19" s="3">
        <v>1.64708918482162</v>
      </c>
      <c r="K19" s="4">
        <v>0.75437886157975698</v>
      </c>
      <c r="L19" s="4">
        <v>3.9773688575222401</v>
      </c>
      <c r="N19" s="7">
        <f t="shared" si="0"/>
        <v>0.13810547797525102</v>
      </c>
      <c r="O19" s="12">
        <f>ABS($I19-L19)</f>
        <v>2.3302796727006201</v>
      </c>
      <c r="Q19" s="5">
        <v>0.70759094889178897</v>
      </c>
      <c r="R19" s="5">
        <v>3.9851612641126</v>
      </c>
      <c r="T19" s="7">
        <f t="shared" si="1"/>
        <v>0.16591271950575126</v>
      </c>
      <c r="U19" s="12">
        <f>ABS($I19-R19)</f>
        <v>2.3380720792909799</v>
      </c>
      <c r="W19" s="2">
        <v>0.75437887671713699</v>
      </c>
      <c r="X19" s="2">
        <v>3.9628943785730701</v>
      </c>
      <c r="Z19" s="7">
        <f t="shared" si="2"/>
        <v>0.13810546926069012</v>
      </c>
      <c r="AA19" s="7">
        <f t="shared" si="3"/>
        <v>0.28242112328286295</v>
      </c>
      <c r="AB19" s="12">
        <f t="shared" si="4"/>
        <v>2.3158051937514501</v>
      </c>
    </row>
    <row r="20" spans="1:28" x14ac:dyDescent="0.25">
      <c r="A20" s="6">
        <v>19</v>
      </c>
      <c r="B20" s="3">
        <v>3.7038128448365099E-2</v>
      </c>
      <c r="C20" s="3">
        <v>0.08</v>
      </c>
      <c r="D20" s="3">
        <v>1.0367999999999999</v>
      </c>
      <c r="E20" s="3">
        <v>1.56</v>
      </c>
      <c r="F20" s="3">
        <v>278</v>
      </c>
      <c r="G20" s="3">
        <v>2.6291197513529602E-10</v>
      </c>
      <c r="H20" s="3">
        <v>1295.8063378930401</v>
      </c>
      <c r="I20" s="3">
        <v>1.64708918482161</v>
      </c>
      <c r="K20" s="4">
        <v>0.74135701888346495</v>
      </c>
      <c r="L20" s="4">
        <v>3.9750133510482102</v>
      </c>
      <c r="N20" s="7">
        <f t="shared" si="0"/>
        <v>0.145667584878337</v>
      </c>
      <c r="O20" s="12">
        <f>ABS($I20-L20)</f>
        <v>2.3279241662265999</v>
      </c>
      <c r="Q20" s="5">
        <v>0.69417323479050097</v>
      </c>
      <c r="R20" s="5">
        <v>3.8158996295518399</v>
      </c>
      <c r="T20" s="7">
        <f t="shared" si="1"/>
        <v>0.17422712394318809</v>
      </c>
      <c r="U20" s="12">
        <f>ABS($I20-R20)</f>
        <v>2.1688104447302301</v>
      </c>
      <c r="W20" s="2">
        <v>0.74135707583342902</v>
      </c>
      <c r="X20" s="2">
        <v>3.9551370773283301</v>
      </c>
      <c r="Z20" s="7">
        <f t="shared" si="2"/>
        <v>0.1456675515164701</v>
      </c>
      <c r="AA20" s="7">
        <f t="shared" si="3"/>
        <v>0.29544292416657092</v>
      </c>
      <c r="AB20" s="12">
        <f t="shared" si="4"/>
        <v>2.3080478925067203</v>
      </c>
    </row>
    <row r="21" spans="1:28" x14ac:dyDescent="0.25">
      <c r="A21" s="6">
        <v>20</v>
      </c>
      <c r="B21" s="3">
        <v>0.889526963245173</v>
      </c>
      <c r="C21" s="3">
        <v>0.03</v>
      </c>
      <c r="D21" s="3">
        <v>0.252</v>
      </c>
      <c r="E21" s="3">
        <v>1.37</v>
      </c>
      <c r="F21" s="3">
        <v>625</v>
      </c>
      <c r="G21" s="3">
        <v>5.7015609650252201E-2</v>
      </c>
      <c r="H21" s="3">
        <v>7831.3281189952104</v>
      </c>
      <c r="I21" s="3">
        <v>2.1044294963774899</v>
      </c>
      <c r="K21" s="4">
        <v>0.134512468760427</v>
      </c>
      <c r="L21" s="4">
        <v>3.9999998981515601</v>
      </c>
      <c r="N21" s="7">
        <f t="shared" si="0"/>
        <v>0.27263799723967996</v>
      </c>
      <c r="O21" s="12">
        <f>ABS($I21-L21)</f>
        <v>1.8955704017740702</v>
      </c>
      <c r="Q21" s="5">
        <v>0.13088794061224901</v>
      </c>
      <c r="R21" s="5">
        <v>1.5627815910127001</v>
      </c>
      <c r="T21" s="7">
        <f t="shared" si="1"/>
        <v>0.28450090620037594</v>
      </c>
      <c r="U21" s="12">
        <f>ABS($I21-R21)</f>
        <v>0.54164790536478979</v>
      </c>
      <c r="W21" s="2">
        <v>0.13451262832862301</v>
      </c>
      <c r="X21" s="2">
        <v>3.9999999972437199</v>
      </c>
      <c r="Z21" s="7">
        <f t="shared" si="2"/>
        <v>0.27263748204918092</v>
      </c>
      <c r="AA21" s="7">
        <f t="shared" si="3"/>
        <v>0.11748737167137699</v>
      </c>
      <c r="AB21" s="12">
        <f t="shared" si="4"/>
        <v>1.89557050086623</v>
      </c>
    </row>
    <row r="22" spans="1:28" x14ac:dyDescent="0.25">
      <c r="A22" s="6">
        <v>21</v>
      </c>
      <c r="B22" s="3">
        <v>0.83547584667254504</v>
      </c>
      <c r="C22" s="3">
        <v>0.03</v>
      </c>
      <c r="D22" s="3">
        <v>0.252</v>
      </c>
      <c r="E22" s="3">
        <v>1.37</v>
      </c>
      <c r="F22" s="3">
        <v>625</v>
      </c>
      <c r="G22" s="3">
        <v>2.86517610902981E-2</v>
      </c>
      <c r="H22" s="3">
        <v>7831.3280431562298</v>
      </c>
      <c r="I22" s="3">
        <v>2.1044294963774002</v>
      </c>
      <c r="K22" s="4">
        <v>6.3063519153185796E-2</v>
      </c>
      <c r="L22" s="4">
        <v>3.9999999410722902</v>
      </c>
      <c r="N22" s="7">
        <f t="shared" si="0"/>
        <v>0.60162233862330072</v>
      </c>
      <c r="O22" s="12">
        <f>ABS($I22-L22)</f>
        <v>1.89557044469489</v>
      </c>
      <c r="Q22" s="5">
        <v>3.8147267537437801E-2</v>
      </c>
      <c r="R22" s="5">
        <v>2.6042463640284699</v>
      </c>
      <c r="T22" s="7">
        <f t="shared" si="1"/>
        <v>0.81993710559189703</v>
      </c>
      <c r="U22" s="12">
        <f>ABS($I22-R22)</f>
        <v>0.4998168676510697</v>
      </c>
      <c r="W22" s="2">
        <v>6.3063504448945901E-2</v>
      </c>
      <c r="X22" s="2">
        <v>3.9999999965820598</v>
      </c>
      <c r="Z22" s="7">
        <f t="shared" si="2"/>
        <v>0.60162243988582265</v>
      </c>
      <c r="AA22" s="7">
        <f t="shared" si="3"/>
        <v>0.1889364955510541</v>
      </c>
      <c r="AB22" s="12">
        <f t="shared" si="4"/>
        <v>1.8955705002046597</v>
      </c>
    </row>
    <row r="23" spans="1:28" x14ac:dyDescent="0.25">
      <c r="A23" s="6">
        <v>22</v>
      </c>
      <c r="B23" s="3">
        <v>0.78921816412240897</v>
      </c>
      <c r="C23" s="3">
        <v>0.03</v>
      </c>
      <c r="D23" s="3">
        <v>0.252</v>
      </c>
      <c r="E23" s="3">
        <v>1.37</v>
      </c>
      <c r="F23" s="3">
        <v>625</v>
      </c>
      <c r="G23" s="3">
        <v>1.6263089498387399E-2</v>
      </c>
      <c r="H23" s="3">
        <v>7831.3281078192604</v>
      </c>
      <c r="I23" s="3">
        <v>2.1044294963776</v>
      </c>
      <c r="K23" s="4">
        <v>2.1600000001173899E-2</v>
      </c>
      <c r="L23" s="4">
        <v>3.9999983835680899</v>
      </c>
      <c r="N23" s="7">
        <f t="shared" si="0"/>
        <v>1.0669467896070106</v>
      </c>
      <c r="O23" s="12">
        <f>ABS($I23-L23)</f>
        <v>1.8955688871904899</v>
      </c>
      <c r="Q23" s="5">
        <v>2.1600000149878999E-2</v>
      </c>
      <c r="R23" s="5">
        <v>3.9989112613468598</v>
      </c>
      <c r="T23" s="7">
        <f t="shared" si="1"/>
        <v>1.0669467866171121</v>
      </c>
      <c r="U23" s="12">
        <f>ABS($I23-R23)</f>
        <v>1.8944817649692598</v>
      </c>
      <c r="W23" s="2">
        <v>2.1600000000530799E-2</v>
      </c>
      <c r="X23" s="2">
        <v>3.9999999221150402</v>
      </c>
      <c r="Z23" s="7">
        <f t="shared" si="2"/>
        <v>1.0669467896199407</v>
      </c>
      <c r="AA23" s="7">
        <f t="shared" si="3"/>
        <v>0.2303999999994692</v>
      </c>
      <c r="AB23" s="12">
        <f t="shared" si="4"/>
        <v>1.8955704257374402</v>
      </c>
    </row>
    <row r="24" spans="1:28" x14ac:dyDescent="0.25">
      <c r="A24" s="6">
        <v>23</v>
      </c>
      <c r="B24" s="3">
        <v>0.74982707063241005</v>
      </c>
      <c r="C24" s="3">
        <v>0.03</v>
      </c>
      <c r="D24" s="3">
        <v>0.252</v>
      </c>
      <c r="E24" s="3">
        <v>1.37</v>
      </c>
      <c r="F24" s="3">
        <v>625</v>
      </c>
      <c r="G24" s="3">
        <v>1.0053851457064601E-2</v>
      </c>
      <c r="H24" s="3">
        <v>7831.3279915431503</v>
      </c>
      <c r="I24" s="3">
        <v>2.1044294963775498</v>
      </c>
      <c r="K24" s="4">
        <v>2.16000000000003E-2</v>
      </c>
      <c r="L24" s="4">
        <v>3.9999999615539101</v>
      </c>
      <c r="N24" s="7">
        <f t="shared" si="0"/>
        <v>1.0669467896306073</v>
      </c>
      <c r="O24" s="12">
        <f>ABS($I24-L24)</f>
        <v>1.8955704651763603</v>
      </c>
      <c r="Q24" s="5">
        <v>2.1600000082590502E-2</v>
      </c>
      <c r="R24" s="5">
        <v>3.99974671148617</v>
      </c>
      <c r="T24" s="7">
        <f t="shared" si="1"/>
        <v>1.0669467879700298</v>
      </c>
      <c r="U24" s="12">
        <f>ABS($I24-R24)</f>
        <v>1.8953172151086202</v>
      </c>
      <c r="W24" s="2">
        <v>2.1600000000087102E-2</v>
      </c>
      <c r="X24" s="2">
        <v>3.9999978543942798</v>
      </c>
      <c r="Z24" s="7">
        <f t="shared" si="2"/>
        <v>1.066946789628862</v>
      </c>
      <c r="AA24" s="7">
        <f t="shared" si="3"/>
        <v>0.2303999999999129</v>
      </c>
      <c r="AB24" s="12">
        <f t="shared" si="4"/>
        <v>1.89556835801673</v>
      </c>
    </row>
    <row r="25" spans="1:28" x14ac:dyDescent="0.25">
      <c r="A25" s="6">
        <v>24</v>
      </c>
      <c r="B25" s="3">
        <v>0.456303259158931</v>
      </c>
      <c r="C25" s="3">
        <v>0.03</v>
      </c>
      <c r="D25" s="3">
        <v>0.252</v>
      </c>
      <c r="E25" s="3">
        <v>1.37</v>
      </c>
      <c r="F25" s="3">
        <v>625</v>
      </c>
      <c r="G25" s="3">
        <v>1.53802581654485E-4</v>
      </c>
      <c r="H25" s="3">
        <v>7831.3281147908601</v>
      </c>
      <c r="I25" s="3">
        <v>2.1044294963777999</v>
      </c>
      <c r="K25" s="4">
        <v>2.1600000000016099E-2</v>
      </c>
      <c r="L25" s="4">
        <v>3.99934091447536</v>
      </c>
      <c r="N25" s="7">
        <f t="shared" si="0"/>
        <v>1.0669467896302893</v>
      </c>
      <c r="O25" s="12">
        <f>ABS($I25-L25)</f>
        <v>1.8949114180975601</v>
      </c>
      <c r="Q25" s="5">
        <v>2.16000000068171E-2</v>
      </c>
      <c r="R25" s="5">
        <v>3.9995841777373502</v>
      </c>
      <c r="T25" s="7">
        <f t="shared" si="1"/>
        <v>1.0669467894935472</v>
      </c>
      <c r="U25" s="12">
        <f>ABS($I25-R25)</f>
        <v>1.8951546813595503</v>
      </c>
      <c r="W25" s="2">
        <v>2.1600000000237901E-2</v>
      </c>
      <c r="X25" s="2">
        <v>3.9999385535882599</v>
      </c>
      <c r="Z25" s="7">
        <f t="shared" si="2"/>
        <v>1.0669467896258298</v>
      </c>
      <c r="AA25" s="7">
        <f t="shared" si="3"/>
        <v>0.2303999999997621</v>
      </c>
      <c r="AB25" s="12">
        <f t="shared" si="4"/>
        <v>1.89550905721046</v>
      </c>
    </row>
    <row r="26" spans="1:28" x14ac:dyDescent="0.25">
      <c r="A26" s="6">
        <v>25</v>
      </c>
      <c r="B26" s="3">
        <v>0.356349899259848</v>
      </c>
      <c r="C26" s="3">
        <v>0.03</v>
      </c>
      <c r="D26" s="3">
        <v>0.252</v>
      </c>
      <c r="E26" s="3">
        <v>1.37</v>
      </c>
      <c r="F26" s="3">
        <v>625</v>
      </c>
      <c r="G26" s="3">
        <v>2.1250700158010801E-5</v>
      </c>
      <c r="H26" s="3">
        <v>7831.3282142184898</v>
      </c>
      <c r="I26" s="3">
        <v>2.1044294963774499</v>
      </c>
      <c r="K26" s="4">
        <v>2.16000000040865E-2</v>
      </c>
      <c r="L26" s="4">
        <v>3.9993473692753199</v>
      </c>
      <c r="N26" s="7">
        <f t="shared" si="0"/>
        <v>1.066946789548449</v>
      </c>
      <c r="O26" s="12">
        <f>ABS($I26-L26)</f>
        <v>1.8949178728978699</v>
      </c>
      <c r="Q26" s="5">
        <v>2.1600000000498699E-2</v>
      </c>
      <c r="R26" s="5">
        <v>3.9731342747711</v>
      </c>
      <c r="T26" s="7">
        <f t="shared" si="1"/>
        <v>1.0669467896205864</v>
      </c>
      <c r="U26" s="12">
        <f>ABS($I26-R26)</f>
        <v>1.8687047783936501</v>
      </c>
      <c r="W26" s="2">
        <v>2.16000000026507E-2</v>
      </c>
      <c r="X26" s="2">
        <v>3.99471272267317</v>
      </c>
      <c r="Z26" s="7">
        <f t="shared" si="2"/>
        <v>1.0669467895773175</v>
      </c>
      <c r="AA26" s="7">
        <f t="shared" si="3"/>
        <v>0.23039999999734931</v>
      </c>
      <c r="AB26" s="12">
        <f t="shared" si="4"/>
        <v>1.8902832262957201</v>
      </c>
    </row>
    <row r="27" spans="1:28" x14ac:dyDescent="0.25">
      <c r="A27" s="6">
        <v>26</v>
      </c>
      <c r="B27" s="3">
        <v>0.19750009383349401</v>
      </c>
      <c r="C27" s="3">
        <v>0.03</v>
      </c>
      <c r="D27" s="3">
        <v>0.252</v>
      </c>
      <c r="E27" s="3">
        <v>1.37</v>
      </c>
      <c r="F27" s="3">
        <v>625</v>
      </c>
      <c r="G27" s="3">
        <v>1.9720514584736601E-7</v>
      </c>
      <c r="H27" s="3">
        <v>7831.3280799910199</v>
      </c>
      <c r="I27" s="3">
        <v>2.10442949637793</v>
      </c>
      <c r="K27" s="4">
        <v>9.2117485365586504E-2</v>
      </c>
      <c r="L27" s="4">
        <v>3.92697907901568</v>
      </c>
      <c r="N27" s="7">
        <f t="shared" si="0"/>
        <v>0.43705846675157034</v>
      </c>
      <c r="O27" s="12">
        <f>ABS($I27-L27)</f>
        <v>1.82254958263775</v>
      </c>
      <c r="Q27" s="5">
        <v>2.1600000139597501E-2</v>
      </c>
      <c r="R27" s="5">
        <v>3.7566582511158102</v>
      </c>
      <c r="T27" s="7">
        <f t="shared" si="1"/>
        <v>1.0669467868238343</v>
      </c>
      <c r="U27" s="12">
        <f>ABS($I27-R27)</f>
        <v>1.6522287547378802</v>
      </c>
      <c r="W27" s="2">
        <v>9.2117425613596093E-2</v>
      </c>
      <c r="X27" s="2">
        <v>3.9277237104252398</v>
      </c>
      <c r="Z27" s="7">
        <f t="shared" si="2"/>
        <v>0.43705874845669956</v>
      </c>
      <c r="AA27" s="7">
        <f t="shared" si="3"/>
        <v>0.15988257438640391</v>
      </c>
      <c r="AB27" s="12">
        <f t="shared" si="4"/>
        <v>1.8232942140473098</v>
      </c>
    </row>
    <row r="28" spans="1:28" x14ac:dyDescent="0.25">
      <c r="A28" s="6">
        <v>27</v>
      </c>
      <c r="B28" s="3">
        <v>8.4303255339907193E-2</v>
      </c>
      <c r="C28" s="3">
        <v>0.03</v>
      </c>
      <c r="D28" s="3">
        <v>0.252</v>
      </c>
      <c r="E28" s="3">
        <v>1.37</v>
      </c>
      <c r="F28" s="3">
        <v>625</v>
      </c>
      <c r="G28" s="3">
        <v>2.35158021418158E-10</v>
      </c>
      <c r="H28" s="3">
        <v>7831.32816070441</v>
      </c>
      <c r="I28" s="3">
        <v>2.1044294963772301</v>
      </c>
      <c r="K28" s="4">
        <v>9.3606871725826601E-2</v>
      </c>
      <c r="L28" s="4">
        <v>3.66563434316899</v>
      </c>
      <c r="N28" s="7">
        <f t="shared" si="0"/>
        <v>0.43009280910472547</v>
      </c>
      <c r="O28" s="12">
        <f>ABS($I28-L28)</f>
        <v>1.5612048467917599</v>
      </c>
      <c r="Q28" s="5">
        <v>2.1600000003350502E-2</v>
      </c>
      <c r="R28" s="5">
        <v>3.7844130346622098</v>
      </c>
      <c r="T28" s="7">
        <f t="shared" si="1"/>
        <v>1.0669467895632474</v>
      </c>
      <c r="U28" s="12">
        <f>ABS($I28-R28)</f>
        <v>1.6799835382849797</v>
      </c>
      <c r="W28" s="2">
        <v>9.36069300089543E-2</v>
      </c>
      <c r="X28" s="2">
        <v>3.90881610195565</v>
      </c>
      <c r="Z28" s="7">
        <f t="shared" si="2"/>
        <v>0.43009253869687603</v>
      </c>
      <c r="AA28" s="7">
        <f t="shared" si="3"/>
        <v>0.15839306999104569</v>
      </c>
      <c r="AB28" s="12">
        <f t="shared" si="4"/>
        <v>1.8043866055784199</v>
      </c>
    </row>
    <row r="29" spans="1:28" x14ac:dyDescent="0.25">
      <c r="A29" s="6">
        <v>28</v>
      </c>
      <c r="B29" s="3">
        <v>5.0476897986918998E-2</v>
      </c>
      <c r="C29" s="3">
        <v>0.03</v>
      </c>
      <c r="D29" s="3">
        <v>0.252</v>
      </c>
      <c r="E29" s="3">
        <v>1.37</v>
      </c>
      <c r="F29" s="3">
        <v>625</v>
      </c>
      <c r="G29" s="3">
        <v>4.0774533542769201E-12</v>
      </c>
      <c r="H29" s="3">
        <v>7831.32808953106</v>
      </c>
      <c r="I29" s="3">
        <v>2.10442949637737</v>
      </c>
      <c r="K29" s="4">
        <v>6.2676995666076596E-2</v>
      </c>
      <c r="L29" s="4">
        <v>3.4524003061497202</v>
      </c>
      <c r="N29" s="7">
        <f t="shared" si="0"/>
        <v>0.60429236978325707</v>
      </c>
      <c r="O29" s="12">
        <f>ABS($I29-L29)</f>
        <v>1.3479708097723502</v>
      </c>
      <c r="Q29" s="5">
        <v>2.1600000001570498E-2</v>
      </c>
      <c r="R29" s="5">
        <v>3.8453878833245998</v>
      </c>
      <c r="T29" s="7">
        <f t="shared" si="1"/>
        <v>1.0669467895990365</v>
      </c>
      <c r="U29" s="12">
        <f>ABS($I29-R29)</f>
        <v>1.7409583869472298</v>
      </c>
      <c r="W29" s="2">
        <v>6.2677115203597894E-2</v>
      </c>
      <c r="X29" s="2">
        <v>3.5553420704906702</v>
      </c>
      <c r="Z29" s="7">
        <f t="shared" si="2"/>
        <v>0.60429154149792186</v>
      </c>
      <c r="AA29" s="7">
        <f t="shared" si="3"/>
        <v>0.18932288479640211</v>
      </c>
      <c r="AB29" s="12">
        <f t="shared" si="4"/>
        <v>1.4509125741133002</v>
      </c>
    </row>
    <row r="30" spans="1:28" x14ac:dyDescent="0.25">
      <c r="A30" s="6">
        <v>29</v>
      </c>
      <c r="B30" s="3">
        <v>0.98690923523507701</v>
      </c>
      <c r="C30" s="3">
        <v>7.0000000000000007E-2</v>
      </c>
      <c r="D30" s="3">
        <v>2.1600000000000001E-2</v>
      </c>
      <c r="E30" s="3">
        <v>1.0900000000000001</v>
      </c>
      <c r="F30" s="3">
        <v>2000</v>
      </c>
      <c r="G30" s="3">
        <v>2.1226216714472699E-2</v>
      </c>
      <c r="H30" s="3">
        <v>1999999.99999999</v>
      </c>
      <c r="I30" s="3">
        <v>3.9999999554044301</v>
      </c>
      <c r="K30" s="4">
        <v>2.1601532585490898E-2</v>
      </c>
      <c r="L30" s="4">
        <v>3.9788384690023801</v>
      </c>
      <c r="N30" s="7">
        <f t="shared" si="0"/>
        <v>3.0813417126074327E-5</v>
      </c>
      <c r="O30" s="12">
        <f>ABS($I30-L30)</f>
        <v>2.1161486402049956E-2</v>
      </c>
      <c r="Q30" s="5">
        <v>2.1600000003857998E-2</v>
      </c>
      <c r="R30" s="5">
        <v>1.10472536490071</v>
      </c>
      <c r="T30" s="7">
        <f t="shared" si="1"/>
        <v>7.7569728418325212E-11</v>
      </c>
      <c r="U30" s="12">
        <f>ABS($I30-R30)</f>
        <v>2.8952745905037203</v>
      </c>
      <c r="W30" s="2">
        <v>2.1600000000000001E-2</v>
      </c>
      <c r="X30" s="2">
        <v>3.9999999999999498</v>
      </c>
      <c r="Z30" s="7">
        <f t="shared" si="2"/>
        <v>0</v>
      </c>
      <c r="AA30" s="7">
        <f t="shared" si="3"/>
        <v>0</v>
      </c>
      <c r="AB30" s="12">
        <f t="shared" si="4"/>
        <v>4.459551972146869E-8</v>
      </c>
    </row>
    <row r="31" spans="1:28" x14ac:dyDescent="0.25">
      <c r="A31" s="6">
        <v>30</v>
      </c>
      <c r="B31" s="3">
        <v>0.98050964902756299</v>
      </c>
      <c r="C31" s="3">
        <v>7.0000000000000007E-2</v>
      </c>
      <c r="D31" s="3">
        <v>2.1600000000000001E-2</v>
      </c>
      <c r="E31" s="3">
        <v>1.0900000000000001</v>
      </c>
      <c r="F31" s="3">
        <v>2000</v>
      </c>
      <c r="G31" s="3">
        <v>1.43022920037079E-2</v>
      </c>
      <c r="H31" s="3">
        <v>2000000</v>
      </c>
      <c r="I31" s="3">
        <v>3.99999995513725</v>
      </c>
      <c r="K31" s="4">
        <v>2.16000000000139E-2</v>
      </c>
      <c r="L31" s="4">
        <v>3.9999999975278899</v>
      </c>
      <c r="N31" s="7">
        <f t="shared" si="0"/>
        <v>2.7955415760061442E-13</v>
      </c>
      <c r="O31" s="12">
        <f>ABS($I31-L31)</f>
        <v>4.2390639887202042E-8</v>
      </c>
      <c r="Q31" s="5">
        <v>2.1600002431963999E-2</v>
      </c>
      <c r="R31" s="5">
        <v>1.6976913274380101</v>
      </c>
      <c r="T31" s="7">
        <f t="shared" si="1"/>
        <v>4.8897615068099753E-8</v>
      </c>
      <c r="U31" s="12">
        <f>ABS($I31-R31)</f>
        <v>2.3023086276992402</v>
      </c>
      <c r="W31" s="2">
        <v>2.1600000000000001E-2</v>
      </c>
      <c r="X31" s="2">
        <v>3.9999999999999201</v>
      </c>
      <c r="Z31" s="7">
        <f t="shared" si="2"/>
        <v>0</v>
      </c>
      <c r="AA31" s="7">
        <f t="shared" si="3"/>
        <v>0</v>
      </c>
      <c r="AB31" s="12">
        <f t="shared" si="4"/>
        <v>4.4862670023348983E-8</v>
      </c>
    </row>
    <row r="32" spans="1:28" x14ac:dyDescent="0.25">
      <c r="A32" s="6">
        <v>31</v>
      </c>
      <c r="B32" s="3">
        <v>0.97443909470058998</v>
      </c>
      <c r="C32" s="3">
        <v>7.0000000000000007E-2</v>
      </c>
      <c r="D32" s="3">
        <v>2.1600000000000001E-2</v>
      </c>
      <c r="E32" s="3">
        <v>1.0900000000000001</v>
      </c>
      <c r="F32" s="3">
        <v>2000</v>
      </c>
      <c r="G32" s="3">
        <v>1.04105998631129E-2</v>
      </c>
      <c r="H32" s="3">
        <v>2000000</v>
      </c>
      <c r="I32" s="3">
        <v>3.9999999995777098</v>
      </c>
      <c r="K32" s="4">
        <v>2.16000000000116E-2</v>
      </c>
      <c r="L32" s="4">
        <v>3.9999999998107301</v>
      </c>
      <c r="N32" s="7">
        <f t="shared" si="0"/>
        <v>2.3314683517128287E-13</v>
      </c>
      <c r="O32" s="12">
        <f>ABS($I32-L32)</f>
        <v>2.3302026974647561E-10</v>
      </c>
      <c r="Q32" s="5">
        <v>2.1600004338704099E-2</v>
      </c>
      <c r="R32" s="5">
        <v>1.6509849822385301</v>
      </c>
      <c r="T32" s="7">
        <f t="shared" si="1"/>
        <v>8.7234956369641736E-8</v>
      </c>
      <c r="U32" s="12">
        <f>ABS($I32-R32)</f>
        <v>2.3490150173391795</v>
      </c>
      <c r="W32" s="2">
        <v>2.1600000000000001E-2</v>
      </c>
      <c r="X32" s="2">
        <v>3.9999999999999001</v>
      </c>
      <c r="Z32" s="7">
        <f t="shared" si="2"/>
        <v>0</v>
      </c>
      <c r="AA32" s="7">
        <f t="shared" si="3"/>
        <v>0</v>
      </c>
      <c r="AB32" s="12">
        <f t="shared" si="4"/>
        <v>4.2219028273393633E-10</v>
      </c>
    </row>
    <row r="33" spans="1:28" x14ac:dyDescent="0.25">
      <c r="A33" s="6">
        <v>32</v>
      </c>
      <c r="B33" s="3">
        <v>0.96870296432605996</v>
      </c>
      <c r="C33" s="3">
        <v>7.0000000000000007E-2</v>
      </c>
      <c r="D33" s="3">
        <v>2.1600000000000001E-2</v>
      </c>
      <c r="E33" s="3">
        <v>1.0900000000000001</v>
      </c>
      <c r="F33" s="3">
        <v>2000</v>
      </c>
      <c r="G33" s="3">
        <v>7.9512646003067795E-3</v>
      </c>
      <c r="H33" s="3">
        <v>2000000</v>
      </c>
      <c r="I33" s="3">
        <v>3.9999999250274101</v>
      </c>
      <c r="K33" s="4">
        <v>2.1600000000000001E-2</v>
      </c>
      <c r="L33" s="4">
        <v>3.9999999999999498</v>
      </c>
      <c r="N33" s="7">
        <f t="shared" si="0"/>
        <v>0</v>
      </c>
      <c r="O33" s="12">
        <f>ABS($I33-L33)</f>
        <v>7.4972539731987808E-8</v>
      </c>
      <c r="Q33" s="5">
        <v>2.1600005207684601E-2</v>
      </c>
      <c r="R33" s="5">
        <v>1.94696977446791</v>
      </c>
      <c r="T33" s="7">
        <f t="shared" si="1"/>
        <v>1.0470687095143205E-7</v>
      </c>
      <c r="U33" s="12">
        <f>ABS($I33-R33)</f>
        <v>2.0530301505595001</v>
      </c>
      <c r="W33" s="2">
        <v>2.1600000000000001E-2</v>
      </c>
      <c r="X33" s="2">
        <v>3.99999999999996</v>
      </c>
      <c r="Z33" s="7">
        <f t="shared" si="2"/>
        <v>0</v>
      </c>
      <c r="AA33" s="7">
        <f t="shared" si="3"/>
        <v>0</v>
      </c>
      <c r="AB33" s="12">
        <f t="shared" si="4"/>
        <v>7.4972549946039635E-8</v>
      </c>
    </row>
    <row r="34" spans="1:28" x14ac:dyDescent="0.25">
      <c r="A34" s="6">
        <v>33</v>
      </c>
      <c r="B34" s="3">
        <v>0.897305022917529</v>
      </c>
      <c r="C34" s="3">
        <v>7.0000000000000007E-2</v>
      </c>
      <c r="D34" s="3">
        <v>2.1600000000000001E-2</v>
      </c>
      <c r="E34" s="3">
        <v>1.0900000000000001</v>
      </c>
      <c r="F34" s="3">
        <v>2000</v>
      </c>
      <c r="G34" s="3">
        <v>6.1890289198905895E-4</v>
      </c>
      <c r="H34" s="3">
        <v>2000000</v>
      </c>
      <c r="I34" s="3">
        <v>3.9999999896844201</v>
      </c>
      <c r="K34" s="4">
        <v>2.1600000000000001E-2</v>
      </c>
      <c r="L34" s="4">
        <v>3.99999999998367</v>
      </c>
      <c r="N34" s="7">
        <f t="shared" si="0"/>
        <v>0</v>
      </c>
      <c r="O34" s="12">
        <f>ABS($I34-L34)</f>
        <v>1.0299249897371965E-8</v>
      </c>
      <c r="Q34" s="5">
        <v>2.1600000025255899E-2</v>
      </c>
      <c r="R34" s="5">
        <v>3.9998525375033598</v>
      </c>
      <c r="T34" s="7">
        <f t="shared" si="1"/>
        <v>5.078009124304117E-10</v>
      </c>
      <c r="U34" s="12">
        <f>ABS($I34-R34)</f>
        <v>1.4745218106027025E-4</v>
      </c>
      <c r="W34" s="2">
        <v>2.1600000000000001E-2</v>
      </c>
      <c r="X34" s="2">
        <v>3.9999999999998401</v>
      </c>
      <c r="Z34" s="7">
        <f t="shared" si="2"/>
        <v>0</v>
      </c>
      <c r="AA34" s="7">
        <f t="shared" si="3"/>
        <v>0</v>
      </c>
      <c r="AB34" s="12">
        <f t="shared" si="4"/>
        <v>1.0315420073681025E-8</v>
      </c>
    </row>
    <row r="35" spans="1:28" x14ac:dyDescent="0.25">
      <c r="A35" s="6">
        <v>34</v>
      </c>
      <c r="B35" s="3">
        <v>0.85382705608176301</v>
      </c>
      <c r="C35" s="3">
        <v>7.0000000000000007E-2</v>
      </c>
      <c r="D35" s="3">
        <v>2.1600000000000001E-2</v>
      </c>
      <c r="E35" s="3">
        <v>1.0900000000000001</v>
      </c>
      <c r="F35" s="3">
        <v>2000</v>
      </c>
      <c r="G35" s="3">
        <v>1.5834887929345399E-4</v>
      </c>
      <c r="H35" s="3">
        <v>2000000</v>
      </c>
      <c r="I35" s="3">
        <v>3.9999999914328499</v>
      </c>
      <c r="K35" s="4">
        <v>2.1600000000000001E-2</v>
      </c>
      <c r="L35" s="4">
        <v>3.9999999999978701</v>
      </c>
      <c r="N35" s="7">
        <f t="shared" si="0"/>
        <v>0</v>
      </c>
      <c r="O35" s="12">
        <f>ABS($I35-L35)</f>
        <v>8.565020248596511E-9</v>
      </c>
      <c r="Q35" s="5">
        <v>2.16000002925026E-2</v>
      </c>
      <c r="R35" s="5">
        <v>2.7906068763157701</v>
      </c>
      <c r="T35" s="7">
        <f t="shared" si="1"/>
        <v>5.8811233660804874E-9</v>
      </c>
      <c r="U35" s="12">
        <f>ABS($I35-R35)</f>
        <v>1.2093931151170798</v>
      </c>
      <c r="W35" s="2">
        <v>2.1600000000000001E-2</v>
      </c>
      <c r="X35" s="2">
        <v>3.9999999999874798</v>
      </c>
      <c r="Z35" s="7">
        <f t="shared" si="2"/>
        <v>0</v>
      </c>
      <c r="AA35" s="7">
        <f t="shared" si="3"/>
        <v>0</v>
      </c>
      <c r="AB35" s="12">
        <f t="shared" si="4"/>
        <v>8.5546298933536491E-9</v>
      </c>
    </row>
    <row r="36" spans="1:28" x14ac:dyDescent="0.25">
      <c r="A36" s="6">
        <v>35</v>
      </c>
      <c r="B36" s="3">
        <v>0.70241192130988905</v>
      </c>
      <c r="C36" s="3">
        <v>7.0000000000000007E-2</v>
      </c>
      <c r="D36" s="3">
        <v>2.1600000000000001E-2</v>
      </c>
      <c r="E36" s="3">
        <v>1.0900000000000001</v>
      </c>
      <c r="F36" s="3">
        <v>2000</v>
      </c>
      <c r="G36" s="3">
        <v>1.11326859033094E-6</v>
      </c>
      <c r="H36" s="3">
        <v>2000000</v>
      </c>
      <c r="I36" s="3">
        <v>3.9999999789096599</v>
      </c>
      <c r="K36" s="4">
        <v>2.1600000000000199E-2</v>
      </c>
      <c r="L36" s="4">
        <v>3.9999999975912202</v>
      </c>
      <c r="N36" s="7">
        <f t="shared" si="0"/>
        <v>3.9968028886505635E-15</v>
      </c>
      <c r="O36" s="12">
        <f>ABS($I36-L36)</f>
        <v>1.8681560298716704E-8</v>
      </c>
      <c r="Q36" s="5">
        <v>2.1600109478330399E-2</v>
      </c>
      <c r="R36" s="5">
        <v>1.1005935988422999</v>
      </c>
      <c r="T36" s="7">
        <f t="shared" si="1"/>
        <v>2.2011904763363788E-6</v>
      </c>
      <c r="U36" s="12">
        <f>ABS($I36-R36)</f>
        <v>2.8994063800673597</v>
      </c>
      <c r="W36" s="2">
        <v>2.1600000000000001E-2</v>
      </c>
      <c r="X36" s="2">
        <v>3.9999999994619002</v>
      </c>
      <c r="Z36" s="7">
        <f t="shared" si="2"/>
        <v>0</v>
      </c>
      <c r="AA36" s="7">
        <f t="shared" si="3"/>
        <v>0</v>
      </c>
      <c r="AB36" s="12">
        <f t="shared" si="4"/>
        <v>2.0552240354021478E-8</v>
      </c>
    </row>
    <row r="37" spans="1:28" x14ac:dyDescent="0.25">
      <c r="A37" s="6">
        <v>36</v>
      </c>
      <c r="B37" s="3">
        <v>0.60827257934353196</v>
      </c>
      <c r="C37" s="3">
        <v>7.0000000000000007E-2</v>
      </c>
      <c r="D37" s="3">
        <v>2.1600000000000001E-2</v>
      </c>
      <c r="E37" s="3">
        <v>1.0900000000000001</v>
      </c>
      <c r="F37" s="3">
        <v>2000</v>
      </c>
      <c r="G37" s="3">
        <v>3.1407180127450502E-8</v>
      </c>
      <c r="H37" s="3">
        <v>2000000</v>
      </c>
      <c r="I37" s="3">
        <v>3.9999999586034098</v>
      </c>
      <c r="K37" s="4">
        <v>2.16000000000004E-2</v>
      </c>
      <c r="L37" s="4">
        <v>3.9999999990178701</v>
      </c>
      <c r="N37" s="7">
        <f t="shared" si="0"/>
        <v>7.9936057773011271E-15</v>
      </c>
      <c r="O37" s="12">
        <f>ABS($I37-L37)</f>
        <v>4.0414460222848447E-8</v>
      </c>
      <c r="Q37" s="5">
        <v>2.1600001695610702E-2</v>
      </c>
      <c r="R37" s="5">
        <v>0.70024844292123101</v>
      </c>
      <c r="T37" s="7">
        <f t="shared" si="1"/>
        <v>3.4092330736257281E-8</v>
      </c>
      <c r="U37" s="12">
        <f>ABS($I37-R37)</f>
        <v>3.2997515156821788</v>
      </c>
      <c r="W37" s="2">
        <v>2.1600000000000098E-2</v>
      </c>
      <c r="X37" s="2">
        <v>3.9999999852796702</v>
      </c>
      <c r="Z37" s="7">
        <f t="shared" si="2"/>
        <v>1.9984014443252818E-15</v>
      </c>
      <c r="AA37" s="7">
        <f t="shared" si="3"/>
        <v>9.7144514654701197E-17</v>
      </c>
      <c r="AB37" s="12">
        <f t="shared" si="4"/>
        <v>2.6676260311830902E-8</v>
      </c>
    </row>
    <row r="38" spans="1:28" x14ac:dyDescent="0.25">
      <c r="A38" s="6">
        <v>37</v>
      </c>
      <c r="B38" s="3">
        <v>0.49451367594708401</v>
      </c>
      <c r="C38" s="3">
        <v>7.0000000000000007E-2</v>
      </c>
      <c r="D38" s="3">
        <v>2.1600000000000001E-2</v>
      </c>
      <c r="E38" s="3">
        <v>1.0900000000000001</v>
      </c>
      <c r="F38" s="3">
        <v>2000</v>
      </c>
      <c r="G38" s="3">
        <v>1.8755081889415299E-10</v>
      </c>
      <c r="H38" s="3">
        <v>2000000</v>
      </c>
      <c r="I38" s="3">
        <v>3.9999999395511101</v>
      </c>
      <c r="K38" s="4">
        <v>2.1600000000000001E-2</v>
      </c>
      <c r="L38" s="4">
        <v>3.9999997359671098</v>
      </c>
      <c r="N38" s="7">
        <f t="shared" si="0"/>
        <v>0</v>
      </c>
      <c r="O38" s="12">
        <f>ABS($I38-L38)</f>
        <v>2.0358400032449708E-7</v>
      </c>
      <c r="Q38" s="5">
        <v>2.1600148746691802E-2</v>
      </c>
      <c r="R38" s="5">
        <v>0.700022053954233</v>
      </c>
      <c r="T38" s="7">
        <f t="shared" si="1"/>
        <v>2.9907243064286604E-6</v>
      </c>
      <c r="U38" s="12">
        <f>ABS($I38-R38)</f>
        <v>3.2999778855968769</v>
      </c>
      <c r="W38" s="2">
        <v>2.1600000000000098E-2</v>
      </c>
      <c r="X38" s="2">
        <v>3.9999991494676799</v>
      </c>
      <c r="Z38" s="7">
        <f t="shared" si="2"/>
        <v>1.9984014443252818E-15</v>
      </c>
      <c r="AA38" s="7">
        <f t="shared" si="3"/>
        <v>9.7144514654701197E-17</v>
      </c>
      <c r="AB38" s="12">
        <f t="shared" si="4"/>
        <v>7.9008343023545535E-7</v>
      </c>
    </row>
    <row r="39" spans="1:28" x14ac:dyDescent="0.25">
      <c r="A39" s="6">
        <v>38</v>
      </c>
      <c r="B39" s="3">
        <v>0.401961837316481</v>
      </c>
      <c r="C39" s="3">
        <v>7.0000000000000007E-2</v>
      </c>
      <c r="D39" s="3">
        <v>2.1600000000000001E-2</v>
      </c>
      <c r="E39" s="3">
        <v>1.0900000000000001</v>
      </c>
      <c r="F39" s="3">
        <v>2000</v>
      </c>
      <c r="G39" s="3">
        <v>1.11739739896026E-12</v>
      </c>
      <c r="H39" s="3">
        <v>2000000</v>
      </c>
      <c r="I39" s="3">
        <v>3.99999999137549</v>
      </c>
      <c r="K39" s="4">
        <v>2.16000000000004E-2</v>
      </c>
      <c r="L39" s="4">
        <v>3.9999849203515701</v>
      </c>
      <c r="N39" s="7">
        <f t="shared" si="0"/>
        <v>7.9936057773011271E-15</v>
      </c>
      <c r="O39" s="12">
        <f>ABS($I39-L39)</f>
        <v>1.507102391995474E-5</v>
      </c>
      <c r="Q39" s="5">
        <v>2.1600000000000001E-2</v>
      </c>
      <c r="R39" s="5">
        <v>3.9315726486508402</v>
      </c>
      <c r="T39" s="7">
        <f t="shared" si="1"/>
        <v>0</v>
      </c>
      <c r="U39" s="12">
        <f>ABS($I39-R39)</f>
        <v>6.8427342724649787E-2</v>
      </c>
      <c r="W39" s="2">
        <v>2.1600000000000001E-2</v>
      </c>
      <c r="X39" s="2">
        <v>3.9999862160244399</v>
      </c>
      <c r="Z39" s="7">
        <f t="shared" si="2"/>
        <v>0</v>
      </c>
      <c r="AA39" s="7">
        <f t="shared" si="3"/>
        <v>0</v>
      </c>
      <c r="AB39" s="12">
        <f t="shared" si="4"/>
        <v>1.3775351050071549E-5</v>
      </c>
    </row>
    <row r="40" spans="1:28" x14ac:dyDescent="0.25">
      <c r="A40" s="6">
        <v>39</v>
      </c>
      <c r="B40" s="3">
        <v>0.30696769815763297</v>
      </c>
      <c r="C40" s="3">
        <v>7.0000000000000007E-2</v>
      </c>
      <c r="D40" s="3">
        <v>2.1600000000000001E-2</v>
      </c>
      <c r="E40" s="3">
        <v>1.0900000000000001</v>
      </c>
      <c r="F40" s="3">
        <v>2000</v>
      </c>
      <c r="G40" s="3">
        <v>1.4237163240400301E-15</v>
      </c>
      <c r="H40" s="3">
        <v>2000000</v>
      </c>
      <c r="I40" s="3">
        <v>3.9999999888895799</v>
      </c>
      <c r="K40" s="4">
        <v>2.1600000000000199E-2</v>
      </c>
      <c r="L40" s="4">
        <v>3.9999897301389602</v>
      </c>
      <c r="N40" s="7">
        <f t="shared" si="0"/>
        <v>3.9968028886505635E-15</v>
      </c>
      <c r="O40" s="12">
        <f>ABS($I40-L40)</f>
        <v>1.0258750619662749E-5</v>
      </c>
      <c r="Q40" s="5">
        <v>2.1600000001724601E-2</v>
      </c>
      <c r="R40" s="5">
        <v>3.8909383285886401</v>
      </c>
      <c r="T40" s="7">
        <f t="shared" si="1"/>
        <v>3.4675151638907664E-11</v>
      </c>
      <c r="U40" s="12">
        <f>ABS($I40-R40)</f>
        <v>0.10906166030093978</v>
      </c>
      <c r="W40" s="2">
        <v>2.1600000000000601E-2</v>
      </c>
      <c r="X40" s="2">
        <v>3.9999308963578399</v>
      </c>
      <c r="Z40" s="7">
        <f t="shared" si="2"/>
        <v>1.1990408665951691E-14</v>
      </c>
      <c r="AA40" s="7">
        <f t="shared" si="3"/>
        <v>6.0021432268797525E-16</v>
      </c>
      <c r="AB40" s="12">
        <f t="shared" si="4"/>
        <v>6.9092531739922691E-5</v>
      </c>
    </row>
    <row r="41" spans="1:28" x14ac:dyDescent="0.25">
      <c r="A41" s="6">
        <v>40</v>
      </c>
      <c r="B41" s="3">
        <v>0.190546071766345</v>
      </c>
      <c r="C41" s="3">
        <v>7.0000000000000007E-2</v>
      </c>
      <c r="D41" s="3">
        <v>2.1600000000000001E-2</v>
      </c>
      <c r="E41" s="3">
        <v>1.0900000000000001</v>
      </c>
      <c r="F41" s="3">
        <v>2000</v>
      </c>
      <c r="G41" s="3">
        <v>1.08051767512398E-20</v>
      </c>
      <c r="H41" s="3">
        <v>2000000</v>
      </c>
      <c r="I41" s="3">
        <v>3.9999999817395699</v>
      </c>
      <c r="K41" s="4">
        <v>2.16000000000003E-2</v>
      </c>
      <c r="L41" s="4">
        <v>3.9972227676468499</v>
      </c>
      <c r="N41" s="7">
        <f t="shared" si="0"/>
        <v>5.9952043329758453E-15</v>
      </c>
      <c r="O41" s="12">
        <f>ABS($I41-L41)</f>
        <v>2.7772140927200262E-3</v>
      </c>
      <c r="Q41" s="5">
        <v>2.1600000000014899E-2</v>
      </c>
      <c r="R41" s="5">
        <v>3.1111455577451701</v>
      </c>
      <c r="T41" s="7">
        <f t="shared" si="1"/>
        <v>2.9953817204386723E-13</v>
      </c>
      <c r="U41" s="12">
        <f>ABS($I41-R41)</f>
        <v>0.88885442399439984</v>
      </c>
      <c r="W41" s="2">
        <v>2.1600000000000098E-2</v>
      </c>
      <c r="X41" s="2">
        <v>3.9994049379488001</v>
      </c>
      <c r="Z41" s="7">
        <f t="shared" si="2"/>
        <v>1.9984014443252818E-15</v>
      </c>
      <c r="AA41" s="7">
        <f t="shared" si="3"/>
        <v>9.7144514654701197E-17</v>
      </c>
      <c r="AB41" s="12">
        <f t="shared" si="4"/>
        <v>5.950437907698003E-4</v>
      </c>
    </row>
    <row r="42" spans="1:28" x14ac:dyDescent="0.25">
      <c r="T42"/>
      <c r="U42"/>
    </row>
    <row r="43" spans="1:28" x14ac:dyDescent="0.25">
      <c r="L43" s="11" t="s">
        <v>12</v>
      </c>
      <c r="N43" s="10">
        <f>SUM(N2:N41)</f>
        <v>8.949458316736882</v>
      </c>
      <c r="O43" s="10">
        <f>SUM(O2:O41)</f>
        <v>40.253253830503432</v>
      </c>
      <c r="T43" s="10">
        <f>SUM(T2:T41)</f>
        <v>11.022638906556935</v>
      </c>
      <c r="U43" s="10">
        <f>SUM(U2:U41)</f>
        <v>70.284267094612147</v>
      </c>
      <c r="Z43" s="10">
        <f>SUM(Z2:Z41)</f>
        <v>8.9494262494576375</v>
      </c>
      <c r="AA43" s="10">
        <f>SUM(AA2:AA41)</f>
        <v>78.768648750486435</v>
      </c>
      <c r="AB43" s="10">
        <f>SUM(AB2:AB41)</f>
        <v>42.558350270264334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 Ks</vt:lpstr>
      <vt:lpstr>Chart 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Pollacco</dc:creator>
  <cp:lastModifiedBy>Joseph Pollacco</cp:lastModifiedBy>
  <dcterms:created xsi:type="dcterms:W3CDTF">2018-04-27T03:44:53Z</dcterms:created>
  <dcterms:modified xsi:type="dcterms:W3CDTF">2018-04-27T07:54:21Z</dcterms:modified>
</cp:coreProperties>
</file>