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in\MODELS\SoilWaterToolBox_Main\Code_SoilWaterToolbox\OUTPUT\Hypix - Constrained\RESULTS\"/>
    </mc:Choice>
  </mc:AlternateContent>
  <xr:revisionPtr revIDLastSave="0" documentId="13_ncr:1_{063BF3EC-DEC2-4B74-831D-47E2C65FDF16}" xr6:coauthVersionLast="46" xr6:coauthVersionMax="46" xr10:uidLastSave="{00000000-0000-0000-0000-000000000000}"/>
  <bookViews>
    <workbookView xWindow="-28920" yWindow="4575" windowWidth="29040" windowHeight="15225" activeTab="5" xr2:uid="{E69548D3-6730-4718-951A-13AE759BB911}"/>
  </bookViews>
  <sheets>
    <sheet name="Hamilton" sheetId="11" r:id="rId1"/>
    <sheet name="Waitoa" sheetId="1" r:id="rId2"/>
    <sheet name="Waihou" sheetId="2" r:id="rId3"/>
    <sheet name="Taupo" sheetId="3" r:id="rId4"/>
    <sheet name="Otorohanga" sheetId="4" r:id="rId5"/>
    <sheet name="Of_Step" sheetId="5" r:id="rId6"/>
    <sheet name="Sink_Step" sheetId="9" r:id="rId7"/>
    <sheet name="Swc_Step" sheetId="10" r:id="rId8"/>
    <sheet name="Groundwater_Step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6" l="1"/>
  <c r="C10" i="6"/>
  <c r="B10" i="6"/>
  <c r="F8" i="6"/>
  <c r="D8" i="6"/>
  <c r="F8" i="10"/>
  <c r="E10" i="10"/>
  <c r="D8" i="10"/>
  <c r="C10" i="10"/>
  <c r="B10" i="10"/>
  <c r="F8" i="9"/>
  <c r="E9" i="9"/>
  <c r="E10" i="9"/>
  <c r="D8" i="9"/>
  <c r="B10" i="9"/>
  <c r="C10" i="9"/>
  <c r="B3" i="6" l="1"/>
  <c r="B4" i="6"/>
  <c r="B5" i="6"/>
  <c r="B6" i="6"/>
  <c r="B7" i="6"/>
  <c r="B8" i="6"/>
  <c r="B9" i="6"/>
  <c r="D3" i="9"/>
  <c r="D4" i="9"/>
  <c r="D5" i="9"/>
  <c r="D6" i="9"/>
  <c r="D7" i="9"/>
  <c r="D2" i="9"/>
  <c r="F3" i="9"/>
  <c r="F4" i="9"/>
  <c r="F5" i="9"/>
  <c r="F6" i="9"/>
  <c r="F7" i="9"/>
  <c r="F2" i="9"/>
  <c r="E3" i="9"/>
  <c r="E4" i="9"/>
  <c r="E5" i="9"/>
  <c r="E6" i="9"/>
  <c r="E7" i="9"/>
  <c r="E8" i="9"/>
  <c r="E3" i="10"/>
  <c r="E4" i="10"/>
  <c r="E5" i="10"/>
  <c r="E6" i="10"/>
  <c r="E7" i="10"/>
  <c r="E8" i="10"/>
  <c r="E9" i="10"/>
  <c r="D3" i="10"/>
  <c r="D4" i="10"/>
  <c r="D5" i="10"/>
  <c r="D6" i="10"/>
  <c r="D7" i="10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E2" i="9"/>
  <c r="C2" i="9"/>
  <c r="B2" i="9"/>
  <c r="F3" i="10"/>
  <c r="F4" i="10"/>
  <c r="F5" i="10"/>
  <c r="F6" i="10"/>
  <c r="F7" i="10"/>
  <c r="F2" i="10"/>
  <c r="E2" i="10"/>
  <c r="D2" i="10"/>
  <c r="C3" i="10"/>
  <c r="C4" i="10"/>
  <c r="C5" i="10"/>
  <c r="C6" i="10"/>
  <c r="C7" i="10"/>
  <c r="C8" i="10"/>
  <c r="C9" i="10"/>
  <c r="C2" i="10"/>
  <c r="B3" i="10"/>
  <c r="B4" i="10"/>
  <c r="B5" i="10"/>
  <c r="B6" i="10"/>
  <c r="B7" i="10"/>
  <c r="B8" i="10"/>
  <c r="B9" i="10"/>
  <c r="B2" i="10"/>
  <c r="F3" i="6"/>
  <c r="F4" i="6"/>
  <c r="F5" i="6"/>
  <c r="F6" i="6"/>
  <c r="F7" i="6"/>
  <c r="E3" i="6"/>
  <c r="E4" i="6"/>
  <c r="E5" i="6"/>
  <c r="E6" i="6"/>
  <c r="E7" i="6"/>
  <c r="E8" i="6"/>
  <c r="E9" i="6"/>
  <c r="E2" i="6"/>
  <c r="D3" i="6"/>
  <c r="D4" i="6"/>
  <c r="D5" i="6"/>
  <c r="D6" i="6"/>
  <c r="D7" i="6"/>
  <c r="C3" i="6"/>
  <c r="C4" i="6"/>
  <c r="C5" i="6"/>
  <c r="C6" i="6"/>
  <c r="C7" i="6"/>
  <c r="C8" i="6"/>
  <c r="C9" i="6"/>
  <c r="C2" i="6"/>
  <c r="B2" i="6"/>
  <c r="D2" i="6"/>
  <c r="F2" i="6"/>
  <c r="F3" i="5" l="1"/>
  <c r="F4" i="5"/>
  <c r="F5" i="5"/>
  <c r="F6" i="5"/>
  <c r="F7" i="5"/>
  <c r="F8" i="5"/>
  <c r="F2" i="5"/>
  <c r="B3" i="5" l="1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E9" i="5"/>
  <c r="B10" i="5"/>
  <c r="C10" i="5"/>
  <c r="E10" i="5"/>
  <c r="E2" i="5"/>
  <c r="D2" i="5"/>
  <c r="C2" i="5"/>
  <c r="B2" i="5"/>
</calcChain>
</file>

<file path=xl/sharedStrings.xml><?xml version="1.0" encoding="utf-8"?>
<sst xmlns="http://schemas.openxmlformats.org/spreadsheetml/2006/main" count="97" uniqueCount="18">
  <si>
    <t>Id</t>
  </si>
  <si>
    <t>WofBest</t>
  </si>
  <si>
    <t>Efficiency</t>
  </si>
  <si>
    <t>Global_WaterBalance</t>
  </si>
  <si>
    <t>Global_WaterBalance_NormPr</t>
  </si>
  <si>
    <t>ΔT_Average</t>
  </si>
  <si>
    <t>∑∑ΔSink</t>
  </si>
  <si>
    <t>∑ΔQ_Bot</t>
  </si>
  <si>
    <t>SwcRoots</t>
  </si>
  <si>
    <t>iNonConverge</t>
  </si>
  <si>
    <t>ΔRunTimeHypix</t>
  </si>
  <si>
    <t>Waitoa</t>
  </si>
  <si>
    <t>Waihou</t>
  </si>
  <si>
    <t>NaN</t>
  </si>
  <si>
    <t>RmseBest</t>
  </si>
  <si>
    <t>Otorohanga</t>
  </si>
  <si>
    <t>Taupo</t>
  </si>
  <si>
    <t>Hamilton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</si>
</sst>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Sink_Step!$B$1</c:f>
              <c:strCache>
                <c:ptCount val="1"/>
                <c:pt idx="0">
                  <c:v>Waitoa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Sink_Step!$A$2:$A$10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Sink_Step!$B$2:$B$10</c:f>
              <c:numCache>
                <c:formatCode>0</c:formatCode>
                <c:ptCount val="9"/>
                <c:pt idx="0">
                  <c:v>2.5919512592034555</c:v>
                </c:pt>
                <c:pt idx="1">
                  <c:v>4.5110736758669443</c:v>
                </c:pt>
                <c:pt idx="2">
                  <c:v>3.62061293951747</c:v>
                </c:pt>
                <c:pt idx="3">
                  <c:v>3.62061293951747</c:v>
                </c:pt>
                <c:pt idx="4">
                  <c:v>3.8932204109144379</c:v>
                </c:pt>
                <c:pt idx="5">
                  <c:v>3.8932204109144379</c:v>
                </c:pt>
                <c:pt idx="6">
                  <c:v>1.5946640012257021</c:v>
                </c:pt>
                <c:pt idx="7">
                  <c:v>9.0313538523422526E-2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5-4600-81AA-493E8D51DEA9}"/>
            </c:ext>
          </c:extLst>
        </c:ser>
        <c:ser>
          <c:idx val="1"/>
          <c:order val="1"/>
          <c:tx>
            <c:strRef>
              <c:f>Sink_Step!$C$1</c:f>
              <c:strCache>
                <c:ptCount val="1"/>
                <c:pt idx="0">
                  <c:v>Otorohanga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Sink_Step!$A$2:$A$10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Sink_Step!$C$2:$C$10</c:f>
              <c:numCache>
                <c:formatCode>0</c:formatCode>
                <c:ptCount val="9"/>
                <c:pt idx="0">
                  <c:v>6.0707156809517651</c:v>
                </c:pt>
                <c:pt idx="1">
                  <c:v>2.6795668038254146</c:v>
                </c:pt>
                <c:pt idx="2">
                  <c:v>1.765912719351582</c:v>
                </c:pt>
                <c:pt idx="3">
                  <c:v>1.3532540217761977</c:v>
                </c:pt>
                <c:pt idx="4">
                  <c:v>1.3532540217761977</c:v>
                </c:pt>
                <c:pt idx="5">
                  <c:v>0.73541642558919718</c:v>
                </c:pt>
                <c:pt idx="6">
                  <c:v>0.73541642558919718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5-4600-81AA-493E8D51DEA9}"/>
            </c:ext>
          </c:extLst>
        </c:ser>
        <c:ser>
          <c:idx val="2"/>
          <c:order val="2"/>
          <c:tx>
            <c:strRef>
              <c:f>Sink_Step!$D$1</c:f>
              <c:strCache>
                <c:ptCount val="1"/>
                <c:pt idx="0">
                  <c:v>Taupo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Sink_Step!$A$2:$A$10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Sink_Step!$D$2:$D$10</c:f>
              <c:numCache>
                <c:formatCode>0</c:formatCode>
                <c:ptCount val="9"/>
                <c:pt idx="0">
                  <c:v>8.7725566382394344</c:v>
                </c:pt>
                <c:pt idx="1">
                  <c:v>6.3375353045674521</c:v>
                </c:pt>
                <c:pt idx="2">
                  <c:v>0.9650617714786226</c:v>
                </c:pt>
                <c:pt idx="3">
                  <c:v>0.11674131718826523</c:v>
                </c:pt>
                <c:pt idx="4">
                  <c:v>0.12362991040130653</c:v>
                </c:pt>
                <c:pt idx="5">
                  <c:v>0</c:v>
                </c:pt>
                <c:pt idx="6">
                  <c:v>0</c:v>
                </c:pt>
                <c:pt idx="7" formatCode="0.0">
                  <c:v>0</c:v>
                </c:pt>
                <c:pt idx="8" formatCode="0.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5-4600-81AA-493E8D51DEA9}"/>
            </c:ext>
          </c:extLst>
        </c:ser>
        <c:ser>
          <c:idx val="3"/>
          <c:order val="3"/>
          <c:tx>
            <c:strRef>
              <c:f>Sink_Step!$E$1</c:f>
              <c:strCache>
                <c:ptCount val="1"/>
                <c:pt idx="0">
                  <c:v>Waihou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Sink_Step!$A$2:$A$10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Sink_Step!$E$2:$E$10</c:f>
              <c:numCache>
                <c:formatCode>0.0</c:formatCode>
                <c:ptCount val="9"/>
                <c:pt idx="0">
                  <c:v>0.68173579304363008</c:v>
                </c:pt>
                <c:pt idx="1">
                  <c:v>1.3609539802035941</c:v>
                </c:pt>
                <c:pt idx="2">
                  <c:v>1.3609539802035941</c:v>
                </c:pt>
                <c:pt idx="3">
                  <c:v>1.3609539802035941</c:v>
                </c:pt>
                <c:pt idx="4">
                  <c:v>0.5295281765326646</c:v>
                </c:pt>
                <c:pt idx="5">
                  <c:v>0.5295281765326646</c:v>
                </c:pt>
                <c:pt idx="6">
                  <c:v>0.43390395749180544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5-4600-81AA-493E8D51DEA9}"/>
            </c:ext>
          </c:extLst>
        </c:ser>
        <c:ser>
          <c:idx val="4"/>
          <c:order val="4"/>
          <c:tx>
            <c:strRef>
              <c:f>Sink_Step!$F$1</c:f>
              <c:strCache>
                <c:ptCount val="1"/>
                <c:pt idx="0">
                  <c:v>Hamilton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Sink_Step!$A$2:$A$10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Sink_Step!$F$2:$F$10</c:f>
              <c:numCache>
                <c:formatCode>0.0</c:formatCode>
                <c:ptCount val="9"/>
                <c:pt idx="0">
                  <c:v>4.4770382203067358</c:v>
                </c:pt>
                <c:pt idx="1">
                  <c:v>4.4770382203067358</c:v>
                </c:pt>
                <c:pt idx="2">
                  <c:v>5.9586662173458311</c:v>
                </c:pt>
                <c:pt idx="3">
                  <c:v>5.9586662173458311</c:v>
                </c:pt>
                <c:pt idx="4">
                  <c:v>5.9586662173458311</c:v>
                </c:pt>
                <c:pt idx="5">
                  <c:v>5.9586662173458311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65-4600-81AA-493E8D51D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98800"/>
        <c:axId val="519998472"/>
      </c:scatterChart>
      <c:valAx>
        <c:axId val="51999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98472"/>
        <c:crosses val="autoZero"/>
        <c:crossBetween val="midCat"/>
      </c:valAx>
      <c:valAx>
        <c:axId val="51999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9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11</xdr:row>
      <xdr:rowOff>76200</xdr:rowOff>
    </xdr:from>
    <xdr:to>
      <xdr:col>15</xdr:col>
      <xdr:colOff>361950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06FCA-FC65-4077-BDA1-9DA0EFC6D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86345-13CF-49E9-BC29-56A0715E0A7D}">
  <dimension ref="A1:Z8"/>
  <sheetViews>
    <sheetView workbookViewId="0">
      <selection activeCell="E6" sqref="E6"/>
    </sheetView>
  </sheetViews>
  <sheetFormatPr defaultRowHeight="14.4" x14ac:dyDescent="0.55000000000000004"/>
  <cols>
    <col min="1" max="1" width="2.41796875" bestFit="1" customWidth="1"/>
    <col min="2" max="3" width="11.68359375" bestFit="1" customWidth="1"/>
    <col min="4" max="4" width="8.734375" bestFit="1" customWidth="1"/>
    <col min="5" max="5" width="18.62890625" bestFit="1" customWidth="1"/>
    <col min="6" max="6" width="26.1015625" bestFit="1" customWidth="1"/>
    <col min="7" max="7" width="10.47265625" bestFit="1" customWidth="1"/>
    <col min="8" max="8" width="7.41796875" bestFit="1" customWidth="1"/>
    <col min="9" max="9" width="7.9453125" bestFit="1" customWidth="1"/>
    <col min="10" max="10" width="8.62890625" bestFit="1" customWidth="1"/>
    <col min="11" max="11" width="12.68359375" bestFit="1" customWidth="1"/>
    <col min="12" max="12" width="13.89453125" bestFit="1" customWidth="1"/>
  </cols>
  <sheetData>
    <row r="1" spans="1:26" x14ac:dyDescent="0.55000000000000004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26" x14ac:dyDescent="0.55000000000000004">
      <c r="A2">
        <v>1</v>
      </c>
      <c r="B2">
        <v>9.8901998730697896E-2</v>
      </c>
      <c r="C2">
        <v>2.91523558617789E-2</v>
      </c>
      <c r="D2">
        <v>242</v>
      </c>
      <c r="E2">
        <v>48.298690460240103</v>
      </c>
      <c r="F2">
        <v>9.9573579013813802</v>
      </c>
      <c r="G2">
        <v>3598</v>
      </c>
      <c r="H2" s="3">
        <v>250.83274219431701</v>
      </c>
      <c r="I2" s="3">
        <v>240.19993197733601</v>
      </c>
      <c r="J2" s="3">
        <v>318.33152046346999</v>
      </c>
      <c r="K2" s="3">
        <v>36</v>
      </c>
      <c r="L2" s="3">
        <v>2464.1260000000002</v>
      </c>
      <c r="V2" s="3"/>
      <c r="W2" s="3"/>
      <c r="X2" s="3"/>
      <c r="Y2" s="3"/>
      <c r="Z2" s="3"/>
    </row>
    <row r="3" spans="1:26" x14ac:dyDescent="0.55000000000000004">
      <c r="A3">
        <v>2</v>
      </c>
      <c r="B3">
        <v>9.8901998730697896E-2</v>
      </c>
      <c r="C3">
        <v>2.91523558617789E-2</v>
      </c>
      <c r="D3">
        <v>242</v>
      </c>
      <c r="E3">
        <v>48.298690460240103</v>
      </c>
      <c r="F3">
        <v>9.9573579013813802</v>
      </c>
      <c r="G3">
        <v>3598</v>
      </c>
      <c r="H3" s="3">
        <v>250.83274219431701</v>
      </c>
      <c r="I3" s="3">
        <v>240.19993197733601</v>
      </c>
      <c r="J3" s="3">
        <v>318.33152046346999</v>
      </c>
      <c r="K3" s="3">
        <v>36</v>
      </c>
      <c r="L3" s="3">
        <v>5179.6030000000001</v>
      </c>
      <c r="V3" s="3"/>
      <c r="W3" s="3"/>
      <c r="X3" s="3"/>
      <c r="Y3" s="3"/>
      <c r="Z3" s="3"/>
    </row>
    <row r="4" spans="1:26" x14ac:dyDescent="0.55000000000000004">
      <c r="A4">
        <v>3</v>
      </c>
      <c r="B4">
        <v>5.69309829196228E-2</v>
      </c>
      <c r="C4">
        <v>1.14201875901034E-2</v>
      </c>
      <c r="D4">
        <v>250</v>
      </c>
      <c r="E4">
        <v>-112.294707971818</v>
      </c>
      <c r="F4">
        <v>-23.150909207921099</v>
      </c>
      <c r="G4">
        <v>3591</v>
      </c>
      <c r="H4" s="3">
        <v>254.389895227556</v>
      </c>
      <c r="I4" s="3">
        <v>90.427121441334293</v>
      </c>
      <c r="J4" s="3">
        <v>353.680791425758</v>
      </c>
      <c r="K4" s="3">
        <v>44</v>
      </c>
      <c r="L4" s="3">
        <v>7721.7430000000004</v>
      </c>
      <c r="V4" s="3"/>
      <c r="W4" s="3"/>
      <c r="X4" s="3"/>
      <c r="Y4" s="3"/>
      <c r="Z4" s="3"/>
    </row>
    <row r="5" spans="1:26" x14ac:dyDescent="0.55000000000000004">
      <c r="A5">
        <v>4</v>
      </c>
      <c r="B5">
        <v>5.69309829196228E-2</v>
      </c>
      <c r="C5">
        <v>1.14201875901034E-2</v>
      </c>
      <c r="D5">
        <v>250</v>
      </c>
      <c r="E5">
        <v>-112.294707971818</v>
      </c>
      <c r="F5">
        <v>-23.150909207921099</v>
      </c>
      <c r="G5">
        <v>3591</v>
      </c>
      <c r="H5" s="3">
        <v>254.389895227556</v>
      </c>
      <c r="I5" s="3">
        <v>90.427121441334293</v>
      </c>
      <c r="J5" s="3">
        <v>353.680791425758</v>
      </c>
      <c r="K5" s="3">
        <v>44</v>
      </c>
      <c r="L5" s="3">
        <v>10288.655000000001</v>
      </c>
      <c r="V5" s="3"/>
      <c r="W5" s="3"/>
      <c r="X5" s="3"/>
      <c r="Y5" s="3"/>
      <c r="Z5" s="3"/>
    </row>
    <row r="6" spans="1:26" x14ac:dyDescent="0.55000000000000004">
      <c r="A6">
        <v>5</v>
      </c>
      <c r="B6">
        <v>5.69309829196228E-2</v>
      </c>
      <c r="C6">
        <v>1.14201875901034E-2</v>
      </c>
      <c r="D6">
        <v>250</v>
      </c>
      <c r="E6">
        <v>-112.294707971818</v>
      </c>
      <c r="F6">
        <v>-23.150909207921099</v>
      </c>
      <c r="G6">
        <v>3591</v>
      </c>
      <c r="H6" s="3">
        <v>254.389895227556</v>
      </c>
      <c r="I6" s="3">
        <v>90.427121441334293</v>
      </c>
      <c r="J6" s="3">
        <v>353.680791425758</v>
      </c>
      <c r="K6" s="3">
        <v>44</v>
      </c>
      <c r="L6" s="3">
        <v>15081.647999999999</v>
      </c>
      <c r="V6" s="3"/>
      <c r="W6" s="3"/>
      <c r="X6" s="3"/>
      <c r="Y6" s="3"/>
      <c r="Z6" s="3"/>
    </row>
    <row r="7" spans="1:26" x14ac:dyDescent="0.55000000000000004">
      <c r="A7">
        <v>6</v>
      </c>
      <c r="B7">
        <v>5.69309829196228E-2</v>
      </c>
      <c r="C7">
        <v>1.14201875901034E-2</v>
      </c>
      <c r="D7">
        <v>250</v>
      </c>
      <c r="E7">
        <v>-112.294707971818</v>
      </c>
      <c r="F7">
        <v>-23.150909207921099</v>
      </c>
      <c r="G7">
        <v>3591</v>
      </c>
      <c r="H7" s="3">
        <v>254.389895227556</v>
      </c>
      <c r="I7" s="3">
        <v>90.427121441334293</v>
      </c>
      <c r="J7" s="3">
        <v>353.680791425758</v>
      </c>
      <c r="K7" s="3">
        <v>44</v>
      </c>
      <c r="L7" s="3">
        <v>20676.810000000001</v>
      </c>
      <c r="V7" s="3"/>
      <c r="W7" s="3"/>
      <c r="X7" s="3"/>
      <c r="Y7" s="3"/>
      <c r="Z7" s="3"/>
    </row>
    <row r="8" spans="1:26" x14ac:dyDescent="0.55000000000000004">
      <c r="A8">
        <v>7</v>
      </c>
      <c r="B8">
        <v>4.9920893110911697E-2</v>
      </c>
      <c r="C8">
        <v>9.6168654160632104E-3</v>
      </c>
      <c r="D8">
        <v>248</v>
      </c>
      <c r="E8">
        <v>-67.395039251325898</v>
      </c>
      <c r="F8">
        <v>-13.8943006571893</v>
      </c>
      <c r="G8">
        <v>3594</v>
      </c>
      <c r="H8" s="3">
        <v>240.08408590737</v>
      </c>
      <c r="I8" s="3">
        <v>146.36036504894199</v>
      </c>
      <c r="J8" s="3">
        <v>361.27515937656699</v>
      </c>
      <c r="K8" s="3">
        <v>40</v>
      </c>
      <c r="L8" s="3">
        <v>26239.638999999999</v>
      </c>
      <c r="V8" s="3"/>
      <c r="W8" s="3"/>
      <c r="X8" s="3"/>
      <c r="Y8" s="3"/>
      <c r="Z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998E-0414-4877-B973-378CEADD7E68}">
  <dimension ref="A1:L10"/>
  <sheetViews>
    <sheetView workbookViewId="0">
      <selection activeCell="B10" sqref="B10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55000000000000004">
      <c r="A2">
        <v>1</v>
      </c>
      <c r="B2">
        <v>1.5555689826809599E-2</v>
      </c>
      <c r="C2">
        <v>1.5555689826809599E-2</v>
      </c>
      <c r="D2">
        <v>258</v>
      </c>
      <c r="E2">
        <v>0.39302487156419302</v>
      </c>
      <c r="F2">
        <v>0.109121311989158</v>
      </c>
      <c r="G2">
        <v>3576</v>
      </c>
      <c r="H2">
        <v>303.95119236364098</v>
      </c>
      <c r="I2">
        <v>23.799657425237498</v>
      </c>
      <c r="J2">
        <v>347.31141004022498</v>
      </c>
      <c r="K2">
        <v>0</v>
      </c>
      <c r="L2">
        <v>2420.5219999999999</v>
      </c>
    </row>
    <row r="3" spans="1:12" x14ac:dyDescent="0.55000000000000004">
      <c r="A3">
        <v>2</v>
      </c>
      <c r="B3">
        <v>1.2049200076376399E-2</v>
      </c>
      <c r="C3">
        <v>1.2049200076376399E-2</v>
      </c>
      <c r="D3">
        <v>271</v>
      </c>
      <c r="E3">
        <v>0.33710735703078798</v>
      </c>
      <c r="F3">
        <v>9.3593963766692698E-2</v>
      </c>
      <c r="G3">
        <v>3560</v>
      </c>
      <c r="H3">
        <v>309.63701410381702</v>
      </c>
      <c r="I3">
        <v>24.883413139293499</v>
      </c>
      <c r="J3">
        <v>354.00300804041302</v>
      </c>
      <c r="K3">
        <v>0</v>
      </c>
      <c r="L3">
        <v>4930.9669999999996</v>
      </c>
    </row>
    <row r="4" spans="1:12" x14ac:dyDescent="0.55000000000000004">
      <c r="A4">
        <v>3</v>
      </c>
      <c r="B4">
        <v>1.16870957116323E-2</v>
      </c>
      <c r="C4">
        <v>1.16870957116323E-2</v>
      </c>
      <c r="D4">
        <v>271</v>
      </c>
      <c r="E4">
        <v>0.33385001302195799</v>
      </c>
      <c r="F4">
        <v>9.2686620913134302E-2</v>
      </c>
      <c r="G4">
        <v>3558</v>
      </c>
      <c r="H4">
        <v>306.99882856153602</v>
      </c>
      <c r="I4">
        <v>27.171106174871799</v>
      </c>
      <c r="J4">
        <v>356.24534535069301</v>
      </c>
      <c r="K4">
        <v>0</v>
      </c>
      <c r="L4">
        <v>7477.3760000000002</v>
      </c>
    </row>
    <row r="5" spans="1:12" x14ac:dyDescent="0.55000000000000004">
      <c r="A5">
        <v>4</v>
      </c>
      <c r="B5">
        <v>1.16870957116323E-2</v>
      </c>
      <c r="C5">
        <v>1.16870957116323E-2</v>
      </c>
      <c r="D5">
        <v>271</v>
      </c>
      <c r="E5">
        <v>0.33385001302195799</v>
      </c>
      <c r="F5">
        <v>9.2686620913134302E-2</v>
      </c>
      <c r="G5">
        <v>3558</v>
      </c>
      <c r="H5">
        <v>306.99882856153602</v>
      </c>
      <c r="I5">
        <v>27.171106174871799</v>
      </c>
      <c r="J5">
        <v>356.24534535069301</v>
      </c>
      <c r="K5">
        <v>0</v>
      </c>
      <c r="L5">
        <v>10024.216</v>
      </c>
    </row>
    <row r="6" spans="1:12" x14ac:dyDescent="0.55000000000000004">
      <c r="A6">
        <v>5</v>
      </c>
      <c r="B6">
        <v>1.10069945070268E-2</v>
      </c>
      <c r="C6">
        <v>1.10069945070268E-2</v>
      </c>
      <c r="D6">
        <v>267</v>
      </c>
      <c r="E6">
        <v>0.42384626092126598</v>
      </c>
      <c r="F6">
        <v>0.11767493155513301</v>
      </c>
      <c r="G6">
        <v>3548</v>
      </c>
      <c r="H6">
        <v>307.80648808025398</v>
      </c>
      <c r="I6">
        <v>28.817621711733299</v>
      </c>
      <c r="J6">
        <v>356.68392684569199</v>
      </c>
      <c r="K6">
        <v>1</v>
      </c>
      <c r="L6">
        <v>14493.422</v>
      </c>
    </row>
    <row r="7" spans="1:12" x14ac:dyDescent="0.55000000000000004">
      <c r="A7">
        <v>6</v>
      </c>
      <c r="B7">
        <v>1.10069945070268E-2</v>
      </c>
      <c r="C7">
        <v>1.10069945070268E-2</v>
      </c>
      <c r="D7">
        <v>267</v>
      </c>
      <c r="E7">
        <v>0.42384626092126598</v>
      </c>
      <c r="F7">
        <v>0.11767493155513301</v>
      </c>
      <c r="G7">
        <v>3548</v>
      </c>
      <c r="H7">
        <v>307.80648808025398</v>
      </c>
      <c r="I7">
        <v>28.817621711733299</v>
      </c>
      <c r="J7">
        <v>356.68392684569199</v>
      </c>
      <c r="K7">
        <v>1</v>
      </c>
      <c r="L7">
        <v>20208.793000000001</v>
      </c>
    </row>
    <row r="8" spans="1:12" x14ac:dyDescent="0.55000000000000004">
      <c r="A8">
        <v>7</v>
      </c>
      <c r="B8">
        <v>1.0238656063416E-2</v>
      </c>
      <c r="C8">
        <v>1.0238656063416E-2</v>
      </c>
      <c r="D8">
        <v>267</v>
      </c>
      <c r="E8">
        <v>0.41374382109046298</v>
      </c>
      <c r="F8">
        <v>0.114873087688057</v>
      </c>
      <c r="G8">
        <v>3551</v>
      </c>
      <c r="H8">
        <v>300.99650978405401</v>
      </c>
      <c r="I8">
        <v>29.891343120196101</v>
      </c>
      <c r="J8">
        <v>356.95441371821499</v>
      </c>
      <c r="K8">
        <v>0</v>
      </c>
      <c r="L8">
        <v>25944.288</v>
      </c>
    </row>
    <row r="9" spans="1:12" x14ac:dyDescent="0.55000000000000004">
      <c r="A9">
        <v>8</v>
      </c>
      <c r="B9">
        <v>9.8740425074187298E-3</v>
      </c>
      <c r="C9">
        <v>9.8740425074187298E-3</v>
      </c>
      <c r="D9">
        <v>267</v>
      </c>
      <c r="E9">
        <v>0.41876381857065298</v>
      </c>
      <c r="F9">
        <v>0.116260529665362</v>
      </c>
      <c r="G9">
        <v>3550</v>
      </c>
      <c r="H9">
        <v>296.00439367721901</v>
      </c>
      <c r="I9">
        <v>32.486229728067499</v>
      </c>
      <c r="J9">
        <v>353.97770384875599</v>
      </c>
      <c r="K9">
        <v>1</v>
      </c>
      <c r="L9">
        <v>30485.120999999999</v>
      </c>
    </row>
    <row r="10" spans="1:12" x14ac:dyDescent="0.55000000000000004">
      <c r="A10">
        <v>9</v>
      </c>
      <c r="B10">
        <v>9.8452530379475496E-3</v>
      </c>
      <c r="C10">
        <v>9.8452530379475496E-3</v>
      </c>
      <c r="D10">
        <v>268</v>
      </c>
      <c r="E10">
        <v>0.41019627297060801</v>
      </c>
      <c r="F10">
        <v>0.113887984383404</v>
      </c>
      <c r="G10">
        <v>3550</v>
      </c>
      <c r="H10">
        <v>296.27196737460798</v>
      </c>
      <c r="I10">
        <v>33.541465478151501</v>
      </c>
      <c r="J10">
        <v>358.41977906827299</v>
      </c>
      <c r="K10">
        <v>2</v>
      </c>
      <c r="L10">
        <v>34151.438000000002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E579-BC93-484F-914E-9E50D6B2E5D1}">
  <dimension ref="A1:L10"/>
  <sheetViews>
    <sheetView workbookViewId="0">
      <selection sqref="A1:L10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55000000000000004">
      <c r="A2">
        <v>1</v>
      </c>
      <c r="B2">
        <v>9.9185857166253499E-3</v>
      </c>
      <c r="C2">
        <v>9.9185857166253499E-3</v>
      </c>
      <c r="D2">
        <v>264</v>
      </c>
      <c r="E2">
        <v>0.52650850491119106</v>
      </c>
      <c r="F2">
        <v>0.11488796983527599</v>
      </c>
      <c r="G2">
        <v>3535</v>
      </c>
      <c r="H2">
        <v>306.70199609747101</v>
      </c>
      <c r="I2">
        <v>126.402394283413</v>
      </c>
      <c r="J2">
        <v>329.74064154336202</v>
      </c>
      <c r="K2">
        <v>0</v>
      </c>
      <c r="L2">
        <v>2946.1950000000002</v>
      </c>
    </row>
    <row r="3" spans="1:12" x14ac:dyDescent="0.55000000000000004">
      <c r="A3">
        <v>2</v>
      </c>
      <c r="B3">
        <v>9.2996112756168706E-3</v>
      </c>
      <c r="C3">
        <v>9.2996112756168706E-3</v>
      </c>
      <c r="D3">
        <v>253</v>
      </c>
      <c r="E3">
        <v>0.57726913372533695</v>
      </c>
      <c r="F3">
        <v>0.125955374681881</v>
      </c>
      <c r="G3">
        <v>3550</v>
      </c>
      <c r="H3">
        <v>313.00997012284603</v>
      </c>
      <c r="I3">
        <v>122.622400593265</v>
      </c>
      <c r="J3">
        <v>333.38544519111002</v>
      </c>
      <c r="K3">
        <v>0</v>
      </c>
      <c r="L3">
        <v>5934.95</v>
      </c>
    </row>
    <row r="4" spans="1:12" x14ac:dyDescent="0.55000000000000004">
      <c r="A4">
        <v>3</v>
      </c>
      <c r="B4">
        <v>9.2996112756168706E-3</v>
      </c>
      <c r="C4">
        <v>9.2996112756168706E-3</v>
      </c>
      <c r="D4">
        <v>253</v>
      </c>
      <c r="E4">
        <v>0.57726913372533695</v>
      </c>
      <c r="F4">
        <v>0.125955374681881</v>
      </c>
      <c r="G4">
        <v>3550</v>
      </c>
      <c r="H4">
        <v>313.00997012284603</v>
      </c>
      <c r="I4">
        <v>122.622400593265</v>
      </c>
      <c r="J4">
        <v>333.38544519111002</v>
      </c>
      <c r="K4">
        <v>0</v>
      </c>
      <c r="L4">
        <v>8924.2999999999993</v>
      </c>
    </row>
    <row r="5" spans="1:12" x14ac:dyDescent="0.55000000000000004">
      <c r="A5">
        <v>4</v>
      </c>
      <c r="B5">
        <v>9.2996112756168706E-3</v>
      </c>
      <c r="C5">
        <v>9.2996112756168706E-3</v>
      </c>
      <c r="D5">
        <v>253</v>
      </c>
      <c r="E5">
        <v>0.57726913372533695</v>
      </c>
      <c r="F5">
        <v>0.125955374681881</v>
      </c>
      <c r="G5">
        <v>3550</v>
      </c>
      <c r="H5">
        <v>313.00997012284603</v>
      </c>
      <c r="I5">
        <v>122.622400593265</v>
      </c>
      <c r="J5">
        <v>333.38544519111002</v>
      </c>
      <c r="K5">
        <v>0</v>
      </c>
      <c r="L5">
        <v>11910.65</v>
      </c>
    </row>
    <row r="6" spans="1:12" x14ac:dyDescent="0.55000000000000004">
      <c r="A6">
        <v>5</v>
      </c>
      <c r="B6">
        <v>9.1001497782086903E-3</v>
      </c>
      <c r="C6">
        <v>9.1001497782086903E-3</v>
      </c>
      <c r="D6">
        <v>253</v>
      </c>
      <c r="E6">
        <v>0.57087424133373998</v>
      </c>
      <c r="F6">
        <v>0.12456647833350799</v>
      </c>
      <c r="G6">
        <v>3559</v>
      </c>
      <c r="H6">
        <v>310.442466999136</v>
      </c>
      <c r="I6">
        <v>123.152973359282</v>
      </c>
      <c r="J6">
        <v>330.49261058441601</v>
      </c>
      <c r="K6">
        <v>0</v>
      </c>
      <c r="L6">
        <v>17001.28</v>
      </c>
    </row>
    <row r="7" spans="1:12" x14ac:dyDescent="0.55000000000000004">
      <c r="A7">
        <v>6</v>
      </c>
      <c r="B7">
        <v>9.1001497782086903E-3</v>
      </c>
      <c r="C7">
        <v>9.1001497782086903E-3</v>
      </c>
      <c r="D7">
        <v>253</v>
      </c>
      <c r="E7">
        <v>0.57087424133373998</v>
      </c>
      <c r="F7">
        <v>0.12456647833350799</v>
      </c>
      <c r="G7">
        <v>3559</v>
      </c>
      <c r="H7">
        <v>310.442466999136</v>
      </c>
      <c r="I7">
        <v>123.152973359282</v>
      </c>
      <c r="J7">
        <v>330.49261058441601</v>
      </c>
      <c r="K7">
        <v>0</v>
      </c>
      <c r="L7">
        <v>22519.206999999999</v>
      </c>
    </row>
    <row r="8" spans="1:12" x14ac:dyDescent="0.55000000000000004">
      <c r="A8">
        <v>7</v>
      </c>
      <c r="B8">
        <v>9.0615458614238201E-3</v>
      </c>
      <c r="C8">
        <v>9.0615458614238201E-3</v>
      </c>
      <c r="D8">
        <v>255</v>
      </c>
      <c r="E8">
        <v>0.56250696020060698</v>
      </c>
      <c r="F8">
        <v>0.122737479525941</v>
      </c>
      <c r="G8">
        <v>3556</v>
      </c>
      <c r="H8">
        <v>310.147172482168</v>
      </c>
      <c r="I8">
        <v>123.428680795091</v>
      </c>
      <c r="J8">
        <v>328.550700245207</v>
      </c>
      <c r="K8">
        <v>0</v>
      </c>
      <c r="L8">
        <v>25917.439999999999</v>
      </c>
    </row>
    <row r="9" spans="1:12" x14ac:dyDescent="0.55000000000000004">
      <c r="A9">
        <v>8</v>
      </c>
      <c r="B9">
        <v>8.9854951407295491E-3</v>
      </c>
      <c r="C9">
        <v>8.9854951407295491E-3</v>
      </c>
      <c r="D9">
        <v>256</v>
      </c>
      <c r="E9">
        <v>0.53191293366620496</v>
      </c>
      <c r="F9">
        <v>0.116065965825271</v>
      </c>
      <c r="G9">
        <v>3558</v>
      </c>
      <c r="H9">
        <v>308.80724562239101</v>
      </c>
      <c r="I9">
        <v>122.97784559836199</v>
      </c>
      <c r="J9">
        <v>329.91331581419598</v>
      </c>
      <c r="K9">
        <v>0</v>
      </c>
      <c r="L9">
        <v>28665.922999999999</v>
      </c>
    </row>
    <row r="10" spans="1:12" x14ac:dyDescent="0.55000000000000004">
      <c r="A10">
        <v>9</v>
      </c>
      <c r="B10">
        <v>8.9854951407295491E-3</v>
      </c>
      <c r="C10">
        <v>8.9854951407295491E-3</v>
      </c>
      <c r="D10">
        <v>256</v>
      </c>
      <c r="E10">
        <v>0.53191293366620496</v>
      </c>
      <c r="F10">
        <v>0.116065965825271</v>
      </c>
      <c r="G10">
        <v>3558</v>
      </c>
      <c r="H10">
        <v>308.80724562239101</v>
      </c>
      <c r="I10">
        <v>122.97784559836199</v>
      </c>
      <c r="J10">
        <v>329.91331581419598</v>
      </c>
      <c r="K10">
        <v>0</v>
      </c>
      <c r="L10">
        <v>31381.170999999998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FE7A-4D7F-41FF-B8D6-A5EDFEB9BE01}">
  <dimension ref="A1:L8"/>
  <sheetViews>
    <sheetView zoomScale="160" zoomScaleNormal="160" workbookViewId="0">
      <selection sqref="A1:L8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55000000000000004">
      <c r="A2">
        <v>1</v>
      </c>
      <c r="B2">
        <v>1.1303258361656099E-2</v>
      </c>
      <c r="C2">
        <v>1.1303258361656099E-2</v>
      </c>
      <c r="D2">
        <v>250</v>
      </c>
      <c r="E2">
        <v>0.65765992208429203</v>
      </c>
      <c r="F2">
        <v>0.112641973078751</v>
      </c>
      <c r="G2">
        <v>3586</v>
      </c>
      <c r="H2">
        <v>264.45517893194801</v>
      </c>
      <c r="I2">
        <v>257.34034077813197</v>
      </c>
      <c r="J2">
        <v>333.44064326662198</v>
      </c>
      <c r="K2">
        <v>0</v>
      </c>
      <c r="L2">
        <v>2912.4749999999999</v>
      </c>
    </row>
    <row r="3" spans="1:12" x14ac:dyDescent="0.55000000000000004">
      <c r="A3">
        <v>2</v>
      </c>
      <c r="B3">
        <v>1.09432403637197E-2</v>
      </c>
      <c r="C3">
        <v>1.09432403637197E-2</v>
      </c>
      <c r="D3">
        <v>247</v>
      </c>
      <c r="E3">
        <v>0.70603087477911597</v>
      </c>
      <c r="F3">
        <v>0.120926163442878</v>
      </c>
      <c r="G3">
        <v>3572</v>
      </c>
      <c r="H3">
        <v>258.53499076682999</v>
      </c>
      <c r="I3">
        <v>256.77476229549598</v>
      </c>
      <c r="J3">
        <v>342.11760358229299</v>
      </c>
      <c r="K3">
        <v>0</v>
      </c>
      <c r="L3">
        <v>5959.2169999999996</v>
      </c>
    </row>
    <row r="4" spans="1:12" x14ac:dyDescent="0.55000000000000004">
      <c r="A4">
        <v>3</v>
      </c>
      <c r="B4">
        <v>9.4364592507805104E-3</v>
      </c>
      <c r="C4">
        <v>9.4364592507805104E-3</v>
      </c>
      <c r="D4">
        <v>247</v>
      </c>
      <c r="E4">
        <v>0.69670135871086802</v>
      </c>
      <c r="F4">
        <v>0.119328845304867</v>
      </c>
      <c r="G4">
        <v>3567</v>
      </c>
      <c r="H4">
        <v>245.47307061517401</v>
      </c>
      <c r="I4">
        <v>268.09819995332401</v>
      </c>
      <c r="J4">
        <v>343.75755518929498</v>
      </c>
      <c r="K4">
        <v>0</v>
      </c>
      <c r="L4">
        <v>8917.51</v>
      </c>
    </row>
    <row r="5" spans="1:12" x14ac:dyDescent="0.55000000000000004">
      <c r="A5">
        <v>4</v>
      </c>
      <c r="B5">
        <v>8.8402673010404692E-3</v>
      </c>
      <c r="C5">
        <v>8.8402673010404692E-3</v>
      </c>
      <c r="D5">
        <v>252</v>
      </c>
      <c r="E5">
        <v>0.66330321585729701</v>
      </c>
      <c r="F5">
        <v>0.113608238442629</v>
      </c>
      <c r="G5">
        <v>3552</v>
      </c>
      <c r="H5">
        <v>243.410576687803</v>
      </c>
      <c r="I5">
        <v>266.04980186948097</v>
      </c>
      <c r="J5">
        <v>350.17604038278</v>
      </c>
      <c r="K5">
        <v>0</v>
      </c>
      <c r="L5">
        <v>11970.297</v>
      </c>
    </row>
    <row r="6" spans="1:12" x14ac:dyDescent="0.55000000000000004">
      <c r="A6">
        <v>5</v>
      </c>
      <c r="B6">
        <v>8.7452502008862898E-3</v>
      </c>
      <c r="C6">
        <v>8.7452502008862898E-3</v>
      </c>
      <c r="D6">
        <v>253</v>
      </c>
      <c r="E6">
        <v>0.65654288473689304</v>
      </c>
      <c r="F6">
        <v>0.112451156646466</v>
      </c>
      <c r="G6">
        <v>3553</v>
      </c>
      <c r="H6">
        <v>242.82616994067001</v>
      </c>
      <c r="I6">
        <v>267.84871468611198</v>
      </c>
      <c r="J6">
        <v>349.946158551118</v>
      </c>
      <c r="K6">
        <v>0</v>
      </c>
      <c r="L6">
        <v>16988.149000000001</v>
      </c>
    </row>
    <row r="7" spans="1:12" x14ac:dyDescent="0.55000000000000004">
      <c r="A7">
        <v>6</v>
      </c>
      <c r="B7">
        <v>7.8305642254161301E-3</v>
      </c>
      <c r="C7">
        <v>7.8305642254161301E-3</v>
      </c>
      <c r="D7">
        <v>252</v>
      </c>
      <c r="E7">
        <v>0.65770448649649804</v>
      </c>
      <c r="F7">
        <v>0.112648975246155</v>
      </c>
      <c r="G7">
        <v>3555</v>
      </c>
      <c r="H7">
        <v>243.12674732054401</v>
      </c>
      <c r="I7">
        <v>269.98885898045103</v>
      </c>
      <c r="J7">
        <v>344.73051394906298</v>
      </c>
      <c r="K7">
        <v>0</v>
      </c>
      <c r="L7">
        <v>22579.148000000001</v>
      </c>
    </row>
    <row r="8" spans="1:12" x14ac:dyDescent="0.55000000000000004">
      <c r="A8">
        <v>7</v>
      </c>
      <c r="B8">
        <v>7.8305642254161301E-3</v>
      </c>
      <c r="C8">
        <v>7.8305642254161301E-3</v>
      </c>
      <c r="D8">
        <v>252</v>
      </c>
      <c r="E8">
        <v>0.65770448649649804</v>
      </c>
      <c r="F8">
        <v>0.112648975246155</v>
      </c>
      <c r="G8">
        <v>3555</v>
      </c>
      <c r="H8">
        <v>243.12674732054401</v>
      </c>
      <c r="I8">
        <v>269.98885898045103</v>
      </c>
      <c r="J8">
        <v>344.73051394906298</v>
      </c>
      <c r="K8">
        <v>0</v>
      </c>
      <c r="L8">
        <v>26020.972000000002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0A329-FA4F-46B3-9AE7-974FDF4D1886}">
  <dimension ref="A1:L10"/>
  <sheetViews>
    <sheetView workbookViewId="0">
      <selection activeCell="G30" sqref="G30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55000000000000004">
      <c r="A2">
        <v>1</v>
      </c>
      <c r="B2">
        <v>1.13418914101288E-2</v>
      </c>
      <c r="C2">
        <v>1.13418914101288E-2</v>
      </c>
      <c r="D2">
        <v>263</v>
      </c>
      <c r="E2">
        <v>0.62478703743937503</v>
      </c>
      <c r="F2">
        <v>6.5259944617839905E-2</v>
      </c>
      <c r="G2">
        <v>3580</v>
      </c>
      <c r="H2">
        <v>404.77994684643897</v>
      </c>
      <c r="I2">
        <v>537.49391336845804</v>
      </c>
      <c r="J2">
        <v>335.016969129936</v>
      </c>
      <c r="K2">
        <v>0</v>
      </c>
      <c r="L2">
        <v>3118.4949999999999</v>
      </c>
    </row>
    <row r="3" spans="1:12" x14ac:dyDescent="0.55000000000000004">
      <c r="A3">
        <v>2</v>
      </c>
      <c r="B3">
        <v>1.06909972195271E-2</v>
      </c>
      <c r="C3">
        <v>1.06909972195271E-2</v>
      </c>
      <c r="D3">
        <v>250</v>
      </c>
      <c r="E3">
        <v>0.41288656055490902</v>
      </c>
      <c r="F3">
        <v>4.2882328137235998E-2</v>
      </c>
      <c r="G3">
        <v>3595</v>
      </c>
      <c r="H3">
        <v>442.48851563579098</v>
      </c>
      <c r="I3">
        <v>512.80776046368806</v>
      </c>
      <c r="J3">
        <v>336.89144775326099</v>
      </c>
      <c r="K3">
        <v>0</v>
      </c>
      <c r="L3">
        <v>6264.3410000000003</v>
      </c>
    </row>
    <row r="4" spans="1:12" x14ac:dyDescent="0.55000000000000004">
      <c r="A4">
        <v>3</v>
      </c>
      <c r="B4">
        <v>1.0184836685169099E-2</v>
      </c>
      <c r="C4">
        <v>1.0184836685169099E-2</v>
      </c>
      <c r="D4">
        <v>246</v>
      </c>
      <c r="E4">
        <v>0.37569325505489798</v>
      </c>
      <c r="F4">
        <v>3.9141667995628598E-2</v>
      </c>
      <c r="G4">
        <v>3597</v>
      </c>
      <c r="H4">
        <v>438.55120413139201</v>
      </c>
      <c r="I4">
        <v>515.71632888631302</v>
      </c>
      <c r="J4">
        <v>335.42492889119899</v>
      </c>
      <c r="K4">
        <v>1</v>
      </c>
      <c r="L4">
        <v>9170.2800000000007</v>
      </c>
    </row>
    <row r="5" spans="1:12" x14ac:dyDescent="0.55000000000000004">
      <c r="A5">
        <v>4</v>
      </c>
      <c r="B5">
        <v>9.6757038807162004E-3</v>
      </c>
      <c r="C5">
        <v>9.6757038807162004E-3</v>
      </c>
      <c r="D5">
        <v>252</v>
      </c>
      <c r="E5">
        <v>0.47127268362896702</v>
      </c>
      <c r="F5">
        <v>4.9224681484451499E-2</v>
      </c>
      <c r="G5">
        <v>3595</v>
      </c>
      <c r="H5">
        <v>425.10943081402797</v>
      </c>
      <c r="I5">
        <v>532.15905513561995</v>
      </c>
      <c r="J5">
        <v>334.10630505206899</v>
      </c>
      <c r="K5">
        <v>2</v>
      </c>
      <c r="L5">
        <v>12198.745999999999</v>
      </c>
    </row>
    <row r="6" spans="1:12" x14ac:dyDescent="0.55000000000000004">
      <c r="A6">
        <v>5</v>
      </c>
      <c r="B6">
        <v>9.6757038807162004E-3</v>
      </c>
      <c r="C6">
        <v>9.6757038807162004E-3</v>
      </c>
      <c r="D6">
        <v>252</v>
      </c>
      <c r="E6">
        <v>0.47127268362896702</v>
      </c>
      <c r="F6">
        <v>4.9224681484451499E-2</v>
      </c>
      <c r="G6">
        <v>3595</v>
      </c>
      <c r="H6">
        <v>425.10943081402797</v>
      </c>
      <c r="I6">
        <v>532.15905513561995</v>
      </c>
      <c r="J6">
        <v>334.10630505206899</v>
      </c>
      <c r="K6">
        <v>2</v>
      </c>
      <c r="L6">
        <v>17464.081999999999</v>
      </c>
    </row>
    <row r="7" spans="1:12" x14ac:dyDescent="0.55000000000000004">
      <c r="A7">
        <v>6</v>
      </c>
      <c r="B7">
        <v>9.2998661985901898E-3</v>
      </c>
      <c r="C7">
        <v>9.2998661985901898E-3</v>
      </c>
      <c r="D7">
        <v>254</v>
      </c>
      <c r="E7">
        <v>0.465379687270285</v>
      </c>
      <c r="F7">
        <v>4.8610363964880603E-2</v>
      </c>
      <c r="G7">
        <v>3594</v>
      </c>
      <c r="H7">
        <v>427.77194731415199</v>
      </c>
      <c r="I7">
        <v>529.40986237443201</v>
      </c>
      <c r="J7">
        <v>337.13901488216698</v>
      </c>
      <c r="K7">
        <v>0</v>
      </c>
      <c r="L7">
        <v>22917.977999999999</v>
      </c>
    </row>
    <row r="8" spans="1:12" x14ac:dyDescent="0.55000000000000004">
      <c r="A8">
        <v>7</v>
      </c>
      <c r="B8">
        <v>9.2998661985901898E-3</v>
      </c>
      <c r="C8">
        <v>9.2998661985901898E-3</v>
      </c>
      <c r="D8">
        <v>254</v>
      </c>
      <c r="E8">
        <v>0.465379687270285</v>
      </c>
      <c r="F8">
        <v>4.8610363964880603E-2</v>
      </c>
      <c r="G8">
        <v>3594</v>
      </c>
      <c r="H8">
        <v>427.77194731415199</v>
      </c>
      <c r="I8">
        <v>529.40986237443201</v>
      </c>
      <c r="J8">
        <v>337.13901488216698</v>
      </c>
      <c r="K8">
        <v>0</v>
      </c>
      <c r="L8">
        <v>26222.614000000001</v>
      </c>
    </row>
    <row r="9" spans="1:12" x14ac:dyDescent="0.55000000000000004">
      <c r="A9">
        <v>8</v>
      </c>
      <c r="B9">
        <v>9.2701123956965004E-3</v>
      </c>
      <c r="C9">
        <v>9.2701123956965004E-3</v>
      </c>
      <c r="D9">
        <v>254</v>
      </c>
      <c r="E9">
        <v>0.48099230626502198</v>
      </c>
      <c r="F9">
        <v>5.0239719190953797E-2</v>
      </c>
      <c r="G9">
        <v>3594</v>
      </c>
      <c r="H9">
        <v>430.94115938489301</v>
      </c>
      <c r="I9">
        <v>526.27424191934301</v>
      </c>
      <c r="J9">
        <v>338.90991095532399</v>
      </c>
      <c r="K9">
        <v>3</v>
      </c>
      <c r="L9">
        <v>28991.360000000001</v>
      </c>
    </row>
    <row r="10" spans="1:12" x14ac:dyDescent="0.55000000000000004">
      <c r="A10">
        <v>9</v>
      </c>
      <c r="B10">
        <v>9.2701123956965004E-3</v>
      </c>
      <c r="C10">
        <v>9.2701123956965004E-3</v>
      </c>
      <c r="D10">
        <v>254</v>
      </c>
      <c r="E10">
        <v>0.48099230626502198</v>
      </c>
      <c r="F10">
        <v>5.0239719190953797E-2</v>
      </c>
      <c r="G10">
        <v>3594</v>
      </c>
      <c r="H10">
        <v>430.94115938489301</v>
      </c>
      <c r="I10">
        <v>526.27424191934301</v>
      </c>
      <c r="J10">
        <v>338.90991095532399</v>
      </c>
      <c r="K10">
        <v>3</v>
      </c>
      <c r="L10">
        <v>31623.457999999999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9382-F5FC-4B0D-974E-759F2B479C3C}">
  <dimension ref="A1:F10"/>
  <sheetViews>
    <sheetView tabSelected="1" workbookViewId="0">
      <selection activeCell="G29" sqref="G29"/>
    </sheetView>
  </sheetViews>
  <sheetFormatPr defaultRowHeight="14.4" x14ac:dyDescent="0.55000000000000004"/>
  <sheetData>
    <row r="1" spans="1:6" x14ac:dyDescent="0.55000000000000004">
      <c r="B1" t="s">
        <v>11</v>
      </c>
      <c r="C1" t="s">
        <v>15</v>
      </c>
      <c r="D1" t="s">
        <v>16</v>
      </c>
      <c r="E1" t="s">
        <v>12</v>
      </c>
      <c r="F1" t="s">
        <v>17</v>
      </c>
    </row>
    <row r="2" spans="1:6" x14ac:dyDescent="0.55000000000000004">
      <c r="A2">
        <v>1</v>
      </c>
      <c r="B2">
        <f>Waitoa!B2</f>
        <v>1.5555689826809599E-2</v>
      </c>
      <c r="C2">
        <f>Otorohanga!B2</f>
        <v>1.13418914101288E-2</v>
      </c>
      <c r="D2">
        <f>Taupo!B2</f>
        <v>1.1303258361656099E-2</v>
      </c>
      <c r="E2">
        <f>Waihou!B2</f>
        <v>9.9185857166253499E-3</v>
      </c>
      <c r="F2">
        <f>Hamilton!C2</f>
        <v>2.91523558617789E-2</v>
      </c>
    </row>
    <row r="3" spans="1:6" x14ac:dyDescent="0.55000000000000004">
      <c r="A3">
        <v>2</v>
      </c>
      <c r="B3">
        <f>Waitoa!B3</f>
        <v>1.2049200076376399E-2</v>
      </c>
      <c r="C3">
        <f>Otorohanga!B3</f>
        <v>1.06909972195271E-2</v>
      </c>
      <c r="D3">
        <f>Taupo!B3</f>
        <v>1.09432403637197E-2</v>
      </c>
      <c r="E3">
        <f>Waihou!B3</f>
        <v>9.2996112756168706E-3</v>
      </c>
      <c r="F3">
        <f>Hamilton!C3</f>
        <v>2.91523558617789E-2</v>
      </c>
    </row>
    <row r="4" spans="1:6" x14ac:dyDescent="0.55000000000000004">
      <c r="A4">
        <v>3</v>
      </c>
      <c r="B4">
        <f>Waitoa!B4</f>
        <v>1.16870957116323E-2</v>
      </c>
      <c r="C4">
        <f>Otorohanga!B4</f>
        <v>1.0184836685169099E-2</v>
      </c>
      <c r="D4">
        <f>Taupo!B4</f>
        <v>9.4364592507805104E-3</v>
      </c>
      <c r="E4">
        <f>Waihou!B4</f>
        <v>9.2996112756168706E-3</v>
      </c>
      <c r="F4">
        <f>Hamilton!C4</f>
        <v>1.14201875901034E-2</v>
      </c>
    </row>
    <row r="5" spans="1:6" x14ac:dyDescent="0.55000000000000004">
      <c r="A5">
        <v>4</v>
      </c>
      <c r="B5">
        <f>Waitoa!B5</f>
        <v>1.16870957116323E-2</v>
      </c>
      <c r="C5">
        <f>Otorohanga!B5</f>
        <v>9.6757038807162004E-3</v>
      </c>
      <c r="D5">
        <f>Taupo!B5</f>
        <v>8.8402673010404692E-3</v>
      </c>
      <c r="E5">
        <f>Waihou!B5</f>
        <v>9.2996112756168706E-3</v>
      </c>
      <c r="F5">
        <f>Hamilton!C5</f>
        <v>1.14201875901034E-2</v>
      </c>
    </row>
    <row r="6" spans="1:6" x14ac:dyDescent="0.55000000000000004">
      <c r="A6">
        <v>5</v>
      </c>
      <c r="B6">
        <f>Waitoa!B6</f>
        <v>1.10069945070268E-2</v>
      </c>
      <c r="C6">
        <f>Otorohanga!B6</f>
        <v>9.6757038807162004E-3</v>
      </c>
      <c r="D6">
        <f>Taupo!B6</f>
        <v>8.7452502008862898E-3</v>
      </c>
      <c r="E6">
        <f>Waihou!B6</f>
        <v>9.1001497782086903E-3</v>
      </c>
      <c r="F6">
        <f>Hamilton!C6</f>
        <v>1.14201875901034E-2</v>
      </c>
    </row>
    <row r="7" spans="1:6" x14ac:dyDescent="0.55000000000000004">
      <c r="A7">
        <v>6</v>
      </c>
      <c r="B7">
        <f>Waitoa!B7</f>
        <v>1.10069945070268E-2</v>
      </c>
      <c r="C7">
        <f>Otorohanga!B7</f>
        <v>9.2998661985901898E-3</v>
      </c>
      <c r="D7">
        <f>Taupo!B7</f>
        <v>7.8305642254161301E-3</v>
      </c>
      <c r="E7">
        <f>Waihou!B7</f>
        <v>9.1001497782086903E-3</v>
      </c>
      <c r="F7">
        <f>Hamilton!C7</f>
        <v>1.14201875901034E-2</v>
      </c>
    </row>
    <row r="8" spans="1:6" x14ac:dyDescent="0.55000000000000004">
      <c r="A8">
        <v>7</v>
      </c>
      <c r="B8">
        <f>Waitoa!B8</f>
        <v>1.0238656063416E-2</v>
      </c>
      <c r="C8">
        <f>Otorohanga!B8</f>
        <v>9.2998661985901898E-3</v>
      </c>
      <c r="D8">
        <f>Taupo!B8</f>
        <v>7.8305642254161301E-3</v>
      </c>
      <c r="E8">
        <f>Waihou!B8</f>
        <v>9.0615458614238201E-3</v>
      </c>
      <c r="F8">
        <f>Hamilton!C8</f>
        <v>9.6168654160632104E-3</v>
      </c>
    </row>
    <row r="9" spans="1:6" x14ac:dyDescent="0.55000000000000004">
      <c r="A9">
        <v>8</v>
      </c>
      <c r="B9">
        <f>Waitoa!B9</f>
        <v>9.8740425074187298E-3</v>
      </c>
      <c r="C9">
        <f>Otorohanga!B9</f>
        <v>9.2701123956965004E-3</v>
      </c>
      <c r="D9" t="s">
        <v>13</v>
      </c>
      <c r="E9">
        <f>Waihou!B9</f>
        <v>8.9854951407295491E-3</v>
      </c>
      <c r="F9" t="s">
        <v>13</v>
      </c>
    </row>
    <row r="10" spans="1:6" x14ac:dyDescent="0.55000000000000004">
      <c r="A10">
        <v>9</v>
      </c>
      <c r="B10">
        <f>Waitoa!B10</f>
        <v>9.8452530379475496E-3</v>
      </c>
      <c r="C10">
        <f>Otorohanga!B10</f>
        <v>9.2701123956965004E-3</v>
      </c>
      <c r="D10" t="s">
        <v>13</v>
      </c>
      <c r="E10">
        <f>Waihou!B10</f>
        <v>8.9854951407295491E-3</v>
      </c>
      <c r="F10" t="s">
        <v>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20833-2B07-4302-842F-23E4357E0F85}">
  <dimension ref="A1:F10"/>
  <sheetViews>
    <sheetView workbookViewId="0">
      <selection activeCell="F8" sqref="F8"/>
    </sheetView>
  </sheetViews>
  <sheetFormatPr defaultRowHeight="14.4" x14ac:dyDescent="0.55000000000000004"/>
  <cols>
    <col min="2" max="2" width="8.83984375" style="6"/>
    <col min="3" max="3" width="24" style="6" customWidth="1"/>
    <col min="5" max="5" width="11.15625" bestFit="1" customWidth="1"/>
  </cols>
  <sheetData>
    <row r="1" spans="1:6" x14ac:dyDescent="0.55000000000000004">
      <c r="A1" s="1"/>
      <c r="B1" s="6" t="s">
        <v>11</v>
      </c>
      <c r="C1" s="6" t="s">
        <v>15</v>
      </c>
      <c r="D1" t="s">
        <v>16</v>
      </c>
      <c r="E1" t="s">
        <v>12</v>
      </c>
      <c r="F1" t="s">
        <v>17</v>
      </c>
    </row>
    <row r="2" spans="1:6" x14ac:dyDescent="0.55000000000000004">
      <c r="A2" s="1">
        <v>1</v>
      </c>
      <c r="B2" s="7">
        <f>100*ABS(Waitoa!H2-Waitoa!$H$10)/Waitoa!$H$10</f>
        <v>2.5919512592034555</v>
      </c>
      <c r="C2" s="7">
        <f>100*ABS(Otorohanga!H2-Otorohanga!$H$10)/Otorohanga!$H$10</f>
        <v>6.0707156809517651</v>
      </c>
      <c r="D2" s="5">
        <f>100*ABS(Taupo!H2-Taupo!$H$8)/Taupo!$H$8</f>
        <v>8.7725566382394344</v>
      </c>
      <c r="E2" s="4">
        <f>100*ABS(Waihou!H2-Waihou!$H$10)/Waihou!$H$10</f>
        <v>0.68173579304363008</v>
      </c>
      <c r="F2" s="2">
        <f>100*ABS(Hamilton!H2-Hamilton!$H$8)/Hamilton!$H$8</f>
        <v>4.4770382203067358</v>
      </c>
    </row>
    <row r="3" spans="1:6" x14ac:dyDescent="0.55000000000000004">
      <c r="A3" s="1">
        <v>2</v>
      </c>
      <c r="B3" s="7">
        <f>100*ABS(Waitoa!H3-Waitoa!$H$10)/Waitoa!$H$10</f>
        <v>4.5110736758669443</v>
      </c>
      <c r="C3" s="7">
        <f>100*ABS(Otorohanga!H3-Otorohanga!$H$10)/Otorohanga!$H$10</f>
        <v>2.6795668038254146</v>
      </c>
      <c r="D3" s="5">
        <f>100*ABS(Taupo!H3-Taupo!$H$8)/Taupo!$H$8</f>
        <v>6.3375353045674521</v>
      </c>
      <c r="E3" s="4">
        <f>100*ABS(Waihou!H3-Waihou!$H$10)/Waihou!$H$10</f>
        <v>1.3609539802035941</v>
      </c>
      <c r="F3" s="2">
        <f>100*ABS(Hamilton!H3-Hamilton!$H$8)/Hamilton!$H$8</f>
        <v>4.4770382203067358</v>
      </c>
    </row>
    <row r="4" spans="1:6" x14ac:dyDescent="0.55000000000000004">
      <c r="A4" s="1">
        <v>3</v>
      </c>
      <c r="B4" s="7">
        <f>100*ABS(Waitoa!H4-Waitoa!$H$10)/Waitoa!$H$10</f>
        <v>3.62061293951747</v>
      </c>
      <c r="C4" s="7">
        <f>100*ABS(Otorohanga!H4-Otorohanga!$H$10)/Otorohanga!$H$10</f>
        <v>1.765912719351582</v>
      </c>
      <c r="D4" s="5">
        <f>100*ABS(Taupo!H4-Taupo!$H$8)/Taupo!$H$8</f>
        <v>0.9650617714786226</v>
      </c>
      <c r="E4" s="4">
        <f>100*ABS(Waihou!H4-Waihou!$H$10)/Waihou!$H$10</f>
        <v>1.3609539802035941</v>
      </c>
      <c r="F4" s="2">
        <f>100*ABS(Hamilton!H4-Hamilton!$H$8)/Hamilton!$H$8</f>
        <v>5.9586662173458311</v>
      </c>
    </row>
    <row r="5" spans="1:6" x14ac:dyDescent="0.55000000000000004">
      <c r="A5" s="1">
        <v>4</v>
      </c>
      <c r="B5" s="7">
        <f>100*ABS(Waitoa!H5-Waitoa!$H$10)/Waitoa!$H$10</f>
        <v>3.62061293951747</v>
      </c>
      <c r="C5" s="7">
        <f>100*ABS(Otorohanga!H5-Otorohanga!$H$10)/Otorohanga!$H$10</f>
        <v>1.3532540217761977</v>
      </c>
      <c r="D5" s="5">
        <f>100*ABS(Taupo!H5-Taupo!$H$8)/Taupo!$H$8</f>
        <v>0.11674131718826523</v>
      </c>
      <c r="E5" s="4">
        <f>100*ABS(Waihou!H5-Waihou!$H$10)/Waihou!$H$10</f>
        <v>1.3609539802035941</v>
      </c>
      <c r="F5" s="2">
        <f>100*ABS(Hamilton!H5-Hamilton!$H$8)/Hamilton!$H$8</f>
        <v>5.9586662173458311</v>
      </c>
    </row>
    <row r="6" spans="1:6" x14ac:dyDescent="0.55000000000000004">
      <c r="A6" s="1">
        <v>5</v>
      </c>
      <c r="B6" s="7">
        <f>100*ABS(Waitoa!H6-Waitoa!$H$10)/Waitoa!$H$10</f>
        <v>3.8932204109144379</v>
      </c>
      <c r="C6" s="7">
        <f>100*ABS(Otorohanga!H6-Otorohanga!$H$10)/Otorohanga!$H$10</f>
        <v>1.3532540217761977</v>
      </c>
      <c r="D6" s="5">
        <f>100*ABS(Taupo!H6-Taupo!$H$8)/Taupo!$H$8</f>
        <v>0.12362991040130653</v>
      </c>
      <c r="E6" s="4">
        <f>100*ABS(Waihou!H6-Waihou!$H$10)/Waihou!$H$10</f>
        <v>0.5295281765326646</v>
      </c>
      <c r="F6" s="2">
        <f>100*ABS(Hamilton!H6-Hamilton!$H$8)/Hamilton!$H$8</f>
        <v>5.9586662173458311</v>
      </c>
    </row>
    <row r="7" spans="1:6" x14ac:dyDescent="0.55000000000000004">
      <c r="A7" s="1">
        <v>6</v>
      </c>
      <c r="B7" s="7">
        <f>100*ABS(Waitoa!H7-Waitoa!$H$10)/Waitoa!$H$10</f>
        <v>3.8932204109144379</v>
      </c>
      <c r="C7" s="7">
        <f>100*ABS(Otorohanga!H7-Otorohanga!$H$10)/Otorohanga!$H$10</f>
        <v>0.73541642558919718</v>
      </c>
      <c r="D7" s="5">
        <f>100*ABS(Taupo!H7-Taupo!$H$8)/Taupo!$H$8</f>
        <v>0</v>
      </c>
      <c r="E7" s="4">
        <f>100*ABS(Waihou!H7-Waihou!$H$10)/Waihou!$H$10</f>
        <v>0.5295281765326646</v>
      </c>
      <c r="F7" s="2">
        <f>100*ABS(Hamilton!H7-Hamilton!$H$8)/Hamilton!$H$8</f>
        <v>5.9586662173458311</v>
      </c>
    </row>
    <row r="8" spans="1:6" x14ac:dyDescent="0.55000000000000004">
      <c r="A8" s="1">
        <v>7</v>
      </c>
      <c r="B8" s="7">
        <f>100*ABS(Waitoa!H8-Waitoa!$H$10)/Waitoa!$H$10</f>
        <v>1.5946640012257021</v>
      </c>
      <c r="C8" s="7">
        <f>100*ABS(Otorohanga!H8-Otorohanga!$H$10)/Otorohanga!$H$10</f>
        <v>0.73541642558919718</v>
      </c>
      <c r="D8" s="5">
        <f>100*ABS(Taupo!H8-Taupo!$H$8)/Taupo!$H$8</f>
        <v>0</v>
      </c>
      <c r="E8" s="4">
        <f>100*ABS(Waihou!H8-Waihou!$H$10)/Waihou!$H$10</f>
        <v>0.43390395749180544</v>
      </c>
      <c r="F8" s="2">
        <f>100*ABS(Hamilton!H8-Hamilton!$H$8)/Hamilton!$H$8</f>
        <v>0</v>
      </c>
    </row>
    <row r="9" spans="1:6" x14ac:dyDescent="0.55000000000000004">
      <c r="A9" s="1">
        <v>8</v>
      </c>
      <c r="B9" s="7">
        <f>100*ABS(Waitoa!H9-Waitoa!$H$10)/Waitoa!$H$10</f>
        <v>9.0313538523422526E-2</v>
      </c>
      <c r="C9" s="7">
        <f>100*ABS(Otorohanga!H9-Otorohanga!$H$10)/Otorohanga!$H$10</f>
        <v>0</v>
      </c>
      <c r="D9" s="2" t="s">
        <v>13</v>
      </c>
      <c r="E9" s="4">
        <f>100*ABS(Waihou!H9-Waihou!$H$10)/Waihou!$H$10</f>
        <v>0</v>
      </c>
      <c r="F9" s="2" t="s">
        <v>13</v>
      </c>
    </row>
    <row r="10" spans="1:6" x14ac:dyDescent="0.55000000000000004">
      <c r="A10" s="1">
        <v>9</v>
      </c>
      <c r="B10" s="7">
        <f>100*ABS(Waitoa!H10-Waitoa!$H$10)/Waitoa!$H$10</f>
        <v>0</v>
      </c>
      <c r="C10" s="7">
        <f>100*ABS(Otorohanga!H10-Otorohanga!$H$10)/Otorohanga!$H$10</f>
        <v>0</v>
      </c>
      <c r="D10" s="2" t="s">
        <v>13</v>
      </c>
      <c r="E10" s="4">
        <f>100*ABS(Waihou!H10-Waihou!$H$10)/Waihou!$H$10</f>
        <v>0</v>
      </c>
      <c r="F10" s="2" t="s">
        <v>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48A5-48AE-4A66-822B-2A10D2E0EFE3}">
  <dimension ref="A1:F10"/>
  <sheetViews>
    <sheetView workbookViewId="0">
      <selection activeCell="H12" sqref="H11:H12"/>
    </sheetView>
  </sheetViews>
  <sheetFormatPr defaultRowHeight="14.4" x14ac:dyDescent="0.55000000000000004"/>
  <cols>
    <col min="3" max="3" width="24" customWidth="1"/>
    <col min="5" max="5" width="11.15625" bestFit="1" customWidth="1"/>
  </cols>
  <sheetData>
    <row r="1" spans="1:6" x14ac:dyDescent="0.55000000000000004">
      <c r="A1" s="1" t="s">
        <v>0</v>
      </c>
      <c r="B1" t="s">
        <v>11</v>
      </c>
      <c r="C1" t="s">
        <v>15</v>
      </c>
      <c r="D1" t="s">
        <v>16</v>
      </c>
      <c r="E1" t="s">
        <v>12</v>
      </c>
      <c r="F1" t="s">
        <v>17</v>
      </c>
    </row>
    <row r="2" spans="1:6" x14ac:dyDescent="0.55000000000000004">
      <c r="A2" s="1">
        <v>1</v>
      </c>
      <c r="B2" s="5">
        <f>100*ABS(Waitoa!J2-Waitoa!$J$10)/Waitoa!$J$10</f>
        <v>3.0992622831598933</v>
      </c>
      <c r="C2" s="5">
        <f>100*ABS(Otorohanga!J2-Otorohanga!$J$10)/Otorohanga!$J$10</f>
        <v>1.1486656776765585</v>
      </c>
      <c r="D2" s="5">
        <f>100*ABS(Taupo!J2-Taupo!$J$8)/Taupo!$J$8</f>
        <v>3.2749844372956161</v>
      </c>
      <c r="E2" s="5">
        <f>100*ABS(Waihou!J2-Waihou!$J$10)/Waihou!$J$10</f>
        <v>5.2339285065782004E-2</v>
      </c>
      <c r="F2" s="3">
        <f>100*ABS(Hamilton!J2-Hamilton!$J$8)/Hamilton!$J$8</f>
        <v>11.886684649783982</v>
      </c>
    </row>
    <row r="3" spans="1:6" x14ac:dyDescent="0.55000000000000004">
      <c r="A3" s="1">
        <v>2</v>
      </c>
      <c r="B3" s="5">
        <f>100*ABS(Waitoa!J3-Waitoa!$J$10)/Waitoa!$J$10</f>
        <v>1.2322899811337267</v>
      </c>
      <c r="C3" s="5">
        <f>100*ABS(Otorohanga!J3-Otorohanga!$J$10)/Otorohanga!$J$10</f>
        <v>0.59557514749962048</v>
      </c>
      <c r="D3" s="5">
        <f>100*ABS(Taupo!J3-Taupo!$J$8)/Taupo!$J$8</f>
        <v>0.75795737860213785</v>
      </c>
      <c r="E3" s="5">
        <f>100*ABS(Waihou!J3-Waihou!$J$10)/Waihou!$J$10</f>
        <v>1.052436870680755</v>
      </c>
      <c r="F3" s="3">
        <f>100*ABS(Hamilton!J3-Hamilton!$J$8)/Hamilton!$J$8</f>
        <v>11.886684649783982</v>
      </c>
    </row>
    <row r="4" spans="1:6" x14ac:dyDescent="0.55000000000000004">
      <c r="A4" s="1">
        <v>3</v>
      </c>
      <c r="B4" s="5">
        <f>100*ABS(Waitoa!J4-Waitoa!$J$10)/Waitoa!$J$10</f>
        <v>0.60667235587067847</v>
      </c>
      <c r="C4" s="5">
        <f>100*ABS(Otorohanga!J4-Otorohanga!$J$10)/Otorohanga!$J$10</f>
        <v>1.0282915758649518</v>
      </c>
      <c r="D4" s="5">
        <f>100*ABS(Taupo!J4-Taupo!$J$8)/Taupo!$J$8</f>
        <v>0.28223749288169148</v>
      </c>
      <c r="E4" s="5">
        <f>100*ABS(Waihou!J4-Waihou!$J$10)/Waihou!$J$10</f>
        <v>1.052436870680755</v>
      </c>
      <c r="F4" s="3">
        <f>100*ABS(Hamilton!J4-Hamilton!$J$8)/Hamilton!$J$8</f>
        <v>2.1021007821058544</v>
      </c>
    </row>
    <row r="5" spans="1:6" x14ac:dyDescent="0.55000000000000004">
      <c r="A5" s="1">
        <v>4</v>
      </c>
      <c r="B5" s="5">
        <f>100*ABS(Waitoa!J5-Waitoa!$J$10)/Waitoa!$J$10</f>
        <v>0.60667235587067847</v>
      </c>
      <c r="C5" s="5">
        <f>100*ABS(Otorohanga!J5-Otorohanga!$J$10)/Otorohanga!$J$10</f>
        <v>1.4173695569169202</v>
      </c>
      <c r="D5" s="5">
        <f>100*ABS(Taupo!J5-Taupo!$J$8)/Taupo!$J$8</f>
        <v>1.5796473515894349</v>
      </c>
      <c r="E5" s="5">
        <f>100*ABS(Waihou!J5-Waihou!$J$10)/Waihou!$J$10</f>
        <v>1.052436870680755</v>
      </c>
      <c r="F5" s="3">
        <f>100*ABS(Hamilton!J5-Hamilton!$J$8)/Hamilton!$J$8</f>
        <v>2.1021007821058544</v>
      </c>
    </row>
    <row r="6" spans="1:6" x14ac:dyDescent="0.55000000000000004">
      <c r="A6" s="1">
        <v>5</v>
      </c>
      <c r="B6" s="5">
        <f>100*ABS(Waitoa!J6-Waitoa!$J$10)/Waitoa!$J$10</f>
        <v>0.48430703994445329</v>
      </c>
      <c r="C6" s="5">
        <f>100*ABS(Otorohanga!J6-Otorohanga!$J$10)/Otorohanga!$J$10</f>
        <v>1.4173695569169202</v>
      </c>
      <c r="D6" s="5">
        <f>100*ABS(Taupo!J6-Taupo!$J$8)/Taupo!$J$8</f>
        <v>1.5129628480830335</v>
      </c>
      <c r="E6" s="5">
        <f>100*ABS(Waihou!J6-Waihou!$J$10)/Waihou!$J$10</f>
        <v>0.1755899936292005</v>
      </c>
      <c r="F6" s="3">
        <f>100*ABS(Hamilton!J6-Hamilton!$J$8)/Hamilton!$J$8</f>
        <v>2.1021007821058544</v>
      </c>
    </row>
    <row r="7" spans="1:6" x14ac:dyDescent="0.55000000000000004">
      <c r="A7" s="1">
        <v>6</v>
      </c>
      <c r="B7" s="5">
        <f>100*ABS(Waitoa!J7-Waitoa!$J$10)/Waitoa!$J$10</f>
        <v>0.48430703994445329</v>
      </c>
      <c r="C7" s="5">
        <f>100*ABS(Otorohanga!J7-Otorohanga!$J$10)/Otorohanga!$J$10</f>
        <v>0.52252708342615062</v>
      </c>
      <c r="D7" s="5">
        <f>100*ABS(Taupo!J7-Taupo!$J$8)/Taupo!$J$8</f>
        <v>0</v>
      </c>
      <c r="E7" s="5">
        <f>100*ABS(Waihou!J7-Waihou!$J$10)/Waihou!$J$10</f>
        <v>0.1755899936292005</v>
      </c>
      <c r="F7" s="3">
        <f>100*ABS(Hamilton!J7-Hamilton!$J$8)/Hamilton!$J$8</f>
        <v>2.1021007821058544</v>
      </c>
    </row>
    <row r="8" spans="1:6" x14ac:dyDescent="0.55000000000000004">
      <c r="A8" s="1">
        <v>7</v>
      </c>
      <c r="B8" s="5">
        <f>100*ABS(Waitoa!J8-Waitoa!$J$10)/Waitoa!$J$10</f>
        <v>0.40884053716769514</v>
      </c>
      <c r="C8" s="5">
        <f>100*ABS(Otorohanga!J8-Otorohanga!$J$10)/Otorohanga!$J$10</f>
        <v>0.52252708342615062</v>
      </c>
      <c r="D8" s="5">
        <f>100*ABS(Taupo!J8-Taupo!$J$8)/Taupo!$J$8</f>
        <v>0</v>
      </c>
      <c r="E8" s="5">
        <f>100*ABS(Waihou!J8-Waihou!$J$10)/Waihou!$J$10</f>
        <v>0.41302230121454014</v>
      </c>
      <c r="F8" s="3">
        <f>100*ABS(Hamilton!J8-Hamilton!$J$8)/Hamilton!$J$8</f>
        <v>0</v>
      </c>
    </row>
    <row r="9" spans="1:6" x14ac:dyDescent="0.55000000000000004">
      <c r="A9" s="1">
        <v>8</v>
      </c>
      <c r="B9" s="5">
        <f>100*ABS(Waitoa!J9-Waitoa!$J$10)/Waitoa!$J$10</f>
        <v>1.239349912849216</v>
      </c>
      <c r="C9" s="5">
        <f>100*ABS(Otorohanga!J9-Otorohanga!$J$10)/Otorohanga!$J$10</f>
        <v>0</v>
      </c>
      <c r="D9" s="5" t="s">
        <v>13</v>
      </c>
      <c r="E9" s="5">
        <f>100*ABS(Waihou!J9-Waihou!$J$10)/Waihou!$J$10</f>
        <v>0</v>
      </c>
      <c r="F9" s="5" t="s">
        <v>13</v>
      </c>
    </row>
    <row r="10" spans="1:6" x14ac:dyDescent="0.55000000000000004">
      <c r="A10" s="1">
        <v>9</v>
      </c>
      <c r="B10" s="5">
        <f>100*ABS(Waitoa!J10-Waitoa!$J$10)/Waitoa!$J$10</f>
        <v>0</v>
      </c>
      <c r="C10" s="5">
        <f>100*ABS(Otorohanga!J10-Otorohanga!$J$10)/Otorohanga!$J$10</f>
        <v>0</v>
      </c>
      <c r="D10" s="5" t="s">
        <v>13</v>
      </c>
      <c r="E10" s="5">
        <f>100*ABS(Waihou!J10-Waihou!$J$10)/Waihou!$J$10</f>
        <v>0</v>
      </c>
      <c r="F10" s="5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7183-84B5-4F1A-8994-66539004DC51}">
  <dimension ref="A1:F11"/>
  <sheetViews>
    <sheetView workbookViewId="0">
      <selection activeCell="H27" sqref="H27"/>
    </sheetView>
  </sheetViews>
  <sheetFormatPr defaultRowHeight="14.4" x14ac:dyDescent="0.55000000000000004"/>
  <cols>
    <col min="3" max="3" width="24" customWidth="1"/>
    <col min="5" max="5" width="11.15625" bestFit="1" customWidth="1"/>
  </cols>
  <sheetData>
    <row r="1" spans="1:6" x14ac:dyDescent="0.55000000000000004">
      <c r="A1" s="1"/>
      <c r="B1" t="s">
        <v>11</v>
      </c>
      <c r="C1" t="s">
        <v>15</v>
      </c>
      <c r="D1" t="s">
        <v>16</v>
      </c>
      <c r="E1" t="s">
        <v>12</v>
      </c>
      <c r="F1" t="s">
        <v>17</v>
      </c>
    </row>
    <row r="2" spans="1:6" x14ac:dyDescent="0.55000000000000004">
      <c r="A2" s="1">
        <v>1</v>
      </c>
      <c r="B2" s="5">
        <f>100*ABS(Waitoa!I2-Waitoa!$I$10)/Waitoa!$I$10</f>
        <v>29.044073996288851</v>
      </c>
      <c r="C2" s="5">
        <f>100*ABS(Otorohanga!I2-Otorohanga!$I$10)/Otorohanga!$I$10</f>
        <v>2.1319058687342247</v>
      </c>
      <c r="D2" s="5">
        <f>100*ABS(Taupo!I2-Taupo!$I$8)/Taupo!$I$8</f>
        <v>4.684829681522114</v>
      </c>
      <c r="E2" s="5">
        <f>100*ABS(Waihou!I2-Waihou!$I$10)/Waihou!$I$10</f>
        <v>2.784687492603644</v>
      </c>
      <c r="F2" s="3">
        <f>100*ABS(Hamilton!I2-Hamilton!$I$8)/Hamilton!$I$8</f>
        <v>64.115422844849192</v>
      </c>
    </row>
    <row r="3" spans="1:6" x14ac:dyDescent="0.55000000000000004">
      <c r="A3" s="1">
        <v>2</v>
      </c>
      <c r="B3" s="5">
        <f>100*ABS(Waitoa!I3-Waitoa!$I$10)/Waitoa!$I$10</f>
        <v>25.812981679341803</v>
      </c>
      <c r="C3" s="5">
        <f>100*ABS(Otorohanga!I3-Otorohanga!$I$10)/Otorohanga!$I$10</f>
        <v>2.5588334717926089</v>
      </c>
      <c r="D3" s="5">
        <f>100*ABS(Taupo!I3-Taupo!$I$8)/Taupo!$I$8</f>
        <v>4.8943118374791306</v>
      </c>
      <c r="E3" s="5">
        <f>100*ABS(Waihou!I3-Waihou!$I$10)/Waihou!$I$10</f>
        <v>0.28903173849528757</v>
      </c>
      <c r="F3" s="3">
        <f>100*ABS(Hamilton!I3-Hamilton!$I$8)/Hamilton!$I$8</f>
        <v>64.115422844849192</v>
      </c>
    </row>
    <row r="4" spans="1:6" x14ac:dyDescent="0.55000000000000004">
      <c r="A4" s="1">
        <v>3</v>
      </c>
      <c r="B4" s="5">
        <f>100*ABS(Waitoa!I4-Waitoa!$I$10)/Waitoa!$I$10</f>
        <v>18.992489482695014</v>
      </c>
      <c r="C4" s="5">
        <f>100*ABS(Otorohanga!I4-Otorohanga!$I$10)/Otorohanga!$I$10</f>
        <v>2.0061618434002892</v>
      </c>
      <c r="D4" s="5">
        <f>100*ABS(Taupo!I4-Taupo!$I$8)/Taupo!$I$8</f>
        <v>0.70027297950983636</v>
      </c>
      <c r="E4" s="5">
        <f>100*ABS(Waihou!I4-Waihou!$I$10)/Waihou!$I$10</f>
        <v>0.28903173849528757</v>
      </c>
      <c r="F4" s="3">
        <f>100*ABS(Hamilton!I4-Hamilton!$I$8)/Hamilton!$I$8</f>
        <v>38.216113760650956</v>
      </c>
    </row>
    <row r="5" spans="1:6" x14ac:dyDescent="0.55000000000000004">
      <c r="A5" s="1">
        <v>4</v>
      </c>
      <c r="B5" s="5">
        <f>100*ABS(Waitoa!I5-Waitoa!$I$10)/Waitoa!$I$10</f>
        <v>18.992489482695014</v>
      </c>
      <c r="C5" s="5">
        <f>100*ABS(Otorohanga!I5-Otorohanga!$I$10)/Otorohanga!$I$10</f>
        <v>1.1182027824152654</v>
      </c>
      <c r="D5" s="5">
        <f>100*ABS(Taupo!I5-Taupo!$I$8)/Taupo!$I$8</f>
        <v>1.4589702426407409</v>
      </c>
      <c r="E5" s="5">
        <f>100*ABS(Waihou!I5-Waihou!$I$10)/Waihou!$I$10</f>
        <v>0.28903173849528757</v>
      </c>
      <c r="F5" s="3">
        <f>100*ABS(Hamilton!I5-Hamilton!$I$8)/Hamilton!$I$8</f>
        <v>38.216113760650956</v>
      </c>
    </row>
    <row r="6" spans="1:6" x14ac:dyDescent="0.55000000000000004">
      <c r="A6" s="1">
        <v>5</v>
      </c>
      <c r="B6" s="5">
        <f>100*ABS(Waitoa!I6-Waitoa!$I$10)/Waitoa!$I$10</f>
        <v>14.083593841465442</v>
      </c>
      <c r="C6" s="5">
        <f>100*ABS(Otorohanga!I6-Otorohanga!$I$10)/Otorohanga!$I$10</f>
        <v>1.1182027824152654</v>
      </c>
      <c r="D6" s="5">
        <f>100*ABS(Taupo!I6-Taupo!$I$8)/Taupo!$I$8</f>
        <v>0.79267874327140764</v>
      </c>
      <c r="E6" s="5">
        <f>100*ABS(Waihou!I6-Waihou!$I$10)/Waihou!$I$10</f>
        <v>0.14240594317448227</v>
      </c>
      <c r="F6" s="3">
        <f>100*ABS(Hamilton!I6-Hamilton!$I$8)/Hamilton!$I$8</f>
        <v>38.216113760650956</v>
      </c>
    </row>
    <row r="7" spans="1:6" x14ac:dyDescent="0.55000000000000004">
      <c r="A7" s="1">
        <v>6</v>
      </c>
      <c r="B7" s="5">
        <f>100*ABS(Waitoa!I7-Waitoa!$I$10)/Waitoa!$I$10</f>
        <v>14.083593841465442</v>
      </c>
      <c r="C7" s="5">
        <f>100*ABS(Otorohanga!I7-Otorohanga!$I$10)/Otorohanga!$I$10</f>
        <v>0.59581492030718908</v>
      </c>
      <c r="D7" s="5">
        <f>100*ABS(Taupo!I7-Taupo!$I$8)/Taupo!$I$8</f>
        <v>0</v>
      </c>
      <c r="E7" s="5">
        <f>100*ABS(Waihou!I7-Waihou!$I$10)/Waihou!$I$10</f>
        <v>0.14240594317448227</v>
      </c>
      <c r="F7" s="3">
        <f>100*ABS(Hamilton!I7-Hamilton!$I$8)/Hamilton!$I$8</f>
        <v>38.216113760650956</v>
      </c>
    </row>
    <row r="8" spans="1:6" x14ac:dyDescent="0.55000000000000004">
      <c r="A8" s="1">
        <v>7</v>
      </c>
      <c r="B8" s="5">
        <f>100*ABS(Waitoa!I8-Waitoa!$I$10)/Waitoa!$I$10</f>
        <v>10.882417646101494</v>
      </c>
      <c r="C8" s="5">
        <f>100*ABS(Otorohanga!I8-Otorohanga!$I$10)/Otorohanga!$I$10</f>
        <v>0.59581492030718908</v>
      </c>
      <c r="D8" s="5">
        <f>100*ABS(Taupo!I8-Taupo!$I$8)/Taupo!$I$8</f>
        <v>0</v>
      </c>
      <c r="E8" s="5">
        <f>100*ABS(Waihou!I8-Waihou!$I$10)/Waihou!$I$10</f>
        <v>0.36659871095920987</v>
      </c>
      <c r="F8" s="3">
        <f>100*ABS(Hamilton!I8-Hamilton!$I$8)/Hamilton!$I$8</f>
        <v>0</v>
      </c>
    </row>
    <row r="9" spans="1:6" x14ac:dyDescent="0.55000000000000004">
      <c r="A9" s="1">
        <v>8</v>
      </c>
      <c r="B9" s="5">
        <f>100*ABS(Waitoa!I9-Waitoa!$I$10)/Waitoa!$I$10</f>
        <v>3.146063342913175</v>
      </c>
      <c r="C9" s="5">
        <f>100*ABS(Otorohanga!I9-Otorohanga!$I$10)/Otorohanga!$I$10</f>
        <v>0</v>
      </c>
      <c r="D9" s="5" t="s">
        <v>13</v>
      </c>
      <c r="E9" s="5">
        <f>100*ABS(Waihou!I9-Waihou!$I$10)/Waihou!$I$10</f>
        <v>0</v>
      </c>
      <c r="F9" s="3" t="s">
        <v>13</v>
      </c>
    </row>
    <row r="10" spans="1:6" x14ac:dyDescent="0.55000000000000004">
      <c r="A10" s="1">
        <v>9</v>
      </c>
      <c r="B10" s="5">
        <f>100*ABS(Waitoa!I10-Waitoa!$I$10)/Waitoa!$I$10</f>
        <v>0</v>
      </c>
      <c r="C10" s="5">
        <f>100*ABS(Otorohanga!I10-Otorohanga!$I$10)/Otorohanga!$I$10</f>
        <v>0</v>
      </c>
      <c r="D10" s="5" t="s">
        <v>13</v>
      </c>
      <c r="E10" s="5">
        <f>100*ABS(Waihou!I10-Waihou!$I$10)/Waihou!$I$10</f>
        <v>0</v>
      </c>
      <c r="F10" s="3" t="s">
        <v>13</v>
      </c>
    </row>
    <row r="11" spans="1:6" x14ac:dyDescent="0.55000000000000004">
      <c r="A11" s="1"/>
      <c r="B11" s="5"/>
      <c r="C11" s="5"/>
      <c r="D11" s="5"/>
      <c r="E1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Hamilton</vt:lpstr>
      <vt:lpstr>Waitoa</vt:lpstr>
      <vt:lpstr>Waihou</vt:lpstr>
      <vt:lpstr>Taupo</vt:lpstr>
      <vt:lpstr>Otorohanga</vt:lpstr>
      <vt:lpstr>Of_Step</vt:lpstr>
      <vt:lpstr>Sink_Step</vt:lpstr>
      <vt:lpstr>Swc_Step</vt:lpstr>
      <vt:lpstr>Groundwater_Step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Pollacco</dc:creator>
  <cp:lastModifiedBy>Joseph Pollacco</cp:lastModifiedBy>
  <dcterms:created xsi:type="dcterms:W3CDTF">2020-11-01T22:08:19Z</dcterms:created>
  <dcterms:modified xsi:type="dcterms:W3CDTF">2021-02-15T04:37:19Z</dcterms:modified>
</cp:coreProperties>
</file>