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\\192.168.1.4\dc\LOG DC\D6-A1\IR\"/>
    </mc:Choice>
  </mc:AlternateContent>
  <bookViews>
    <workbookView xWindow="-108" yWindow="-108" windowWidth="20376" windowHeight="12216" activeTab="7"/>
  </bookViews>
  <sheets>
    <sheet name="(IR)-Arch." sheetId="16" r:id="rId1"/>
    <sheet name="(IR)-Civil-Structure" sheetId="17" r:id="rId2"/>
    <sheet name="(IR)-Survey" sheetId="1" r:id="rId3"/>
    <sheet name="(IR)-MEP" sheetId="18" r:id="rId4"/>
    <sheet name="(IR)-FF" sheetId="23" state="hidden" r:id="rId5"/>
    <sheet name="(IR)-PL" sheetId="21" state="hidden" r:id="rId6"/>
    <sheet name="(IR)-HVAC" sheetId="22" state="hidden" r:id="rId7"/>
    <sheet name="(IR)-Elect." sheetId="19" r:id="rId8"/>
    <sheet name="(IR)-Infra" sheetId="27" state="hidden" r:id="rId9"/>
    <sheet name="(IR)-Mob" sheetId="28" state="hidden" r:id="rId10"/>
    <sheet name="(IR)-LS" sheetId="29" state="hidden" r:id="rId11"/>
    <sheet name="(IR)-Safety" sheetId="24" state="hidden" r:id="rId12"/>
    <sheet name="(IR)-Elev." sheetId="30" state="hidden" r:id="rId13"/>
    <sheet name="(IR)-General" sheetId="26" state="hidden" r:id="rId14"/>
  </sheets>
  <externalReferences>
    <externalReference r:id="rId15"/>
  </externalReferences>
  <definedNames>
    <definedName name="_xlnm._FilterDatabase" localSheetId="0" hidden="1">'(IR)-Arch.'!$A$8:$R$193</definedName>
    <definedName name="_xlnm._FilterDatabase" localSheetId="1" hidden="1">'(IR)-Civil-Structure'!$A$8:$P$1197</definedName>
    <definedName name="_xlnm._FilterDatabase" localSheetId="7" hidden="1">'(IR)-Elect.'!$A$8:$R$8</definedName>
    <definedName name="_xlnm._FilterDatabase" localSheetId="12" hidden="1">'(IR)-Elev.'!$A$8:$Q$21</definedName>
    <definedName name="_xlnm._FilterDatabase" localSheetId="4" hidden="1">'(IR)-FF'!$A$8:$Q$21</definedName>
    <definedName name="_xlnm._FilterDatabase" localSheetId="13" hidden="1">'(IR)-General'!$A$8:$Q$21</definedName>
    <definedName name="_xlnm._FilterDatabase" localSheetId="6" hidden="1">'(IR)-HVAC'!$A$8:$Q$21</definedName>
    <definedName name="_xlnm._FilterDatabase" localSheetId="8" hidden="1">'(IR)-Infra'!$A$8:$Q$21</definedName>
    <definedName name="_xlnm._FilterDatabase" localSheetId="10" hidden="1">'(IR)-LS'!$A$8:$Q$21</definedName>
    <definedName name="_xlnm._FilterDatabase" localSheetId="3" hidden="1">'(IR)-MEP'!$A$8:$Q$20</definedName>
    <definedName name="_xlnm._FilterDatabase" localSheetId="9" hidden="1">'(IR)-Mob'!$A$8:$Q$21</definedName>
    <definedName name="_xlnm._FilterDatabase" localSheetId="5" hidden="1">'(IR)-PL'!$A$8:$R$8</definedName>
    <definedName name="_xlnm._FilterDatabase" localSheetId="11" hidden="1">'(IR)-Safety'!$A$8:$Q$21</definedName>
    <definedName name="_xlnm._FilterDatabase" localSheetId="2" hidden="1">'(IR)-Survey'!$A$8:$L$229</definedName>
    <definedName name="_xlnm.Print_Area" localSheetId="0">'(IR)-Arch.'!$A$1:$Q$327</definedName>
    <definedName name="_xlnm.Print_Area" localSheetId="1">'(IR)-Civil-Structure'!$A$1:$P$1197</definedName>
    <definedName name="_xlnm.Print_Area" localSheetId="7">'(IR)-Elect.'!$A$1:$Q$369</definedName>
    <definedName name="_xlnm.Print_Area" localSheetId="12">'(IR)-Elev.'!$A$1:$Q$249</definedName>
    <definedName name="_xlnm.Print_Area" localSheetId="4">'(IR)-FF'!$A$1:$Q$249</definedName>
    <definedName name="_xlnm.Print_Area" localSheetId="13">'(IR)-General'!$A$1:$Q$249</definedName>
    <definedName name="_xlnm.Print_Area" localSheetId="6">'(IR)-HVAC'!$A$1:$Q$249</definedName>
    <definedName name="_xlnm.Print_Area" localSheetId="8">'(IR)-Infra'!$A$1:$Q$249</definedName>
    <definedName name="_xlnm.Print_Area" localSheetId="10">'(IR)-LS'!$A$1:$Q$249</definedName>
    <definedName name="_xlnm.Print_Area" localSheetId="3">'(IR)-MEP'!$A$1:$Q$246</definedName>
    <definedName name="_xlnm.Print_Area" localSheetId="9">'(IR)-Mob'!$A$1:$Q$249</definedName>
    <definedName name="_xlnm.Print_Area" localSheetId="5">'(IR)-PL'!$A$1:$Q$273</definedName>
    <definedName name="_xlnm.Print_Area" localSheetId="11">'(IR)-Safety'!$A$1:$Q$249</definedName>
    <definedName name="_xlnm.Print_Area" localSheetId="2">'(IR)-Survey'!$A$1:$P$446</definedName>
    <definedName name="_xlnm.Print_Titles" localSheetId="0">'(IR)-Arch.'!$1:$8</definedName>
    <definedName name="_xlnm.Print_Titles" localSheetId="1">'(IR)-Civil-Structure'!$1:$8</definedName>
    <definedName name="_xlnm.Print_Titles" localSheetId="7">'(IR)-Elect.'!$1:$8</definedName>
    <definedName name="_xlnm.Print_Titles" localSheetId="12">'(IR)-Elev.'!$1:$8</definedName>
    <definedName name="_xlnm.Print_Titles" localSheetId="4">'(IR)-FF'!$1:$8</definedName>
    <definedName name="_xlnm.Print_Titles" localSheetId="13">'(IR)-General'!$1:$8</definedName>
    <definedName name="_xlnm.Print_Titles" localSheetId="6">'(IR)-HVAC'!$1:$8</definedName>
    <definedName name="_xlnm.Print_Titles" localSheetId="8">'(IR)-Infra'!$1:$8</definedName>
    <definedName name="_xlnm.Print_Titles" localSheetId="10">'(IR)-LS'!$1:$8</definedName>
    <definedName name="_xlnm.Print_Titles" localSheetId="3">'(IR)-MEP'!$1:$8</definedName>
    <definedName name="_xlnm.Print_Titles" localSheetId="9">'(IR)-Mob'!$1:$8</definedName>
    <definedName name="_xlnm.Print_Titles" localSheetId="5">'(IR)-PL'!$1:$8</definedName>
    <definedName name="_xlnm.Print_Titles" localSheetId="11">'(IR)-Safety'!$1:$8</definedName>
    <definedName name="_xlnm.Print_Titles" localSheetId="2">'(IR)-Survey'!$1:$8</definedName>
    <definedName name="vDateTime" localSheetId="0">#REF!</definedName>
    <definedName name="vDateTime" localSheetId="1">#REF!</definedName>
    <definedName name="vDateTime" localSheetId="7">#REF!</definedName>
    <definedName name="vDateTime" localSheetId="12">#REF!</definedName>
    <definedName name="vDateTime" localSheetId="4">#REF!</definedName>
    <definedName name="vDateTime" localSheetId="13">#REF!</definedName>
    <definedName name="vDateTime" localSheetId="6">#REF!</definedName>
    <definedName name="vDateTime" localSheetId="8">#REF!</definedName>
    <definedName name="vDateTime" localSheetId="10">#REF!</definedName>
    <definedName name="vDateTime" localSheetId="3">#REF!</definedName>
    <definedName name="vDateTime" localSheetId="9">#REF!</definedName>
    <definedName name="vDateTime" localSheetId="5">#REF!</definedName>
    <definedName name="vDateTime" localSheetId="11">#REF!</definedName>
    <definedName name="vDateTime">#REF!</definedName>
    <definedName name="vDiastolic" localSheetId="0">#REF!</definedName>
    <definedName name="vDiastolic" localSheetId="1">#REF!</definedName>
    <definedName name="vDiastolic" localSheetId="7">#REF!</definedName>
    <definedName name="vDiastolic" localSheetId="12">#REF!</definedName>
    <definedName name="vDiastolic" localSheetId="4">#REF!</definedName>
    <definedName name="vDiastolic" localSheetId="13">#REF!</definedName>
    <definedName name="vDiastolic" localSheetId="6">#REF!</definedName>
    <definedName name="vDiastolic" localSheetId="8">#REF!</definedName>
    <definedName name="vDiastolic" localSheetId="10">#REF!</definedName>
    <definedName name="vDiastolic" localSheetId="3">#REF!</definedName>
    <definedName name="vDiastolic" localSheetId="9">#REF!</definedName>
    <definedName name="vDiastolic" localSheetId="5">#REF!</definedName>
    <definedName name="vDiastolic" localSheetId="11">#REF!</definedName>
    <definedName name="vDiastolic">#REF!</definedName>
    <definedName name="vHeartRate" localSheetId="0">#REF!</definedName>
    <definedName name="vHeartRate" localSheetId="1">#REF!</definedName>
    <definedName name="vHeartRate" localSheetId="7">#REF!</definedName>
    <definedName name="vHeartRate" localSheetId="12">#REF!</definedName>
    <definedName name="vHeartRate" localSheetId="4">#REF!</definedName>
    <definedName name="vHeartRate" localSheetId="13">#REF!</definedName>
    <definedName name="vHeartRate" localSheetId="6">#REF!</definedName>
    <definedName name="vHeartRate" localSheetId="8">#REF!</definedName>
    <definedName name="vHeartRate" localSheetId="10">#REF!</definedName>
    <definedName name="vHeartRate" localSheetId="3">#REF!</definedName>
    <definedName name="vHeartRate" localSheetId="9">#REF!</definedName>
    <definedName name="vHeartRate" localSheetId="5">#REF!</definedName>
    <definedName name="vHeartRate" localSheetId="11">#REF!</definedName>
    <definedName name="vHeartRate">#REF!</definedName>
    <definedName name="vSystolic" localSheetId="0">#REF!</definedName>
    <definedName name="vSystolic" localSheetId="1">#REF!</definedName>
    <definedName name="vSystolic" localSheetId="7">#REF!</definedName>
    <definedName name="vSystolic" localSheetId="12">#REF!</definedName>
    <definedName name="vSystolic" localSheetId="4">#REF!</definedName>
    <definedName name="vSystolic" localSheetId="13">#REF!</definedName>
    <definedName name="vSystolic" localSheetId="6">#REF!</definedName>
    <definedName name="vSystolic" localSheetId="8">#REF!</definedName>
    <definedName name="vSystolic" localSheetId="10">#REF!</definedName>
    <definedName name="vSystolic" localSheetId="3">#REF!</definedName>
    <definedName name="vSystolic" localSheetId="9">#REF!</definedName>
    <definedName name="vSystolic" localSheetId="5">#REF!</definedName>
    <definedName name="vSystolic" localSheetId="11">#REF!</definedName>
    <definedName name="vSystolic">#REF!</definedName>
    <definedName name="Z_3CE88056_18B0_4889_988E_F168C6A01625_.wvu.FilterData" localSheetId="0" hidden="1">'(IR)-Arch.'!$A$8:$Q$8</definedName>
    <definedName name="Z_3CE88056_18B0_4889_988E_F168C6A01625_.wvu.FilterData" localSheetId="1" hidden="1">'(IR)-Civil-Structure'!$A$8:$P$8</definedName>
    <definedName name="Z_3CE88056_18B0_4889_988E_F168C6A01625_.wvu.FilterData" localSheetId="7" hidden="1">'(IR)-Elect.'!$A$8:$Q$8</definedName>
    <definedName name="Z_3CE88056_18B0_4889_988E_F168C6A01625_.wvu.FilterData" localSheetId="12" hidden="1">'(IR)-Elev.'!$A$8:$Q$8</definedName>
    <definedName name="Z_3CE88056_18B0_4889_988E_F168C6A01625_.wvu.FilterData" localSheetId="4" hidden="1">'(IR)-FF'!$A$8:$Q$8</definedName>
    <definedName name="Z_3CE88056_18B0_4889_988E_F168C6A01625_.wvu.FilterData" localSheetId="13" hidden="1">'(IR)-General'!$A$8:$Q$8</definedName>
    <definedName name="Z_3CE88056_18B0_4889_988E_F168C6A01625_.wvu.FilterData" localSheetId="6" hidden="1">'(IR)-HVAC'!$A$8:$Q$8</definedName>
    <definedName name="Z_3CE88056_18B0_4889_988E_F168C6A01625_.wvu.FilterData" localSheetId="8" hidden="1">'(IR)-Infra'!$A$8:$Q$8</definedName>
    <definedName name="Z_3CE88056_18B0_4889_988E_F168C6A01625_.wvu.FilterData" localSheetId="10" hidden="1">'(IR)-LS'!$A$8:$Q$8</definedName>
    <definedName name="Z_3CE88056_18B0_4889_988E_F168C6A01625_.wvu.FilterData" localSheetId="3" hidden="1">'(IR)-MEP'!$A$8:$Q$8</definedName>
    <definedName name="Z_3CE88056_18B0_4889_988E_F168C6A01625_.wvu.FilterData" localSheetId="9" hidden="1">'(IR)-Mob'!$A$8:$Q$8</definedName>
    <definedName name="Z_3CE88056_18B0_4889_988E_F168C6A01625_.wvu.FilterData" localSheetId="5" hidden="1">'(IR)-PL'!$A$8:$Q$8</definedName>
    <definedName name="Z_3CE88056_18B0_4889_988E_F168C6A01625_.wvu.FilterData" localSheetId="11" hidden="1">'(IR)-Safety'!$A$8:$Q$8</definedName>
    <definedName name="Z_3CE88056_18B0_4889_988E_F168C6A01625_.wvu.FilterData" localSheetId="2" hidden="1">'(IR)-Survey'!$A$8:$P$8</definedName>
    <definedName name="Z_3CE88056_18B0_4889_988E_F168C6A01625_.wvu.PrintArea" localSheetId="0" hidden="1">'(IR)-Arch.'!$A$8:$Q$30</definedName>
    <definedName name="Z_3CE88056_18B0_4889_988E_F168C6A01625_.wvu.PrintArea" localSheetId="1" hidden="1">'(IR)-Civil-Structure'!$A$8:$P$29</definedName>
    <definedName name="Z_3CE88056_18B0_4889_988E_F168C6A01625_.wvu.PrintArea" localSheetId="7" hidden="1">'(IR)-Elect.'!$A$8:$Q$23</definedName>
    <definedName name="Z_3CE88056_18B0_4889_988E_F168C6A01625_.wvu.PrintArea" localSheetId="12" hidden="1">'(IR)-Elev.'!$A$8:$Q$18</definedName>
    <definedName name="Z_3CE88056_18B0_4889_988E_F168C6A01625_.wvu.PrintArea" localSheetId="4" hidden="1">'(IR)-FF'!$A$8:$Q$18</definedName>
    <definedName name="Z_3CE88056_18B0_4889_988E_F168C6A01625_.wvu.PrintArea" localSheetId="13" hidden="1">'(IR)-General'!$A$8:$Q$18</definedName>
    <definedName name="Z_3CE88056_18B0_4889_988E_F168C6A01625_.wvu.PrintArea" localSheetId="6" hidden="1">'(IR)-HVAC'!$A$8:$Q$18</definedName>
    <definedName name="Z_3CE88056_18B0_4889_988E_F168C6A01625_.wvu.PrintArea" localSheetId="8" hidden="1">'(IR)-Infra'!$A$8:$Q$18</definedName>
    <definedName name="Z_3CE88056_18B0_4889_988E_F168C6A01625_.wvu.PrintArea" localSheetId="10" hidden="1">'(IR)-LS'!$A$8:$Q$18</definedName>
    <definedName name="Z_3CE88056_18B0_4889_988E_F168C6A01625_.wvu.PrintArea" localSheetId="3" hidden="1">'(IR)-MEP'!$A$8:$Q$17</definedName>
    <definedName name="Z_3CE88056_18B0_4889_988E_F168C6A01625_.wvu.PrintArea" localSheetId="9" hidden="1">'(IR)-Mob'!$A$8:$Q$18</definedName>
    <definedName name="Z_3CE88056_18B0_4889_988E_F168C6A01625_.wvu.PrintArea" localSheetId="5" hidden="1">'(IR)-PL'!$A$8:$Q$21</definedName>
    <definedName name="Z_3CE88056_18B0_4889_988E_F168C6A01625_.wvu.PrintArea" localSheetId="11" hidden="1">'(IR)-Safety'!$A$8:$Q$18</definedName>
    <definedName name="Z_3CE88056_18B0_4889_988E_F168C6A01625_.wvu.PrintArea" localSheetId="2" hidden="1">'(IR)-Survey'!$A$8:$P$8</definedName>
  </definedNames>
  <calcPr calcId="162913"/>
  <customWorkbookViews>
    <customWorkbookView name="Ashraf Mostafa - Personal View" guid="{3CE88056-18B0-4889-988E-F168C6A01625}" mergeInterval="0" personalView="1" maximized="1" xWindow="-8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67" i="17" l="1"/>
  <c r="I37" i="19" l="1"/>
  <c r="D270" i="17" l="1"/>
  <c r="D269" i="17" l="1"/>
  <c r="D268" i="17"/>
  <c r="D266" i="17"/>
  <c r="D265" i="17"/>
  <c r="D264" i="17"/>
  <c r="D263" i="17" l="1"/>
  <c r="D262" i="17" l="1"/>
  <c r="D261" i="17"/>
  <c r="D62" i="17"/>
  <c r="D258" i="17" l="1"/>
  <c r="D259" i="17"/>
  <c r="D260" i="17"/>
  <c r="K257" i="17"/>
  <c r="K258" i="17"/>
  <c r="K259" i="17"/>
  <c r="K260" i="17"/>
  <c r="J258" i="17"/>
  <c r="D254" i="17"/>
  <c r="D255" i="17"/>
  <c r="D256" i="17"/>
  <c r="D257" i="17"/>
  <c r="J257" i="17" l="1"/>
  <c r="J256" i="17"/>
  <c r="K256" i="17"/>
  <c r="D61" i="17" l="1"/>
  <c r="L9" i="26" l="1"/>
  <c r="B3" i="26" s="1"/>
  <c r="J9" i="26"/>
  <c r="H9" i="26"/>
  <c r="K9" i="26" s="1"/>
  <c r="C9" i="26"/>
  <c r="O7" i="26"/>
  <c r="L9" i="30"/>
  <c r="B4" i="30" s="1"/>
  <c r="J9" i="30"/>
  <c r="H9" i="30"/>
  <c r="K9" i="30" s="1"/>
  <c r="C9" i="30"/>
  <c r="O7" i="30"/>
  <c r="L9" i="24"/>
  <c r="B4" i="24" s="1"/>
  <c r="J9" i="24"/>
  <c r="H9" i="24"/>
  <c r="K9" i="24" s="1"/>
  <c r="C9" i="24"/>
  <c r="O7" i="24"/>
  <c r="L9" i="29"/>
  <c r="B4" i="29" s="1"/>
  <c r="J9" i="29"/>
  <c r="H9" i="29"/>
  <c r="K9" i="29" s="1"/>
  <c r="C9" i="29"/>
  <c r="O7" i="29"/>
  <c r="L9" i="28"/>
  <c r="B1" i="28" s="1"/>
  <c r="J9" i="28"/>
  <c r="H9" i="28"/>
  <c r="K9" i="28" s="1"/>
  <c r="C9" i="28"/>
  <c r="O7" i="28"/>
  <c r="L9" i="27"/>
  <c r="B4" i="27" s="1"/>
  <c r="J9" i="27"/>
  <c r="H9" i="27"/>
  <c r="K9" i="27" s="1"/>
  <c r="C9" i="27"/>
  <c r="O7" i="27"/>
  <c r="I36" i="19"/>
  <c r="I35" i="19"/>
  <c r="I34" i="19"/>
  <c r="I33" i="19"/>
  <c r="I32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O7" i="19"/>
  <c r="B4" i="19"/>
  <c r="B3" i="19"/>
  <c r="B2" i="19"/>
  <c r="B1" i="19"/>
  <c r="L9" i="22"/>
  <c r="B4" i="22" s="1"/>
  <c r="K9" i="22"/>
  <c r="J9" i="22"/>
  <c r="H9" i="22"/>
  <c r="C9" i="22"/>
  <c r="O7" i="22"/>
  <c r="O7" i="21"/>
  <c r="B4" i="21"/>
  <c r="C4" i="21" s="1"/>
  <c r="B3" i="21"/>
  <c r="C3" i="21" s="1"/>
  <c r="B2" i="21"/>
  <c r="C2" i="21" s="1"/>
  <c r="B1" i="21"/>
  <c r="L9" i="23"/>
  <c r="B4" i="23" s="1"/>
  <c r="J9" i="23"/>
  <c r="H9" i="23"/>
  <c r="K9" i="23" s="1"/>
  <c r="C9" i="23"/>
  <c r="O7" i="23"/>
  <c r="C9" i="18"/>
  <c r="O7" i="18"/>
  <c r="B4" i="18"/>
  <c r="C4" i="18" s="1"/>
  <c r="B3" i="18"/>
  <c r="C3" i="18" s="1"/>
  <c r="B2" i="18"/>
  <c r="C1" i="18"/>
  <c r="C5" i="18" s="1"/>
  <c r="B1" i="18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D108" i="1"/>
  <c r="K107" i="1"/>
  <c r="J107" i="1"/>
  <c r="D107" i="1"/>
  <c r="K106" i="1"/>
  <c r="J106" i="1"/>
  <c r="D106" i="1"/>
  <c r="K105" i="1"/>
  <c r="J105" i="1"/>
  <c r="D105" i="1"/>
  <c r="K104" i="1"/>
  <c r="J104" i="1"/>
  <c r="D104" i="1"/>
  <c r="K103" i="1"/>
  <c r="J103" i="1"/>
  <c r="D103" i="1"/>
  <c r="K102" i="1"/>
  <c r="J102" i="1"/>
  <c r="D102" i="1"/>
  <c r="K101" i="1"/>
  <c r="J101" i="1"/>
  <c r="D101" i="1"/>
  <c r="K100" i="1"/>
  <c r="J100" i="1"/>
  <c r="D100" i="1"/>
  <c r="K99" i="1"/>
  <c r="J99" i="1"/>
  <c r="D99" i="1"/>
  <c r="K98" i="1"/>
  <c r="J98" i="1"/>
  <c r="D98" i="1"/>
  <c r="K97" i="1"/>
  <c r="J97" i="1"/>
  <c r="D97" i="1"/>
  <c r="K96" i="1"/>
  <c r="J96" i="1"/>
  <c r="D96" i="1"/>
  <c r="K95" i="1"/>
  <c r="J95" i="1"/>
  <c r="D95" i="1"/>
  <c r="K94" i="1"/>
  <c r="J94" i="1"/>
  <c r="D94" i="1"/>
  <c r="K93" i="1"/>
  <c r="J93" i="1"/>
  <c r="D93" i="1"/>
  <c r="K92" i="1"/>
  <c r="J92" i="1"/>
  <c r="D92" i="1"/>
  <c r="K91" i="1"/>
  <c r="J91" i="1"/>
  <c r="D91" i="1"/>
  <c r="K90" i="1"/>
  <c r="J90" i="1"/>
  <c r="D90" i="1"/>
  <c r="K89" i="1"/>
  <c r="J89" i="1"/>
  <c r="D89" i="1"/>
  <c r="K88" i="1"/>
  <c r="J88" i="1"/>
  <c r="D88" i="1"/>
  <c r="K87" i="1"/>
  <c r="J87" i="1"/>
  <c r="D87" i="1"/>
  <c r="K86" i="1"/>
  <c r="J86" i="1"/>
  <c r="D86" i="1"/>
  <c r="K85" i="1"/>
  <c r="J85" i="1"/>
  <c r="D85" i="1"/>
  <c r="K84" i="1"/>
  <c r="J84" i="1"/>
  <c r="D84" i="1"/>
  <c r="K83" i="1"/>
  <c r="J83" i="1"/>
  <c r="D83" i="1"/>
  <c r="K82" i="1"/>
  <c r="J82" i="1"/>
  <c r="D82" i="1"/>
  <c r="K81" i="1"/>
  <c r="J81" i="1"/>
  <c r="D81" i="1"/>
  <c r="K80" i="1"/>
  <c r="J80" i="1"/>
  <c r="D80" i="1"/>
  <c r="K79" i="1"/>
  <c r="J79" i="1"/>
  <c r="D79" i="1"/>
  <c r="K78" i="1"/>
  <c r="J78" i="1"/>
  <c r="D78" i="1"/>
  <c r="K77" i="1"/>
  <c r="J77" i="1"/>
  <c r="D77" i="1"/>
  <c r="K76" i="1"/>
  <c r="J76" i="1"/>
  <c r="D76" i="1"/>
  <c r="K75" i="1"/>
  <c r="J75" i="1"/>
  <c r="D75" i="1"/>
  <c r="K74" i="1"/>
  <c r="J74" i="1"/>
  <c r="D74" i="1"/>
  <c r="K73" i="1"/>
  <c r="J73" i="1"/>
  <c r="D73" i="1"/>
  <c r="K72" i="1"/>
  <c r="J72" i="1"/>
  <c r="D72" i="1"/>
  <c r="K71" i="1"/>
  <c r="J71" i="1"/>
  <c r="D71" i="1"/>
  <c r="K70" i="1"/>
  <c r="J70" i="1"/>
  <c r="D70" i="1"/>
  <c r="K69" i="1"/>
  <c r="J69" i="1"/>
  <c r="D69" i="1"/>
  <c r="K68" i="1"/>
  <c r="J68" i="1"/>
  <c r="D68" i="1"/>
  <c r="K67" i="1"/>
  <c r="J67" i="1"/>
  <c r="D67" i="1"/>
  <c r="K66" i="1"/>
  <c r="J66" i="1"/>
  <c r="D66" i="1"/>
  <c r="K65" i="1"/>
  <c r="J65" i="1"/>
  <c r="D65" i="1"/>
  <c r="K64" i="1"/>
  <c r="J64" i="1"/>
  <c r="D64" i="1"/>
  <c r="K63" i="1"/>
  <c r="J63" i="1"/>
  <c r="D63" i="1"/>
  <c r="K62" i="1"/>
  <c r="J62" i="1"/>
  <c r="D62" i="1"/>
  <c r="K61" i="1"/>
  <c r="J61" i="1"/>
  <c r="D61" i="1"/>
  <c r="K60" i="1"/>
  <c r="J60" i="1"/>
  <c r="D60" i="1"/>
  <c r="K59" i="1"/>
  <c r="J59" i="1"/>
  <c r="D59" i="1"/>
  <c r="K58" i="1"/>
  <c r="J58" i="1"/>
  <c r="D58" i="1"/>
  <c r="K57" i="1"/>
  <c r="J57" i="1"/>
  <c r="D57" i="1"/>
  <c r="K56" i="1"/>
  <c r="J56" i="1"/>
  <c r="D56" i="1"/>
  <c r="K55" i="1"/>
  <c r="J55" i="1"/>
  <c r="D55" i="1"/>
  <c r="K54" i="1"/>
  <c r="J54" i="1"/>
  <c r="D54" i="1"/>
  <c r="K53" i="1"/>
  <c r="J53" i="1"/>
  <c r="D53" i="1"/>
  <c r="K52" i="1"/>
  <c r="J52" i="1"/>
  <c r="D52" i="1"/>
  <c r="K51" i="1"/>
  <c r="J51" i="1"/>
  <c r="D51" i="1"/>
  <c r="K50" i="1"/>
  <c r="J50" i="1"/>
  <c r="D50" i="1"/>
  <c r="K49" i="1"/>
  <c r="J49" i="1"/>
  <c r="D49" i="1"/>
  <c r="K48" i="1"/>
  <c r="J48" i="1"/>
  <c r="D48" i="1"/>
  <c r="K47" i="1"/>
  <c r="J47" i="1"/>
  <c r="D47" i="1"/>
  <c r="K46" i="1"/>
  <c r="J46" i="1"/>
  <c r="D46" i="1"/>
  <c r="K45" i="1"/>
  <c r="J45" i="1"/>
  <c r="D45" i="1"/>
  <c r="K44" i="1"/>
  <c r="J44" i="1"/>
  <c r="D44" i="1"/>
  <c r="K43" i="1"/>
  <c r="J43" i="1"/>
  <c r="D43" i="1"/>
  <c r="K42" i="1"/>
  <c r="J42" i="1"/>
  <c r="D42" i="1"/>
  <c r="K41" i="1"/>
  <c r="J41" i="1"/>
  <c r="D41" i="1"/>
  <c r="K40" i="1"/>
  <c r="J40" i="1"/>
  <c r="D40" i="1"/>
  <c r="K39" i="1"/>
  <c r="J39" i="1"/>
  <c r="D39" i="1"/>
  <c r="K38" i="1"/>
  <c r="J38" i="1"/>
  <c r="D38" i="1"/>
  <c r="K37" i="1"/>
  <c r="J37" i="1"/>
  <c r="D37" i="1"/>
  <c r="K36" i="1"/>
  <c r="J36" i="1"/>
  <c r="D36" i="1"/>
  <c r="K35" i="1"/>
  <c r="J35" i="1"/>
  <c r="D35" i="1"/>
  <c r="K34" i="1"/>
  <c r="J34" i="1"/>
  <c r="D34" i="1"/>
  <c r="K33" i="1"/>
  <c r="J33" i="1"/>
  <c r="D33" i="1"/>
  <c r="K32" i="1"/>
  <c r="J32" i="1"/>
  <c r="D32" i="1"/>
  <c r="K31" i="1"/>
  <c r="J31" i="1"/>
  <c r="D31" i="1"/>
  <c r="K30" i="1"/>
  <c r="J30" i="1"/>
  <c r="D30" i="1"/>
  <c r="K29" i="1"/>
  <c r="J29" i="1"/>
  <c r="D29" i="1"/>
  <c r="K28" i="1"/>
  <c r="J28" i="1"/>
  <c r="D28" i="1"/>
  <c r="K27" i="1"/>
  <c r="J27" i="1"/>
  <c r="D27" i="1"/>
  <c r="K26" i="1"/>
  <c r="J26" i="1"/>
  <c r="D26" i="1"/>
  <c r="K25" i="1"/>
  <c r="J25" i="1"/>
  <c r="D25" i="1"/>
  <c r="K24" i="1"/>
  <c r="J24" i="1"/>
  <c r="D24" i="1"/>
  <c r="K23" i="1"/>
  <c r="J23" i="1"/>
  <c r="D23" i="1"/>
  <c r="K22" i="1"/>
  <c r="J22" i="1"/>
  <c r="D22" i="1"/>
  <c r="K21" i="1"/>
  <c r="J21" i="1"/>
  <c r="D21" i="1"/>
  <c r="K20" i="1"/>
  <c r="J20" i="1"/>
  <c r="D20" i="1"/>
  <c r="K19" i="1"/>
  <c r="J19" i="1"/>
  <c r="D19" i="1"/>
  <c r="K18" i="1"/>
  <c r="J18" i="1"/>
  <c r="D18" i="1"/>
  <c r="K17" i="1"/>
  <c r="J17" i="1"/>
  <c r="D17" i="1"/>
  <c r="K16" i="1"/>
  <c r="J16" i="1"/>
  <c r="D16" i="1"/>
  <c r="K15" i="1"/>
  <c r="J15" i="1"/>
  <c r="D15" i="1"/>
  <c r="K14" i="1"/>
  <c r="J14" i="1"/>
  <c r="D14" i="1"/>
  <c r="K13" i="1"/>
  <c r="J13" i="1"/>
  <c r="D13" i="1"/>
  <c r="K12" i="1"/>
  <c r="J12" i="1"/>
  <c r="D12" i="1"/>
  <c r="K11" i="1"/>
  <c r="J11" i="1"/>
  <c r="D11" i="1"/>
  <c r="K10" i="1"/>
  <c r="J10" i="1"/>
  <c r="D10" i="1"/>
  <c r="K9" i="1"/>
  <c r="J9" i="1"/>
  <c r="D9" i="1"/>
  <c r="N7" i="1"/>
  <c r="C4" i="1"/>
  <c r="C3" i="1"/>
  <c r="C2" i="1"/>
  <c r="C1" i="1"/>
  <c r="C5" i="1" s="1"/>
  <c r="K255" i="17"/>
  <c r="J255" i="17"/>
  <c r="K254" i="17"/>
  <c r="J254" i="17"/>
  <c r="K253" i="17"/>
  <c r="J253" i="17"/>
  <c r="D253" i="17"/>
  <c r="K252" i="17"/>
  <c r="J252" i="17"/>
  <c r="D252" i="17"/>
  <c r="K251" i="17"/>
  <c r="J251" i="17"/>
  <c r="D251" i="17"/>
  <c r="K250" i="17"/>
  <c r="J250" i="17"/>
  <c r="D250" i="17"/>
  <c r="K249" i="17"/>
  <c r="J249" i="17"/>
  <c r="D249" i="17"/>
  <c r="K248" i="17"/>
  <c r="J248" i="17"/>
  <c r="D248" i="17"/>
  <c r="K247" i="17"/>
  <c r="J247" i="17"/>
  <c r="D247" i="17"/>
  <c r="K246" i="17"/>
  <c r="J246" i="17"/>
  <c r="D246" i="17"/>
  <c r="K245" i="17"/>
  <c r="J245" i="17"/>
  <c r="D245" i="17"/>
  <c r="K244" i="17"/>
  <c r="J244" i="17"/>
  <c r="D244" i="17"/>
  <c r="K243" i="17"/>
  <c r="J243" i="17"/>
  <c r="D243" i="17"/>
  <c r="K242" i="17"/>
  <c r="J242" i="17"/>
  <c r="D242" i="17"/>
  <c r="K241" i="17"/>
  <c r="J241" i="17"/>
  <c r="D241" i="17"/>
  <c r="K240" i="17"/>
  <c r="J240" i="17"/>
  <c r="D240" i="17"/>
  <c r="K239" i="17"/>
  <c r="J239" i="17"/>
  <c r="D239" i="17"/>
  <c r="K238" i="17"/>
  <c r="J238" i="17"/>
  <c r="D238" i="17"/>
  <c r="K237" i="17"/>
  <c r="J237" i="17"/>
  <c r="D237" i="17"/>
  <c r="K236" i="17"/>
  <c r="J236" i="17"/>
  <c r="D236" i="17"/>
  <c r="K235" i="17"/>
  <c r="J235" i="17"/>
  <c r="D235" i="17"/>
  <c r="K234" i="17"/>
  <c r="J234" i="17"/>
  <c r="D234" i="17"/>
  <c r="K233" i="17"/>
  <c r="J233" i="17"/>
  <c r="D233" i="17"/>
  <c r="K232" i="17"/>
  <c r="J232" i="17"/>
  <c r="D232" i="17"/>
  <c r="K231" i="17"/>
  <c r="J231" i="17"/>
  <c r="D231" i="17"/>
  <c r="K230" i="17"/>
  <c r="J230" i="17"/>
  <c r="D230" i="17"/>
  <c r="K229" i="17"/>
  <c r="J229" i="17"/>
  <c r="D229" i="17"/>
  <c r="K228" i="17"/>
  <c r="J228" i="17"/>
  <c r="D228" i="17"/>
  <c r="K227" i="17"/>
  <c r="J227" i="17"/>
  <c r="D227" i="17"/>
  <c r="K226" i="17"/>
  <c r="J226" i="17"/>
  <c r="D226" i="17"/>
  <c r="K225" i="17"/>
  <c r="J225" i="17"/>
  <c r="D225" i="17"/>
  <c r="K224" i="17"/>
  <c r="J224" i="17"/>
  <c r="D224" i="17"/>
  <c r="K223" i="17"/>
  <c r="J223" i="17"/>
  <c r="D223" i="17"/>
  <c r="K222" i="17"/>
  <c r="J222" i="17"/>
  <c r="D222" i="17"/>
  <c r="K221" i="17"/>
  <c r="J221" i="17"/>
  <c r="D221" i="17"/>
  <c r="K220" i="17"/>
  <c r="J220" i="17"/>
  <c r="D220" i="17"/>
  <c r="K219" i="17"/>
  <c r="J219" i="17"/>
  <c r="D219" i="17"/>
  <c r="K218" i="17"/>
  <c r="J218" i="17"/>
  <c r="D218" i="17"/>
  <c r="K217" i="17"/>
  <c r="J217" i="17"/>
  <c r="D217" i="17"/>
  <c r="K216" i="17"/>
  <c r="J216" i="17"/>
  <c r="D216" i="17"/>
  <c r="K215" i="17"/>
  <c r="J215" i="17"/>
  <c r="D215" i="17"/>
  <c r="K214" i="17"/>
  <c r="J214" i="17"/>
  <c r="D214" i="17"/>
  <c r="K213" i="17"/>
  <c r="J213" i="17"/>
  <c r="D213" i="17"/>
  <c r="K212" i="17"/>
  <c r="J212" i="17"/>
  <c r="D212" i="17"/>
  <c r="K211" i="17"/>
  <c r="J211" i="17"/>
  <c r="D211" i="17"/>
  <c r="K210" i="17"/>
  <c r="J210" i="17"/>
  <c r="D210" i="17"/>
  <c r="K209" i="17"/>
  <c r="J209" i="17"/>
  <c r="D209" i="17"/>
  <c r="K208" i="17"/>
  <c r="J208" i="17"/>
  <c r="D208" i="17"/>
  <c r="K207" i="17"/>
  <c r="J207" i="17"/>
  <c r="D207" i="17"/>
  <c r="K206" i="17"/>
  <c r="J206" i="17"/>
  <c r="D206" i="17"/>
  <c r="K205" i="17"/>
  <c r="J205" i="17"/>
  <c r="D205" i="17"/>
  <c r="K204" i="17"/>
  <c r="J204" i="17"/>
  <c r="D204" i="17"/>
  <c r="K203" i="17"/>
  <c r="J203" i="17"/>
  <c r="D203" i="17"/>
  <c r="K202" i="17"/>
  <c r="J202" i="17"/>
  <c r="D202" i="17"/>
  <c r="K201" i="17"/>
  <c r="J201" i="17"/>
  <c r="D201" i="17"/>
  <c r="K200" i="17"/>
  <c r="J200" i="17"/>
  <c r="D200" i="17"/>
  <c r="K199" i="17"/>
  <c r="J199" i="17"/>
  <c r="D199" i="17"/>
  <c r="K198" i="17"/>
  <c r="J198" i="17"/>
  <c r="D198" i="17"/>
  <c r="K197" i="17"/>
  <c r="J197" i="17"/>
  <c r="D197" i="17"/>
  <c r="K196" i="17"/>
  <c r="J196" i="17"/>
  <c r="D196" i="17"/>
  <c r="K195" i="17"/>
  <c r="J195" i="17"/>
  <c r="D195" i="17"/>
  <c r="K194" i="17"/>
  <c r="J194" i="17"/>
  <c r="D194" i="17"/>
  <c r="K193" i="17"/>
  <c r="J193" i="17"/>
  <c r="D193" i="17"/>
  <c r="K192" i="17"/>
  <c r="J192" i="17"/>
  <c r="D192" i="17"/>
  <c r="K191" i="17"/>
  <c r="J191" i="17"/>
  <c r="D191" i="17"/>
  <c r="K190" i="17"/>
  <c r="J190" i="17"/>
  <c r="D190" i="17"/>
  <c r="K189" i="17"/>
  <c r="J189" i="17"/>
  <c r="D189" i="17"/>
  <c r="K188" i="17"/>
  <c r="J188" i="17"/>
  <c r="D188" i="17"/>
  <c r="K187" i="17"/>
  <c r="J187" i="17"/>
  <c r="D187" i="17"/>
  <c r="K186" i="17"/>
  <c r="J186" i="17"/>
  <c r="D186" i="17"/>
  <c r="K185" i="17"/>
  <c r="J185" i="17"/>
  <c r="D185" i="17"/>
  <c r="K184" i="17"/>
  <c r="J184" i="17"/>
  <c r="D184" i="17"/>
  <c r="K183" i="17"/>
  <c r="J183" i="17"/>
  <c r="D183" i="17"/>
  <c r="K182" i="17"/>
  <c r="J182" i="17"/>
  <c r="D182" i="17"/>
  <c r="K181" i="17"/>
  <c r="J181" i="17"/>
  <c r="D181" i="17"/>
  <c r="K180" i="17"/>
  <c r="J180" i="17"/>
  <c r="D180" i="17"/>
  <c r="K179" i="17"/>
  <c r="J179" i="17"/>
  <c r="D179" i="17"/>
  <c r="K178" i="17"/>
  <c r="J178" i="17"/>
  <c r="D178" i="17"/>
  <c r="K177" i="17"/>
  <c r="J177" i="17"/>
  <c r="D177" i="17"/>
  <c r="K176" i="17"/>
  <c r="J176" i="17"/>
  <c r="D176" i="17"/>
  <c r="K175" i="17"/>
  <c r="J175" i="17"/>
  <c r="D175" i="17"/>
  <c r="K174" i="17"/>
  <c r="J174" i="17"/>
  <c r="D174" i="17"/>
  <c r="K173" i="17"/>
  <c r="J173" i="17"/>
  <c r="D173" i="17"/>
  <c r="K172" i="17"/>
  <c r="J172" i="17"/>
  <c r="D172" i="17"/>
  <c r="K171" i="17"/>
  <c r="J171" i="17"/>
  <c r="D171" i="17"/>
  <c r="K170" i="17"/>
  <c r="J170" i="17"/>
  <c r="D170" i="17"/>
  <c r="K169" i="17"/>
  <c r="J169" i="17"/>
  <c r="D169" i="17"/>
  <c r="K168" i="17"/>
  <c r="J168" i="17"/>
  <c r="D168" i="17"/>
  <c r="K167" i="17"/>
  <c r="J167" i="17"/>
  <c r="D167" i="17"/>
  <c r="K166" i="17"/>
  <c r="J166" i="17"/>
  <c r="D166" i="17"/>
  <c r="K165" i="17"/>
  <c r="J165" i="17"/>
  <c r="D165" i="17"/>
  <c r="K164" i="17"/>
  <c r="J164" i="17"/>
  <c r="D164" i="17"/>
  <c r="K163" i="17"/>
  <c r="J163" i="17"/>
  <c r="D163" i="17"/>
  <c r="K162" i="17"/>
  <c r="J162" i="17"/>
  <c r="D162" i="17"/>
  <c r="K161" i="17"/>
  <c r="J161" i="17"/>
  <c r="D161" i="17"/>
  <c r="K160" i="17"/>
  <c r="J160" i="17"/>
  <c r="D160" i="17"/>
  <c r="K159" i="17"/>
  <c r="J159" i="17"/>
  <c r="D159" i="17"/>
  <c r="K158" i="17"/>
  <c r="J158" i="17"/>
  <c r="D158" i="17"/>
  <c r="K157" i="17"/>
  <c r="J157" i="17"/>
  <c r="D157" i="17"/>
  <c r="K156" i="17"/>
  <c r="J156" i="17"/>
  <c r="D156" i="17"/>
  <c r="K155" i="17"/>
  <c r="J155" i="17"/>
  <c r="D155" i="17"/>
  <c r="K154" i="17"/>
  <c r="J154" i="17"/>
  <c r="D154" i="17"/>
  <c r="K153" i="17"/>
  <c r="J153" i="17"/>
  <c r="D153" i="17"/>
  <c r="K152" i="17"/>
  <c r="J152" i="17"/>
  <c r="D152" i="17"/>
  <c r="K151" i="17"/>
  <c r="J151" i="17"/>
  <c r="D151" i="17"/>
  <c r="K150" i="17"/>
  <c r="J150" i="17"/>
  <c r="D150" i="17"/>
  <c r="K149" i="17"/>
  <c r="J149" i="17"/>
  <c r="D149" i="17"/>
  <c r="K148" i="17"/>
  <c r="J148" i="17"/>
  <c r="D148" i="17"/>
  <c r="K147" i="17"/>
  <c r="J147" i="17"/>
  <c r="D147" i="17"/>
  <c r="K146" i="17"/>
  <c r="J146" i="17"/>
  <c r="D146" i="17"/>
  <c r="K145" i="17"/>
  <c r="J145" i="17"/>
  <c r="D145" i="17"/>
  <c r="K144" i="17"/>
  <c r="J144" i="17"/>
  <c r="D144" i="17"/>
  <c r="K143" i="17"/>
  <c r="J143" i="17"/>
  <c r="D143" i="17"/>
  <c r="K142" i="17"/>
  <c r="J142" i="17"/>
  <c r="D142" i="17"/>
  <c r="K141" i="17"/>
  <c r="J141" i="17"/>
  <c r="D141" i="17"/>
  <c r="K140" i="17"/>
  <c r="J140" i="17"/>
  <c r="D140" i="17"/>
  <c r="K139" i="17"/>
  <c r="J139" i="17"/>
  <c r="D139" i="17"/>
  <c r="K138" i="17"/>
  <c r="J138" i="17"/>
  <c r="D138" i="17"/>
  <c r="K137" i="17"/>
  <c r="J137" i="17"/>
  <c r="D137" i="17"/>
  <c r="K136" i="17"/>
  <c r="J136" i="17"/>
  <c r="D136" i="17"/>
  <c r="K135" i="17"/>
  <c r="J135" i="17"/>
  <c r="D135" i="17"/>
  <c r="K134" i="17"/>
  <c r="J134" i="17"/>
  <c r="D134" i="17"/>
  <c r="K133" i="17"/>
  <c r="J133" i="17"/>
  <c r="D133" i="17"/>
  <c r="K132" i="17"/>
  <c r="J132" i="17"/>
  <c r="D132" i="17"/>
  <c r="K131" i="17"/>
  <c r="J131" i="17"/>
  <c r="D131" i="17"/>
  <c r="K130" i="17"/>
  <c r="J130" i="17"/>
  <c r="D130" i="17"/>
  <c r="K129" i="17"/>
  <c r="J129" i="17"/>
  <c r="D129" i="17"/>
  <c r="K128" i="17"/>
  <c r="J128" i="17"/>
  <c r="D128" i="17"/>
  <c r="K127" i="17"/>
  <c r="J127" i="17"/>
  <c r="D127" i="17"/>
  <c r="K126" i="17"/>
  <c r="J126" i="17"/>
  <c r="D126" i="17"/>
  <c r="K125" i="17"/>
  <c r="J125" i="17"/>
  <c r="D125" i="17"/>
  <c r="K124" i="17"/>
  <c r="J124" i="17"/>
  <c r="D124" i="17"/>
  <c r="K123" i="17"/>
  <c r="J123" i="17"/>
  <c r="D123" i="17"/>
  <c r="K122" i="17"/>
  <c r="J122" i="17"/>
  <c r="D122" i="17"/>
  <c r="K121" i="17"/>
  <c r="J121" i="17"/>
  <c r="D121" i="17"/>
  <c r="K120" i="17"/>
  <c r="J120" i="17"/>
  <c r="D120" i="17"/>
  <c r="K119" i="17"/>
  <c r="J119" i="17"/>
  <c r="D119" i="17"/>
  <c r="K118" i="17"/>
  <c r="J118" i="17"/>
  <c r="D118" i="17"/>
  <c r="K117" i="17"/>
  <c r="J117" i="17"/>
  <c r="D117" i="17"/>
  <c r="K116" i="17"/>
  <c r="J116" i="17"/>
  <c r="D116" i="17"/>
  <c r="K115" i="17"/>
  <c r="J115" i="17"/>
  <c r="D115" i="17"/>
  <c r="K114" i="17"/>
  <c r="J114" i="17"/>
  <c r="D114" i="17"/>
  <c r="K113" i="17"/>
  <c r="J113" i="17"/>
  <c r="D113" i="17"/>
  <c r="K112" i="17"/>
  <c r="J112" i="17"/>
  <c r="D112" i="17"/>
  <c r="K111" i="17"/>
  <c r="J111" i="17"/>
  <c r="D111" i="17"/>
  <c r="K110" i="17"/>
  <c r="J110" i="17"/>
  <c r="D110" i="17"/>
  <c r="K109" i="17"/>
  <c r="J109" i="17"/>
  <c r="D109" i="17"/>
  <c r="K108" i="17"/>
  <c r="J108" i="17"/>
  <c r="D108" i="17"/>
  <c r="K107" i="17"/>
  <c r="J107" i="17"/>
  <c r="D107" i="17"/>
  <c r="K106" i="17"/>
  <c r="J106" i="17"/>
  <c r="D106" i="17"/>
  <c r="K105" i="17"/>
  <c r="J105" i="17"/>
  <c r="D105" i="17"/>
  <c r="K104" i="17"/>
  <c r="J104" i="17"/>
  <c r="D104" i="17"/>
  <c r="K103" i="17"/>
  <c r="J103" i="17"/>
  <c r="D103" i="17"/>
  <c r="K102" i="17"/>
  <c r="J102" i="17"/>
  <c r="D102" i="17"/>
  <c r="K101" i="17"/>
  <c r="J101" i="17"/>
  <c r="D101" i="17"/>
  <c r="K100" i="17"/>
  <c r="J100" i="17"/>
  <c r="D100" i="17"/>
  <c r="K99" i="17"/>
  <c r="J99" i="17"/>
  <c r="D99" i="17"/>
  <c r="K98" i="17"/>
  <c r="J98" i="17"/>
  <c r="D98" i="17"/>
  <c r="K97" i="17"/>
  <c r="J97" i="17"/>
  <c r="D97" i="17"/>
  <c r="K96" i="17"/>
  <c r="J96" i="17"/>
  <c r="D96" i="17"/>
  <c r="K95" i="17"/>
  <c r="J95" i="17"/>
  <c r="D95" i="17"/>
  <c r="K94" i="17"/>
  <c r="J94" i="17"/>
  <c r="D94" i="17"/>
  <c r="K93" i="17"/>
  <c r="J93" i="17"/>
  <c r="D93" i="17"/>
  <c r="K92" i="17"/>
  <c r="J92" i="17"/>
  <c r="D92" i="17"/>
  <c r="K91" i="17"/>
  <c r="J91" i="17"/>
  <c r="D91" i="17"/>
  <c r="K90" i="17"/>
  <c r="J90" i="17"/>
  <c r="D90" i="17"/>
  <c r="K89" i="17"/>
  <c r="J89" i="17"/>
  <c r="D89" i="17"/>
  <c r="K88" i="17"/>
  <c r="J88" i="17"/>
  <c r="D88" i="17"/>
  <c r="K87" i="17"/>
  <c r="J87" i="17"/>
  <c r="D87" i="17"/>
  <c r="K86" i="17"/>
  <c r="J86" i="17"/>
  <c r="D86" i="17"/>
  <c r="K85" i="17"/>
  <c r="J85" i="17"/>
  <c r="D85" i="17"/>
  <c r="K84" i="17"/>
  <c r="J84" i="17"/>
  <c r="D84" i="17"/>
  <c r="K83" i="17"/>
  <c r="J83" i="17"/>
  <c r="D83" i="17"/>
  <c r="K82" i="17"/>
  <c r="J82" i="17"/>
  <c r="D82" i="17"/>
  <c r="K81" i="17"/>
  <c r="J81" i="17"/>
  <c r="D81" i="17"/>
  <c r="K80" i="17"/>
  <c r="J80" i="17"/>
  <c r="D80" i="17"/>
  <c r="K79" i="17"/>
  <c r="J79" i="17"/>
  <c r="D79" i="17"/>
  <c r="K78" i="17"/>
  <c r="J78" i="17"/>
  <c r="D78" i="17"/>
  <c r="K77" i="17"/>
  <c r="J77" i="17"/>
  <c r="D77" i="17"/>
  <c r="K76" i="17"/>
  <c r="J76" i="17"/>
  <c r="D76" i="17"/>
  <c r="K75" i="17"/>
  <c r="J75" i="17"/>
  <c r="D75" i="17"/>
  <c r="K74" i="17"/>
  <c r="J74" i="17"/>
  <c r="D74" i="17"/>
  <c r="K73" i="17"/>
  <c r="J73" i="17"/>
  <c r="D73" i="17"/>
  <c r="K72" i="17"/>
  <c r="J72" i="17"/>
  <c r="D72" i="17"/>
  <c r="K71" i="17"/>
  <c r="J71" i="17"/>
  <c r="D71" i="17"/>
  <c r="K70" i="17"/>
  <c r="J70" i="17"/>
  <c r="D70" i="17"/>
  <c r="K69" i="17"/>
  <c r="J69" i="17"/>
  <c r="D69" i="17"/>
  <c r="K68" i="17"/>
  <c r="J68" i="17"/>
  <c r="D68" i="17"/>
  <c r="K67" i="17"/>
  <c r="J67" i="17"/>
  <c r="D67" i="17"/>
  <c r="K66" i="17"/>
  <c r="J66" i="17"/>
  <c r="D66" i="17"/>
  <c r="K65" i="17"/>
  <c r="J65" i="17"/>
  <c r="D65" i="17"/>
  <c r="K64" i="17"/>
  <c r="J64" i="17"/>
  <c r="D64" i="17"/>
  <c r="K63" i="17"/>
  <c r="J63" i="17"/>
  <c r="D63" i="17"/>
  <c r="K60" i="17"/>
  <c r="J60" i="17"/>
  <c r="D60" i="17"/>
  <c r="K59" i="17"/>
  <c r="J59" i="17"/>
  <c r="D59" i="17"/>
  <c r="K58" i="17"/>
  <c r="J58" i="17"/>
  <c r="D58" i="17"/>
  <c r="K57" i="17"/>
  <c r="J57" i="17"/>
  <c r="D57" i="17"/>
  <c r="K56" i="17"/>
  <c r="J56" i="17"/>
  <c r="D56" i="17"/>
  <c r="K55" i="17"/>
  <c r="J55" i="17"/>
  <c r="D55" i="17"/>
  <c r="K54" i="17"/>
  <c r="J54" i="17"/>
  <c r="D54" i="17"/>
  <c r="K53" i="17"/>
  <c r="J53" i="17"/>
  <c r="D53" i="17"/>
  <c r="K52" i="17"/>
  <c r="J52" i="17"/>
  <c r="D52" i="17"/>
  <c r="K51" i="17"/>
  <c r="J51" i="17"/>
  <c r="D51" i="17"/>
  <c r="K50" i="17"/>
  <c r="J50" i="17"/>
  <c r="D50" i="17"/>
  <c r="K49" i="17"/>
  <c r="J49" i="17"/>
  <c r="D49" i="17"/>
  <c r="K48" i="17"/>
  <c r="J48" i="17"/>
  <c r="D48" i="17"/>
  <c r="K47" i="17"/>
  <c r="J47" i="17"/>
  <c r="D47" i="17"/>
  <c r="K46" i="17"/>
  <c r="J46" i="17"/>
  <c r="D46" i="17"/>
  <c r="K45" i="17"/>
  <c r="J45" i="17"/>
  <c r="D45" i="17"/>
  <c r="K44" i="17"/>
  <c r="J44" i="17"/>
  <c r="D44" i="17"/>
  <c r="K43" i="17"/>
  <c r="J43" i="17"/>
  <c r="D43" i="17"/>
  <c r="K42" i="17"/>
  <c r="J42" i="17"/>
  <c r="D42" i="17"/>
  <c r="K41" i="17"/>
  <c r="J41" i="17"/>
  <c r="D41" i="17"/>
  <c r="K40" i="17"/>
  <c r="J40" i="17"/>
  <c r="D40" i="17"/>
  <c r="K39" i="17"/>
  <c r="J39" i="17"/>
  <c r="D39" i="17"/>
  <c r="K38" i="17"/>
  <c r="J38" i="17"/>
  <c r="D38" i="17"/>
  <c r="K37" i="17"/>
  <c r="J37" i="17"/>
  <c r="D37" i="17"/>
  <c r="K36" i="17"/>
  <c r="J36" i="17"/>
  <c r="D36" i="17"/>
  <c r="K35" i="17"/>
  <c r="J35" i="17"/>
  <c r="D35" i="17"/>
  <c r="K34" i="17"/>
  <c r="J34" i="17"/>
  <c r="D34" i="17"/>
  <c r="K33" i="17"/>
  <c r="J33" i="17"/>
  <c r="D33" i="17"/>
  <c r="K32" i="17"/>
  <c r="J32" i="17"/>
  <c r="D32" i="17"/>
  <c r="K31" i="17"/>
  <c r="J31" i="17"/>
  <c r="D31" i="17"/>
  <c r="K30" i="17"/>
  <c r="J30" i="17"/>
  <c r="D30" i="17"/>
  <c r="K29" i="17"/>
  <c r="J29" i="17"/>
  <c r="D29" i="17"/>
  <c r="K28" i="17"/>
  <c r="J28" i="17"/>
  <c r="D28" i="17"/>
  <c r="K27" i="17"/>
  <c r="J27" i="17"/>
  <c r="D27" i="17"/>
  <c r="K26" i="17"/>
  <c r="J26" i="17"/>
  <c r="D26" i="17"/>
  <c r="K25" i="17"/>
  <c r="J25" i="17"/>
  <c r="D25" i="17"/>
  <c r="K24" i="17"/>
  <c r="J24" i="17"/>
  <c r="D24" i="17"/>
  <c r="K23" i="17"/>
  <c r="J23" i="17"/>
  <c r="D23" i="17"/>
  <c r="K22" i="17"/>
  <c r="J22" i="17"/>
  <c r="D22" i="17"/>
  <c r="K21" i="17"/>
  <c r="J21" i="17"/>
  <c r="D21" i="17"/>
  <c r="K20" i="17"/>
  <c r="J20" i="17"/>
  <c r="D20" i="17"/>
  <c r="K19" i="17"/>
  <c r="J19" i="17"/>
  <c r="D19" i="17"/>
  <c r="K18" i="17"/>
  <c r="J18" i="17"/>
  <c r="D18" i="17"/>
  <c r="K17" i="17"/>
  <c r="J17" i="17"/>
  <c r="D17" i="17"/>
  <c r="K16" i="17"/>
  <c r="J16" i="17"/>
  <c r="D16" i="17"/>
  <c r="K15" i="17"/>
  <c r="J15" i="17"/>
  <c r="D15" i="17"/>
  <c r="K14" i="17"/>
  <c r="J14" i="17"/>
  <c r="D14" i="17"/>
  <c r="K13" i="17"/>
  <c r="J13" i="17"/>
  <c r="D13" i="17"/>
  <c r="K12" i="17"/>
  <c r="D12" i="17"/>
  <c r="K11" i="17"/>
  <c r="J11" i="17"/>
  <c r="D11" i="17"/>
  <c r="K10" i="17"/>
  <c r="J10" i="17"/>
  <c r="D10" i="17"/>
  <c r="K9" i="17"/>
  <c r="J9" i="17"/>
  <c r="D9" i="17"/>
  <c r="N7" i="17"/>
  <c r="O7" i="16"/>
  <c r="B4" i="16"/>
  <c r="B3" i="16"/>
  <c r="C3" i="16" s="1"/>
  <c r="B2" i="16"/>
  <c r="B1" i="16"/>
  <c r="C1" i="16" l="1"/>
  <c r="C5" i="16" s="1"/>
  <c r="B5" i="19"/>
  <c r="C2" i="16"/>
  <c r="B2" i="17"/>
  <c r="B5" i="18"/>
  <c r="C4" i="16"/>
  <c r="C2" i="18"/>
  <c r="C1" i="21"/>
  <c r="C5" i="21" s="1"/>
  <c r="B1" i="26"/>
  <c r="B4" i="26"/>
  <c r="B3" i="17"/>
  <c r="B1" i="17"/>
  <c r="C4" i="19"/>
  <c r="C3" i="19"/>
  <c r="B2" i="26"/>
  <c r="B2" i="28"/>
  <c r="B1" i="29"/>
  <c r="B2" i="29"/>
  <c r="B3" i="28"/>
  <c r="B1" i="24"/>
  <c r="B2" i="24"/>
  <c r="B5" i="16"/>
  <c r="B5" i="21"/>
  <c r="C2" i="19"/>
  <c r="B4" i="28"/>
  <c r="B4" i="17"/>
  <c r="C1" i="19"/>
  <c r="C5" i="19" s="1"/>
  <c r="B1" i="23"/>
  <c r="B2" i="23"/>
  <c r="C4" i="17"/>
  <c r="B4" i="1"/>
  <c r="B3" i="23"/>
  <c r="B1" i="27"/>
  <c r="B3" i="24"/>
  <c r="B1" i="30"/>
  <c r="B2" i="27"/>
  <c r="B2" i="30"/>
  <c r="B3" i="1"/>
  <c r="C1" i="17"/>
  <c r="B3" i="27"/>
  <c r="B3" i="29"/>
  <c r="B3" i="30"/>
  <c r="C3" i="17"/>
  <c r="B2" i="1"/>
  <c r="B1" i="22"/>
  <c r="B3" i="22"/>
  <c r="C2" i="17"/>
  <c r="B1" i="1"/>
  <c r="B2" i="22"/>
  <c r="C4" i="26" l="1"/>
  <c r="B5" i="26"/>
  <c r="B5" i="17"/>
  <c r="C3" i="26"/>
  <c r="C1" i="26"/>
  <c r="C2" i="26"/>
  <c r="C1" i="28"/>
  <c r="C1" i="23"/>
  <c r="C3" i="28"/>
  <c r="C3" i="29"/>
  <c r="C3" i="24"/>
  <c r="C2" i="28"/>
  <c r="B5" i="28"/>
  <c r="C4" i="28"/>
  <c r="C3" i="23"/>
  <c r="C4" i="24"/>
  <c r="C3" i="27"/>
  <c r="B5" i="23"/>
  <c r="B5" i="30"/>
  <c r="C2" i="23"/>
  <c r="C4" i="23"/>
  <c r="C2" i="24"/>
  <c r="C3" i="30"/>
  <c r="C1" i="27"/>
  <c r="B5" i="24"/>
  <c r="C1" i="24"/>
  <c r="C3" i="22"/>
  <c r="B5" i="27"/>
  <c r="D3" i="17"/>
  <c r="C1" i="30"/>
  <c r="C1" i="29"/>
  <c r="C2" i="30"/>
  <c r="C2" i="27"/>
  <c r="C4" i="29"/>
  <c r="C4" i="27"/>
  <c r="B5" i="29"/>
  <c r="C2" i="29"/>
  <c r="C4" i="30"/>
  <c r="B5" i="1"/>
  <c r="D1" i="1"/>
  <c r="D2" i="17"/>
  <c r="D4" i="17"/>
  <c r="C1" i="22"/>
  <c r="B5" i="22"/>
  <c r="D3" i="1"/>
  <c r="D4" i="1"/>
  <c r="C2" i="22"/>
  <c r="D1" i="17"/>
  <c r="D2" i="1"/>
  <c r="C4" i="22"/>
  <c r="C5" i="17"/>
  <c r="C5" i="26" l="1"/>
  <c r="C5" i="23"/>
  <c r="C5" i="28"/>
  <c r="C5" i="24"/>
  <c r="C5" i="27"/>
  <c r="D5" i="17"/>
  <c r="C5" i="29"/>
  <c r="C5" i="30"/>
  <c r="D5" i="1"/>
  <c r="C5" i="22"/>
</calcChain>
</file>

<file path=xl/sharedStrings.xml><?xml version="1.0" encoding="utf-8"?>
<sst xmlns="http://schemas.openxmlformats.org/spreadsheetml/2006/main" count="4198" uniqueCount="1480">
  <si>
    <t>Received Date</t>
  </si>
  <si>
    <t>Due Date</t>
  </si>
  <si>
    <t>Return Date</t>
  </si>
  <si>
    <t>Overdue</t>
  </si>
  <si>
    <t>Remarks</t>
  </si>
  <si>
    <t>Progress</t>
  </si>
  <si>
    <t xml:space="preserve">Status  </t>
  </si>
  <si>
    <t>Replied</t>
  </si>
  <si>
    <t>Open</t>
  </si>
  <si>
    <t>Ball In Court</t>
  </si>
  <si>
    <t>Dated on</t>
  </si>
  <si>
    <t>Total Actions</t>
  </si>
  <si>
    <t>Multi
Action</t>
  </si>
  <si>
    <t>FileNet</t>
  </si>
  <si>
    <t>Reply With Delay</t>
  </si>
  <si>
    <r>
      <t xml:space="preserve">Soft
(PDF)
</t>
    </r>
    <r>
      <rPr>
        <b/>
        <sz val="18"/>
        <color rgb="FF002060"/>
        <rFont val="Sylfaen"/>
        <family val="1"/>
      </rPr>
      <t xml:space="preserve">√ - </t>
    </r>
    <r>
      <rPr>
        <b/>
        <sz val="18"/>
        <color rgb="FF002060"/>
        <rFont val="Calibri"/>
        <family val="2"/>
      </rPr>
      <t>ꓫ</t>
    </r>
  </si>
  <si>
    <t>Project:</t>
  </si>
  <si>
    <t>Contract:</t>
  </si>
  <si>
    <t>Contractor:</t>
  </si>
  <si>
    <t>Consultant:</t>
  </si>
  <si>
    <t>Description</t>
  </si>
  <si>
    <t>Inspection Request No</t>
  </si>
  <si>
    <t>IR Rev.</t>
  </si>
  <si>
    <t>IR Latest Rev.</t>
  </si>
  <si>
    <t>IR Category</t>
  </si>
  <si>
    <t>9 - Inspection Request – (IR) SODIC  Log
(Fire Fighting)</t>
  </si>
  <si>
    <t>9 - Inspection Request – (IR) SODIC  Log
(Plumbing)</t>
  </si>
  <si>
    <t>9 - Inspection Request – (IR) SODIC  Log
(HVAC)</t>
  </si>
  <si>
    <t>9 - Inspection Request – (IR) SODIC  Log
(Infrastructure)</t>
  </si>
  <si>
    <t>9 - Inspection Request – (IR) SODIC  Log
(Moblization)</t>
  </si>
  <si>
    <t>9 - Inspection Request – (IR) SODIC  Log
(Landscape)</t>
  </si>
  <si>
    <t>9 - Inspection Request – (IR) SODIC  Log
(Safety)</t>
  </si>
  <si>
    <t>9 - Inspection Request – (IR) SODIC  Log
(Elevators)</t>
  </si>
  <si>
    <t>9 - Inspection Request – (IR) SODIC  Log
(General)</t>
  </si>
  <si>
    <t>Location</t>
  </si>
  <si>
    <t>Within The Allowed Duration (in overdue field)</t>
  </si>
  <si>
    <r>
      <rPr>
        <b/>
        <sz val="14"/>
        <color rgb="FF5920E8"/>
        <rFont val="Arial"/>
        <family val="2"/>
      </rPr>
      <t xml:space="preserve">Color of the overdue cell will change to yellow when it remains </t>
    </r>
    <r>
      <rPr>
        <b/>
        <u/>
        <sz val="16"/>
        <color rgb="FFC00000"/>
        <rFont val="Arial"/>
        <family val="2"/>
      </rPr>
      <t>1 day only</t>
    </r>
    <r>
      <rPr>
        <b/>
        <sz val="14"/>
        <color rgb="FFC00000"/>
        <rFont val="Arial"/>
        <family val="2"/>
      </rPr>
      <t xml:space="preserve"> </t>
    </r>
    <r>
      <rPr>
        <b/>
        <sz val="14"/>
        <color rgb="FF5920E8"/>
        <rFont val="Arial"/>
        <family val="2"/>
      </rPr>
      <t xml:space="preserve">for due date </t>
    </r>
  </si>
  <si>
    <t>Action By</t>
  </si>
  <si>
    <t>√</t>
  </si>
  <si>
    <r>
      <t xml:space="preserve">Due Date for Submission </t>
    </r>
    <r>
      <rPr>
        <b/>
        <sz val="16"/>
        <color rgb="FFC00000"/>
        <rFont val="Arial"/>
        <family val="2"/>
      </rPr>
      <t>Rev.  = (0)</t>
    </r>
  </si>
  <si>
    <r>
      <t xml:space="preserve">Due Date for Submission </t>
    </r>
    <r>
      <rPr>
        <b/>
        <sz val="16"/>
        <color rgb="FFC00000"/>
        <rFont val="Arial"/>
        <family val="2"/>
      </rPr>
      <t>Rev.&gt;= (1)</t>
    </r>
  </si>
  <si>
    <t>Soft
(PDF)
√ - ꓫ</t>
  </si>
  <si>
    <r>
      <t xml:space="preserve">Due Date for Submission </t>
    </r>
    <r>
      <rPr>
        <b/>
        <sz val="14"/>
        <color rgb="FFC00000"/>
        <rFont val="Arial"/>
        <family val="2"/>
      </rPr>
      <t>Rev.  = (0)</t>
    </r>
  </si>
  <si>
    <r>
      <t xml:space="preserve">Due Date for Submission </t>
    </r>
    <r>
      <rPr>
        <b/>
        <sz val="14"/>
        <color rgb="FFC00000"/>
        <rFont val="Arial"/>
        <family val="2"/>
      </rPr>
      <t>Rev.&gt;= (1)</t>
    </r>
  </si>
  <si>
    <r>
      <rPr>
        <b/>
        <sz val="14"/>
        <color rgb="FF5920E8"/>
        <rFont val="Arial"/>
        <family val="2"/>
      </rPr>
      <t xml:space="preserve">Color of the overdue cell will change to yellow when it remains </t>
    </r>
    <r>
      <rPr>
        <b/>
        <u/>
        <sz val="14"/>
        <color rgb="FFC00000"/>
        <rFont val="Arial"/>
        <family val="2"/>
      </rPr>
      <t>1 day only</t>
    </r>
    <r>
      <rPr>
        <b/>
        <sz val="14"/>
        <color rgb="FFC00000"/>
        <rFont val="Arial"/>
        <family val="2"/>
      </rPr>
      <t xml:space="preserve"> </t>
    </r>
    <r>
      <rPr>
        <b/>
        <sz val="14"/>
        <color rgb="FF5920E8"/>
        <rFont val="Arial"/>
        <family val="2"/>
      </rPr>
      <t xml:space="preserve">for due date </t>
    </r>
  </si>
  <si>
    <t>500-004-CC-P8</t>
  </si>
  <si>
    <t xml:space="preserve"> </t>
  </si>
  <si>
    <t>Badya</t>
  </si>
  <si>
    <t>CON.TECH</t>
  </si>
  <si>
    <t>Julius Berger International</t>
  </si>
  <si>
    <t>Cvil</t>
  </si>
  <si>
    <t>Survy</t>
  </si>
  <si>
    <t>0</t>
  </si>
  <si>
    <t>ELEC</t>
  </si>
  <si>
    <t>9 - Inspection Request – (IR) CONTECH Log
(Electrical)</t>
  </si>
  <si>
    <t>9 - Inspection Request – (IR) CONTECH  Log
(Architecture)</t>
  </si>
  <si>
    <t>9- Inspection Request-(IR) CONTECH Log
(Civil/Structure)</t>
  </si>
  <si>
    <t>Soft
(PDF)
√- ꓫ</t>
  </si>
  <si>
    <t>DURATION</t>
  </si>
  <si>
    <t>Locion</t>
  </si>
  <si>
    <t>HYPERLINK</t>
  </si>
  <si>
    <t>A1</t>
  </si>
  <si>
    <t>A1-NGL(LOCATION&amp;LEVEL)</t>
  </si>
  <si>
    <t>A</t>
  </si>
  <si>
    <t>BOTTOM OF REPLACEMENT AT A1-03 (1-2)(5-6-7)</t>
  </si>
  <si>
    <t>B</t>
  </si>
  <si>
    <t>BOTTOM OF REPLACEMENT AT  TRIO-C-M-03 AND COR-C-04 (A1-03)</t>
  </si>
  <si>
    <t>1ST LAYER OF REPLACEMENT AT  TRIO-C-M-03 AND COR-C-04 (A1-03)</t>
  </si>
  <si>
    <t>2ND LAYER OF REPLACEMENT AT  TRIO-C-M-03 AND COR-C-04 (A1-03)</t>
  </si>
  <si>
    <t>3RD LAYER OF REPLACEMENT AT  TRIO-C-M-03 AND COR-C-04 (A1-03)</t>
  </si>
  <si>
    <t>4TH LAYER OF REPLACEMENT AT  TRIO-C-M-03 AND COR-C-04 (A1-03)</t>
  </si>
  <si>
    <t>location and level for excavition border at zone A-1</t>
  </si>
  <si>
    <t>location and level for first layer replacement at A1-03 (1-2)</t>
  </si>
  <si>
    <t>location and level for Second layer replacement at A1-03 (1-2)</t>
  </si>
  <si>
    <t>location and level for third layer replacement at A1-03 (1-2)</t>
  </si>
  <si>
    <t>location and level for first layer replacement at A1-03 (5-6-7)</t>
  </si>
  <si>
    <t>location and level for Second layer replacement at A1-03 (5-6-7)</t>
  </si>
  <si>
    <t>location and level for third layer replacement at A1-03 (5-6-7)</t>
  </si>
  <si>
    <t>Inspection Request – (IR) CONTECH  Log
(Survey)
A1</t>
  </si>
  <si>
    <t>9 - Inspection Request – (IR)CONTECH Log
(MEP)
A1</t>
  </si>
  <si>
    <t>location and level for fourth layer replacement at A1-03 (1-2)</t>
  </si>
  <si>
    <t>location and level for fifth layer replacement at A1-03 (5-6-7)</t>
  </si>
  <si>
    <t>location and level for fourth layer replacement at A1-03 (5-6-7)</t>
  </si>
  <si>
    <t>location and level for bottom level at A1-05</t>
  </si>
  <si>
    <t>LOCATION AND LEVEL FOR FIFTH LAYER AT ZONE A1-03(1-2)BOTTOM PC</t>
  </si>
  <si>
    <t>LOCATION AND LEVEL FOR SIXTH LAYER AT ZONE A1-03(5-6-7)</t>
  </si>
  <si>
    <t>LOCATION AND LEVEL FOR FIRST LAYER REPPLACEMENT AT A1-05(4-5)</t>
  </si>
  <si>
    <t>LOCATION AND LEVEL FOR FIRST LAYER REPPLACEMENT AT A1-05(6-7)</t>
  </si>
  <si>
    <t>LOCATION AND LEVEL FOR SECOND LAYER REPPLACEMENT AT A1-05(4-5)</t>
  </si>
  <si>
    <t>LOCATION AND LEVEL FOR SECOND LAYER REPPLACEMENT AT A1-05(6-7)</t>
  </si>
  <si>
    <t>Location and level for pc at zone A1-03(3-4)</t>
  </si>
  <si>
    <t>location and level for pc at zone A1-03(1-2)</t>
  </si>
  <si>
    <t>Location and level for rc at zone A1-03(3-4)</t>
  </si>
  <si>
    <t>A1-03-04</t>
  </si>
  <si>
    <t>A1-03-01-02-05-06-07</t>
  </si>
  <si>
    <t>A1-03-01-02</t>
  </si>
  <si>
    <t>A1-03-05-06-07</t>
  </si>
  <si>
    <t>A1-05</t>
  </si>
  <si>
    <t>A1-05-04-05</t>
  </si>
  <si>
    <t>A1-05-06-07</t>
  </si>
  <si>
    <t>LOCATION AND LEVEL FOR THIRD LAYER REPPLACEMENT AT A1 -05(6-7)</t>
  </si>
  <si>
    <t>LOCATION AND LEVEL FOR THIRD LAYER REPLACEMENT AT A1-05(1-2)</t>
  </si>
  <si>
    <t>A1-05-01-02</t>
  </si>
  <si>
    <t>LOCATION AND LEVEL FOR SECOND LAYER REPLACEMENT AT A1-05(1-2)</t>
  </si>
  <si>
    <t>LOCATION AND LEVEL FOR FIRST LAYER REPLACEMENT AT A1-05(1-2)</t>
  </si>
  <si>
    <t xml:space="preserve"> (A1-03-03)&amp;(A1-03-04)</t>
  </si>
  <si>
    <t>location point columns A1-03(03-04)offect 30 cm</t>
  </si>
  <si>
    <t>LOCATION AND LEVEL FOR BOTTOM REPLACEMENT AT A1-06</t>
  </si>
  <si>
    <t>A1-06</t>
  </si>
  <si>
    <t>C</t>
  </si>
  <si>
    <t>(A1-03-01)&amp;(A1-03-02)</t>
  </si>
  <si>
    <t>LOCATION AND LEVEL FOR SEVENTH LAYER AT ZONE A1-03(5-6-7)BOTTOM PC LEVEL 235.3</t>
  </si>
  <si>
    <t>LOCATION AND LEVEL FOR FOURTH LAYER REPPLACEMENT AT A1 -05(6-7)</t>
  </si>
  <si>
    <t>LOCATION AND LEVEL FOR FOURTH LAYER REPLACEMENT AT A1-05(1-2)</t>
  </si>
  <si>
    <t>A1 -05(6-7)</t>
  </si>
  <si>
    <t>A1-05(1-2)</t>
  </si>
  <si>
    <t>A1-03(5-6-7)</t>
  </si>
  <si>
    <t>LOCATION AND LEVEL FOR PC AT ZONE A1-03 BLOCK (5-6-7)</t>
  </si>
  <si>
    <t>A1-03 BLOCK (5-6-7)</t>
  </si>
  <si>
    <t>LOCATION AND LEVEL FOR FIRST LAYER  REPLACEMENT AT A1-06</t>
  </si>
  <si>
    <t>(A1-03-03)&amp;(A1-03-04)</t>
  </si>
  <si>
    <t>LOCATION AND LEVEL FOR FIFTH LAYER REPPLACEMENT AT A1 -05(6-7)</t>
  </si>
  <si>
    <t>LOCATION AND LEVEL FOR FIFTH LAYER REPLACEMENT AT A1-05(1-2).dwg</t>
  </si>
  <si>
    <t>LOCATION AND LEVEL FOR second LAYER  REPLACEMENT AT A1-06</t>
  </si>
  <si>
    <t>(A1-03-03),(A1-03-04)</t>
  </si>
  <si>
    <t>LOCATION AND LEVEL FOR THIRD LAYER  REPLACEMENT AT A1-06</t>
  </si>
  <si>
    <t>LOCATION AND LEVEL FOR SIXTH LAYER REPPLACEMENT AT A1 -05(6-7)</t>
  </si>
  <si>
    <t>LOCATION AND LEVEL FOR SIXTH LAYER REPLACEMENT AT A1-05(1-2).</t>
  </si>
  <si>
    <t>D</t>
  </si>
  <si>
    <t>(A1-03-03)</t>
  </si>
  <si>
    <t>(A1-03-04)</t>
  </si>
  <si>
    <t>LOCATION AND LEVEL FOR SEVENTH LAYER REPPLACEMENT AT A1 -05(6-7)</t>
  </si>
  <si>
    <t>LOCATION AND LEVEL FOR SEVENTH LAYER REPPLACEMENT AT A1 -05(1-2)</t>
  </si>
  <si>
    <t>BADYA-CON-D6-A1-IR-CIVIL-0001</t>
  </si>
  <si>
    <t>BADYA-CON-D6-A1-IR-CIVIL-0002</t>
  </si>
  <si>
    <t>BADYA-CON-D6-A1-IR-CIVIL-0003</t>
  </si>
  <si>
    <t>BADYA-CON-D6-A1-IR-CIVIL-0004</t>
  </si>
  <si>
    <t>BADYA-CON-D6-A1-IR-CIVIL-0005</t>
  </si>
  <si>
    <t>BADYA-CON-D6-A1-IR-CIVIL-0006</t>
  </si>
  <si>
    <t>LOCATION AND LEVEL FOR RC AT ZONE A1-03(1-2)</t>
  </si>
  <si>
    <t>LOCATION AND LEVEL FOR FOURTH LAYER  REPLACEMENT AT A1-06</t>
  </si>
  <si>
    <t>location and level for pc at zone A1-05(1-2)</t>
  </si>
  <si>
    <t>LOCATION AND LEVEL FOR eighth layer repplacement at A1-05(6-7)LEVEL 237.2</t>
  </si>
  <si>
    <t>LOCATION AND LEVEL FOR FIFTH LAYER REPLACEMENT AT A1-06</t>
  </si>
  <si>
    <t>BADYA-CON-D6-A1-IR-CIVIL-0007</t>
  </si>
  <si>
    <t>location and level for bottom repllacement at A1-04(1-2-3)LEVEL 233.35</t>
  </si>
  <si>
    <t>A1-04-1-2-3</t>
  </si>
  <si>
    <t>(A1-05-01)&amp;(A1-05-02)</t>
  </si>
  <si>
    <t>LOCATION AND LEVEL FOR SIXTH LAYER REPLACEMENT AT A1-06</t>
  </si>
  <si>
    <t>LOCATION COLLUMS AT A1-03 (1-2) OFFECT .30</t>
  </si>
  <si>
    <t>location and level for pc at a1-05(6-7)level 237.5</t>
  </si>
  <si>
    <t>LOCATION AND LEVEL FOR SEVENTH LAYER REPLACEMENT AT A1-06</t>
  </si>
  <si>
    <t>LOCATION AND LEVEL FOR RC A1-03 ( 5-6-7 )</t>
  </si>
  <si>
    <t>location columns offect 0.3 at A1-03-(05-06-07)</t>
  </si>
  <si>
    <t>LOCATION AND LEVEL FOR THIRD  LAYER REPPLACEMENT  AT ZONE A1-05 ( 3 )</t>
  </si>
  <si>
    <t>LOCATION AND LEVEL FOR SECOND  LAYER REPPLACEMENT  AT ZONE A1-05 ( 3 )</t>
  </si>
  <si>
    <t>LOCATION AND LEVEL FOR FIRST LAYER REPLACEMENT AT ZONE A1-05 (3) LEVEL 235.45</t>
  </si>
  <si>
    <t>LOCATION AND LEVEL FOR 8th LAYER REPPLACEMENT AT ZONE A1-06</t>
  </si>
  <si>
    <t>kamal</t>
  </si>
  <si>
    <t>LOCATION AND LEVEL FOR PC. AT A1-06 (1-2)</t>
  </si>
  <si>
    <t>LOCATION AND LEVEL FOR PC. AT A1-06 (3-4-5-6)</t>
  </si>
  <si>
    <t>LOCATION AND LEVEL FOR third  LAYER REPPACEMENT AT A1-05 (4-5)</t>
  </si>
  <si>
    <t>LOCATION AND LEVEL FOR fourth  LAYER REPPLACEMENT  AT ZONE A1-05 ( 3 )</t>
  </si>
  <si>
    <t>LOCATION AND LEVEL FOR fourth  LAYER REPPACEMENT AT A1-05 (4-5)</t>
  </si>
  <si>
    <t>(A1-06-01)&amp;(A1-06-02)</t>
  </si>
  <si>
    <t>BADYA-CON-D6-A1-IR-CIVIL-0008</t>
  </si>
  <si>
    <t>(A1-05-06)&amp;(A1-05-07)</t>
  </si>
  <si>
    <t>BADYA-CON-D6-A1-IR-CIVIL-0009</t>
  </si>
  <si>
    <t>location and level for rc at a1-05 (6-7)</t>
  </si>
  <si>
    <t>BADYA-CON-D6-A1-IR-CIVIL-0010</t>
  </si>
  <si>
    <t>BADYA-CON-D6-A1-IR-CIVIL-0011</t>
  </si>
  <si>
    <t>BADYA-CON-D6-A1-IR-CIVIL-0012</t>
  </si>
  <si>
    <t>BADYA-CON-D6-A1-IR-CIVIL-0013</t>
  </si>
  <si>
    <t>FORM WORK AND STEEL RFT. FOT RC. FOOTINGS AND GROUND BEAMS OF (A1-03-03)&amp;(A1-03-04)</t>
  </si>
  <si>
    <t>FORM WORK AND STEEL RFT. FOT RC. FOOTINGS AND GROUND BEAMS OF (A1-03-01)&amp;(A1-03-02)</t>
  </si>
  <si>
    <t>FORM WORK AND STEEL RFT. FOT RC. FOOTINGS AND GROUND BEAMS OF (A1-05-06)&amp;(A1-05-07)</t>
  </si>
  <si>
    <t>STEEL RFT. FOR THE GROUND FLOOR COLUMNS OF (A1-03-03),(A1-03-04)</t>
  </si>
  <si>
    <t>STEEL RFT. FOR THE GROUND FLOOR COLUMNS OF (A1-03-03)</t>
  </si>
  <si>
    <t>STEEL RFT. FOR THE GROUND FLOOR COLUMNS OF (A1-03-04)</t>
  </si>
  <si>
    <t>FORM WORK FOR PC. FOOTINGS FOR (A1-03-03)&amp;(A1-03-04)</t>
  </si>
  <si>
    <t>FORM WORK FOR PC. FOOTINGS FOR (A1-03-01)&amp;(A1-03-02)</t>
  </si>
  <si>
    <t>FORM WORK FOR PC. FOOTINGS FOR (A1-05-01)&amp;(A1-05-02)</t>
  </si>
  <si>
    <t>FORM WORK FOR PC. FOOTINGS FOR (A1-06-01)&amp;(A1-06-02)</t>
  </si>
  <si>
    <t>FORM WORK FOR PC. FOOTINGS FOR (A1-05-06)&amp;(A1-05-07)</t>
  </si>
  <si>
    <t>FORM WORK FOR THE GROUND FLOOR COLUMNS OF (A1-03-04)</t>
  </si>
  <si>
    <t>FORM WORK FOR THE GROUND FLOOR COLUMNS OF (A1-03-03)</t>
  </si>
  <si>
    <t>AXIS AND LEVEL for ground slab trio c -m 103.05 at A1-03-07</t>
  </si>
  <si>
    <t>A1-03-07</t>
  </si>
  <si>
    <t>A1-06-01,02</t>
  </si>
  <si>
    <t>A1-06 (3-4-5-6)</t>
  </si>
  <si>
    <t>A1-05(4-5)</t>
  </si>
  <si>
    <t>A1-05 ( 3 )</t>
  </si>
  <si>
    <t>A1-05(6-7)</t>
  </si>
  <si>
    <t>BADYA-CON-D6-A1-IR-CIVIL-0014</t>
  </si>
  <si>
    <t>BADYA-CON-D6-A1-IR-CIVIL-0015</t>
  </si>
  <si>
    <t>BADYA-CON-D6-A1-IR-CIVIL-0016</t>
  </si>
  <si>
    <t>BADYA-CON-D6-A1-IR-CIVIL-0017</t>
  </si>
  <si>
    <t>STEEL RFT. FOR THE GROUND FLOOR COLUMNS OF (A1-03-01)</t>
  </si>
  <si>
    <t>STEEL RFT. FOR THE GROUND FLOOR COLUMNS OF (A1-03-02)</t>
  </si>
  <si>
    <t>FORM WORK FOR PC. FOOTINGS FOR (A1-06-05)&amp;(A1-06-06)&amp;(A1-06-03)&amp;(A1-06-04)</t>
  </si>
  <si>
    <t>FORM WORK FOR PC. FOOTINGS FOR (A1-03-05)&amp;(A1-03-06)&amp;(A1-03-07)</t>
  </si>
  <si>
    <t>(A1-03-01)</t>
  </si>
  <si>
    <t xml:space="preserve"> (A1-03-02)</t>
  </si>
  <si>
    <t xml:space="preserve"> (A1-06-05)&amp;(A1-06-06)&amp;(A1-06-03)&amp;(A1-06-04)</t>
  </si>
  <si>
    <t xml:space="preserve"> (A1-03-05)&amp;(A1-03-06)&amp;(A1-03-07)</t>
  </si>
  <si>
    <t>AXIS AND LEVEL for ground slab trio c -m 103.05 at A1-03-05</t>
  </si>
  <si>
    <t>EDGE AND LEVEL FOR GROUND SLAB AT TRIO C -M 103.05 AT A1-03-07</t>
  </si>
  <si>
    <t>LOCATION COLUMNS OFFSET 0.3 AT A1-05-(06-07)</t>
  </si>
  <si>
    <t>axis and level for ground slab at a1-03-03</t>
  </si>
  <si>
    <t>a1-03-03</t>
  </si>
  <si>
    <t>A1-03-05</t>
  </si>
  <si>
    <t>A1-05(6-5)</t>
  </si>
  <si>
    <t>FORM WORK FOR THE GROUND FLOOR COLUMNS OF (A1-03-01)</t>
  </si>
  <si>
    <t>FORM WORK FOR THE GROUND FLOOR COLUMNS OF (A1-03-02)</t>
  </si>
  <si>
    <t>A1-03-01</t>
  </si>
  <si>
    <t>A1-03-02</t>
  </si>
  <si>
    <t>BADYA-CON-D6-A1-IR-CIVIL-0018</t>
  </si>
  <si>
    <t>BADYA-CON-D6-A1-IR-CIVIL-0019</t>
  </si>
  <si>
    <t>LOCATION AND LEVEL FOR fifth  LAYER REPPACEMENT AT A1-05 (4-5)</t>
  </si>
  <si>
    <t>LOCATION AND LEVEL FOR fifth  LAYER REPPLACEMENT  AT ZONE A1-05 ( 3 )</t>
  </si>
  <si>
    <t>A1-05-03</t>
  </si>
  <si>
    <t>A1-03-03</t>
  </si>
  <si>
    <t>FORM WORK AND STEEL RFT. FOT RC. FOOTINGS AND GROUND BEAMS OF (A1-03-05)&amp;(A1-03-06)&amp;(A1-03-07)</t>
  </si>
  <si>
    <t>BADYA-CON-D6-A1-IR-CIVIL-0020</t>
  </si>
  <si>
    <t>(A1-03-05)&amp;(A1-03-06)&amp;(A1-03-07)</t>
  </si>
  <si>
    <t>AXIS AND LEVEL for ground slab trio c  103.05 at A1-03-01</t>
  </si>
  <si>
    <t>EDGE AND LEVEL FOR GROUND SLAB TRIO C-M 103.05 AT A1-03-03</t>
  </si>
  <si>
    <t>STEEL RFT. FOR THE GROUND FLOOR COLUMNS OF (A1-03-05),(A1-03-06),(A1-03-07)</t>
  </si>
  <si>
    <t>(A1-03-05),(A1-03-06),(A1-03-07)</t>
  </si>
  <si>
    <t>BADYA-CON-D6-A1-IR-CIVIL-0021</t>
  </si>
  <si>
    <t>BADYA-CON-D6-A1-IR-CIVIL-0022</t>
  </si>
  <si>
    <t>BADYA-CON-D6-A1-IR-CIVIL-0023</t>
  </si>
  <si>
    <t>BADYA-CON-D6-A1-IR-CIVIL-0024</t>
  </si>
  <si>
    <t>FORM WORK FOR THE GROUND FLOOR COLUMNS OF (A1-03-05),(A1-03-06),(A1-03-07)</t>
  </si>
  <si>
    <t>FORM WORK FOR THE GROUND SLAB OF (A1-03-01)</t>
  </si>
  <si>
    <t xml:space="preserve">axis and level for ground slab trio C-M 103.05 at A1-03-02 </t>
  </si>
  <si>
    <t>axis columns for ground slab trio c 103.05 at A1-03-07</t>
  </si>
  <si>
    <t xml:space="preserve">axis columns for ground slab trio C-M 103.05 at A1-03-03 </t>
  </si>
  <si>
    <t>LOCATION AND LEVEL FOR sixth  LAYER REPPACEMENT AT A1-05 (4-5)</t>
  </si>
  <si>
    <t>LOCATION AND LEVEL FOR sixth  LAYER REPPLACEMENT  AT ZONE A1-05 ( 3 )</t>
  </si>
  <si>
    <t xml:space="preserve">A1-03-02 </t>
  </si>
  <si>
    <t xml:space="preserve"> A1-03-07</t>
  </si>
  <si>
    <t>A1-05 (4-5)</t>
  </si>
  <si>
    <t xml:space="preserve">A1-03-03 </t>
  </si>
  <si>
    <t>LOCATION AND LEVEL FOR RC AT A1-05 ( 1 - 2 )</t>
  </si>
  <si>
    <t>BADYA-CON-D6-A1-IR-CIVIL-0025</t>
  </si>
  <si>
    <t>FORM WORK FOR THE GROUND SLAB OF (A1-03-03)</t>
  </si>
  <si>
    <t>STEEL RFT. FOR THE GROUND FLOOR COLUMNS OF (A1-05-06)</t>
  </si>
  <si>
    <t>A1-05-06</t>
  </si>
  <si>
    <t>STEEL RFT. FOR THE GROUND FLOOR COLUMNS OF (A1-05-07)</t>
  </si>
  <si>
    <t>A1-05-07</t>
  </si>
  <si>
    <t>BADYA-CON-D6-A1-IR-CIVIL-0026</t>
  </si>
  <si>
    <t>A1-05 (1-2)</t>
  </si>
  <si>
    <t>edge and level for ground slab trio c-m level 103.05 at A1-03-05</t>
  </si>
  <si>
    <t>LOCATION AND LEVEL FOR PC AT A1-05 (3)</t>
  </si>
  <si>
    <t>LOCATION AND LEVEL FOR PC AT A1-05 (4-5)</t>
  </si>
  <si>
    <t>A1-05 (3)</t>
  </si>
  <si>
    <t>FORM WORK FOR THE GROUND SLAB OF (A1-03-05)</t>
  </si>
  <si>
    <t>FORM WORK FOR THE GROUND SLAB OF (A1-03-07)</t>
  </si>
  <si>
    <t>BADYA-CON-D6-A1-IR-CIVIL-0027</t>
  </si>
  <si>
    <t>BADYA-CON-D6-A1-IR-CIVIL-0028</t>
  </si>
  <si>
    <t>location and level for first layer replacement at zone a1-04</t>
  </si>
  <si>
    <t>a1-04</t>
  </si>
  <si>
    <t>LOCATION AND LEVEL FOR second layer replacement AT ZONE A1-04</t>
  </si>
  <si>
    <t>axis columns for ground slab trio C-M 103.05 at A1-03-05</t>
  </si>
  <si>
    <t>STEEL RFT. FOR THE GROUND FLOOR SLAB OF (A1-03-01)</t>
  </si>
  <si>
    <t>STEEL RFT. FOR THE GROUND FLOOR SLAB OF (A1-03-03)</t>
  </si>
  <si>
    <t>BADYA-CON-D6-A1-IR-CIVIL-0029</t>
  </si>
  <si>
    <t>BADYA-CON-D6-A1-IR-CIVIL-0030</t>
  </si>
  <si>
    <t>BADYA-CON-D6-A1-IR-CIVIL-0031</t>
  </si>
  <si>
    <t>FORM WORK FOR THE GROUND SLAB OF (A1-03-02)</t>
  </si>
  <si>
    <t>EDGE and level for ground slab trio-cm103.05 at a1-03-02</t>
  </si>
  <si>
    <t>a1-03-02</t>
  </si>
  <si>
    <t>location columns offect .30 for rc at a1-05(1-2)</t>
  </si>
  <si>
    <t xml:space="preserve"> A1-03-01</t>
  </si>
  <si>
    <t>BADYA-CON-D6-A1-IR-CIVIL-0032</t>
  </si>
  <si>
    <t>BADYA-CON-D6-A1-IR-CIVIL-0033</t>
  </si>
  <si>
    <t>STEEL RFT. FOR THE GROUND SLAB OF (A1-03-03)</t>
  </si>
  <si>
    <t>FORM WORK FOR THE GROUND FLOOR COLUMNS OF (A1-05-07)</t>
  </si>
  <si>
    <t>BADYA-CON-D6-A1-IR-CIVIL-0034</t>
  </si>
  <si>
    <t>FORM WORK FOR THE GROUND FLOOR COLUMNS OF (A1-05-06)</t>
  </si>
  <si>
    <t>axis and level for ground slab COR CM 103.05 at a1-03-04</t>
  </si>
  <si>
    <t>axis and level for ground slab COR CM 103.05 at a1-03-06</t>
  </si>
  <si>
    <t>a1-03-04</t>
  </si>
  <si>
    <t>a1-03-06</t>
  </si>
  <si>
    <t>A1-03-06</t>
  </si>
  <si>
    <t>edge and level for ground slab at trioc-m 103.05 at a1-03-02</t>
  </si>
  <si>
    <t>BADYA-CON-D6-A1-IR-CIVIL-0035</t>
  </si>
  <si>
    <t>STEEL RFT. FOR THE 1st COLUMNS OF (A1-03-03)</t>
  </si>
  <si>
    <t>AXIS COLUMNS FOR GROUND SLAB TRIO C-M 103.05 AT A1-03-02</t>
  </si>
  <si>
    <t>location and level for rc at A1-06 (1-2)</t>
  </si>
  <si>
    <t xml:space="preserve">location and level for rc at A1-06(3-4-5-6) </t>
  </si>
  <si>
    <t>A1-06 (1-2)</t>
  </si>
  <si>
    <t xml:space="preserve">A1-06(3-4-5-6) </t>
  </si>
  <si>
    <t>STEEL RFT. FOR THE GR SLAB OF (A1-03-05)</t>
  </si>
  <si>
    <t>STEEL RFT. FOR THE GR SLAB OF (A1-03-02)</t>
  </si>
  <si>
    <t>FORM WORK FOR THE GROUND FLOOR SLAB OF (A1-03-04)</t>
  </si>
  <si>
    <t>FORM WORK FOR THE GROUND FLOOR SLAB OF (A1-03-06)</t>
  </si>
  <si>
    <t>FORM WORK AND STEEL RFT. FOT RC. FOOTINGS AT (A1-05-01)&amp;(A1-05-02)</t>
  </si>
  <si>
    <t>BADYA-CON-D6-A1-IR-CIVIL-0036</t>
  </si>
  <si>
    <t>BADYA-CON-D6-A1-IR-CIVIL-0037</t>
  </si>
  <si>
    <t>BADYA-CON-D6-A1-IR-CIVIL-0038</t>
  </si>
  <si>
    <t>BADYA-CON-D6-A1-IR-CIVIL-0039</t>
  </si>
  <si>
    <t>BADYA-CON-D6-A1-IR-CIVIL-0040</t>
  </si>
  <si>
    <t>BADYA-CON-D6-A1-IR-CIVIL-0041</t>
  </si>
  <si>
    <t xml:space="preserve"> (A1-05-01)&amp;(A1-05-02)</t>
  </si>
  <si>
    <t>STEEL RFT. FOR THE GR SLAB OF (A1-03-07)</t>
  </si>
  <si>
    <t>edge and level for ground slab COR CM 103.05 at a1-03-06</t>
  </si>
  <si>
    <t>edge and level for ground slab COR CM 103.05 at a1-03-04</t>
  </si>
  <si>
    <t>BADYA-CON-D6-A1-IR-CIVIL-0042</t>
  </si>
  <si>
    <t>L</t>
  </si>
  <si>
    <t>axis columns for ground slab COR CM 103.05 at a1-03-06</t>
  </si>
  <si>
    <t>LOCATION AND LEVEL FOR fourth layer replacement AT ZONE A1-04</t>
  </si>
  <si>
    <t>LOCATION AND LEVEL FOR third layer replacement AT ZONE A1-04</t>
  </si>
  <si>
    <t xml:space="preserve">axis columns for ground slab COR CM 103.05 at a1-03-04 </t>
  </si>
  <si>
    <t>A1-04</t>
  </si>
  <si>
    <t xml:space="preserve">a1-03-04 </t>
  </si>
  <si>
    <t>BADYA-CON-D6-A1-IR-CIVIL-0043</t>
  </si>
  <si>
    <t>BADYA-CON-D6-A1-IR-CIVIL-0044</t>
  </si>
  <si>
    <t>BADYA-CON-D6-A1-IR-CIVIL-0045</t>
  </si>
  <si>
    <t>BADYA-CON-D6-A1-IR-CIVIL-0046</t>
  </si>
  <si>
    <t>k</t>
  </si>
  <si>
    <t>FORM WORK AND STEEL RFT. FOT RC. FOOTINGS AT (A1-06-01)&amp;(A1-06-02)</t>
  </si>
  <si>
    <t>STEEL RFT. FOR THE GR SLAB OF (A1-03-06)</t>
  </si>
  <si>
    <t>STEEL RFT. FOR THE GR SLAB OF (A1-03-04)</t>
  </si>
  <si>
    <t>STEEL RFT. FOR THE GR COLUMNS OF (A1-05-02)</t>
  </si>
  <si>
    <t>location columns offset .30 for RC at A1-06(1-2)</t>
  </si>
  <si>
    <t>location columns offset .30 for RC at a1-06(3-4-5-6)</t>
  </si>
  <si>
    <t>A1-06-3,4,5,6</t>
  </si>
  <si>
    <t>A1-05-02</t>
  </si>
  <si>
    <t>STEEL RFT. FOR THE 1st COLUMNS OF (A1-03-01)</t>
  </si>
  <si>
    <t>STEEL RFT. FOR THE 1st COLUMNS OF (A1-03-02)</t>
  </si>
  <si>
    <t>STEEL RFT. FOR THE 1st COLUMNS OF (A1-03-05)</t>
  </si>
  <si>
    <t>STEEL RFT. FOR THE 1st COLUMNS OF (A1-03-07)</t>
  </si>
  <si>
    <t>A1-05-01</t>
  </si>
  <si>
    <t>BADYA-CON-D6-A1-IR-CIVIL-0047</t>
  </si>
  <si>
    <t>BADYA-CON-D6-A1-IR-CIVIL-0048</t>
  </si>
  <si>
    <t>BADYA-CON-D6-A1-IR-CIVIL-0049</t>
  </si>
  <si>
    <t>BADYA-CON-D6-A1-IR-CIVIL-0050</t>
  </si>
  <si>
    <t>BADYA-CON-D6-A1-IR-CIVIL-0051</t>
  </si>
  <si>
    <t>BADYA-CON-D6-A1-IR-CIVIL-0052</t>
  </si>
  <si>
    <t>BADYA-CON-D6-A1-IR-CIVIL-0053</t>
  </si>
  <si>
    <t>BADYA-CON-D6-A1-IR-CIVIL-0054</t>
  </si>
  <si>
    <t>STEEL RFT. FOR THE GR slab OF (A1-03-06)</t>
  </si>
  <si>
    <t>STEEL RFT. FOR THE GR COLUMNS OF (A1-05-01)</t>
  </si>
  <si>
    <t>متكرر</t>
  </si>
  <si>
    <t>BADYA-CON-D6-A1-IR-CIVIL-0055</t>
  </si>
  <si>
    <t>BADYA-CON-D6-A1-IR-CIVIL-0056</t>
  </si>
  <si>
    <t>FORM WORK FOR THE 1ST COLUMNS SLAB OF (A1-03-03)</t>
  </si>
  <si>
    <t>STEEL RFT. FOR THE 1ST COLUMNS OF (A1-03-06)</t>
  </si>
  <si>
    <t>BADYA-CON-D6-A1-IR-CIVIL-0057</t>
  </si>
  <si>
    <t>FORM WORK FOR THE GR COLUMNS SLAB OF (A1-05-02)</t>
  </si>
  <si>
    <t>LOCATION AND LEVEL FOR fifth  layer replacement AT ZONE A1-04(1-2-3) level 234.6</t>
  </si>
  <si>
    <t>LOCATION AND LEVEL FOR FIFTH layer replacement AT ZONE A1-04 (4-5-6-7-8 ) LEVEL 235.35</t>
  </si>
  <si>
    <t>LOCATION AND LEVEL FOR SIXTH layer replacement AT ZONE A1-04 (4-5-6-7-8 ) LEVEL 235.60</t>
  </si>
  <si>
    <t>A1-04(1-2-3) level 234.6</t>
  </si>
  <si>
    <t>A1-04 (4-5-6-7-8 ) LEVEL 235.35</t>
  </si>
  <si>
    <t>A1-04 (4-5-6-7-8 ) LEVEL 235.60</t>
  </si>
  <si>
    <t>axis and level for ground slab 106.05 TRIO C at A1-03 (7)</t>
  </si>
  <si>
    <t xml:space="preserve">axis and level for ground slab 106.05 TRIO C-M at A1-03 (3) </t>
  </si>
  <si>
    <t>axis and level for ground slab 106.05 TRIO C-M at A1-03 (5)</t>
  </si>
  <si>
    <t>axis and level for ground slab 103.05 TRIO D at A1-05(6-7)</t>
  </si>
  <si>
    <t>A1-03 (7)</t>
  </si>
  <si>
    <t xml:space="preserve">A1-03 (3) </t>
  </si>
  <si>
    <t>A1-03 (5)</t>
  </si>
  <si>
    <t>BADYA-CON-D6-A1-IR-CIVIL-0058</t>
  </si>
  <si>
    <t>BADYA-CON-D6-A1-IR-CIVIL-0059</t>
  </si>
  <si>
    <t>EDGE and level for FIRST slab 106.05 TRIO C at A1-03 (7)</t>
  </si>
  <si>
    <t>Surface Preparation Before Insulation For RC. Foundation A (A1-03-03).</t>
  </si>
  <si>
    <t>Surface Preparation Before Insulation For RC. Foundation A (A1-03-07).</t>
  </si>
  <si>
    <t>Surface Preparation Before Insulation For RC. Foundation A (A1-03-05).</t>
  </si>
  <si>
    <t>FORM WORK FOR THE 1ST COLUMNS OF (A1-03-01)</t>
  </si>
  <si>
    <t>BADYA-CON-D6-A1-IR-CIVIL-0060</t>
  </si>
  <si>
    <t>BADYA-CON-D6-A1-IR-CIVIL-0061</t>
  </si>
  <si>
    <t>BADYA-CON-D6-A1-IR-CIVIL-0062</t>
  </si>
  <si>
    <t>BADYA-CON-D6-A1-IR-CIVIL-0063</t>
  </si>
  <si>
    <t>FORM WORK FOR THE 1ST COLUMNS OF (A1-03-05)</t>
  </si>
  <si>
    <t>FORM WORK FOR THE 1ST COLUMNS OF (A1-03-07)</t>
  </si>
  <si>
    <t>location and level for RC at  a1-05 (3)</t>
  </si>
  <si>
    <t>a1-05 (3)</t>
  </si>
  <si>
    <t>FORM WORK FOR THE GR COLUMNS OF (A1-05-01)</t>
  </si>
  <si>
    <t>FORM WORK FOR THE 1ST SLAB OF (A1-03-03)</t>
  </si>
  <si>
    <t>STEEL RFT. FOR THE 1ST COLUMNS OF (A1-03-04)</t>
  </si>
  <si>
    <t>FORM WORK FOR THE 1ST COLUMNS OF (A1-03-06)</t>
  </si>
  <si>
    <t>BADYA-CON-D6-A1-IR-CIVIL-0064</t>
  </si>
  <si>
    <t>BADYA-CON-D6-A1-IR-CIVIL-0065</t>
  </si>
  <si>
    <t>BADYA-CON-D6-A1-IR-CIVIL-0066</t>
  </si>
  <si>
    <t>BADYA-CON-D6-A1-IR-CIVIL-0067</t>
  </si>
  <si>
    <t>BADYA-CON-D6-A1-IR-CIVIL-0068</t>
  </si>
  <si>
    <t>FORM WORK FOR THE 1ST COLUMNS OF (A1-03-02)</t>
  </si>
  <si>
    <t>BADYA-CON-D6-A1-IR-CIVIL-0069</t>
  </si>
  <si>
    <t>FORM WORK AND STEEL RFT. FOT RC. FOOTINGS AT (A1-06-03)&amp;(A1-06-04)&amp;(A1-06-05)&amp;(A1-06-06)</t>
  </si>
  <si>
    <t>(A1-06-03)&amp;(A1-06-04)&amp;(A1-06-05)&amp;(A1-06-06)</t>
  </si>
  <si>
    <t>axis and level for 1st slab 106.05 cor c-m at A1-03-06</t>
  </si>
  <si>
    <t>axis and level for 1st slab 106.05 TRIO C at A1-03-01</t>
  </si>
  <si>
    <t xml:space="preserve">axis COLUMNS for 1st slab 106.05 TRIO C at A1-03-07 </t>
  </si>
  <si>
    <t xml:space="preserve">A1-03-07 </t>
  </si>
  <si>
    <t>BADYA-CON-D6-A1-IR-CIVIL-0070</t>
  </si>
  <si>
    <t>BADYA-CON-D6-A1-IR-CIVIL-0071</t>
  </si>
  <si>
    <t>BADYA-CON-D6-A1-IR-CIVIL-0072</t>
  </si>
  <si>
    <t>FORM WORK FOR THE 1ST SLAB OF (A1-03-05)</t>
  </si>
  <si>
    <t>FORM WORK FOR THE gr SLAB OF (A1-05-06)</t>
  </si>
  <si>
    <t>FORM WORK FOR PC. FOOTINGS FOR (A1-05-03)&amp;(A1-05-04)&amp;(A1-05-05)</t>
  </si>
  <si>
    <t>location columns offset .30 for RC at a1-05 (3)</t>
  </si>
  <si>
    <t xml:space="preserve">A1-05 (3) </t>
  </si>
  <si>
    <t>FORM WORK FOR THE GR SLAB OF (A1-05-07)</t>
  </si>
  <si>
    <t>STEEL RFT. FOR THE GR COLUMNS OF (A1-06-03)</t>
  </si>
  <si>
    <t>STEEL RFT. FOR THE GR COLUMNS OF (A1-06-04)</t>
  </si>
  <si>
    <t>STEEL RFT. FOR THE GR COLUMNS OF (A1-06-06)</t>
  </si>
  <si>
    <t>Surface Preparation Before Insulation For RC. Foundation AT (A1-03-01).</t>
  </si>
  <si>
    <t>1ST COAT OF INSULATION FOR RC Foundation AT (A1-03-07).</t>
  </si>
  <si>
    <t>1ST COAT OF INSULATION FOR RC Foundation AT (A1-03-05).</t>
  </si>
  <si>
    <t>1ST COAT OF INSULATION FOR RC Foundation AT (A1-03-03).</t>
  </si>
  <si>
    <t>A1-06-03</t>
  </si>
  <si>
    <t>A1-06-04</t>
  </si>
  <si>
    <t>A1-06-06</t>
  </si>
  <si>
    <t>(A1-05-03)&amp;(A1-05-04)&amp;(A1-05-05)</t>
  </si>
  <si>
    <t>BADYA-CON-D6-A1-IR-CIVIL-0073</t>
  </si>
  <si>
    <t>BADYA-CON-D6-A1-IR-CIVIL-0074</t>
  </si>
  <si>
    <t>BADYA-CON-D6-A1-IR-CIVIL-0075</t>
  </si>
  <si>
    <t>BADYA-CON-D6-A1-IR-CIVIL-0076</t>
  </si>
  <si>
    <t>BADYA-CON-D6-A1-IR-CIVIL-0078</t>
  </si>
  <si>
    <t>BADYA-CON-D6-A1-IR-CIVIL-0079</t>
  </si>
  <si>
    <t>BADYA-CON-D6-A1-IR-CIVIL-0080</t>
  </si>
  <si>
    <t>BADYA-CON-D6-A1-IR-CIVIL-0081</t>
  </si>
  <si>
    <t xml:space="preserve">eadge  and level for 1st slab 106.05 TRIO C-M at A1-03 (3) </t>
  </si>
  <si>
    <t>axis and level for 1st slab 106.05 TRIO Cm at A1-03-02</t>
  </si>
  <si>
    <t>eadge  and level for 1st slab 106.05 TRIO C-M at A1-03 (5)</t>
  </si>
  <si>
    <t xml:space="preserve"> A1-03 (5)</t>
  </si>
  <si>
    <t>FORM WORK FOR THE 1ST COLUMNS OF (A1-03-04)</t>
  </si>
  <si>
    <t>FORM WORK FOR THE 1ST SLAB OF (A1-03-01)</t>
  </si>
  <si>
    <t>FORM WORK FOR THE 1ST SLAB OF (A1-03-07)</t>
  </si>
  <si>
    <t>STEEL RFT. FOR THE GR SLAB OF (A1-03-03)</t>
  </si>
  <si>
    <t>2nd COAT OF INSULATION FOR RC Foundation AT (A1-03-07).</t>
  </si>
  <si>
    <t>2nd COAT OF INSULATION FOR RC Foundation AT (A1-03-05).</t>
  </si>
  <si>
    <t>2nd COAT OF INSULATION FOR RC Foundation AT (A1-03-03).</t>
  </si>
  <si>
    <t>1ST COAT OF INSULATION FOR RC Foundation AT (A1-03-01).</t>
  </si>
  <si>
    <t>BADYA-CON-D6-A1-IR-CIVIL-0082</t>
  </si>
  <si>
    <t>BADYA-CON-D6-A1-IR-CIVIL-0083</t>
  </si>
  <si>
    <t>BADYA-CON-D6-A1-IR-CIVIL-0084</t>
  </si>
  <si>
    <t>BADYA-CON-D6-A1-IR-CIVIL-0085</t>
  </si>
  <si>
    <t>BADYA-CON-D6-A1-IR-CIVIL-0086</t>
  </si>
  <si>
    <t>BADYA-CON-D6-A1-IR-CIVIL-0087</t>
  </si>
  <si>
    <t>BADYA-CON-D6-A1-IR-CIVIL-0088</t>
  </si>
  <si>
    <t>BADYA-CON-D6-A1-IR-CIVIL-0077</t>
  </si>
  <si>
    <t xml:space="preserve">axis columns for 1st slab 106.05 TRIO C-M at A1-03 (3) </t>
  </si>
  <si>
    <t>LOCATION AND LEVEL FOR PC AT A1-04</t>
  </si>
  <si>
    <t>STEEL RFT. FOR THE 1st SLAB OF (A1-03-05)</t>
  </si>
  <si>
    <t>STEEL RFT. FOR THE GR COLUMNS OF (A1-06-02)</t>
  </si>
  <si>
    <t>FORM WORK AND STEEL RFT. FOT RC. FOOTINGS AT (A1-05-03)</t>
  </si>
  <si>
    <t>FORM WORK FOR THE GR SLAB OF (A1-06-06)</t>
  </si>
  <si>
    <t>Surface Preparation Before Insulation For RC. Foundation AT (A1-03-06).</t>
  </si>
  <si>
    <t>BADYA-CON-D6-A1-IR-CIVIL-0089</t>
  </si>
  <si>
    <t>BADYA-CON-D6-A1-IR-CIVIL-0090</t>
  </si>
  <si>
    <t>BADYA-CON-D6-A1-IR-CIVIL-0091</t>
  </si>
  <si>
    <t>BADYA-CON-D6-A1-IR-CIVIL-0092</t>
  </si>
  <si>
    <t>BADYA-CON-D6-A1-IR-CIVIL-0093</t>
  </si>
  <si>
    <t>axis and level for 1st slab 106.05 cor c at A1-03-04</t>
  </si>
  <si>
    <t>axis and level for ground slab 103.05 TRIO D-m at A1-05-1</t>
  </si>
  <si>
    <t>A1-06-02</t>
  </si>
  <si>
    <t>FORM WORK FOR THE 1st SLAB OF (A1-03-02)</t>
  </si>
  <si>
    <t>FORM WORK FOR THE GR COLUMNS OF (A1-06-03)</t>
  </si>
  <si>
    <t>FORM WORK FOR THE GR COLUMNS OF (A1-06-04)</t>
  </si>
  <si>
    <t>BADYA-CON-D6-A1-IR-CIVIL-0094</t>
  </si>
  <si>
    <t>BADYA-CON-D6-A1-IR-CIVIL-0095</t>
  </si>
  <si>
    <t>BADYA-CON-D6-A1-IR-CIVIL-0096</t>
  </si>
  <si>
    <t>axis and level for ground slab CORC 103.05 at a1-05-02</t>
  </si>
  <si>
    <t>edge and level for ground slab 103.05 TRIO D at A1-05-6</t>
  </si>
  <si>
    <t xml:space="preserve">edge and level for 1st slab 106.05 TRIO C at A1-03-1 </t>
  </si>
  <si>
    <t xml:space="preserve">axis columns for 1st slab 106.05 TRIO C-M at A1-03 -5 </t>
  </si>
  <si>
    <t>K</t>
  </si>
  <si>
    <t xml:space="preserve">axis columns  for 1st slab 106.05 TRIO C at A1-03-01 </t>
  </si>
  <si>
    <t>BADYA-CON-D6-A1-IR-CIVIL-0097</t>
  </si>
  <si>
    <t>Surface Preparation Before Insulation For RC FOOTING AT (A1-03-02).</t>
  </si>
  <si>
    <t>BADYA-CON-D6-A1-IR-CIVIL-0098</t>
  </si>
  <si>
    <t>BADYA-CON-D6-A1-IR-CIVIL-0099</t>
  </si>
  <si>
    <t>1ST COAT OF INSULATION FOR RC FOOTING AT (A1-03-06).</t>
  </si>
  <si>
    <t>FORM WORK FOR GROUND COLUMNS OF (A1-06-02)</t>
  </si>
  <si>
    <t>STEEL RFT. FOR GROUND COLUMNS OF (A1-06-05)</t>
  </si>
  <si>
    <t>STEEL RFT. FOR GROUND SLAB OF (A1-05-06)</t>
  </si>
  <si>
    <t>A1-06-05</t>
  </si>
  <si>
    <t>BADYA-CON-D6-A1-IR-CIVIL-0100</t>
  </si>
  <si>
    <t>BADYA-CON-D6-A1-IR-CIVIL-0101</t>
  </si>
  <si>
    <t>BADYA-CON-D6-A1-IR-CIVIL-0102</t>
  </si>
  <si>
    <t>BADYA-CON-D6-A1-IR-CIVIL-0103</t>
  </si>
  <si>
    <t>STEEL RFT. FOR THE 2ND COULMNS OF (A1-03-03)</t>
  </si>
  <si>
    <t>2nd COAT OF INSULATION FOR RC FOOTING AT (A1-03-01).</t>
  </si>
  <si>
    <t>BADYA-CON-D6-A1-IR-CIVIL-0104</t>
  </si>
  <si>
    <t>Surface Preparation to close NCR-STR-NO.1(A1-05-03)</t>
  </si>
  <si>
    <t>STEEL RFT. FOR THE 1st SLAB OF (A1-03-01)</t>
  </si>
  <si>
    <t>STEEL RFT. FOR THE 1st SLAB OF (A1-03-07)</t>
  </si>
  <si>
    <t>3rd COAT OF INSULATION FOR RC FOOTING AT (A1-03-07).</t>
  </si>
  <si>
    <t>3rd COAT OF INSULATION FOR RC FOOTING AT (A1-03-05).</t>
  </si>
  <si>
    <t>3rd COAT OF INSULATION FOR RC FOOTING AT (A1-03-03).</t>
  </si>
  <si>
    <t>FORM WORK FOR 1st SLAB OF (A1-03-06)</t>
  </si>
  <si>
    <t>BADYA-CON-D6-A1-IR-CIVIL-0105</t>
  </si>
  <si>
    <t>BADYA-CON-D6-A1-IR-CIVIL-0106</t>
  </si>
  <si>
    <t>BADYA-CON-D6-A1-IR-CIVIL-0107</t>
  </si>
  <si>
    <t>BADYA-CON-D6-A1-IR-CIVIL-0108</t>
  </si>
  <si>
    <t>BADYA-CON-D6-A1-IR-CIVIL-0109</t>
  </si>
  <si>
    <t>BADYA-CON-D6-A1-IR-CIVIL-0110</t>
  </si>
  <si>
    <t>axis and level for ground slab cor c-m 103.05 at A1-06-06</t>
  </si>
  <si>
    <t>A1-05-1</t>
  </si>
  <si>
    <t>A1-05-2</t>
  </si>
  <si>
    <t>axis and level for ground slab DUO-C 103.05 AT A1-06-02</t>
  </si>
  <si>
    <t>BADYA-CON-D6-A1-IR-CIVIL-0111</t>
  </si>
  <si>
    <t>FORM WORK FOR 1st SLAB OF (A1-03-04)</t>
  </si>
  <si>
    <t>axis and level for ground slab 103.05 TRIO D at A1-06-03</t>
  </si>
  <si>
    <t>EDGE and level for 1st slab 106.05 cor c-m at A1-03-06</t>
  </si>
  <si>
    <t>Edge and level for ground slab TRIO-D 103.05 at A1-05-07</t>
  </si>
  <si>
    <t>Edge and level for first slab trio c-m 106.05 at A1-03-02</t>
  </si>
  <si>
    <t xml:space="preserve"> A1-03-06</t>
  </si>
  <si>
    <t>STEEL RFT. FOR 1ST SLAB OF (A1-03-02)</t>
  </si>
  <si>
    <t>STEEL RFT. FOR GR COLUMNS OF (A1-05-07)</t>
  </si>
  <si>
    <t>STEEL RFT. FOR GR COLUMNS OF (A1-06-01)</t>
  </si>
  <si>
    <t>A1-06-01</t>
  </si>
  <si>
    <t>BADYA-CON-D6-A1-IR-CIVIL-0112</t>
  </si>
  <si>
    <t>BADYA-CON-D6-A1-IR-CIVIL-0113</t>
  </si>
  <si>
    <t>BADYA-CON-D6-A1-IR-CIVIL-0114</t>
  </si>
  <si>
    <t>BADYA-CON-D6-A1-IR-CIVIL-0115</t>
  </si>
  <si>
    <t>BADYA-CON-D6-A1-IR-CIVIL-0116</t>
  </si>
  <si>
    <t>BADYA-CON-D6-A1-IR-CIVIL-0117</t>
  </si>
  <si>
    <t>FINAL RAPICRR TO CLOSE NCR STR NO.1 AT (A1-05-03)</t>
  </si>
  <si>
    <t>AXIS COLUMNS for ground slab TRIOD at A1-05-06</t>
  </si>
  <si>
    <t xml:space="preserve"> A1-05-06</t>
  </si>
  <si>
    <t>BADYA-CON-A1-IR-ELEC-0001</t>
  </si>
  <si>
    <t>BADYA-CON-A1-IR-ELEC-0002</t>
  </si>
  <si>
    <t>BADYA-CON-A1-IR-ELEC-0003</t>
  </si>
  <si>
    <t>BADYA-CON-A1-IR-ELEC-0004</t>
  </si>
  <si>
    <t>BADYA-CON-A1-IR-ELEC-0005</t>
  </si>
  <si>
    <t>BADYA-CON-A1-IR-ELEC-0006</t>
  </si>
  <si>
    <t>BADYA-CON-A1-IR-ELEC-0007</t>
  </si>
  <si>
    <t>BADYA-CON-A1-IR-ELEC-0008</t>
  </si>
  <si>
    <t>BADYA-CON-A1-IR-ELEC-0009</t>
  </si>
  <si>
    <t>BADYA-CON-A1-IR-ELEC-0010</t>
  </si>
  <si>
    <t>BADYA-CON-A1-IR-ELEC-0011</t>
  </si>
  <si>
    <t>BADYA-CON-A1-IR-ELEC-0012</t>
  </si>
  <si>
    <t>BADYA-CON-A1-IR-ELEC-0013</t>
  </si>
  <si>
    <t>BADYA-CON-A1-IR-ELEC-0014</t>
  </si>
  <si>
    <t>BADYA-CON-A1-IR-ELEC-0015</t>
  </si>
  <si>
    <t>BADYA-CON-D6-A1-IR-CIVIL-0118</t>
  </si>
  <si>
    <t>BADYA-CON-D6-A1-IR-CIVIL-0119</t>
  </si>
  <si>
    <t>BADYA-CON-D6-A1-IR-CIVIL-0120</t>
  </si>
  <si>
    <t>BADYA-CON-D6-A1-IR-CIVIL-0121</t>
  </si>
  <si>
    <t>BADYA-CON-D6-A1-IR-CIVIL-0122</t>
  </si>
  <si>
    <t>BADYA-CON-D6-A1-IR-CIVIL-0123</t>
  </si>
  <si>
    <t>STEEL RFT. FOR 2nd COLUMNS OF (A1-03-02)</t>
  </si>
  <si>
    <t>STEEL RFT. FOR 1st SLAB OF (A1-03-06)</t>
  </si>
  <si>
    <t>FORM WORK FOR GR COLUMNS OF (A1-06-05)</t>
  </si>
  <si>
    <t>1ST COAT OF INSULATION FOR RC FOOTING AT (A1-03-02).</t>
  </si>
  <si>
    <t>2ND COAT OF INSULATION FOR RC FOOTING AT (A1-03-06).</t>
  </si>
  <si>
    <t>3RD COAT OF INSULATION FOR RC FOOTING AT (A1-03-01).</t>
  </si>
  <si>
    <t>Axis columns for 1ST slab cor c-m 106.05 at A1-03-06</t>
  </si>
  <si>
    <t>Axis columns for first slab trio c-m 106.05 at A1-03-02</t>
  </si>
  <si>
    <t>Axis columns for GROUND slab trio D 103.05 at A1-05-07</t>
  </si>
  <si>
    <t xml:space="preserve"> A1-05-07</t>
  </si>
  <si>
    <t>BADYA-CON-D6-A1-IR-CIVIL-0124</t>
  </si>
  <si>
    <t>BADYA-CON-D6-A1-IR-CIVIL-0125</t>
  </si>
  <si>
    <t>BADYA-CON-D6-A1-IR-CIVIL-0126</t>
  </si>
  <si>
    <t>FORM WORK FOR 2nd COLUMNS OF (A1-03-03)</t>
  </si>
  <si>
    <t>STEEL RFT. FOR 2nd COLUMNS OF (A1-03-05)</t>
  </si>
  <si>
    <t>STEEL RFT. FOR 2nd COLUMNS OF (A1-03-01)</t>
  </si>
  <si>
    <t>STEEL RFT. FOR 2nd COLUMNS OF (A1-03-07)</t>
  </si>
  <si>
    <t>BADYA-CON-D6-A1-IR-CIVIL-0127</t>
  </si>
  <si>
    <t xml:space="preserve"> A1-03-04</t>
  </si>
  <si>
    <t>BADYA-CON-A1-IR-ELEC-0016</t>
  </si>
  <si>
    <t>BADYA-CON-A1-IR-ELEC-0017</t>
  </si>
  <si>
    <t>BADYA-CON-D6-A1-IR-ARCH-001</t>
  </si>
  <si>
    <t>BADYA-CON-D6-A1-IR-ARCH-002</t>
  </si>
  <si>
    <t>BADYA-CON-D6-A1-IR-ARCH-003</t>
  </si>
  <si>
    <t>FULL HEIGHT BIOCKWORK UNDER SOG AT A1-03-03 TRIO-CM</t>
  </si>
  <si>
    <t>FULL HEIGHT BIOCKWORK UNDER SOG AT A1-03-05 TRIO-CM</t>
  </si>
  <si>
    <t>FULL HEIGHT BIOCKWORK UNDER SOG AT A1-03-07 TRIO-C</t>
  </si>
  <si>
    <t xml:space="preserve"> A1-03-03</t>
  </si>
  <si>
    <t>BADYA-CON-D6-A1-IR-CIVIL-0128</t>
  </si>
  <si>
    <t>BADYA-CON-D6-A1-IR-CIVIL-0129</t>
  </si>
  <si>
    <t>BADYA-CON-D6-A1-IR-CIVIL-0130</t>
  </si>
  <si>
    <t>Surface Preparation Before Insulation For RC FOOTING AT (A1-03-04).</t>
  </si>
  <si>
    <t>FORM WORK AND STEEL RFT. FOT RC. FOOTINGS AT (A1-05-04)</t>
  </si>
  <si>
    <t>FORM WORK FOR GR SLAB OF (A1-06-06)</t>
  </si>
  <si>
    <t>A1-05-04</t>
  </si>
  <si>
    <t>axis and level for ground slab corc 103.05 at a1-06-04</t>
  </si>
  <si>
    <t>axis and level for second slab trio-c 109.05 at a1-03-07</t>
  </si>
  <si>
    <t>edge and level for 1st slab cor-c at a1-03-04</t>
  </si>
  <si>
    <t>2ND COAT OF INSULATION FOR RC FOOTING AT (A1-03-02).</t>
  </si>
  <si>
    <t>3RD COAT OF INSULATION FOR RC FOOTING AT (A1-03-06).</t>
  </si>
  <si>
    <t>STEEL RFT. FOR 1ST SLAB OF (A1-03-04)</t>
  </si>
  <si>
    <t>STEEL RFT. FOR GR COLUMNS OF (A1-05-03)</t>
  </si>
  <si>
    <t>FORM WORK FOR GR SLAB OF (A1-05-01)</t>
  </si>
  <si>
    <t>FORM WORK FOR GR COLUMNS OF (A1-06-01)</t>
  </si>
  <si>
    <t>FORM WORK FOR GR SLAB OF (A1-06-03)</t>
  </si>
  <si>
    <t>BADYA-CON-D6-A1-IR-CIVIL-0131</t>
  </si>
  <si>
    <t>BADYA-CON-D6-A1-IR-CIVIL-0132</t>
  </si>
  <si>
    <t>BADYA-CON-D6-A1-IR-CIVIL-0133</t>
  </si>
  <si>
    <t>BADYA-CON-D6-A1-IR-CIVIL-0134</t>
  </si>
  <si>
    <t>BADYA-CON-D6-A1-IR-CIVIL-0135</t>
  </si>
  <si>
    <t>BADYA-CON-D6-A1-IR-CIVIL-0136</t>
  </si>
  <si>
    <t>BADYA-CON-D6-A1-IR-CIVIL-0137</t>
  </si>
  <si>
    <t>BADYA-CON-A1-IR-ELEC-0018</t>
  </si>
  <si>
    <t>BADYA-CON-A1-IR-ELEC-0019</t>
  </si>
  <si>
    <t xml:space="preserve"> A1-06-06</t>
  </si>
  <si>
    <t xml:space="preserve"> A1-06-03</t>
  </si>
  <si>
    <t>axis columns for 1st cor-c 106.05 at A1-03-04</t>
  </si>
  <si>
    <t>axis and level for ground slab 103.05 trioD at A1-05-03</t>
  </si>
  <si>
    <t>axis and level for ground slab 103.05 trioDM at A1-06-05</t>
  </si>
  <si>
    <t>BADYA-CON-D6-A1-IR-CIVIL-0138</t>
  </si>
  <si>
    <t>BADYA-CON-D6-A1-IR-CIVIL-0139</t>
  </si>
  <si>
    <t>BADYA-CON-D6-A1-IR-CIVIL-0140</t>
  </si>
  <si>
    <t>BADYA-CON-D6-A1-IR-CIVIL-0141</t>
  </si>
  <si>
    <t>BADYA-CON-D6-A1-IR-CIVIL-0142</t>
  </si>
  <si>
    <t>FORM WORK FOR GR SLAB OF (A1-06-02)</t>
  </si>
  <si>
    <t>FORM WORK FOR 2D COLUMNS OF (A1-03-05)</t>
  </si>
  <si>
    <t>FORM WORK FOR 2D COLUMNS OF (A1-03-07)</t>
  </si>
  <si>
    <t>FORM WORK FOR 2D COLUMNS OF (A1-03-01)</t>
  </si>
  <si>
    <t>FORM WORK FOR 2D COLUMNS OF (A1-03-02)</t>
  </si>
  <si>
    <t>axis and level for ground slab CORCm 103.05 at a1-06-06</t>
  </si>
  <si>
    <t>BADYA-CON-D6-A1-IR-CIVIL-0143</t>
  </si>
  <si>
    <t>Surface Preparation to close NCR-STR-NO.3 at (A1-06-02)</t>
  </si>
  <si>
    <t>BADYA-CON-A1-IR-ELEC-0020</t>
  </si>
  <si>
    <t xml:space="preserve"> A1-06-02</t>
  </si>
  <si>
    <t>edge and level for ground slab 103.05 TRIO D at A1-06-03</t>
  </si>
  <si>
    <t>edge and level for ground slab corc-m 103.05 at a1-06-06</t>
  </si>
  <si>
    <t>axis and level for 2ND SLAB 109.05 TRIO C-m at A1-03-03</t>
  </si>
  <si>
    <t>BADYA-CON-D6-A1-IR-CIVIL-0144</t>
  </si>
  <si>
    <t>BADYA-CON-D6-A1-IR-CIVIL-0145</t>
  </si>
  <si>
    <t>BADYA-CON-D6-A1-IR-CIVIL-0146</t>
  </si>
  <si>
    <t>BADYA-CON-D6-A1-IR-CIVIL-0147</t>
  </si>
  <si>
    <t>BADYA-CON-D6-A1-IR-CIVIL-0148</t>
  </si>
  <si>
    <t>BADYA-CON-D6-A1-IR-CIVIL-0149</t>
  </si>
  <si>
    <t>BADYA-CON-D6-A1-IR-CIVIL-0150</t>
  </si>
  <si>
    <t>BADYA-CON-D6-A1-IR-CIVIL-0151</t>
  </si>
  <si>
    <t>BADYA-CON-D6-A1-IR-CIVIL-0152</t>
  </si>
  <si>
    <t>BADYA-CON-D6-A1-IR-CIVIL-0153</t>
  </si>
  <si>
    <t>BADYA-CON-D6-A1-IR-CIVIL-0154</t>
  </si>
  <si>
    <t>BADYA-CON-D6-A1-IR-CIVIL-0155</t>
  </si>
  <si>
    <t>BADYA-CON-D6-A1-IR-CIVIL-0156</t>
  </si>
  <si>
    <t>STEEL RFT. FOR 1ST COLUMNS OF (A1-05-06)</t>
  </si>
  <si>
    <t>FORM WORK FOR GR SLAB OF (A1-06-04)</t>
  </si>
  <si>
    <t>3RD COAT OF INSULATION FOR RC FOOTING AT (A1-03-02).</t>
  </si>
  <si>
    <t>1ST COAT OF INSULATION FOR RC FOOTING AT (A1-03-04).</t>
  </si>
  <si>
    <t>STEEL RFT. FOR 2ND COLUMNS OF (A1-03-06)</t>
  </si>
  <si>
    <t>STEEL RFT. FOR 2ND COLUMNS OF (A1-03-04)</t>
  </si>
  <si>
    <t>STEEL RFT. FOR GR SLAB OF (A1-06-06)</t>
  </si>
  <si>
    <t>STEEL RFT. FOR GR SLAB OF (A1-06-02)</t>
  </si>
  <si>
    <t>STEEL RFT. FOR GR SLAB OF (A1-06-03)</t>
  </si>
  <si>
    <t>FORM WORK FOR GR COLUMNS OF (A1-05-03)</t>
  </si>
  <si>
    <t>1ST COAT OF INSULATION FOR UNDER SOG AT (A1-03-07).</t>
  </si>
  <si>
    <t>1ST COAT OF INSULATION FOR UNDER SOG AT (A1-03-05).</t>
  </si>
  <si>
    <t>1ST COAT OF INSULATION FOR UNDER SOG AT (A1-03-03).</t>
  </si>
  <si>
    <t>axis and level for ground slab 103.05 DUCM at a1-06-01</t>
  </si>
  <si>
    <t>axis columns for ground slab 103.05 TRIO D at A1-06-03</t>
  </si>
  <si>
    <t>axis columns for ground slab corc-m 103.05 at a1-06-06</t>
  </si>
  <si>
    <t>edge and level for ground slab 103.05 DUC at a1-06-02</t>
  </si>
  <si>
    <t>ASBUILT LEVEL FOR  BOTTOM FIRST SLAB AT A1-03-03</t>
  </si>
  <si>
    <t>FINAL REPAIR to close NCR-STR-NO.3 at (A1-06-02)</t>
  </si>
  <si>
    <t>BADYA-CON-D6-A1-IR-CIVIL-0157</t>
  </si>
  <si>
    <t>AXIS AND LEVEL FOR SECOND SLAB TRIO C 109.05 AT A1-03-01</t>
  </si>
  <si>
    <t>AXIS AND LEVEL FOR SECOND SLAB TRIO CM 109.05 AT A1-03-05</t>
  </si>
  <si>
    <t>BADYA-CON-A1-IR-ELEC-0021</t>
  </si>
  <si>
    <t>BADYA-CON-A1-IR-ELEC-0022</t>
  </si>
  <si>
    <t xml:space="preserve"> A1-06-04</t>
  </si>
  <si>
    <t>BADYA-CON-D6-A1-IR-CIVIL-0158</t>
  </si>
  <si>
    <t>BADYA-CON-D6-A1-IR-CIVIL-0159</t>
  </si>
  <si>
    <t>BADYA-CON-D6-A1-IR-CIVIL-0160</t>
  </si>
  <si>
    <t>BADYA-CON-D6-A1-IR-CIVIL-0161</t>
  </si>
  <si>
    <t>BADYA-CON-D6-A1-IR-CIVIL-0162</t>
  </si>
  <si>
    <t>FORM WORK FOR GR SLAB AT (A1-05-02)</t>
  </si>
  <si>
    <t>STEEL RFT. FOR 1ST COLUMNS OF (A1-05-07)</t>
  </si>
  <si>
    <t>FORM WORK FOR 2ND SLAB AT (A1-03-07)</t>
  </si>
  <si>
    <t>FORM WORK FOR 2ND SLAB AT (A1-03-01)</t>
  </si>
  <si>
    <t>FORM WORK FOR GR SLAB AT (A1-06-05)</t>
  </si>
  <si>
    <t>BADYA-CON-D6-A1-IR-ARCH-004</t>
  </si>
  <si>
    <t>1st COURSE BIOCKWORK FOR 1st FLOOR AT A1-03-07 TRIO-C</t>
  </si>
  <si>
    <t>STEEL RFT. FOR GR SLAB AT (A1-05-01)</t>
  </si>
  <si>
    <t>STEEL RFT. FOR GR COLUMNS AT (A1-05-04)</t>
  </si>
  <si>
    <t>FORM WORK FOR GR SLAB AT (A1-06-01)</t>
  </si>
  <si>
    <t>BADYA-CON-D6-A1-IR-CIVIL-0163</t>
  </si>
  <si>
    <t>BADYA-CON-D6-A1-IR-CIVIL-0164</t>
  </si>
  <si>
    <t>BADYA-CON-D6-A1-IR-CIVIL-0165</t>
  </si>
  <si>
    <t>BADYA-CON-D6-A1-IR-CIVIL-0166</t>
  </si>
  <si>
    <t>BADYA-CON-D6-A1-IR-CIVIL-0167</t>
  </si>
  <si>
    <t>BADYA-CON-D6-A1-IR-CIVIL-0168</t>
  </si>
  <si>
    <t>BADYA-CON-D6-A1-IR-CIVIL-0169</t>
  </si>
  <si>
    <t>BADYA-CON-D6-A1-IR-CIVIL-0170</t>
  </si>
  <si>
    <t>BADYA-CON-D6-A1-IR-CIVIL-0171</t>
  </si>
  <si>
    <t>BADYA-CON-D6-A1-IR-CIVIL-0172</t>
  </si>
  <si>
    <t>2ND COAT OF INSULATION FOR UNDER SOG AT (A1-03-05).</t>
  </si>
  <si>
    <t>2ND COAT OF INSULATION FOR UNDER SOG AT (A1-03-03).</t>
  </si>
  <si>
    <t>2ND COAT OF INSULATION FOR UNDER SOG AT (A1-03-07).</t>
  </si>
  <si>
    <t>FORM WORK FOR 2ND COLUMNS AT (A1-03-06)</t>
  </si>
  <si>
    <t>FORM WORK FOR 2ND SLAB AT (A1-03-05)</t>
  </si>
  <si>
    <t>FORM WORK FOR 1ST COLUMNS AT (A1-05-06)</t>
  </si>
  <si>
    <t>STEEL RFT. FOR GR SLAB AT (A1-06-04)</t>
  </si>
  <si>
    <t>axis columns for ground slab trioDM 103.05 AT A1-05-01</t>
  </si>
  <si>
    <t>edge and level for ground slab trio Dm 103.05 at a1-05-01</t>
  </si>
  <si>
    <t>location and level for rc at a1-05 (4-5 )</t>
  </si>
  <si>
    <t>EDGE and level for ground slab 103.05 COR C AT A1-06-04</t>
  </si>
  <si>
    <t>BADYA-CON-A1-IR-ELEC-0023</t>
  </si>
  <si>
    <t>BADYA-CON-A1-IR-ELEC-0024</t>
  </si>
  <si>
    <t>EDGE and level for ground slab 103.05 trio d at A1-05-03</t>
  </si>
  <si>
    <t>FORM WORK AND STEEL RFT FOR RC FOOTING  AT (A1-05-05)</t>
  </si>
  <si>
    <t>A1-05-05</t>
  </si>
  <si>
    <t>BADYA-CON-D6-A1-IR-CIVIL-0173</t>
  </si>
  <si>
    <t>STEEL RFT FOR 1ST AT COLUMNS (A1-06-06)</t>
  </si>
  <si>
    <t>BADYA-CON-D6-A1-IR-CIVIL-0174</t>
  </si>
  <si>
    <t>BADYA-CON-D6-A1-IR-CIVIL-0175</t>
  </si>
  <si>
    <t>FORM WORK FOR 1ST COLUMNS AT (A1-05-07)</t>
  </si>
  <si>
    <t>A1-06-07</t>
  </si>
  <si>
    <t>FORM WORK FOR 2ND SLAB AT (A1-03-03)</t>
  </si>
  <si>
    <t>FORM WORK FOR GR SLAB AT (A1-05-03)</t>
  </si>
  <si>
    <t>FORM WORK FOR 2ND COLUMNS AT (A1-03-04)</t>
  </si>
  <si>
    <t>STEEL RFT. FOR 1ST COLUMNS OF (A1-06-03)</t>
  </si>
  <si>
    <t>BADYA-CON-D6-A1-IR-CIVIL-0176</t>
  </si>
  <si>
    <t>BADYA-CON-D6-A1-IR-CIVIL-0177</t>
  </si>
  <si>
    <t>BADYA-CON-D6-A1-IR-CIVIL-0178</t>
  </si>
  <si>
    <t>BADYA-CON-D6-A1-IR-CIVIL-0179</t>
  </si>
  <si>
    <t>axis and level for second slab 109.05 trio-cm at A1-03-02</t>
  </si>
  <si>
    <t>axis columns for ground slab 103.05 corc at A1-06-04</t>
  </si>
  <si>
    <t>edge and level for ground slab cor c 103.05 at A1-05-02</t>
  </si>
  <si>
    <t>3RD COAT OF INSULATION FOR UNDER SOG AT (A1-03-05).</t>
  </si>
  <si>
    <t>3RD COAT OF INSULATION FOR UNDER SOG AT (A1-03-07).</t>
  </si>
  <si>
    <t>3RD COAT OF INSULATION FOR UNDER SOG AT (A1-03-03).</t>
  </si>
  <si>
    <t>BADYA-CON-D6-A1-IR-CIVIL-0180</t>
  </si>
  <si>
    <t>BADYA-CON-D6-A1-IR-CIVIL-0181</t>
  </si>
  <si>
    <t>BADYA-CON-D6-A1-IR-CIVIL-0182</t>
  </si>
  <si>
    <t>STEEL RFT. FOR 1ST COLUMNS OF (A1-06-02)</t>
  </si>
  <si>
    <t>BADYA-CON-D6-A1-IR-CIVIL-0183</t>
  </si>
  <si>
    <t>BADYA-CON-A1-IR-ELEC-0025</t>
  </si>
  <si>
    <t>axis and level for first slab 106.05 trio-d at A1-05-06</t>
  </si>
  <si>
    <t>EDGE and level for second slab 109.05 trio-c at A1-03-07</t>
  </si>
  <si>
    <t>BADYA-CON-A1-IR-ELEC-0026</t>
  </si>
  <si>
    <t>BADYA-CON-A1-IR-ELEC-0027</t>
  </si>
  <si>
    <t>1ST SLAB LEVEL AT A1-05-06(106.05)</t>
  </si>
  <si>
    <t>2ND SLAB LEVEL AT A1-03-04(109.05)</t>
  </si>
  <si>
    <t>2ND SLAB LEVEL AT A1-03-06(109.05)</t>
  </si>
  <si>
    <t>SLAB EDGE LOCATION &amp; LEVEL AT A1-06-01(103.05)</t>
  </si>
  <si>
    <t>BADYA-CON-D6-A1-IR-ARCH-005</t>
  </si>
  <si>
    <t>BADYA-CON-D6-A1-IR-ARCH-006</t>
  </si>
  <si>
    <t>BADYA-CON-D6-A1-IR-ARCH-007</t>
  </si>
  <si>
    <t>FULL HEIGHT BIOCKWORK UNDER SOG AT A1-03-01 TRIO-C</t>
  </si>
  <si>
    <t>2ND SLAB EDGE LOCATION AT A1-03-03(109.05)</t>
  </si>
  <si>
    <t>FULL HEIGHT BIOCKWORK UNDER SOG AT A1-03-02 TRIO-Cm</t>
  </si>
  <si>
    <t>1st COURSE FOR 1st FLOOR AT A1-03-01 TRIO-C</t>
  </si>
  <si>
    <t>BADYA-CON-D6-A1-IR-CIVIL-0184</t>
  </si>
  <si>
    <t>BADYA-CON-D6-A1-IR-CIVIL-0185</t>
  </si>
  <si>
    <t>BADYA-CON-D6-A1-IR-CIVIL-0186</t>
  </si>
  <si>
    <t>BADYA-CON-D6-A1-IR-CIVIL-0187</t>
  </si>
  <si>
    <t>BADYA-CON-D6-A1-IR-CIVIL-0188</t>
  </si>
  <si>
    <t>BADYA-CON-D6-A1-IR-CIVIL-0189</t>
  </si>
  <si>
    <t>BADYA-CON-D6-A1-IR-CIVIL-0190</t>
  </si>
  <si>
    <t>BADYA-CON-D6-A1-IR-CIVIL-0191</t>
  </si>
  <si>
    <t>BADYA-CON-D6-A1-IR-CIVIL-0192</t>
  </si>
  <si>
    <t>BADYA-CON-D6-A1-IR-CIVIL-0193</t>
  </si>
  <si>
    <t>BADYA-CON-D6-A1-IR-CIVIL-0194</t>
  </si>
  <si>
    <t>STEEL RFT. FOR 2ND SLAB AT (A1-03-03)</t>
  </si>
  <si>
    <t>STEEL RFT. FOR 2ND SLAB AT (A1-03-07)</t>
  </si>
  <si>
    <t>STEEL RFT. FOR GR SLAB AT (A1-05-03)</t>
  </si>
  <si>
    <t>STEEL RFT. FOR GR SLAB AT (A1-05-02)</t>
  </si>
  <si>
    <t>STEEL RFT. FOR GR COLUMNS AT (A1-05-05)</t>
  </si>
  <si>
    <t>STEEL RFT. FOR GR SLAB AT (A1-06-01)</t>
  </si>
  <si>
    <t>FORM WORK FOR 1ST COLUMNS OF (A1-06-03)</t>
  </si>
  <si>
    <t>FORM WORK FOR 1ST COLUMNS OF (A1-06-02)</t>
  </si>
  <si>
    <t>FORM WORK FOR 1ST COLUMNS OF (A1-06-06)</t>
  </si>
  <si>
    <t>2ND COAT OF INSULATION FOR RC FOOTING AT (A1-03-04).</t>
  </si>
  <si>
    <t>STEEL RFT. FOR THE 1ST COLUMNS OF (A1-05-01)</t>
  </si>
  <si>
    <t>RC LOCATION &amp; LEVEL AT A1-04(01,02,03)</t>
  </si>
  <si>
    <t>A1-04(01,02,03)</t>
  </si>
  <si>
    <t>1ST SLAB LEVEL &amp; LOCATION AT A1-05-07(106.05)</t>
  </si>
  <si>
    <t>BADYA-CON-A1-IR-ELEC-0028</t>
  </si>
  <si>
    <t>power, low current, Lighting System 2nd floor COR-C A1-03-04</t>
  </si>
  <si>
    <t>power, low current, Lighting System Ground floor TRIO C A1-03-07</t>
  </si>
  <si>
    <t>power, low current, Lighting System Ground floor TRIO CM A1-03-03</t>
  </si>
  <si>
    <t>power, low current, Lighting System Ground floor TRIO CM A1-03-05</t>
  </si>
  <si>
    <t>power, low current, Lighting System Ground floor TRIO C A1-03-01</t>
  </si>
  <si>
    <t>power, low current, Lighting System Ground floor TRIO CM A1-03-02</t>
  </si>
  <si>
    <t>power, low current, Lighting System Ground floor COR CM A1-03-06</t>
  </si>
  <si>
    <t>power, low current, Lighting System Ground floor COR C A1-03-04</t>
  </si>
  <si>
    <t>power, low current, Lighting System 1ST floor TRIO C A1-03-07</t>
  </si>
  <si>
    <t>power, low current, Lighting System 1ST floor TRIO C A1-03-03</t>
  </si>
  <si>
    <t>power, low current, Lighting System 1ST floor TRIO C A1-03-05</t>
  </si>
  <si>
    <t>power, low current, Lighting System GROUND floor TRIO D A1-05-06</t>
  </si>
  <si>
    <t>power, low current, Lighting System FIRST floor TRIO C A1-03-01</t>
  </si>
  <si>
    <t>power, low current, Lighting System GROUND floor TRIO D A1-05-07</t>
  </si>
  <si>
    <t>power, low current, Lighting System 1st floor COR CM A1-03-06</t>
  </si>
  <si>
    <t>power, low current, Lighting System first floor TRIO CM A1-03-02</t>
  </si>
  <si>
    <t>power, low current, Lighting System GROUND floor COR-C A1-05-02</t>
  </si>
  <si>
    <t>power, low current, Lighting System 1st floor COR-C A1-03-04</t>
  </si>
  <si>
    <t>power, low current, Lighting System GROUND floor COR CM A1-06-06</t>
  </si>
  <si>
    <t>power, low current, Lighting System GROUND floor TRIO DM A1-06-03</t>
  </si>
  <si>
    <t>power, low current, Lighting System GROUND floor DUO CM A1-06-02</t>
  </si>
  <si>
    <t>power, low current, Lighting System GROUND floor TRIO  DM A1-05-01</t>
  </si>
  <si>
    <t>power, low current, Lighting System GROUND floor COR C A1-06-04</t>
  </si>
  <si>
    <t>power, low current, Lighting System 2nd floor TRIO C A1-03-07</t>
  </si>
  <si>
    <t>power, low current, Lighting System GROUND floor TRIO D A1-05-03</t>
  </si>
  <si>
    <t>power, low current, Lighting System GROUND floor DUO CM A1-06-01</t>
  </si>
  <si>
    <t>power, low current, Lighting System 2nd floor TRIO C A1-03-03</t>
  </si>
  <si>
    <t>power, low current, Lighting System GROUND floor TRIO DM A1-06-05</t>
  </si>
  <si>
    <t>BADYA-CON-D6-A1-IR-CIVIL-0195</t>
  </si>
  <si>
    <t>BADYA-CON-D6-A1-IR-CIVIL-0196</t>
  </si>
  <si>
    <t>BADYA-CON-D6-A1-IR-CIVIL-0197</t>
  </si>
  <si>
    <t>FORM WORK FOR PC FOOTING  AT (A1-04-(04,05))</t>
  </si>
  <si>
    <t>FORM WORK FOR PC FOOTING  AT (A1-04-(06,07,08))</t>
  </si>
  <si>
    <t>FORM WORK FOR PC FOOTING  AT (A1-04-(01,02,03))</t>
  </si>
  <si>
    <t>BA-CON-D6-A1-IR-SURVY-01</t>
  </si>
  <si>
    <t>BA-CON-D6-A1-IR-SURVY-02</t>
  </si>
  <si>
    <t>BA-CON-D6-A1-IR-SURVY-03</t>
  </si>
  <si>
    <t>BA-CON-D6-A1-IR-SURVY-04</t>
  </si>
  <si>
    <t>BA-CON-D6-A1-IR-SURVY-05</t>
  </si>
  <si>
    <t>BA-CON-D6-A1-IR-SURVY-06</t>
  </si>
  <si>
    <t>BA-CON-D6-A1-IR-SURVY-07</t>
  </si>
  <si>
    <t>BA-CON-D6-A1-IR-SURVY-08</t>
  </si>
  <si>
    <t>BA-CON-D6-A1-IR-SURVY-09</t>
  </si>
  <si>
    <t>BA-CON-D6-A1-IR-SURVY-010</t>
  </si>
  <si>
    <t>BA-CON-D6-A1-IR-SURVY-011</t>
  </si>
  <si>
    <t>BA-CON-D6-A1-IR-SURVY-012</t>
  </si>
  <si>
    <t>BA-CON-D6-A1-IR-SURVY-013</t>
  </si>
  <si>
    <t>BA-CON-D6-A1-IR-SURVY-014</t>
  </si>
  <si>
    <t>BA-CON-D6-A1-IR-SURVY-015</t>
  </si>
  <si>
    <t>BA-CON-D6-A1-IR-SURVY-016</t>
  </si>
  <si>
    <t>BA-CON-D6-A1-IR-SURVY-017</t>
  </si>
  <si>
    <t>BA-CON-D6-A1-IR-SURVY-018</t>
  </si>
  <si>
    <t>BA-CON-D6-A1-IR-SURVY-019</t>
  </si>
  <si>
    <t>BA-CON-D6-A1-IR-SURVY-020</t>
  </si>
  <si>
    <t>BA-CON-D6-A1-IR-SURVY-021</t>
  </si>
  <si>
    <t>BA-CON-D6-A1-IR-SURVY-022</t>
  </si>
  <si>
    <t>BA-CON-D6-A1-IR-SURVY-023</t>
  </si>
  <si>
    <t>BA-CON-D6-A1-IR-SURVY-024</t>
  </si>
  <si>
    <t>BA-CON-D6-A1-IR-SURVY-025</t>
  </si>
  <si>
    <t>BA-CON-D6-A1-IR-SURVY-026</t>
  </si>
  <si>
    <t>BA-CON-D6-A1-IR-SURVY-027</t>
  </si>
  <si>
    <t>BA-CON-D6-A1-IR-SURVY-028</t>
  </si>
  <si>
    <t>BA-CON-D6-A1-IR-SURVY-029</t>
  </si>
  <si>
    <t>BA-CON-D6-A1-IR-SURVY-030</t>
  </si>
  <si>
    <t>BA-CON-D6-A1-IR-SURVY-031</t>
  </si>
  <si>
    <t>BA-CON-D6-A1-IR-SURVY-032</t>
  </si>
  <si>
    <t>BA-CON-D6-A1-IR-SURVY-033</t>
  </si>
  <si>
    <t>BA-CON-D6-A1-IR-SURVY-034</t>
  </si>
  <si>
    <t>BA-CON-D6-A1-IR-SURVY-035</t>
  </si>
  <si>
    <t>BA-CON-D6-A1-IR-SURVY-036</t>
  </si>
  <si>
    <t>BA-CON-D6-A1-IR-SURVY-037</t>
  </si>
  <si>
    <t>BA-CON-D6-A1-IR-SURVY-038</t>
  </si>
  <si>
    <t>BA-CON-D6-A1-IR-SURVY-039</t>
  </si>
  <si>
    <t>BA-CON-D6-A1-IR-SURVY-040</t>
  </si>
  <si>
    <t>BA-CON-D6-A1-IR-SURVY-041</t>
  </si>
  <si>
    <t>BA-CON-D6-A1-IR-SURVY-042</t>
  </si>
  <si>
    <t>BA-CON-D6-A1-IR-SURVY-043</t>
  </si>
  <si>
    <t>BA-CON-D6-A1-IR-SURVY-044</t>
  </si>
  <si>
    <t>BA-CON-D6-A1-IR-SURVY-045</t>
  </si>
  <si>
    <t>BA-CON-D6-A1-IR-SURVY-046</t>
  </si>
  <si>
    <t>BA-CON-D6-A1-IR-SURVY-047</t>
  </si>
  <si>
    <t>BA-CON-D6-A1-IR-SURVY-048</t>
  </si>
  <si>
    <t>BA-CON-D6-A1-IR-SURVY-049</t>
  </si>
  <si>
    <t>BA-CON-D6-A1-IR-SURVY-050</t>
  </si>
  <si>
    <t>BA-CON-D6-A1-IR-SURVY-051</t>
  </si>
  <si>
    <t>BA-CON-D6-A1-IR-SURVY-052</t>
  </si>
  <si>
    <t>BA-CON-D6-A1-IR-SURVY-053</t>
  </si>
  <si>
    <t>BA-CON-D6-A1-IR-SURVY-054</t>
  </si>
  <si>
    <t>BA-CON-D6-A1-IR-SURVY-055</t>
  </si>
  <si>
    <t>BA-CON-D6-A1-IR-SURVY-056</t>
  </si>
  <si>
    <t>BA-CON-D6-A1-IR-SURVY-057</t>
  </si>
  <si>
    <t>BA-CON-D6-A1-IR-SURVY-058</t>
  </si>
  <si>
    <t>BA-CON-D6-A1-IR-SURVY-059</t>
  </si>
  <si>
    <t>BA-CON-D6-A1-IR-SURVY-060</t>
  </si>
  <si>
    <t>BA-CON-D6-A1-IR-SURVY-061</t>
  </si>
  <si>
    <t>BA-CON-D6-A1-IR-SURVY-062</t>
  </si>
  <si>
    <t>BA-CON-D6-A1-IR-SURVY-063</t>
  </si>
  <si>
    <t>BA-CON-D6-A1-IR-SURVY-064</t>
  </si>
  <si>
    <t>BA-CON-D6-A1-IR-SURVY-065</t>
  </si>
  <si>
    <t>BA-CON-D6-A1-IR-SURVY-066</t>
  </si>
  <si>
    <t>BA-CON-D6-A1-IR-SURVY-067</t>
  </si>
  <si>
    <t>BA-CON-D6-A1-IR-SURVY-068</t>
  </si>
  <si>
    <t>BA-CON-D6-A1-IR-SURVY-069</t>
  </si>
  <si>
    <t>BA-CON-D6-A1-IR-SURVY-070</t>
  </si>
  <si>
    <t>BA-CON-D6-A1-IR-SURVY-071</t>
  </si>
  <si>
    <t>BA-CON-D6-A1-IR-SURVY-072</t>
  </si>
  <si>
    <t>BA-CON-D6-A1-IR-SURVY-073</t>
  </si>
  <si>
    <t>BA-CON-D6-A1-IR-SURVY-074</t>
  </si>
  <si>
    <t>BA-CON-D6-A1-IR-SURVY-075</t>
  </si>
  <si>
    <t>BA-CON-D6-A1-IR-SURVY-076</t>
  </si>
  <si>
    <t>BA-CON-D6-A1-IR-SURVY-077</t>
  </si>
  <si>
    <t>BA-CON-D6-A1-IR-SURVY-078</t>
  </si>
  <si>
    <t>BA-CON-D6-A1-IR-SURVY-079</t>
  </si>
  <si>
    <t>BA-CON-D6-A1-IR-SURVY-080</t>
  </si>
  <si>
    <t>BA-CON-D6-A1-IR-SURVY-081</t>
  </si>
  <si>
    <t>BA-CON-D6-A1-IR-SURVY-082</t>
  </si>
  <si>
    <t>BA-CON-D6-A1-IR-SURVY-083</t>
  </si>
  <si>
    <t>BA-CON-D6-A1-IR-SURVY-084</t>
  </si>
  <si>
    <t>BA-CON-D6-A1-IR-SURVY-085</t>
  </si>
  <si>
    <t>BA-CON-D6-A1-IR-SURVY-086</t>
  </si>
  <si>
    <t>BA-CON-D6-A1-IR-SURVY-087</t>
  </si>
  <si>
    <t>BA-CON-D6-A1-IR-SURVY-088</t>
  </si>
  <si>
    <t>BA-CON-D6-A1-IR-SURVY-089</t>
  </si>
  <si>
    <t>BA-CON-D6-A1-IR-SURVY-090</t>
  </si>
  <si>
    <t>BA-CON-D6-A1-IR-SURVY-091</t>
  </si>
  <si>
    <t>BA-CON-D6-A1-IR-SURVY-092</t>
  </si>
  <si>
    <t>BA-CON-D6-A1-IR-SURVY-093</t>
  </si>
  <si>
    <t>BA-CON-D6-A1-IR-SURVY-094</t>
  </si>
  <si>
    <t>BA-CON-D6-A1-IR-SURVY-095</t>
  </si>
  <si>
    <t>BA-CON-D6-A1-IR-SURVY-096</t>
  </si>
  <si>
    <t>BA-CON-D6-A1-IR-SURVY-097</t>
  </si>
  <si>
    <t>BA-CON-D6-A1-IR-SURVY-098</t>
  </si>
  <si>
    <t>BA-CON-D6-A1-IR-SURVY-099</t>
  </si>
  <si>
    <t>BA-CON-D6-A1-IR-SURVY-0101</t>
  </si>
  <si>
    <t>BA-CON-D6-A1-IR-SURVY-0102</t>
  </si>
  <si>
    <t>BA-CON-D6-A1-IR-SURVY-0103</t>
  </si>
  <si>
    <t>BA-CON-D6-A1-IR-SURVY-0104</t>
  </si>
  <si>
    <t>BA-CON-D6-A1-IR-SURVY-0105</t>
  </si>
  <si>
    <t>BA-CON-D6-A1-IR-SURVY-0106</t>
  </si>
  <si>
    <t>BA-CON-D6-A1-IR-SURVY-0107</t>
  </si>
  <si>
    <t>BA-CON-D6-A1-IR-SURVY-0108</t>
  </si>
  <si>
    <t>BA-CON-D6-A1-IR-SURVY-0109</t>
  </si>
  <si>
    <t>BA-CON-D6-A1-IR-SURVY-0110</t>
  </si>
  <si>
    <t>BA-CON-D6-A1-IR-SURVY-0111</t>
  </si>
  <si>
    <t>BA-CON-D6-A1-IR-SURVY-0112</t>
  </si>
  <si>
    <t>BA-CON-D6-A1-IR-SURVY-0113</t>
  </si>
  <si>
    <t>BA-CON-D6-A1-IR-SURVY-0114</t>
  </si>
  <si>
    <t>BA-CON-D6-A1-IR-SURVY-0115</t>
  </si>
  <si>
    <t>BA-CON-D6-A1-IR-SURVY-0116</t>
  </si>
  <si>
    <t>BA-CON-D6-A1-IR-SURVY-0117</t>
  </si>
  <si>
    <t>BA-CON-D6-A1-IR-SURVY-0118</t>
  </si>
  <si>
    <t>BA-CON-D6-A1-IR-SURVY-0119</t>
  </si>
  <si>
    <t>BA-CON-D6-A1-IR-SURVY-0120</t>
  </si>
  <si>
    <t>BA-CON-D6-A1-IR-SURVY-0121</t>
  </si>
  <si>
    <t>BA-CON-D6-A1-IR-SURVY-0122</t>
  </si>
  <si>
    <t>BA-CON-D6-A1-IR-SURVY-0123</t>
  </si>
  <si>
    <t>BA-CON-D6-A1-IR-SURVY-0124</t>
  </si>
  <si>
    <t>BA-CON-D6-A1-IR-SURVY-0125</t>
  </si>
  <si>
    <t>BA-CON-D6-A1-IR-SURVY-0126</t>
  </si>
  <si>
    <t>BA-CON-D6-A1-IR-SURVY-0127</t>
  </si>
  <si>
    <t>BA-CON-D6-A1-IR-SURVY-0128</t>
  </si>
  <si>
    <t>BA-CON-D6-A1-IR-SURVY-0129</t>
  </si>
  <si>
    <t>BA-CON-D6-A1-IR-SURVY-0130</t>
  </si>
  <si>
    <t>BA-CON-D6-A1-IR-SURVY-0131</t>
  </si>
  <si>
    <t>BA-CON-D6-A1-IR-SURVY-0132</t>
  </si>
  <si>
    <t>BA-CON-D6-A1-IR-SURVY-0133</t>
  </si>
  <si>
    <t>BA-CON-D6-A1-IR-SURVY-0134</t>
  </si>
  <si>
    <t>BA-CON-D6-A1-IR-SURVY-0135</t>
  </si>
  <si>
    <t>BA-CON-D6-A1-IR-SURVY-0136</t>
  </si>
  <si>
    <t>BA-CON-D6-A1-IR-SURVY-0137</t>
  </si>
  <si>
    <t>BA-CON-D6-A1-IR-SURVY-0138</t>
  </si>
  <si>
    <t>BA-CON-D6-A1-IR-SURVY-0139</t>
  </si>
  <si>
    <t>BA-CON-D6-A1-IR-SURVY-0140</t>
  </si>
  <si>
    <t>BA-CON-D6-A1-IR-SURVY-0141</t>
  </si>
  <si>
    <t>BA-CON-D6-A1-IR-SURVY-0142</t>
  </si>
  <si>
    <t>BA-CON-D6-A1-IR-SURVY-0143</t>
  </si>
  <si>
    <t>BA-CON-D6-A1-IR-SURVY-0144</t>
  </si>
  <si>
    <t>BA-CON-D6-A1-IR-SURVY-0145</t>
  </si>
  <si>
    <t>BA-CON-D6-A1-IR-SURVY-0146</t>
  </si>
  <si>
    <t>BA-CON-D6-A1-IR-SURVY-0147</t>
  </si>
  <si>
    <t>BA-CON-D6-A1-IR-SURVY-0148</t>
  </si>
  <si>
    <t>BA-CON-D6-A1-IR-SURVY-0149</t>
  </si>
  <si>
    <t>BA-CON-D6-A1-IR-SURVY-0150</t>
  </si>
  <si>
    <t>BA-CON-D6-A1-IR-SURVY-0151</t>
  </si>
  <si>
    <t>BA-CON-D6-A1-IR-SURVY-0152</t>
  </si>
  <si>
    <t>BA-CON-D6-A1-IR-SURVY-0153</t>
  </si>
  <si>
    <t>BA-CON-D6-A1-IR-SURVY-0154</t>
  </si>
  <si>
    <t>BA-CON-D6-A1-IR-SURVY-0155</t>
  </si>
  <si>
    <t>BA-CON-D6-A1-IR-SURVY-0156</t>
  </si>
  <si>
    <t>BA-CON-D6-A1-IR-SURVY-0157</t>
  </si>
  <si>
    <t>BA-CON-D6-A1-IR-SURVY-0158</t>
  </si>
  <si>
    <t>BA-CON-D6-A1-IR-SURVY-0159</t>
  </si>
  <si>
    <t>BA-CON-D6-A1-IR-SURVY-0160</t>
  </si>
  <si>
    <t>BA-CON-D6-A1-IR-SURVY-0161</t>
  </si>
  <si>
    <t>BA-CON-D6-A1-IR-SURVY-0162</t>
  </si>
  <si>
    <t>BA-CON-D6-A1-IR-SURVY-0163</t>
  </si>
  <si>
    <t>BA-CON-D6-A1-IR-SURVY-0164</t>
  </si>
  <si>
    <t>BA-CON-D6-A1-IR-SURVY-0165</t>
  </si>
  <si>
    <t>BA-CON-D6-A1-IR-SURVY-0166</t>
  </si>
  <si>
    <t>BA-CON-D6-A1-IR-SURVY-0167</t>
  </si>
  <si>
    <t>BA-CON-D6-A1-IR-SURVY-0168</t>
  </si>
  <si>
    <t>BA-CON-D6-A1-IR-SURVY-0169</t>
  </si>
  <si>
    <t>BA-CON-D6-A1-IR-SURVY-0170</t>
  </si>
  <si>
    <t>BA-CON-D6-A1-IR-SURVY-0171</t>
  </si>
  <si>
    <t>BA-CON-D6-A1-IR-SURVY-0172</t>
  </si>
  <si>
    <t>BA-CON-D6-A1-IR-SURVY-0173</t>
  </si>
  <si>
    <t>BA-CON-D6-A1-IR-SURVY-0174</t>
  </si>
  <si>
    <t>BA-CON-D6-A1-IR-SURVY-0175</t>
  </si>
  <si>
    <t>BA-CON-D6-A1-IR-SURVY-0176</t>
  </si>
  <si>
    <t>BA-CON-D6-A1-IR-SURVY-0177</t>
  </si>
  <si>
    <t>BA-CON-D6-A1-IR-SURVY-0178</t>
  </si>
  <si>
    <t>BA-CON-D6-A1-IR-SURVY-0179</t>
  </si>
  <si>
    <t>BA-CON-D6-A1-IR-SURVY-0180</t>
  </si>
  <si>
    <t>BA-CON-D6-A1-IR-SURVY-0181</t>
  </si>
  <si>
    <t>axis and level for ground slab 103.05 trio D-M at a1-05-04</t>
  </si>
  <si>
    <t>axis and level for second slab 109.05 cor-cm at A1-03-06</t>
  </si>
  <si>
    <t>AXIS COLUMNS  for ground slab 103.05 trio d at A1-05-03</t>
  </si>
  <si>
    <t>AXIS COLUMNS for 2nd slab 109.05 trio -cm at A1-03-03</t>
  </si>
  <si>
    <t>AXIS COLUMNS for ground slab 103.05 COR C AT A1-06-04</t>
  </si>
  <si>
    <t>AXIS COLUMNS for ground slab 103.05 DUO-CM AT A1-06-01</t>
  </si>
  <si>
    <t>AXIS COLUMNS for ground slab cor c 103.05 at A1-05-02</t>
  </si>
  <si>
    <t>AXIS COLUMNS for second slab 109.05 trio-c at A1-03-07</t>
  </si>
  <si>
    <t xml:space="preserve">location ofest .30 for rc at a1-05 (4-5 ) </t>
  </si>
  <si>
    <t>BA-CON-D6-A1-IR-SURVY-0182</t>
  </si>
  <si>
    <t>BA-CON-D6-A1-IR-SURVY-0183</t>
  </si>
  <si>
    <t>FORM WORK FOR 2nd SLAB OF (A1-03-02)</t>
  </si>
  <si>
    <t>(A1-03-02</t>
  </si>
  <si>
    <t>FORM WORK FOR 2nd SLAB OF (A1-03-04)</t>
  </si>
  <si>
    <t>(A1-03-04</t>
  </si>
  <si>
    <t>BADYA-CON-D6-A1-IR-CIVIL-0198</t>
  </si>
  <si>
    <t>BADYA-CON-D6-A1-IR-CIVIL-0199</t>
  </si>
  <si>
    <t>BADYA-CON-D6-A1-IR-CIVIL-0200</t>
  </si>
  <si>
    <t>BADYA-CON-D6-A1-IR-CIVIL-0201</t>
  </si>
  <si>
    <t>STEEL RFT. FOR THE 1ST COLUMNS OF (A1-06-04)</t>
  </si>
  <si>
    <t>(A1-06-04</t>
  </si>
  <si>
    <t>STEEL RFT. FOR GR SLAB AT (A1-06-05)</t>
  </si>
  <si>
    <t>1ST COAT OF INSULATION FOR UNDER SOG AT (A1-03-01).</t>
  </si>
  <si>
    <t>1ST COAT OF INSULATION FOR UNDER SOG AT (A1-03-02).</t>
  </si>
  <si>
    <t>(A1-03-01</t>
  </si>
  <si>
    <t>(A1-06-05</t>
  </si>
  <si>
    <t>A1-04-(04,05)</t>
  </si>
  <si>
    <t>A1-04-(06,07,08)</t>
  </si>
  <si>
    <t>A1-04-(01,02,03)</t>
  </si>
  <si>
    <t>BA-CON-D6-A1-IR-SURVY-0184</t>
  </si>
  <si>
    <t>location and level for rc at a1-04 (8)</t>
  </si>
  <si>
    <t>a1-05-04</t>
  </si>
  <si>
    <t xml:space="preserve">a1-05 </t>
  </si>
  <si>
    <t xml:space="preserve">a1-04 </t>
  </si>
  <si>
    <t>LOCATION OFSET .30 FOR COLUMNS RC AT A1-04(1-2-3)</t>
  </si>
  <si>
    <t>edge and level for second slab cor-c 109.05 at A1-06-03</t>
  </si>
  <si>
    <t>AXIS AND LEVEL FOR FIRST SLAB TRIO-DM 106.05AT A1-06-03</t>
  </si>
  <si>
    <t>BA-CON-D6-A1-IR-SURVY-0185</t>
  </si>
  <si>
    <t>BA-CON-D6-A1-IR-SURVY-0186</t>
  </si>
  <si>
    <t>BA-CON-D6-A1-IR-SURVY-0187</t>
  </si>
  <si>
    <t>A1-04(1-2-3)</t>
  </si>
  <si>
    <t>location and level for rc at a1-04 (4-5)</t>
  </si>
  <si>
    <t>BA-CON-D6-A1-IR-SURVY-0188</t>
  </si>
  <si>
    <t>a1-04 (4-5)</t>
  </si>
  <si>
    <t>axis columns for ground slab 103.05 duo-c at A1-06-02</t>
  </si>
  <si>
    <t>BA-CON-D6-A1-IR-SURVY-0189</t>
  </si>
  <si>
    <t>axis and level for first slab cor -cm 106.05 at A1-06-06</t>
  </si>
  <si>
    <t>axis and level for first slab trio-DM 106.05 at A1-05-01</t>
  </si>
  <si>
    <t>BA-CON-D6-A1-IR-SURVY-0190</t>
  </si>
  <si>
    <t>BA-CON-D6-A1-IR-SURVY-0191</t>
  </si>
  <si>
    <t>STEEL RFT. FOR 3RD COLUMNS OF (A1-03-07)</t>
  </si>
  <si>
    <t>(A1-03-07</t>
  </si>
  <si>
    <t>FORM WORK AND STEEL RFT FOR RC FOOTING  AT (A1-04-(01,02,03)</t>
  </si>
  <si>
    <t>(A1-04-(01,02,03)</t>
  </si>
  <si>
    <t>FORM WORK AND STEEL RFT FOR RC FOOTING  AT (A1-04-(04,05)</t>
  </si>
  <si>
    <t xml:space="preserve"> (A1-04-(04,05)</t>
  </si>
  <si>
    <t>FORM WORK FOR 1ST SLAB AT  (A1-05-06)</t>
  </si>
  <si>
    <t xml:space="preserve"> (A1-05-06)</t>
  </si>
  <si>
    <t>STEEL RFT. FOR 1ST  COLUMNS AT (A1-05-02)</t>
  </si>
  <si>
    <t xml:space="preserve"> (A1-05-02)</t>
  </si>
  <si>
    <t>STEEL RFT. FOR 1ST  COLUMNS AT (A1-05-03)</t>
  </si>
  <si>
    <t xml:space="preserve"> (A1-05-03)</t>
  </si>
  <si>
    <t>FORM WORK FOR GR COLUMNS OF (A1-05-05)</t>
  </si>
  <si>
    <t xml:space="preserve"> (A1-05-05)</t>
  </si>
  <si>
    <t>FORM WORK FOR GR COLUMNS OF (A1-05-04)</t>
  </si>
  <si>
    <t xml:space="preserve"> (A1-05-04)</t>
  </si>
  <si>
    <t>Surface Preparation Before Insulation For RC FOOTING AT (A1-05-06).</t>
  </si>
  <si>
    <t>FORM WORK AND STEEL RFT FOR RC FOOTING  AT (A1-04-08)</t>
  </si>
  <si>
    <t xml:space="preserve"> (A1-04-08)</t>
  </si>
  <si>
    <t>BADYA-CON-D6-A1-IR-CIVIL-0202</t>
  </si>
  <si>
    <t>BADYA-CON-D6-A1-IR-CIVIL-0203</t>
  </si>
  <si>
    <t>BADYA-CON-D6-A1-IR-CIVIL-0204</t>
  </si>
  <si>
    <t>BADYA-CON-D6-A1-IR-CIVIL-0205</t>
  </si>
  <si>
    <t>BADYA-CON-D6-A1-IR-CIVIL-0206</t>
  </si>
  <si>
    <t>BADYA-CON-D6-A1-IR-CIVIL-0207</t>
  </si>
  <si>
    <t>BADYA-CON-D6-A1-IR-CIVIL-0208</t>
  </si>
  <si>
    <t>BADYA-CON-D6-A1-IR-CIVIL-0209</t>
  </si>
  <si>
    <t>BADYA-CON-D6-A1-IR-CIVIL-0210</t>
  </si>
  <si>
    <t>BADYA-CON-D6-A1-IR-CIVIL-0211</t>
  </si>
  <si>
    <t>BADYA-CON-D6-A1-IR-CIVIL-0212</t>
  </si>
  <si>
    <t>BADYA-CON-D6-A1-IR-CIVIL-0213</t>
  </si>
  <si>
    <t>STEEL RFT. FOR 2ND SLAB AT (A1-05-04)</t>
  </si>
  <si>
    <t>FORM WORK FOR 1ST COLUMNS OF (A1-05-01)</t>
  </si>
  <si>
    <t xml:space="preserve"> (A1-05-01)</t>
  </si>
  <si>
    <t>BA-CON-D6-A1-IR-SURVY-0192</t>
  </si>
  <si>
    <t>AXIS columns second slab 109.05 corc at A1-03-04</t>
  </si>
  <si>
    <t>BADYA-CON-A1-IR-ELEC-0029</t>
  </si>
  <si>
    <t>power , low current ,Lighting System 2nd floor TRIO CM A1-03-02</t>
  </si>
  <si>
    <t>1st COURSE FOR 1st FLOOR AT A1-03-03 TRIO-CM</t>
  </si>
  <si>
    <t>1st COURSE FOR 1st FLOOR AT A1-03-05 TRIO-CM</t>
  </si>
  <si>
    <t>BADYA-CON-D6-A1-IR-ARCH-008</t>
  </si>
  <si>
    <t>BADYA-CON-D6-A1-IR-ARCH-009</t>
  </si>
  <si>
    <t>power , low current ,Lighting System 1st floor TRIO DM A1-06-05</t>
  </si>
  <si>
    <t>BADYA-CON-A1-IR-ELEC-0030</t>
  </si>
  <si>
    <t>BADYA-CON-D6-A1-IR-CIVIL-0214</t>
  </si>
  <si>
    <t>STEEL RFT. FOR 3RD  COLUMNS AT (A1-05-03)</t>
  </si>
  <si>
    <t xml:space="preserve"> (A1-03-03)</t>
  </si>
  <si>
    <t>FORM WORK FOR 1ST COLUMNS OF (A1-06-04)</t>
  </si>
  <si>
    <t xml:space="preserve"> (A1-06-04)</t>
  </si>
  <si>
    <t>BADYA-CON-D6-A1-IR-CIVIL-0215</t>
  </si>
  <si>
    <t>BADYA-CON-D6-A1-IR-CIVIL-0216</t>
  </si>
  <si>
    <t>Surface Preparation Before Insulation For RC FOOTING AT (A1-06-06).</t>
  </si>
  <si>
    <t xml:space="preserve"> (A1-06-06)</t>
  </si>
  <si>
    <t>LOCATION  ofset .30 for columns rc at a1-04 (4-5-8-6)</t>
  </si>
  <si>
    <t>BA-CON-D6-A1-IR-SURVY-0193</t>
  </si>
  <si>
    <t>BADYA-CON-A1-IR-ELEC-0031</t>
  </si>
  <si>
    <t>power , low current ,Lighting System 1st floor TRIO D  A1-05-06</t>
  </si>
  <si>
    <t>STEEL RFT. FOR 2nd slab  AT (A1-03-02)</t>
  </si>
  <si>
    <t>BADYA-CON-D6-A1-IR-CIVIL-0217</t>
  </si>
  <si>
    <t>2ND COAT OF INSULATION FOR MASONARY UDNER SOG AT (A1-03-01).</t>
  </si>
  <si>
    <t xml:space="preserve"> (A1-03-01)</t>
  </si>
  <si>
    <t>FORM WORK FOR 1ST SLAB AT  (A1-06-03)</t>
  </si>
  <si>
    <t xml:space="preserve"> (A1-06-03)</t>
  </si>
  <si>
    <t>BADYA-CON-D6-A1-IR-CIVIL-0218</t>
  </si>
  <si>
    <t>BADYA-CON-D6-A1-IR-CIVIL-0219</t>
  </si>
  <si>
    <t>BA-CON-D6-A1-IR-SURVY-0194</t>
  </si>
  <si>
    <t>edge and level for 2nd slab trio-cm 109.05 at A1-03-02</t>
  </si>
  <si>
    <t>BADYA-CON-A1-IR-ELEC-0032</t>
  </si>
  <si>
    <t>power , low current ,Lighting System 2nd floor TRIO C A1-03-01</t>
  </si>
  <si>
    <t>FORM WORK FOR 3rd column AT  (A1-03-07)</t>
  </si>
  <si>
    <t xml:space="preserve"> (A1-03-07)</t>
  </si>
  <si>
    <t>FORM WORK FOR 1st column AT  (A1-05-03)</t>
  </si>
  <si>
    <t>FORM WORK FOR 1st column AT  (A1-05-02)</t>
  </si>
  <si>
    <t>FORM WORK FOR 1st slab AT  (A1-05-01)</t>
  </si>
  <si>
    <t>BADYA-CON-D6-A1-IR-CIVIL-0220</t>
  </si>
  <si>
    <t>BADYA-CON-D6-A1-IR-CIVIL-0221</t>
  </si>
  <si>
    <t>BADYA-CON-D6-A1-IR-CIVIL-0222</t>
  </si>
  <si>
    <t>BADYA-CON-D6-A1-IR-CIVIL-0223</t>
  </si>
  <si>
    <t>FORM WORK FOR 1st slab AT  (A1-06-06)</t>
  </si>
  <si>
    <t>STEEL RFT. FOR 3RD  COLUMNS AT (A1-03-04)</t>
  </si>
  <si>
    <t xml:space="preserve"> (A1-03-04)</t>
  </si>
  <si>
    <t>Surface Preparation Before Insulation For RC FOOTING AT (A1-05-07).</t>
  </si>
  <si>
    <t xml:space="preserve"> (A1-05-07)</t>
  </si>
  <si>
    <t>BADYA-CON-D6-A1-IR-CIVIL-0224</t>
  </si>
  <si>
    <t>BADYA-CON-D6-A1-IR-CIVIL-0225</t>
  </si>
  <si>
    <t>BADYA-CON-D6-A1-IR-CIVIL-0226</t>
  </si>
  <si>
    <t>BA-CON-D6-A1-IR-SURVY-0195</t>
  </si>
  <si>
    <t>axis and level for ground slab cor-cm 103.05 at A1-05-05</t>
  </si>
  <si>
    <t>BADYA-CON-A1-IR-ELEC-0033</t>
  </si>
  <si>
    <t>BADYA-CON-A1-IR-ELEC-0034</t>
  </si>
  <si>
    <t>power , low current ,Lighting System 1st floor TRIO DM  A1-05-01</t>
  </si>
  <si>
    <t>power , low current ,Lighting System ground floor TRIO DM  A1-05-04</t>
  </si>
  <si>
    <t>BADYA-CON-D6-A1-IR-CIVIL-0227</t>
  </si>
  <si>
    <t>STEEL RFT. FOR 1ST slab AT (A1-05-06)</t>
  </si>
  <si>
    <t>FORM WORK FOR 3RD COLUMNS AT  (A1-03-03)</t>
  </si>
  <si>
    <t>FORM WORK FOR GR SLAB AT  (A1-05-04)</t>
  </si>
  <si>
    <t>BADYA-CON-D6-A1-IR-CIVIL-0228</t>
  </si>
  <si>
    <t>BADYA-CON-D6-A1-IR-CIVIL-0229</t>
  </si>
  <si>
    <t>BADYA-CON-D6-A1-IR-CIVIL-0230</t>
  </si>
  <si>
    <t>BADYA-CON-D6-A1-IR-CIVIL-0231</t>
  </si>
  <si>
    <t xml:space="preserve">2nd coat of insulation for masonary under SOG AT A1-03-02 </t>
  </si>
  <si>
    <t xml:space="preserve">3RD coat of insulation for RC FOOTING SOG AT A1-03-04 </t>
  </si>
  <si>
    <t>HYPWRLINK</t>
  </si>
  <si>
    <t>BA-CON-D6-A1-IR-SURVY-0196</t>
  </si>
  <si>
    <t>BA-CON-D6-A1-IR-SURVY-0197</t>
  </si>
  <si>
    <t>BA-CON-D6-A1-IR-SURVY-0198</t>
  </si>
  <si>
    <t>BA-CON-D6-A1-IR-SURVY-0199</t>
  </si>
  <si>
    <t>edge and level for first slab trio-d 106.05 at A1-05-06</t>
  </si>
  <si>
    <t>edge and level for first slab trio-DM 106.05 at A1-05-01</t>
  </si>
  <si>
    <t>STEEL RFT. FOR 2ND SLAB OF (A1-03-01)</t>
  </si>
  <si>
    <t>axis and level for first slab cor-c 106.05 at A1-05-02</t>
  </si>
  <si>
    <t>LOCATION AND LEVEL FOR RC AT A1-04 PART 06</t>
  </si>
  <si>
    <t>BADYA-CON-D6-A1-IR-CIVIL-0232</t>
  </si>
  <si>
    <t>BADYA-CON-D6-A1-IR-CIVIL-0233</t>
  </si>
  <si>
    <t>FORM WORK FOR 1ST SLAB AT  (A1-05-07)</t>
  </si>
  <si>
    <t>Surface Preparation Before Insulation For RC FOOTING AT (A1-06-03).</t>
  </si>
  <si>
    <t>STEEL RFT. FOR 1ST COLUOMN AT (A1-06-05)</t>
  </si>
  <si>
    <t>BADYA-CON-D6-A1-IR-CIVIL-0234</t>
  </si>
  <si>
    <t>BADYA-CON-D6-A1-IR-CIVIL-0235</t>
  </si>
  <si>
    <t>STEEL RFT. FOR GR COLUOMN AT (A1-04-03)</t>
  </si>
  <si>
    <t>A1-04-03</t>
  </si>
  <si>
    <t>BADYA-CON-D6-A1-IR-CIVIL-0236</t>
  </si>
  <si>
    <t>BADYA-CON-D6-A1-IR-CIVIL-0237</t>
  </si>
  <si>
    <t>BADYA-CON-D6-A1-IR-CIVIL-0238</t>
  </si>
  <si>
    <t>3RD COAT OF INSULATION FOR MASONARY UDNER SOG AT (A1-03-01).</t>
  </si>
  <si>
    <t>FORM WORK FOR 3RD  COLUMNS AT (A1-03-04)</t>
  </si>
  <si>
    <t>STEEL RFT. FOR 1st slab AT  (A1-05-01)</t>
  </si>
  <si>
    <t>PART 06</t>
  </si>
  <si>
    <t>BADYA-CON-A1-IR-ELEC-0035</t>
  </si>
  <si>
    <t>axis and level for 4th slab trioc 112.05 at A1-03-07</t>
  </si>
  <si>
    <t>axis and level for first slab DUOC 106.05 at A1-06-02</t>
  </si>
  <si>
    <t>AXIS COLUMNS FOR FIRST SLAB TRIOD 106.05 AT A1-05-06</t>
  </si>
  <si>
    <t>edge and level for first slab cor-cm at A1-06-06</t>
  </si>
  <si>
    <t>edge and level for first slab trio-DM 106.05 at A1-06-03</t>
  </si>
  <si>
    <t>edge and level for ground slab trio-DM 103.05 at A1-05-04</t>
  </si>
  <si>
    <t>edge and level for second slab trio-c 109.05 at A1-03-01</t>
  </si>
  <si>
    <t>BA-CON-D6-A1-IR-SURVY-0200</t>
  </si>
  <si>
    <t>BA-CON-D6-A1-IR-SURVY-0201</t>
  </si>
  <si>
    <t>BA-CON-D6-A1-IR-SURVY-0202</t>
  </si>
  <si>
    <t>BA-CON-D6-A1-IR-SURVY-0203</t>
  </si>
  <si>
    <t>BA-CON-D6-A1-IR-SURVY-0204</t>
  </si>
  <si>
    <t>BA-CON-D6-A1-IR-SURVY-0205</t>
  </si>
  <si>
    <t>BA-CON-D6-A1-IR-SURVY-0206</t>
  </si>
  <si>
    <t>h</t>
  </si>
  <si>
    <t>BADYA-CON-A1-IR-ELEC-0036</t>
  </si>
  <si>
    <t>BA-CON-D6-A1-IR-SURVY-0207</t>
  </si>
  <si>
    <t>F.F.L +1M FOR GROUND FLOOR BLOCK A1-03-(01-02)</t>
  </si>
  <si>
    <t xml:space="preserve">F.F.L +1M FOR GROUND FLOOR BLOCK A1-03-(05-06-07)  </t>
  </si>
  <si>
    <t>BA-CON-D6-A1-IR-SURVY-0208</t>
  </si>
  <si>
    <t>BA-CON-D6-A1-IR-SURVY-0209</t>
  </si>
  <si>
    <t>A1-03-(01-02)</t>
  </si>
  <si>
    <t xml:space="preserve">F.F.L +1M FOR GROUND FLOOR BLOCK A1-03-(03-04) </t>
  </si>
  <si>
    <t xml:space="preserve">A1-03-(03-04) </t>
  </si>
  <si>
    <t xml:space="preserve">A1-03-(05-06-07) </t>
  </si>
  <si>
    <t>9/16/2025</t>
  </si>
  <si>
    <t>STEEL RFT. FOR 1st slab  AT (A1-06-03)</t>
  </si>
  <si>
    <t>STEEL RFT. FOR 1st slab  AT (A1-06-06)</t>
  </si>
  <si>
    <t>BADYA-CON-D6-A1-IR-CIVIL-0239</t>
  </si>
  <si>
    <t>BADYA-CON-D6-A1-IR-CIVIL-0240</t>
  </si>
  <si>
    <t>FORM WORK AND STEEL RFT FOR RC  FOOTING  AT  (A1-04-06)</t>
  </si>
  <si>
    <t xml:space="preserve"> (A1-04-06)</t>
  </si>
  <si>
    <t>BADYA-CON-D6-A1-IR-CIVIL-0241</t>
  </si>
  <si>
    <t>BA-CON-D6-A1-IR-SURVY-0210</t>
  </si>
  <si>
    <t>BA-CON-D6-A1-IR-SURVY-0211</t>
  </si>
  <si>
    <t xml:space="preserve">AXIS COLUMNS  ground slab 103.05 TRIO-DM AT A1-06-05 </t>
  </si>
  <si>
    <t>edge and level for ground slab 103.05 TRIO-DM AT A1-06-05</t>
  </si>
  <si>
    <t>BADYA-CON-D6-A1-IR-CIVIL-0242</t>
  </si>
  <si>
    <t>BADYA-CON-D6-A1-IR-CIVIL-0243</t>
  </si>
  <si>
    <t>BADYA-CON-D6-A1-IR-CIVIL-0244</t>
  </si>
  <si>
    <t>BADYA-CON-D6-A1-IR-CIVIL-0245</t>
  </si>
  <si>
    <t>BADYA-CON-D6-A1-IR-CIVIL-0246</t>
  </si>
  <si>
    <t>STEEL RFT. FOR GROUND COLUMN  AT (A1-04-01)</t>
  </si>
  <si>
    <t xml:space="preserve"> (A1-04-01)</t>
  </si>
  <si>
    <t>STEEL RFT. FOR GROUND COLUMN  AT (A1-04-02)</t>
  </si>
  <si>
    <t xml:space="preserve"> (A1-04-02)</t>
  </si>
  <si>
    <t>Surface Preparation Before Insulation For RC FOOTING AT (A1-05-01)</t>
  </si>
  <si>
    <t>FORM WORK FOR 1ST COLUMNS AT (A1-06-05)</t>
  </si>
  <si>
    <t>1ST COAT OF INSULATION FOR RC FOOTING AT (A1-05-06).</t>
  </si>
  <si>
    <t xml:space="preserve"> (A1-06-05)</t>
  </si>
  <si>
    <t xml:space="preserve">A1-06-05 </t>
  </si>
  <si>
    <t>BA-CON-D6-A1-IR-SURVY-0212</t>
  </si>
  <si>
    <t>BA-CON-D6-A1-IR-SURVY-0213</t>
  </si>
  <si>
    <t>AXIS COLUMNS for first slab trio-dm 106.05 at A1-05-01</t>
  </si>
  <si>
    <t>AXIS COLUMNS for first slab trio-dm 106.05 at A1-06-03</t>
  </si>
  <si>
    <t xml:space="preserve"> (A1-04-03)</t>
  </si>
  <si>
    <t>BADYA-CON-D6-A1-IR-CIVIL-0247</t>
  </si>
  <si>
    <t>BADYA-CON-D6-A1-IR-CIVIL-0248</t>
  </si>
  <si>
    <t>1ST COAT OF INSULATION FOR RC FOOTING AT (A1-06-03).</t>
  </si>
  <si>
    <t>FORM WORK FOR GROUND COLUMNS AT (A1-04-03)</t>
  </si>
  <si>
    <t>BA-CON-D6-A1-IR-SURVY-0214</t>
  </si>
  <si>
    <t>BA-CON-D6-A1-IR-SURVY-0215</t>
  </si>
  <si>
    <t>AXIS COLUMNS FOR SECOND SLAB TRIO-C 109.05 AT A1-03-01</t>
  </si>
  <si>
    <t>BADYA-CON-A1-IR-ELEC-0037</t>
  </si>
  <si>
    <t>STEEL RFT. FOR 2ND COLUMN  AT (A1-05-01)</t>
  </si>
  <si>
    <t>FORM WORK FOR 1ST SLAB AT (A1-05-02)</t>
  </si>
  <si>
    <t>Surface Preparation Before Insulation For RC FOOTING AT (A1-05-02)</t>
  </si>
  <si>
    <t>1ST COAT OF INSULATION FOR RC FOOTING AT (A1-05-07)</t>
  </si>
  <si>
    <t>3RD COAT OF INSULATION FOR MASONARY UDNER SOG AT (A1-03-02).</t>
  </si>
  <si>
    <t>STEEL RFT. FOR  GROUND SLAB  AT (A1-05-04)</t>
  </si>
  <si>
    <t>STEEL RFT. FOR 2ND COLUMN  AT (A1-05-06)</t>
  </si>
  <si>
    <t>BADYA-CON-D6-A1-IR-CIVIL-0249</t>
  </si>
  <si>
    <t>BADYA-CON-D6-A1-IR-CIVIL-0250</t>
  </si>
  <si>
    <t>BADYA-CON-D6-A1-IR-CIVIL-0251</t>
  </si>
  <si>
    <t>BADYA-CON-D6-A1-IR-CIVIL-0252</t>
  </si>
  <si>
    <t>BADYA-CON-D6-A1-IR-CIVIL-0253</t>
  </si>
  <si>
    <t>BADYA-CON-D6-A1-IR-CIVIL-0254</t>
  </si>
  <si>
    <t>BADYA-CON-D6-A1-IR-CIVIL-0255</t>
  </si>
  <si>
    <t>BA-CON-D6-A1-IR-SURVY-0216</t>
  </si>
  <si>
    <t>BA-CON-D6-A1-IR-SURVY-0217</t>
  </si>
  <si>
    <t>axis columns for ground slab 103.05 trio-dm at A1-05-04</t>
  </si>
  <si>
    <t>axis columns for first slab 106.05 cor -cm at A1-06-06</t>
  </si>
  <si>
    <t>914/2025</t>
  </si>
  <si>
    <t>1st COURSE  BLOCK WORK FOR 1ST  FLOOR AT A1-03-02 TRIO-CM</t>
  </si>
  <si>
    <t>BADYA-CON-D6-A1-IR-ARCH-010</t>
  </si>
  <si>
    <t>BA-CON-D6-A1-IR-SURVY-0218</t>
  </si>
  <si>
    <t>axis columns for first slab 106.05 cor -c at A1-06-04</t>
  </si>
  <si>
    <t>BADYA-CON-D6-A1-IR-CIVIL-0256</t>
  </si>
  <si>
    <t>BADYA-CON-D6-A1-IR-CIVIL-0257</t>
  </si>
  <si>
    <t>STEEL RFT. FOR 3RD  COLUMNS AT (A1-03-02)</t>
  </si>
  <si>
    <t>2nd COAT OF INSULATION FOR RC FOOTING AT (A1-05-06).</t>
  </si>
  <si>
    <t>BADYA-CON-A1-IR-ELEC-0038</t>
  </si>
  <si>
    <t>FORM WORK FOR 3RD SLAB AT (A1-03-07)</t>
  </si>
  <si>
    <t>Surface Preparation Before Insulation For RC FOOTING AT (A1-05-03)</t>
  </si>
  <si>
    <t>1ST COAT OF INSULATION FOR RC FOOTING AT (A1-06-06)</t>
  </si>
  <si>
    <t>BADYA-CON-D6-A1-IR-CIVIL-0258</t>
  </si>
  <si>
    <t>BADYA-CON-D6-A1-IR-CIVIL-0259</t>
  </si>
  <si>
    <t>BADYA-CON-D6-A1-IR-CIVIL-0260</t>
  </si>
  <si>
    <t>axis and level for 3rd slab Trio-cm 112.05 at A1-03-03</t>
  </si>
  <si>
    <t>BADYA-CON-D6-A1-IR-CIVIL-0261</t>
  </si>
  <si>
    <t>BADYA-CON-D6-A1-IR-CIVIL-0262</t>
  </si>
  <si>
    <t>BADYA-CON-D6-A1-IR-CIVIL-0263</t>
  </si>
  <si>
    <t>BADYA-CON-D6-A1-IR-CIVIL-0264</t>
  </si>
  <si>
    <t>BADYA-CON-D6-A1-IR-CIVIL-0265</t>
  </si>
  <si>
    <t>BADYA-CON-D6-A1-IR-CIVIL-0266</t>
  </si>
  <si>
    <t>BADYA-CON-D6-A1-IR-CIVIL-0267</t>
  </si>
  <si>
    <t>BADYA-CON-D6-A1-IR-CIVIL-0268</t>
  </si>
  <si>
    <t>STEEL RFT. FOR 3RD  COLUMNS AT (A1-03-01)</t>
  </si>
  <si>
    <t>FORM WORK FOR 2nd SLAB AT (A1-03-06)</t>
  </si>
  <si>
    <t>FORM WORK FOR GROUND COLUMN AT (A1-04-02)</t>
  </si>
  <si>
    <t>STEEL RFT. FOR GROUND COLUMN AT (A1-04-05)</t>
  </si>
  <si>
    <t xml:space="preserve"> (A1-04-05)</t>
  </si>
  <si>
    <t>FORM WORK FOR GROUND SLAB AT (A1-05-05)</t>
  </si>
  <si>
    <t>STEEL RFT. FOR 1ST SLAB AT (A1-05-07)</t>
  </si>
  <si>
    <t>STEEL RFT. FOR 2ND COLUMN AT (A1-06-03)</t>
  </si>
  <si>
    <t>STEEL RFT. FOR 2ND COLUMN AT (A1-06-06)</t>
  </si>
  <si>
    <t>BADYA-CON-D6-A1-IR-ARCH-011</t>
  </si>
  <si>
    <t>BADYA-CON-D6-A1-IR-ARCH-012</t>
  </si>
  <si>
    <t>1st First Course For 1st Floor at A1-03-06 Cor-cm</t>
  </si>
  <si>
    <t>BA-CON-D6-A1-IR-SURVY-0219</t>
  </si>
  <si>
    <t>axis columns for first slab 106.05 trio-d at A1-05-07</t>
  </si>
  <si>
    <t>BADYA-CON-D6-A1-IR-CIVIL-0269</t>
  </si>
  <si>
    <t>BADYA-CON-D6-A1-IR-CIVIL-0270</t>
  </si>
  <si>
    <t>BADYA-CON-D6-A1-IR-CIVIL-0271</t>
  </si>
  <si>
    <t>(A1-04-01)</t>
  </si>
  <si>
    <t>STEEL RFT. FOR GROUND COLUMN AT (A1-04-04)</t>
  </si>
  <si>
    <t>STEEL RFT. FOR 1ST COLUMN AT (A1-06-01)</t>
  </si>
  <si>
    <t>(A1-04-04)</t>
  </si>
  <si>
    <t>(A1-06-01)</t>
  </si>
  <si>
    <t>FORM WORK FOR GROUND COLUMN  AT (A1-04-01)</t>
  </si>
  <si>
    <t>BADYA-CON-A1-IR-ELEC-0039</t>
  </si>
  <si>
    <t>power , low current ,Lighting System 1st floor COR-C A1-05-02</t>
  </si>
  <si>
    <t>9/24/2025</t>
  </si>
  <si>
    <t>FULL HEIGHT FOR 1ST FLOOR AT A1-03-07 TRIO-C</t>
  </si>
  <si>
    <t>BADYA-CON-D6-A1-IR-ARCH-013</t>
  </si>
  <si>
    <t>BADYA-CON-A1-IR-ELEC-0040</t>
  </si>
  <si>
    <t>BADYA-CON-D6-A1-IR-ARCH-014</t>
  </si>
  <si>
    <t>1st COURSE  BLOCK WORK FOR 1ST  FLOOR AT A1-03-04 COR-C</t>
  </si>
  <si>
    <t xml:space="preserve">A1-03-04 </t>
  </si>
  <si>
    <t>BA-CON-D6-A1-IR-SURVY-0220</t>
  </si>
  <si>
    <t>BA-CON-D6-A1-IR-SURVY-0221</t>
  </si>
  <si>
    <t>axis and level for 3rd slab COR-C 112.05 at A1-03-04</t>
  </si>
  <si>
    <t>axis and level for first slab 106.05 trio-d at A1-05-03</t>
  </si>
  <si>
    <t>axis and level for first slab 106.05 trio-dm at A1-06-05</t>
  </si>
  <si>
    <t>BA-CON-D6-A1-IR-SURVY-0222</t>
  </si>
  <si>
    <t>BADYA-CON-D6-A1-IR-CIVIL-0272</t>
  </si>
  <si>
    <t>BADYA-CON-D6-A1-IR-CIVIL-0273</t>
  </si>
  <si>
    <t>BADYA-CON-D6-A1-IR-CIVIL-0274</t>
  </si>
  <si>
    <t>BADYA-CON-D6-A1-IR-CIVIL-0275</t>
  </si>
  <si>
    <t>BADYA-CON-D6-A1-IR-CIVIL-0276</t>
  </si>
  <si>
    <t>BADYA-CON-D6-A1-IR-CIVIL-0277</t>
  </si>
  <si>
    <t>FORM WORK FOR 3rd column AT (A1-03-02)</t>
  </si>
  <si>
    <t>(A1-03-02)</t>
  </si>
  <si>
    <t>FORM WORK FOR 2nd column AT (A1-05-01)</t>
  </si>
  <si>
    <t>(A1-05-01)</t>
  </si>
  <si>
    <t>3rd COAT OF INSULATION FOR RC FOOTING AT (A1-05-06)</t>
  </si>
  <si>
    <t>(A1-05-06)</t>
  </si>
  <si>
    <t>2nd COAT OF INSULATION FOR RC FOOTING AT (A1-05-07)</t>
  </si>
  <si>
    <t>2nd COAT OF INSULATION FOR RC FOOTING AT (A1-06-03)</t>
  </si>
  <si>
    <t>(A1-05-07)</t>
  </si>
  <si>
    <t>(A1-06-03)</t>
  </si>
  <si>
    <t>STEEL RFT. FOR 1st COLUMN AT (A1-05-04)</t>
  </si>
  <si>
    <t>(A1-05-04)</t>
  </si>
  <si>
    <r>
      <rPr>
        <b/>
        <sz val="14"/>
        <color theme="1"/>
        <rFont val="Arial"/>
        <family val="2"/>
      </rPr>
      <t>1st First Course For 2ND Floor at A1-03-07 trio-c</t>
    </r>
    <r>
      <rPr>
        <b/>
        <sz val="12"/>
        <color theme="1"/>
        <rFont val="Arial"/>
        <family val="2"/>
      </rPr>
      <t xml:space="preserve"> </t>
    </r>
  </si>
  <si>
    <t>BADYA-CON-D6-A1-IR-CIVIL-0278</t>
  </si>
  <si>
    <t>BADYA-CON-D6-A1-IR-CIVIL-0279</t>
  </si>
  <si>
    <t>BADYA-CON-D6-A1-IR-CIVIL-0280</t>
  </si>
  <si>
    <t>STEEL RFT. FOR 3rd SLAP AT (A1-03-07)</t>
  </si>
  <si>
    <t>(A1-03-07)</t>
  </si>
  <si>
    <t>1ST COAT OF INSULATION FOR RC FOOTING AT (A1-05-03)</t>
  </si>
  <si>
    <t>2nd COAT OF INSULATION FOR RC FOOTING AT (A1-06-06)</t>
  </si>
  <si>
    <t>(A1-06-06)</t>
  </si>
  <si>
    <t>(A1-05-03)</t>
  </si>
  <si>
    <t>BADYA-CON-A1-IR-ELEC-0041</t>
  </si>
  <si>
    <t>power , low current ,Lighting System 2nd floor COR CM A1-03-06</t>
  </si>
  <si>
    <t>BA-CON-D6-A1-IR-SURVY-0223</t>
  </si>
  <si>
    <t>edge and level for 3rd slab 112.05 trio-c at A1-03-07</t>
  </si>
  <si>
    <t>9/27/20253</t>
  </si>
  <si>
    <t xml:space="preserve"> A1-06-05</t>
  </si>
  <si>
    <t>BA-CON-D6-A1-IR-SURVY-0224</t>
  </si>
  <si>
    <t>EDGE and level for first slab 106.05 cor-c at A1-05-02</t>
  </si>
  <si>
    <t>BADYA-CON-D6-A1-IR-CIVIL-0281</t>
  </si>
  <si>
    <t>BADYA-CON-D6-A1-IR-CIVIL-0282</t>
  </si>
  <si>
    <t>FORM WORK FOR 3rd slab AT (A1-03-03)</t>
  </si>
  <si>
    <t>(A1-04-05)</t>
  </si>
  <si>
    <t>BA-CON-D6-A1-IR-SURVY-0225</t>
  </si>
  <si>
    <t>axis and level for ground slab 103.05 cor -cm at A1-04-03</t>
  </si>
  <si>
    <t>BA-CON-D6-A1-IR-SURVY-0226</t>
  </si>
  <si>
    <t>axis columns for first slab 106.05 cor-c at A1-05-02</t>
  </si>
  <si>
    <t>at A1-05-02</t>
  </si>
  <si>
    <t>BADYA-CON-A1-IR-ELEC-0042</t>
  </si>
  <si>
    <t>BADYA-CON-A1-IR-ELEC-0043</t>
  </si>
  <si>
    <t>1</t>
  </si>
  <si>
    <t>2</t>
  </si>
  <si>
    <t>power , low current ,Lighting System 2nd floor TRIO-CM A1-03-05</t>
  </si>
  <si>
    <t>BADYA-CON-D6-A1-IR-CIVIL-0283</t>
  </si>
  <si>
    <t>BADYA-CON-D6-A1-IR-CIVIL-0284</t>
  </si>
  <si>
    <t>BADYA-CON-D6-A1-IR-CIVIL-0285</t>
  </si>
  <si>
    <t>BADYA-CON-D6-A1-IR-CIVIL-0286</t>
  </si>
  <si>
    <t>BADYA-CON-D6-A1-IR-CIVIL-0287</t>
  </si>
  <si>
    <t>BADYA-CON-D6-A1-IR-CIVIL-0288</t>
  </si>
  <si>
    <t>BADYA-CON-D6-A1-IR-CIVIL-0289</t>
  </si>
  <si>
    <t>BADYA-CON-D6-A1-IR-CIVIL-0290</t>
  </si>
  <si>
    <t>FORM WORK FOR 3rd  COLUMN AT (A1-03-01)</t>
  </si>
  <si>
    <t>STEEL RFT. FOR 1st slab AT (A1-05-02)</t>
  </si>
  <si>
    <t>(A1-05-02)</t>
  </si>
  <si>
    <t>1ST COAT OF INSULATION FOR RC FOOTING AT (A1-05-02)</t>
  </si>
  <si>
    <t>2nd COAT OF INSULATION FOR RC FOOTING AT (A1-05-03)</t>
  </si>
  <si>
    <t>3rd COAT OF INSULATION FOR RC FOOTING AT (A1-05-07)</t>
  </si>
  <si>
    <t>FORM WORK FOR 1st COLUMN AT (A1-06-01)</t>
  </si>
  <si>
    <t>3rd COAT OF INSULATION FOR RC FOOTING AT (A1-06-03)</t>
  </si>
  <si>
    <t>3rd COAT OF INSULATION FOR RC FOOTING AT (A1-06-06)</t>
  </si>
  <si>
    <t>H</t>
  </si>
  <si>
    <t>BADYA-CON-D6-A1-IR-CIVIL-0291</t>
  </si>
  <si>
    <t>BADYA-CON-D6-A1-IR-CIVIL-0292</t>
  </si>
  <si>
    <t>BADYA-CON-D6-A1-IR-CIVIL-0293</t>
  </si>
  <si>
    <t>FORM WORK FOR GR COLUMN AT (A1-04-04)</t>
  </si>
  <si>
    <t>FORM WORK FOR 1st slab AT (A1-06-04)</t>
  </si>
  <si>
    <t>Surface Preparation Before Insulation For RC FOOTING AT (A1-06-05)</t>
  </si>
  <si>
    <t>FORM WORK FOR GR COLUMN AT (A1-04-05)</t>
  </si>
  <si>
    <t xml:space="preserve">STEEL RFT. FOR 2nd Slab AT (A1-03-06) </t>
  </si>
  <si>
    <t xml:space="preserve">(A1-03-06) </t>
  </si>
  <si>
    <t>(A1-06-04)</t>
  </si>
  <si>
    <t>(A1-06-05)</t>
  </si>
  <si>
    <t xml:space="preserve">STEEL RFT. FOR Ground Column AT (A1-04-06) </t>
  </si>
  <si>
    <t>(A1-04-06)</t>
  </si>
  <si>
    <t xml:space="preserve">STEEL RFT. FOR 2nd Column AT (A1-05-07) </t>
  </si>
  <si>
    <t>FORM WORK FOR 1st slab AT (A1-06-02)</t>
  </si>
  <si>
    <t>(A1-06-02)</t>
  </si>
  <si>
    <t>BADYA-CON-D6-A1-IR-CIVIL-0294</t>
  </si>
  <si>
    <t>BADYA-CON-D6-A1-IR-CIVIL-0295</t>
  </si>
  <si>
    <t>BADYA-CON-D6-A1-IR-CIVIL-0296</t>
  </si>
  <si>
    <t>BADYA-CON-D6-A1-IR-CIVIL-0297</t>
  </si>
  <si>
    <t>n</t>
  </si>
  <si>
    <t>BA-CON-D6-A1-IR-SURVY-0227</t>
  </si>
  <si>
    <t>BA-CON-D6-A1-IR-SURVY-0228</t>
  </si>
  <si>
    <t>axis columns for 3rd slab 112.05 trio-c at A1-03-07</t>
  </si>
  <si>
    <t>edge and level for second slab 109.05 cor-cm at A1-03-06</t>
  </si>
  <si>
    <t>axis columns for second slab 109.05 cor-cm at A1-03-06</t>
  </si>
  <si>
    <t>BA-CON-D6-A1-IR-SURVY-0229</t>
  </si>
  <si>
    <t>BADYA-CON-A1-IR-ELEC-0044</t>
  </si>
  <si>
    <t>Form Work 1st Slab At (A1-06-05)</t>
  </si>
  <si>
    <t>Form Work For 3rd Slab At (A1-03-04)</t>
  </si>
  <si>
    <t>Steel RFT For 2nd Slab At (A-03-05)</t>
  </si>
  <si>
    <t>(A-03-05)</t>
  </si>
  <si>
    <t>Steel RFT For Ground Slab At (A1-05-05)</t>
  </si>
  <si>
    <t>(A1-05-05)</t>
  </si>
  <si>
    <t>BADYA-CON-D6-A1-IR-CIVIL-0298</t>
  </si>
  <si>
    <t>BADYA-CON-D6-A1-IR-CIVIL-0299</t>
  </si>
  <si>
    <t>BADYA-CON-D6-A1-IR-CIVIL-0300</t>
  </si>
  <si>
    <t>BADYA-CON-D6-A1-IR-CIVIL-0301</t>
  </si>
  <si>
    <t>axis and level for first slab 106.05 cor-cm at A1-06-01</t>
  </si>
  <si>
    <t>edge and level for second slab 109.05 trio-cm at A1-03-05</t>
  </si>
  <si>
    <t>edge and level for ground slab 103.05 cor-cm at A1-05-05</t>
  </si>
  <si>
    <t>BA-CON-D6-A1-IR-SURVY-0230</t>
  </si>
  <si>
    <t>BA-CON-D6-A1-IR-SURVY-0231</t>
  </si>
  <si>
    <t>BA-CON-D6-A1-IR-SURVY-0232</t>
  </si>
  <si>
    <t>BA-CON-D6-A1-IR-SURVY-0233</t>
  </si>
  <si>
    <t>edge and level for 3rd slab 112.05 trio-cm at A1-03-03</t>
  </si>
  <si>
    <t>location and level for rc at A1-04-07</t>
  </si>
  <si>
    <t>BA-CON-D6-A1-IR-SURVY-0234</t>
  </si>
  <si>
    <t>A1-04-07</t>
  </si>
  <si>
    <t>N</t>
  </si>
  <si>
    <t>axis and level for first slab 106.05 Duo-cm at A1-06-01</t>
  </si>
  <si>
    <t>axis and level for Second slab 109.05 Cor-cm at A1-06-06</t>
  </si>
  <si>
    <t>axis columns for Second slab 109.05 TRIO-CM at A1-03-05</t>
  </si>
  <si>
    <t>axis columns for 3RD slab 112.05 TRIO-CM at A1-03-03</t>
  </si>
  <si>
    <t>BA-CON-D6-A1-IR-SURVY-0235</t>
  </si>
  <si>
    <t>BA-CON-D6-A1-IR-SURVY-0236</t>
  </si>
  <si>
    <t>BA-CON-D6-A1-IR-SURVY-0237</t>
  </si>
  <si>
    <t>Steel RFT For 3rd Slab At (A1-03-03)</t>
  </si>
  <si>
    <t>BADYA-CON-D6-A1-IR-CIVIL-0302</t>
  </si>
  <si>
    <t>BADYA-CON-D6-A1-IR-CIVIL-0303</t>
  </si>
  <si>
    <t>BADYA-CON-D6-A1-IR-CIVIL-0304</t>
  </si>
  <si>
    <t>BADYA-CON-D6-A1-IR-CIVIL-0305</t>
  </si>
  <si>
    <t>BADYA-CON-D6-A1-IR-CIVIL-0306</t>
  </si>
  <si>
    <t>BADYA-CON-D6-A1-IR-CIVIL-0307</t>
  </si>
  <si>
    <t>BADYA-CON-D6-A1-IR-CIVIL-0308</t>
  </si>
  <si>
    <t>BADYA-CON-D6-A1-IR-CIVIL-0309</t>
  </si>
  <si>
    <t xml:space="preserve">STEEL RFT. FOR 4th Column AT (A1-03-07) </t>
  </si>
  <si>
    <t>Form Work For Ground Column At (A1-04-06)</t>
  </si>
  <si>
    <t>FORM WORK AND STEEL RFT FOR RC  FOOTING  AT  (A1-04-07)</t>
  </si>
  <si>
    <t>(A1-04-07)</t>
  </si>
  <si>
    <t>Steel RFT For Ground Column At (A1-04-08)</t>
  </si>
  <si>
    <t>(A1-04-08)</t>
  </si>
  <si>
    <t>FORM WORK FOR Ground slab AT (A1-04-03)</t>
  </si>
  <si>
    <t>(A1-04-03)</t>
  </si>
  <si>
    <t>2nd COAT OF INSULATION FOR RC FOOTING AT (A1-05-02)</t>
  </si>
  <si>
    <t>3rd COAT OF INSULATION FOR RC FOOTING AT (A1-05-03)</t>
  </si>
  <si>
    <t>Form Work For 1st Column At (A1-05-04)</t>
  </si>
  <si>
    <t>BADYA-CON-D6-A1-IR-CIVIL-0310</t>
  </si>
  <si>
    <t>BADYA-CON-D6-A1-IR-CIVIL-0311</t>
  </si>
  <si>
    <t>Form Work For 2nd Column At (A1-06-06)</t>
  </si>
  <si>
    <t>1st First Course For 2ND Floor Trio-cm at A1-03-02</t>
  </si>
  <si>
    <t>BADYA-CON-D6-A1-IR-ARCH-015</t>
  </si>
  <si>
    <t>axis and level for 3rd slab trio-c 112.05 at A1-03-01</t>
  </si>
  <si>
    <t>axis and level for ground slab trio-D 103.05 at A1-04-02</t>
  </si>
  <si>
    <t>BA-CON-D6-A1-IR-SURVY-0238</t>
  </si>
  <si>
    <t>BA-CON-D6-A1-IR-SURVY-0239</t>
  </si>
  <si>
    <t>A1-04-02</t>
  </si>
  <si>
    <t>axis columns for ground slab 103.05 cor-cm at A1-05-05</t>
  </si>
  <si>
    <t>BA-CON-D6-A1-IR-SURVY-0240</t>
  </si>
  <si>
    <t>power , low current ,Lighting System 1st floor COR-C A1-06-04</t>
  </si>
  <si>
    <t>power , low current ,Lighting System 3rd floor TRIO-C A1-03-07</t>
  </si>
  <si>
    <t>power , low current ,Lighting System GROUND floor COR-CM A1-05-05</t>
  </si>
  <si>
    <t>power, low current, Lighting System 1st floor TRIO-DM A1-06-03</t>
  </si>
  <si>
    <t>power, low current, Lighting System 1ST floor COR-CM A1-06-06</t>
  </si>
  <si>
    <t>power , low current ,Lighting System 1st floor TRIO-D  A1-05-07</t>
  </si>
  <si>
    <t>BADYA-CON-A1-IR-ELEC-0045</t>
  </si>
  <si>
    <t>power , low current ,Lighting System 1st floor DUO-C A1-06-02</t>
  </si>
  <si>
    <t>BADYA-CON-D6-A1-IR-CIVIL-0312</t>
  </si>
  <si>
    <t>Form Work For 1st slab At (A1-05-03)</t>
  </si>
  <si>
    <t>BA-CON-D6-A1-IR-SURVY-0241</t>
  </si>
  <si>
    <t>axis and level for ground slab 103.05 cor-cm at A1-04-05</t>
  </si>
  <si>
    <t>A1-04-05</t>
  </si>
  <si>
    <t>power , low current ,Lighting System GROUND floor COR-CM-A1-04-03</t>
  </si>
  <si>
    <t>power , low current ,Lighting System 3rd floor TRIO-CM-A1-03-03</t>
  </si>
  <si>
    <t>BADYA-CON-A1-IR-ELEC-0046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</si>
</sst>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;[Red]0"/>
    <numFmt numFmtId="165" formatCode="[$-1009]d\-mmm\-yy;@"/>
    <numFmt numFmtId="166" formatCode="[$-409]d\-mmm\-yy;@"/>
    <numFmt numFmtId="167" formatCode="[$-409]d\-mmm\-yy"/>
    <numFmt numFmtId="168" formatCode="[$-409]d\-mmm\-yyyy;@"/>
  </numFmts>
  <fonts count="39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color rgb="FFC00000"/>
      <name val="Arial"/>
      <family val="2"/>
    </font>
    <font>
      <b/>
      <u/>
      <sz val="22"/>
      <color theme="1"/>
      <name val="Arial"/>
      <family val="2"/>
    </font>
    <font>
      <b/>
      <sz val="14"/>
      <color rgb="FF00206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b/>
      <sz val="14"/>
      <color theme="0"/>
      <name val="Arial"/>
      <family val="2"/>
    </font>
    <font>
      <b/>
      <sz val="14"/>
      <color rgb="FFFF0000"/>
      <name val="Arial"/>
      <family val="2"/>
    </font>
    <font>
      <b/>
      <sz val="14"/>
      <color theme="1"/>
      <name val="Arial"/>
      <family val="2"/>
    </font>
    <font>
      <sz val="12"/>
      <color theme="1"/>
      <name val="Calibri"/>
      <family val="2"/>
      <scheme val="minor"/>
    </font>
    <font>
      <b/>
      <sz val="18"/>
      <color rgb="FF002060"/>
      <name val="Sylfaen"/>
      <family val="1"/>
    </font>
    <font>
      <b/>
      <sz val="18"/>
      <color rgb="FF002060"/>
      <name val="Calibri"/>
      <family val="2"/>
    </font>
    <font>
      <b/>
      <sz val="14"/>
      <color rgb="FF5920E8"/>
      <name val="Arial"/>
      <family val="2"/>
    </font>
    <font>
      <b/>
      <u/>
      <sz val="16"/>
      <color rgb="FFC00000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  <font>
      <b/>
      <sz val="16"/>
      <color rgb="FF002060"/>
      <name val="Arial"/>
      <family val="2"/>
    </font>
    <font>
      <sz val="16"/>
      <color rgb="FF002060"/>
      <name val="Calibri"/>
      <family val="2"/>
    </font>
    <font>
      <b/>
      <sz val="16"/>
      <color rgb="FFC00000"/>
      <name val="Arial"/>
      <family val="2"/>
    </font>
    <font>
      <b/>
      <u/>
      <sz val="14"/>
      <color rgb="FFC00000"/>
      <name val="Arial"/>
      <family val="2"/>
    </font>
    <font>
      <sz val="14"/>
      <color rgb="FF002060"/>
      <name val="Calibri"/>
      <family val="2"/>
    </font>
    <font>
      <b/>
      <sz val="16"/>
      <color rgb="FF00B0F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theme="1"/>
      <name val="Times New Roman"/>
      <family val="1"/>
    </font>
    <font>
      <b/>
      <u/>
      <sz val="1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rgb="FF002060"/>
      <name val="Arial"/>
      <family val="2"/>
    </font>
    <font>
      <b/>
      <u/>
      <sz val="22"/>
      <color rgb="FFFF0000"/>
      <name val="Arial"/>
      <family val="2"/>
    </font>
    <font>
      <b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99FFCC"/>
        <bgColor rgb="FF99FFCC"/>
      </patternFill>
    </fill>
    <fill>
      <patternFill patternType="solid">
        <fgColor rgb="FFBDFFE9"/>
        <bgColor rgb="FFDEEAF6"/>
      </patternFill>
    </fill>
    <fill>
      <patternFill patternType="solid">
        <fgColor rgb="FFBDFFE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7CE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ck">
        <color indexed="64"/>
      </top>
      <bottom style="medium">
        <color auto="1"/>
      </bottom>
      <diagonal/>
    </border>
    <border>
      <left/>
      <right/>
      <top style="thick">
        <color indexed="64"/>
      </top>
      <bottom style="medium">
        <color auto="1"/>
      </bottom>
      <diagonal/>
    </border>
    <border>
      <left/>
      <right style="thick">
        <color indexed="64"/>
      </right>
      <top style="thick">
        <color indexed="64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7">
    <xf numFmtId="0" fontId="0" fillId="0" borderId="0"/>
    <xf numFmtId="0" fontId="6" fillId="0" borderId="0"/>
    <xf numFmtId="0" fontId="7" fillId="0" borderId="0"/>
    <xf numFmtId="165" fontId="7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30" fillId="14" borderId="0" applyNumberFormat="0" applyBorder="0" applyAlignment="0" applyProtection="0"/>
  </cellStyleXfs>
  <cellXfs count="18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" fontId="2" fillId="3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" fillId="0" borderId="0" xfId="0" applyFont="1"/>
    <xf numFmtId="49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13" fillId="0" borderId="0" xfId="0" applyFont="1"/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23" fillId="0" borderId="0" xfId="0" applyFont="1"/>
    <xf numFmtId="0" fontId="0" fillId="0" borderId="4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" fontId="9" fillId="5" borderId="5" xfId="0" applyNumberFormat="1" applyFont="1" applyFill="1" applyBorder="1" applyAlignment="1">
      <alignment vertical="center"/>
    </xf>
    <xf numFmtId="0" fontId="12" fillId="5" borderId="6" xfId="0" applyFont="1" applyFill="1" applyBorder="1" applyAlignment="1">
      <alignment horizontal="center" vertical="center"/>
    </xf>
    <xf numFmtId="9" fontId="12" fillId="5" borderId="6" xfId="0" applyNumberFormat="1" applyFont="1" applyFill="1" applyBorder="1" applyAlignment="1">
      <alignment horizontal="center" vertical="center"/>
    </xf>
    <xf numFmtId="1" fontId="9" fillId="3" borderId="7" xfId="0" applyNumberFormat="1" applyFont="1" applyFill="1" applyBorder="1" applyAlignment="1">
      <alignment vertical="center"/>
    </xf>
    <xf numFmtId="0" fontId="12" fillId="3" borderId="8" xfId="0" applyFont="1" applyFill="1" applyBorder="1" applyAlignment="1">
      <alignment horizontal="center" vertical="center"/>
    </xf>
    <xf numFmtId="9" fontId="12" fillId="3" borderId="8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vertical="center"/>
    </xf>
    <xf numFmtId="0" fontId="12" fillId="4" borderId="8" xfId="0" applyFont="1" applyFill="1" applyBorder="1" applyAlignment="1">
      <alignment horizontal="center" vertical="center"/>
    </xf>
    <xf numFmtId="9" fontId="12" fillId="4" borderId="8" xfId="0" applyNumberFormat="1" applyFont="1" applyFill="1" applyBorder="1" applyAlignment="1">
      <alignment horizontal="center" vertical="center"/>
    </xf>
    <xf numFmtId="1" fontId="10" fillId="6" borderId="7" xfId="0" applyNumberFormat="1" applyFont="1" applyFill="1" applyBorder="1" applyAlignment="1">
      <alignment vertical="center"/>
    </xf>
    <xf numFmtId="0" fontId="10" fillId="6" borderId="8" xfId="0" applyFont="1" applyFill="1" applyBorder="1" applyAlignment="1">
      <alignment horizontal="center" vertical="center"/>
    </xf>
    <xf numFmtId="9" fontId="10" fillId="6" borderId="8" xfId="0" applyNumberFormat="1" applyFont="1" applyFill="1" applyBorder="1" applyAlignment="1">
      <alignment horizontal="center" vertical="center"/>
    </xf>
    <xf numFmtId="0" fontId="26" fillId="13" borderId="9" xfId="0" applyFont="1" applyFill="1" applyBorder="1" applyAlignment="1">
      <alignment horizontal="center" vertical="center"/>
    </xf>
    <xf numFmtId="49" fontId="5" fillId="7" borderId="7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166" fontId="5" fillId="7" borderId="8" xfId="0" applyNumberFormat="1" applyFont="1" applyFill="1" applyBorder="1" applyAlignment="1">
      <alignment horizontal="center" vertical="center" wrapText="1"/>
    </xf>
    <xf numFmtId="164" fontId="5" fillId="7" borderId="8" xfId="0" applyNumberFormat="1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49" fontId="20" fillId="0" borderId="8" xfId="0" applyNumberFormat="1" applyFont="1" applyBorder="1" applyAlignment="1">
      <alignment horizontal="center" vertical="center"/>
    </xf>
    <xf numFmtId="49" fontId="20" fillId="0" borderId="8" xfId="0" applyNumberFormat="1" applyFont="1" applyBorder="1" applyAlignment="1">
      <alignment horizontal="left" vertical="center" wrapText="1"/>
    </xf>
    <xf numFmtId="166" fontId="20" fillId="0" borderId="8" xfId="0" applyNumberFormat="1" applyFont="1" applyBorder="1" applyAlignment="1">
      <alignment horizontal="center" vertical="center"/>
    </xf>
    <xf numFmtId="167" fontId="22" fillId="9" borderId="8" xfId="0" applyNumberFormat="1" applyFont="1" applyFill="1" applyBorder="1" applyAlignment="1" applyProtection="1">
      <alignment horizontal="center" vertical="center"/>
      <protection locked="0"/>
    </xf>
    <xf numFmtId="1" fontId="22" fillId="10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49" fontId="20" fillId="0" borderId="7" xfId="0" applyNumberFormat="1" applyFont="1" applyBorder="1" applyAlignment="1">
      <alignment horizontal="center" vertical="center"/>
    </xf>
    <xf numFmtId="166" fontId="22" fillId="2" borderId="8" xfId="0" applyNumberFormat="1" applyFont="1" applyFill="1" applyBorder="1" applyAlignment="1">
      <alignment horizontal="center" vertical="center"/>
    </xf>
    <xf numFmtId="1" fontId="22" fillId="3" borderId="8" xfId="0" applyNumberFormat="1" applyFont="1" applyFill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16" fontId="20" fillId="0" borderId="8" xfId="0" applyNumberFormat="1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1" fontId="20" fillId="3" borderId="8" xfId="0" applyNumberFormat="1" applyFont="1" applyFill="1" applyBorder="1" applyAlignment="1">
      <alignment horizontal="center" vertical="center"/>
    </xf>
    <xf numFmtId="164" fontId="20" fillId="0" borderId="8" xfId="0" applyNumberFormat="1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 wrapText="1"/>
    </xf>
    <xf numFmtId="166" fontId="20" fillId="0" borderId="11" xfId="0" applyNumberFormat="1" applyFont="1" applyBorder="1" applyAlignment="1">
      <alignment horizontal="center" vertical="center"/>
    </xf>
    <xf numFmtId="1" fontId="20" fillId="3" borderId="11" xfId="0" applyNumberFormat="1" applyFont="1" applyFill="1" applyBorder="1" applyAlignment="1">
      <alignment horizontal="center" vertical="center"/>
    </xf>
    <xf numFmtId="164" fontId="20" fillId="0" borderId="11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49" fontId="29" fillId="0" borderId="7" xfId="5" applyNumberFormat="1" applyFont="1" applyFill="1" applyBorder="1" applyAlignment="1">
      <alignment horizontal="center" vertical="center"/>
    </xf>
    <xf numFmtId="49" fontId="20" fillId="0" borderId="8" xfId="0" applyNumberFormat="1" applyFont="1" applyBorder="1" applyAlignment="1">
      <alignment horizontal="center" vertical="center" wrapText="1"/>
    </xf>
    <xf numFmtId="14" fontId="20" fillId="0" borderId="8" xfId="0" applyNumberFormat="1" applyFont="1" applyBorder="1" applyAlignment="1">
      <alignment horizontal="center" vertical="center"/>
    </xf>
    <xf numFmtId="0" fontId="20" fillId="4" borderId="8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/>
    </xf>
    <xf numFmtId="0" fontId="30" fillId="14" borderId="8" xfId="6" applyBorder="1" applyAlignment="1">
      <alignment horizontal="center" vertical="center"/>
    </xf>
    <xf numFmtId="0" fontId="20" fillId="15" borderId="8" xfId="0" applyFont="1" applyFill="1" applyBorder="1" applyAlignment="1">
      <alignment horizontal="center" vertical="center"/>
    </xf>
    <xf numFmtId="0" fontId="20" fillId="16" borderId="8" xfId="0" applyFont="1" applyFill="1" applyBorder="1" applyAlignment="1">
      <alignment horizontal="center" vertical="center"/>
    </xf>
    <xf numFmtId="49" fontId="29" fillId="0" borderId="7" xfId="5" applyNumberFormat="1" applyFont="1" applyBorder="1" applyAlignment="1">
      <alignment horizontal="center" vertical="center"/>
    </xf>
    <xf numFmtId="0" fontId="29" fillId="0" borderId="8" xfId="5" applyFont="1" applyBorder="1" applyAlignment="1">
      <alignment horizontal="center" vertical="center"/>
    </xf>
    <xf numFmtId="166" fontId="20" fillId="0" borderId="31" xfId="0" applyNumberFormat="1" applyFont="1" applyBorder="1" applyAlignment="1">
      <alignment horizontal="center" vertical="center"/>
    </xf>
    <xf numFmtId="1" fontId="11" fillId="8" borderId="7" xfId="0" applyNumberFormat="1" applyFont="1" applyFill="1" applyBorder="1" applyAlignment="1">
      <alignment horizontal="left" vertical="center"/>
    </xf>
    <xf numFmtId="1" fontId="11" fillId="8" borderId="8" xfId="0" applyNumberFormat="1" applyFont="1" applyFill="1" applyBorder="1" applyAlignment="1">
      <alignment horizontal="left" vertical="center"/>
    </xf>
    <xf numFmtId="1" fontId="11" fillId="5" borderId="7" xfId="0" applyNumberFormat="1" applyFont="1" applyFill="1" applyBorder="1" applyAlignment="1">
      <alignment horizontal="left" vertical="center" wrapText="1"/>
    </xf>
    <xf numFmtId="1" fontId="11" fillId="5" borderId="8" xfId="0" applyNumberFormat="1" applyFont="1" applyFill="1" applyBorder="1" applyAlignment="1">
      <alignment horizontal="left" vertical="center" wrapText="1"/>
    </xf>
    <xf numFmtId="168" fontId="31" fillId="2" borderId="32" xfId="0" applyNumberFormat="1" applyFont="1" applyFill="1" applyBorder="1" applyAlignment="1">
      <alignment horizontal="center" vertical="center"/>
    </xf>
    <xf numFmtId="1" fontId="22" fillId="17" borderId="8" xfId="0" applyNumberFormat="1" applyFon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1" fontId="31" fillId="2" borderId="33" xfId="0" applyNumberFormat="1" applyFont="1" applyFill="1" applyBorder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1" fontId="9" fillId="18" borderId="5" xfId="0" applyNumberFormat="1" applyFont="1" applyFill="1" applyBorder="1" applyAlignment="1">
      <alignment vertical="center"/>
    </xf>
    <xf numFmtId="1" fontId="9" fillId="18" borderId="7" xfId="0" applyNumberFormat="1" applyFont="1" applyFill="1" applyBorder="1" applyAlignment="1">
      <alignment vertical="center"/>
    </xf>
    <xf numFmtId="1" fontId="10" fillId="18" borderId="7" xfId="0" applyNumberFormat="1" applyFont="1" applyFill="1" applyBorder="1" applyAlignment="1">
      <alignment vertical="center"/>
    </xf>
    <xf numFmtId="0" fontId="5" fillId="18" borderId="8" xfId="0" applyFont="1" applyFill="1" applyBorder="1" applyAlignment="1">
      <alignment horizontal="center" vertical="center" wrapText="1"/>
    </xf>
    <xf numFmtId="49" fontId="32" fillId="18" borderId="7" xfId="5" applyNumberFormat="1" applyFont="1" applyFill="1" applyBorder="1" applyAlignment="1">
      <alignment horizontal="center" vertical="center"/>
    </xf>
    <xf numFmtId="49" fontId="20" fillId="19" borderId="8" xfId="0" applyNumberFormat="1" applyFont="1" applyFill="1" applyBorder="1" applyAlignment="1">
      <alignment horizontal="center" vertical="center" wrapText="1"/>
    </xf>
    <xf numFmtId="0" fontId="33" fillId="5" borderId="6" xfId="0" applyFont="1" applyFill="1" applyBorder="1" applyAlignment="1">
      <alignment horizontal="center" vertical="center"/>
    </xf>
    <xf numFmtId="0" fontId="33" fillId="3" borderId="8" xfId="0" applyFont="1" applyFill="1" applyBorder="1" applyAlignment="1">
      <alignment horizontal="center" vertical="center"/>
    </xf>
    <xf numFmtId="0" fontId="33" fillId="4" borderId="8" xfId="0" applyFont="1" applyFill="1" applyBorder="1" applyAlignment="1">
      <alignment horizontal="center" vertical="center"/>
    </xf>
    <xf numFmtId="0" fontId="34" fillId="6" borderId="8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 wrapText="1"/>
    </xf>
    <xf numFmtId="0" fontId="19" fillId="0" borderId="8" xfId="5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1" fontId="22" fillId="20" borderId="8" xfId="0" applyNumberFormat="1" applyFont="1" applyFill="1" applyBorder="1" applyAlignment="1">
      <alignment horizontal="center" vertical="center"/>
    </xf>
    <xf numFmtId="49" fontId="37" fillId="0" borderId="7" xfId="5" applyNumberFormat="1" applyFont="1" applyFill="1" applyBorder="1" applyAlignment="1">
      <alignment horizontal="center" vertical="center"/>
    </xf>
    <xf numFmtId="49" fontId="20" fillId="0" borderId="0" xfId="0" applyNumberFormat="1" applyFont="1" applyAlignment="1">
      <alignment horizontal="center" vertical="center"/>
    </xf>
    <xf numFmtId="49" fontId="20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49" fontId="20" fillId="0" borderId="0" xfId="0" applyNumberFormat="1" applyFont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/>
    </xf>
    <xf numFmtId="1" fontId="9" fillId="3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center" vertical="center"/>
    </xf>
    <xf numFmtId="1" fontId="10" fillId="6" borderId="7" xfId="0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49" fontId="20" fillId="5" borderId="8" xfId="0" applyNumberFormat="1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/>
    </xf>
    <xf numFmtId="49" fontId="19" fillId="0" borderId="8" xfId="5" applyNumberFormat="1" applyBorder="1" applyAlignment="1">
      <alignment horizontal="center" vertical="center"/>
    </xf>
    <xf numFmtId="49" fontId="29" fillId="18" borderId="1" xfId="5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0" borderId="1" xfId="5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 wrapText="1"/>
    </xf>
    <xf numFmtId="166" fontId="20" fillId="0" borderId="1" xfId="0" applyNumberFormat="1" applyFont="1" applyBorder="1" applyAlignment="1">
      <alignment horizontal="center" vertical="center"/>
    </xf>
    <xf numFmtId="0" fontId="23" fillId="0" borderId="1" xfId="0" applyFont="1" applyBorder="1"/>
    <xf numFmtId="164" fontId="22" fillId="0" borderId="1" xfId="0" applyNumberFormat="1" applyFont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49" fontId="20" fillId="19" borderId="33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left" vertical="center" wrapText="1"/>
    </xf>
    <xf numFmtId="49" fontId="20" fillId="0" borderId="8" xfId="0" applyNumberFormat="1" applyFont="1" applyBorder="1" applyAlignment="1">
      <alignment horizontal="left" vertical="center"/>
    </xf>
    <xf numFmtId="14" fontId="20" fillId="0" borderId="9" xfId="0" applyNumberFormat="1" applyFont="1" applyBorder="1" applyAlignment="1">
      <alignment horizontal="center" vertical="center"/>
    </xf>
    <xf numFmtId="1" fontId="20" fillId="4" borderId="8" xfId="0" applyNumberFormat="1" applyFont="1" applyFill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  <xf numFmtId="0" fontId="20" fillId="0" borderId="0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" fontId="22" fillId="21" borderId="8" xfId="0" applyNumberFormat="1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24" fillId="11" borderId="6" xfId="0" applyFont="1" applyFill="1" applyBorder="1" applyAlignment="1">
      <alignment horizontal="left" vertical="center"/>
    </xf>
    <xf numFmtId="0" fontId="25" fillId="12" borderId="6" xfId="0" applyFont="1" applyFill="1" applyBorder="1"/>
    <xf numFmtId="0" fontId="24" fillId="11" borderId="21" xfId="0" applyFont="1" applyFill="1" applyBorder="1" applyAlignment="1">
      <alignment horizontal="center" vertical="center"/>
    </xf>
    <xf numFmtId="0" fontId="25" fillId="12" borderId="22" xfId="0" applyFont="1" applyFill="1" applyBorder="1"/>
    <xf numFmtId="0" fontId="25" fillId="12" borderId="23" xfId="0" applyFont="1" applyFill="1" applyBorder="1"/>
    <xf numFmtId="0" fontId="24" fillId="11" borderId="8" xfId="0" applyFont="1" applyFill="1" applyBorder="1" applyAlignment="1">
      <alignment horizontal="left" vertical="center"/>
    </xf>
    <xf numFmtId="0" fontId="25" fillId="12" borderId="8" xfId="0" applyFont="1" applyFill="1" applyBorder="1"/>
    <xf numFmtId="0" fontId="24" fillId="11" borderId="2" xfId="0" applyFont="1" applyFill="1" applyBorder="1" applyAlignment="1">
      <alignment horizontal="center" vertical="center"/>
    </xf>
    <xf numFmtId="0" fontId="25" fillId="12" borderId="3" xfId="0" applyFont="1" applyFill="1" applyBorder="1"/>
    <xf numFmtId="0" fontId="25" fillId="12" borderId="24" xfId="0" applyFont="1" applyFill="1" applyBorder="1"/>
    <xf numFmtId="0" fontId="5" fillId="11" borderId="2" xfId="0" applyFont="1" applyFill="1" applyBorder="1" applyAlignment="1">
      <alignment horizontal="center" vertical="center"/>
    </xf>
    <xf numFmtId="0" fontId="28" fillId="12" borderId="3" xfId="0" applyFont="1" applyFill="1" applyBorder="1"/>
    <xf numFmtId="0" fontId="28" fillId="12" borderId="24" xfId="0" applyFont="1" applyFill="1" applyBorder="1"/>
    <xf numFmtId="0" fontId="24" fillId="13" borderId="8" xfId="0" applyFont="1" applyFill="1" applyBorder="1" applyAlignment="1">
      <alignment horizontal="left" vertical="center" wrapText="1"/>
    </xf>
    <xf numFmtId="0" fontId="24" fillId="12" borderId="8" xfId="0" applyFont="1" applyFill="1" applyBorder="1" applyAlignment="1">
      <alignment horizontal="left" vertical="center"/>
    </xf>
    <xf numFmtId="167" fontId="24" fillId="12" borderId="8" xfId="0" applyNumberFormat="1" applyFont="1" applyFill="1" applyBorder="1" applyAlignment="1">
      <alignment horizontal="center" vertical="center"/>
    </xf>
    <xf numFmtId="0" fontId="25" fillId="12" borderId="9" xfId="0" applyFont="1" applyFill="1" applyBorder="1"/>
    <xf numFmtId="1" fontId="11" fillId="8" borderId="7" xfId="0" applyNumberFormat="1" applyFont="1" applyFill="1" applyBorder="1" applyAlignment="1">
      <alignment horizontal="left" vertical="center"/>
    </xf>
    <xf numFmtId="1" fontId="11" fillId="8" borderId="28" xfId="0" applyNumberFormat="1" applyFont="1" applyFill="1" applyBorder="1" applyAlignment="1">
      <alignment horizontal="left" vertical="center"/>
    </xf>
    <xf numFmtId="1" fontId="11" fillId="8" borderId="8" xfId="0" applyNumberFormat="1" applyFont="1" applyFill="1" applyBorder="1" applyAlignment="1">
      <alignment horizontal="left" vertical="center"/>
    </xf>
    <xf numFmtId="1" fontId="11" fillId="5" borderId="7" xfId="0" applyNumberFormat="1" applyFont="1" applyFill="1" applyBorder="1" applyAlignment="1">
      <alignment horizontal="left" vertical="center" wrapText="1"/>
    </xf>
    <xf numFmtId="1" fontId="11" fillId="5" borderId="28" xfId="0" applyNumberFormat="1" applyFont="1" applyFill="1" applyBorder="1" applyAlignment="1">
      <alignment horizontal="left" vertical="center" wrapText="1"/>
    </xf>
    <xf numFmtId="1" fontId="11" fillId="5" borderId="8" xfId="0" applyNumberFormat="1" applyFont="1" applyFill="1" applyBorder="1" applyAlignment="1">
      <alignment horizontal="left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49" fontId="29" fillId="0" borderId="25" xfId="5" applyNumberFormat="1" applyFont="1" applyFill="1" applyBorder="1" applyAlignment="1">
      <alignment horizontal="center" vertical="center"/>
    </xf>
    <xf numFmtId="49" fontId="29" fillId="0" borderId="26" xfId="5" applyNumberFormat="1" applyFont="1" applyFill="1" applyBorder="1" applyAlignment="1">
      <alignment horizontal="center" vertical="center"/>
    </xf>
    <xf numFmtId="49" fontId="29" fillId="0" borderId="30" xfId="5" applyNumberFormat="1" applyFont="1" applyFill="1" applyBorder="1" applyAlignment="1">
      <alignment horizontal="center" vertical="center"/>
    </xf>
    <xf numFmtId="0" fontId="36" fillId="0" borderId="13" xfId="0" applyFont="1" applyBorder="1" applyAlignment="1">
      <alignment horizontal="center" vertical="center" wrapText="1"/>
    </xf>
    <xf numFmtId="167" fontId="24" fillId="12" borderId="2" xfId="0" applyNumberFormat="1" applyFont="1" applyFill="1" applyBorder="1" applyAlignment="1">
      <alignment horizontal="center" vertical="center"/>
    </xf>
    <xf numFmtId="1" fontId="11" fillId="8" borderId="29" xfId="0" applyNumberFormat="1" applyFont="1" applyFill="1" applyBorder="1" applyAlignment="1">
      <alignment horizontal="left" vertical="center"/>
    </xf>
    <xf numFmtId="1" fontId="11" fillId="8" borderId="3" xfId="0" applyNumberFormat="1" applyFont="1" applyFill="1" applyBorder="1" applyAlignment="1">
      <alignment horizontal="left" vertical="center"/>
    </xf>
    <xf numFmtId="1" fontId="11" fillId="5" borderId="29" xfId="0" applyNumberFormat="1" applyFont="1" applyFill="1" applyBorder="1" applyAlignment="1">
      <alignment horizontal="left" vertical="center" wrapText="1"/>
    </xf>
    <xf numFmtId="1" fontId="11" fillId="5" borderId="3" xfId="0" applyNumberFormat="1" applyFont="1" applyFill="1" applyBorder="1" applyAlignment="1">
      <alignment horizontal="left" vertical="center" wrapText="1"/>
    </xf>
    <xf numFmtId="0" fontId="24" fillId="11" borderId="21" xfId="0" applyFont="1" applyFill="1" applyBorder="1" applyAlignment="1">
      <alignment horizontal="left" vertical="center"/>
    </xf>
    <xf numFmtId="0" fontId="25" fillId="12" borderId="27" xfId="0" applyFont="1" applyFill="1" applyBorder="1"/>
    <xf numFmtId="0" fontId="24" fillId="11" borderId="2" xfId="0" applyFont="1" applyFill="1" applyBorder="1" applyAlignment="1">
      <alignment horizontal="left" vertical="center"/>
    </xf>
    <xf numFmtId="0" fontId="25" fillId="12" borderId="28" xfId="0" applyFont="1" applyFill="1" applyBorder="1"/>
    <xf numFmtId="0" fontId="24" fillId="13" borderId="2" xfId="0" applyFont="1" applyFill="1" applyBorder="1" applyAlignment="1">
      <alignment horizontal="left" vertical="center" wrapText="1"/>
    </xf>
    <xf numFmtId="0" fontId="24" fillId="13" borderId="3" xfId="0" applyFont="1" applyFill="1" applyBorder="1" applyAlignment="1">
      <alignment horizontal="left" vertical="center" wrapText="1"/>
    </xf>
    <xf numFmtId="0" fontId="24" fillId="13" borderId="28" xfId="0" applyFont="1" applyFill="1" applyBorder="1" applyAlignment="1">
      <alignment horizontal="left" vertical="center" wrapText="1"/>
    </xf>
    <xf numFmtId="0" fontId="24" fillId="12" borderId="2" xfId="0" applyFont="1" applyFill="1" applyBorder="1" applyAlignment="1">
      <alignment horizontal="left" vertical="center"/>
    </xf>
  </cellXfs>
  <cellStyles count="7">
    <cellStyle name="Bad" xfId="6" builtinId="27"/>
    <cellStyle name="Hyperlink" xfId="5" builtinId="8"/>
    <cellStyle name="Hyperlink 2" xfId="4"/>
    <cellStyle name="Normal" xfId="0" builtinId="0"/>
    <cellStyle name="Normal 2" xfId="1"/>
    <cellStyle name="Normal 3" xfId="2"/>
    <cellStyle name="Normal 4" xfId="3"/>
  </cellStyles>
  <dxfs count="631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9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CC"/>
          <bgColor rgb="FF99FFCC"/>
        </patternFill>
      </fill>
    </dxf>
    <dxf>
      <fill>
        <patternFill>
          <bgColor rgb="FFFFFF00"/>
        </patternFill>
      </fill>
    </dxf>
    <dxf>
      <fill>
        <patternFill>
          <bgColor rgb="FFFFF0C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FF"/>
      <color rgb="FF00FFFF"/>
      <color rgb="FFFF99CC"/>
      <color rgb="FF00FF00"/>
      <color rgb="FFFF5757"/>
      <color rgb="FF99FFCC"/>
      <color rgb="FF5920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5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7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4" Type="http://schemas.openxmlformats.org/officeDocument/2006/relationships/image" Target="cid:image001.jpg@01D7F1B9.53F9C2C0" TargetMode="Externa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4" Type="http://schemas.openxmlformats.org/officeDocument/2006/relationships/image" Target="cid:image001.jpg@01D7F1B9.53F9C2C0" TargetMode="Externa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4" Type="http://schemas.openxmlformats.org/officeDocument/2006/relationships/image" Target="cid:image001.jpg@01D7F1B9.53F9C2C0" TargetMode="Externa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4" Type="http://schemas.openxmlformats.org/officeDocument/2006/relationships/image" Target="cid:image001.jpg@01D7F1B9.53F9C2C0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cid:image001.jpg@01D7F1B9.53F9C2C0" TargetMode="External"/><Relationship Id="rId1" Type="http://schemas.openxmlformats.org/officeDocument/2006/relationships/image" Target="../media/image1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4" Type="http://schemas.openxmlformats.org/officeDocument/2006/relationships/image" Target="cid:image001.jpg@01D7F1B9.53F9C2C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68036</xdr:colOff>
      <xdr:row>0</xdr:row>
      <xdr:rowOff>326571</xdr:rowOff>
    </xdr:from>
    <xdr:to>
      <xdr:col>4</xdr:col>
      <xdr:colOff>2245178</xdr:colOff>
      <xdr:row>6</xdr:row>
      <xdr:rowOff>114134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9536" y="326571"/>
          <a:ext cx="2245178" cy="1828634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1768929</xdr:colOff>
      <xdr:row>1</xdr:row>
      <xdr:rowOff>272142</xdr:rowOff>
    </xdr:from>
    <xdr:to>
      <xdr:col>4</xdr:col>
      <xdr:colOff>3932465</xdr:colOff>
      <xdr:row>5</xdr:row>
      <xdr:rowOff>328865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786" y="612321"/>
          <a:ext cx="2163536" cy="1417437"/>
        </a:xfrm>
        <a:prstGeom prst="rect">
          <a:avLst/>
        </a:prstGeom>
      </xdr:spPr>
    </xdr:pic>
    <xdr:clientData/>
  </xdr:twoCellAnchor>
  <xdr:twoCellAnchor editAs="oneCell">
    <xdr:from>
      <xdr:col>10</xdr:col>
      <xdr:colOff>680356</xdr:colOff>
      <xdr:row>0</xdr:row>
      <xdr:rowOff>190499</xdr:rowOff>
    </xdr:from>
    <xdr:to>
      <xdr:col>13</xdr:col>
      <xdr:colOff>508617</xdr:colOff>
      <xdr:row>4</xdr:row>
      <xdr:rowOff>26054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4570" y="190499"/>
          <a:ext cx="1513071" cy="1196269"/>
        </a:xfrm>
        <a:prstGeom prst="rect">
          <a:avLst/>
        </a:prstGeom>
      </xdr:spPr>
    </xdr:pic>
    <xdr:clientData/>
  </xdr:twoCellAnchor>
  <xdr:twoCellAnchor editAs="oneCell">
    <xdr:from>
      <xdr:col>9</xdr:col>
      <xdr:colOff>163287</xdr:colOff>
      <xdr:row>3</xdr:row>
      <xdr:rowOff>13299</xdr:rowOff>
    </xdr:from>
    <xdr:to>
      <xdr:col>13</xdr:col>
      <xdr:colOff>533152</xdr:colOff>
      <xdr:row>6</xdr:row>
      <xdr:rowOff>252393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1" y="1033835"/>
          <a:ext cx="1537606" cy="12596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421821</xdr:colOff>
      <xdr:row>0</xdr:row>
      <xdr:rowOff>40821</xdr:rowOff>
    </xdr:from>
    <xdr:to>
      <xdr:col>10</xdr:col>
      <xdr:colOff>51252</xdr:colOff>
      <xdr:row>4</xdr:row>
      <xdr:rowOff>91539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4" y="40821"/>
          <a:ext cx="1772968" cy="1411432"/>
        </a:xfrm>
        <a:prstGeom prst="rect">
          <a:avLst/>
        </a:prstGeom>
      </xdr:spPr>
    </xdr:pic>
    <xdr:clientData/>
  </xdr:twoCellAnchor>
  <xdr:twoCellAnchor editAs="oneCell">
    <xdr:from>
      <xdr:col>5</xdr:col>
      <xdr:colOff>40822</xdr:colOff>
      <xdr:row>0</xdr:row>
      <xdr:rowOff>149679</xdr:rowOff>
    </xdr:from>
    <xdr:to>
      <xdr:col>5</xdr:col>
      <xdr:colOff>1968859</xdr:colOff>
      <xdr:row>4</xdr:row>
      <xdr:rowOff>200397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72" y="149679"/>
          <a:ext cx="1928037" cy="1411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1006930</xdr:colOff>
      <xdr:row>1</xdr:row>
      <xdr:rowOff>159883</xdr:rowOff>
    </xdr:from>
    <xdr:to>
      <xdr:col>5</xdr:col>
      <xdr:colOff>2502916</xdr:colOff>
      <xdr:row>4</xdr:row>
      <xdr:rowOff>23812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1493" y="409914"/>
          <a:ext cx="1496786" cy="614023"/>
        </a:xfrm>
        <a:prstGeom prst="rect">
          <a:avLst/>
        </a:prstGeom>
      </xdr:spPr>
    </xdr:pic>
    <xdr:clientData/>
  </xdr:twoCellAnchor>
  <xdr:twoCellAnchor editAs="oneCell">
    <xdr:from>
      <xdr:col>8</xdr:col>
      <xdr:colOff>817419</xdr:colOff>
      <xdr:row>0</xdr:row>
      <xdr:rowOff>0</xdr:rowOff>
    </xdr:from>
    <xdr:to>
      <xdr:col>10</xdr:col>
      <xdr:colOff>462717</xdr:colOff>
      <xdr:row>2</xdr:row>
      <xdr:rowOff>142226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4910" y="0"/>
          <a:ext cx="1820460" cy="64099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2</xdr:row>
      <xdr:rowOff>217220</xdr:rowOff>
    </xdr:from>
    <xdr:to>
      <xdr:col>10</xdr:col>
      <xdr:colOff>174021</xdr:colOff>
      <xdr:row>6</xdr:row>
      <xdr:rowOff>79447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1776" y="715984"/>
          <a:ext cx="1804898" cy="859754"/>
        </a:xfrm>
        <a:prstGeom prst="rect">
          <a:avLst/>
        </a:prstGeom>
      </xdr:spPr>
    </xdr:pic>
    <xdr:clientData/>
  </xdr:twoCellAnchor>
  <xdr:twoCellAnchor editAs="oneCell">
    <xdr:from>
      <xdr:col>3</xdr:col>
      <xdr:colOff>913040</xdr:colOff>
      <xdr:row>1</xdr:row>
      <xdr:rowOff>1703</xdr:rowOff>
    </xdr:from>
    <xdr:to>
      <xdr:col>5</xdr:col>
      <xdr:colOff>1733550</xdr:colOff>
      <xdr:row>4</xdr:row>
      <xdr:rowOff>178595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228" y="251734"/>
          <a:ext cx="1719942" cy="9269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761999</xdr:colOff>
      <xdr:row>5</xdr:row>
      <xdr:rowOff>127741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964" y="0"/>
          <a:ext cx="2245178" cy="1828634"/>
        </a:xfrm>
        <a:prstGeom prst="rect">
          <a:avLst/>
        </a:prstGeom>
      </xdr:spPr>
    </xdr:pic>
    <xdr:clientData/>
  </xdr:twoCellAnchor>
  <xdr:twoCellAnchor editAs="oneCell">
    <xdr:from>
      <xdr:col>4</xdr:col>
      <xdr:colOff>898071</xdr:colOff>
      <xdr:row>0</xdr:row>
      <xdr:rowOff>285750</xdr:rowOff>
    </xdr:from>
    <xdr:to>
      <xdr:col>4</xdr:col>
      <xdr:colOff>3061607</xdr:colOff>
      <xdr:row>5</xdr:row>
      <xdr:rowOff>2294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4" y="285750"/>
          <a:ext cx="2163536" cy="1417437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449035</xdr:colOff>
      <xdr:row>0</xdr:row>
      <xdr:rowOff>190500</xdr:rowOff>
    </xdr:from>
    <xdr:to>
      <xdr:col>11</xdr:col>
      <xdr:colOff>1091249</xdr:colOff>
      <xdr:row>4</xdr:row>
      <xdr:rowOff>241218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0321" y="190500"/>
          <a:ext cx="1785214" cy="1411432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340178</xdr:colOff>
      <xdr:row>0</xdr:row>
      <xdr:rowOff>27215</xdr:rowOff>
    </xdr:from>
    <xdr:to>
      <xdr:col>9</xdr:col>
      <xdr:colOff>1120112</xdr:colOff>
      <xdr:row>4</xdr:row>
      <xdr:rowOff>77933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9071" y="27215"/>
          <a:ext cx="1909327" cy="14114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768803</xdr:colOff>
      <xdr:row>5</xdr:row>
      <xdr:rowOff>82384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875" y="0"/>
          <a:ext cx="2245178" cy="1828634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904875</xdr:colOff>
      <xdr:row>0</xdr:row>
      <xdr:rowOff>285750</xdr:rowOff>
    </xdr:from>
    <xdr:to>
      <xdr:col>4</xdr:col>
      <xdr:colOff>3068411</xdr:colOff>
      <xdr:row>4</xdr:row>
      <xdr:rowOff>306187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125" y="285750"/>
          <a:ext cx="2163536" cy="1417437"/>
        </a:xfrm>
        <a:prstGeom prst="rect">
          <a:avLst/>
        </a:prstGeom>
      </xdr:spPr>
    </xdr:pic>
    <xdr:clientData/>
  </xdr:twoCellAnchor>
  <xdr:twoCellAnchor editAs="oneCell">
    <xdr:from>
      <xdr:col>10</xdr:col>
      <xdr:colOff>458107</xdr:colOff>
      <xdr:row>0</xdr:row>
      <xdr:rowOff>190500</xdr:rowOff>
    </xdr:from>
    <xdr:to>
      <xdr:col>11</xdr:col>
      <xdr:colOff>1100321</xdr:colOff>
      <xdr:row>4</xdr:row>
      <xdr:rowOff>204932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5232" y="190500"/>
          <a:ext cx="1785214" cy="1411432"/>
        </a:xfrm>
        <a:prstGeom prst="rect">
          <a:avLst/>
        </a:prstGeom>
      </xdr:spPr>
    </xdr:pic>
    <xdr:clientData/>
  </xdr:twoCellAnchor>
  <xdr:twoCellAnchor editAs="oneCell">
    <xdr:from>
      <xdr:col>8</xdr:col>
      <xdr:colOff>346982</xdr:colOff>
      <xdr:row>0</xdr:row>
      <xdr:rowOff>27215</xdr:rowOff>
    </xdr:from>
    <xdr:to>
      <xdr:col>9</xdr:col>
      <xdr:colOff>1129184</xdr:colOff>
      <xdr:row>4</xdr:row>
      <xdr:rowOff>41647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3982" y="27215"/>
          <a:ext cx="1909327" cy="14114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898071</xdr:colOff>
      <xdr:row>5</xdr:row>
      <xdr:rowOff>127741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6607" y="0"/>
          <a:ext cx="2245178" cy="1828634"/>
        </a:xfrm>
        <a:prstGeom prst="rect">
          <a:avLst/>
        </a:prstGeom>
      </xdr:spPr>
    </xdr:pic>
    <xdr:clientData/>
  </xdr:twoCellAnchor>
  <xdr:twoCellAnchor editAs="oneCell">
    <xdr:from>
      <xdr:col>4</xdr:col>
      <xdr:colOff>1034143</xdr:colOff>
      <xdr:row>0</xdr:row>
      <xdr:rowOff>285750</xdr:rowOff>
    </xdr:from>
    <xdr:to>
      <xdr:col>4</xdr:col>
      <xdr:colOff>3197679</xdr:colOff>
      <xdr:row>5</xdr:row>
      <xdr:rowOff>2294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7" y="285750"/>
          <a:ext cx="2163536" cy="1417437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585107</xdr:colOff>
      <xdr:row>0</xdr:row>
      <xdr:rowOff>190500</xdr:rowOff>
    </xdr:from>
    <xdr:to>
      <xdr:col>11</xdr:col>
      <xdr:colOff>1227321</xdr:colOff>
      <xdr:row>4</xdr:row>
      <xdr:rowOff>241218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0964" y="190500"/>
          <a:ext cx="1785214" cy="1411432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0</xdr:row>
      <xdr:rowOff>27215</xdr:rowOff>
    </xdr:from>
    <xdr:to>
      <xdr:col>10</xdr:col>
      <xdr:colOff>113184</xdr:colOff>
      <xdr:row>4</xdr:row>
      <xdr:rowOff>77933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9714" y="27215"/>
          <a:ext cx="1909327" cy="14114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768803</xdr:colOff>
      <xdr:row>5</xdr:row>
      <xdr:rowOff>82384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875" y="0"/>
          <a:ext cx="2245178" cy="1828634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904875</xdr:colOff>
      <xdr:row>0</xdr:row>
      <xdr:rowOff>285750</xdr:rowOff>
    </xdr:from>
    <xdr:to>
      <xdr:col>4</xdr:col>
      <xdr:colOff>3068411</xdr:colOff>
      <xdr:row>4</xdr:row>
      <xdr:rowOff>306187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125" y="285750"/>
          <a:ext cx="2163536" cy="1417437"/>
        </a:xfrm>
        <a:prstGeom prst="rect">
          <a:avLst/>
        </a:prstGeom>
      </xdr:spPr>
    </xdr:pic>
    <xdr:clientData/>
  </xdr:twoCellAnchor>
  <xdr:twoCellAnchor editAs="oneCell">
    <xdr:from>
      <xdr:col>10</xdr:col>
      <xdr:colOff>458107</xdr:colOff>
      <xdr:row>0</xdr:row>
      <xdr:rowOff>190500</xdr:rowOff>
    </xdr:from>
    <xdr:to>
      <xdr:col>11</xdr:col>
      <xdr:colOff>1100321</xdr:colOff>
      <xdr:row>4</xdr:row>
      <xdr:rowOff>204932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5232" y="190500"/>
          <a:ext cx="1785214" cy="1411432"/>
        </a:xfrm>
        <a:prstGeom prst="rect">
          <a:avLst/>
        </a:prstGeom>
      </xdr:spPr>
    </xdr:pic>
    <xdr:clientData/>
  </xdr:twoCellAnchor>
  <xdr:twoCellAnchor editAs="oneCell">
    <xdr:from>
      <xdr:col>8</xdr:col>
      <xdr:colOff>346982</xdr:colOff>
      <xdr:row>0</xdr:row>
      <xdr:rowOff>27215</xdr:rowOff>
    </xdr:from>
    <xdr:to>
      <xdr:col>9</xdr:col>
      <xdr:colOff>1129184</xdr:colOff>
      <xdr:row>4</xdr:row>
      <xdr:rowOff>41647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3982" y="27215"/>
          <a:ext cx="1909327" cy="14114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476250</xdr:colOff>
      <xdr:row>0</xdr:row>
      <xdr:rowOff>95251</xdr:rowOff>
    </xdr:from>
    <xdr:to>
      <xdr:col>4</xdr:col>
      <xdr:colOff>3333750</xdr:colOff>
      <xdr:row>2</xdr:row>
      <xdr:rowOff>228601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95251"/>
          <a:ext cx="28575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557893</xdr:colOff>
      <xdr:row>3</xdr:row>
      <xdr:rowOff>57150</xdr:rowOff>
    </xdr:from>
    <xdr:to>
      <xdr:col>4</xdr:col>
      <xdr:colOff>2141943</xdr:colOff>
      <xdr:row>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5243" y="1085850"/>
          <a:ext cx="1584050" cy="1047750"/>
        </a:xfrm>
        <a:prstGeom prst="rect">
          <a:avLst/>
        </a:prstGeom>
      </xdr:spPr>
    </xdr:pic>
    <xdr:clientData/>
  </xdr:twoCellAnchor>
  <xdr:twoCellAnchor editAs="oneCell">
    <xdr:from>
      <xdr:col>9</xdr:col>
      <xdr:colOff>1115786</xdr:colOff>
      <xdr:row>0</xdr:row>
      <xdr:rowOff>108857</xdr:rowOff>
    </xdr:from>
    <xdr:to>
      <xdr:col>12</xdr:col>
      <xdr:colOff>506144</xdr:colOff>
      <xdr:row>2</xdr:row>
      <xdr:rowOff>304800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13136" y="108857"/>
          <a:ext cx="1861414" cy="8817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</xdr:row>
      <xdr:rowOff>323850</xdr:rowOff>
    </xdr:from>
    <xdr:to>
      <xdr:col>12</xdr:col>
      <xdr:colOff>423426</xdr:colOff>
      <xdr:row>6</xdr:row>
      <xdr:rowOff>208520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9450" y="1352550"/>
          <a:ext cx="1713383" cy="913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1514929</xdr:colOff>
      <xdr:row>1</xdr:row>
      <xdr:rowOff>149678</xdr:rowOff>
    </xdr:from>
    <xdr:to>
      <xdr:col>9</xdr:col>
      <xdr:colOff>1091154</xdr:colOff>
      <xdr:row>4</xdr:row>
      <xdr:rowOff>69686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4429" y="498928"/>
          <a:ext cx="2290850" cy="9677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188029</xdr:colOff>
      <xdr:row>1</xdr:row>
      <xdr:rowOff>248845</xdr:rowOff>
    </xdr:from>
    <xdr:to>
      <xdr:col>11</xdr:col>
      <xdr:colOff>1077937</xdr:colOff>
      <xdr:row>4</xdr:row>
      <xdr:rowOff>205342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154" y="598095"/>
          <a:ext cx="2032908" cy="1004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174625</xdr:colOff>
      <xdr:row>1</xdr:row>
      <xdr:rowOff>127000</xdr:rowOff>
    </xdr:from>
    <xdr:to>
      <xdr:col>4</xdr:col>
      <xdr:colOff>3286124</xdr:colOff>
      <xdr:row>5</xdr:row>
      <xdr:rowOff>15875</xdr:rowOff>
    </xdr:to>
    <xdr:pic>
      <xdr:nvPicPr>
        <xdr:cNvPr id="6" name="Picture 5" descr="cid:image001.jpg@01D7F1B9.53F9C2C0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1875" y="476250"/>
          <a:ext cx="3111499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1524454</xdr:colOff>
      <xdr:row>1</xdr:row>
      <xdr:rowOff>332921</xdr:rowOff>
    </xdr:from>
    <xdr:to>
      <xdr:col>9</xdr:col>
      <xdr:colOff>1107483</xdr:colOff>
      <xdr:row>4</xdr:row>
      <xdr:rowOff>280144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2097" y="673100"/>
          <a:ext cx="2290850" cy="9677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226130</xdr:colOff>
      <xdr:row>2</xdr:row>
      <xdr:rowOff>249753</xdr:rowOff>
    </xdr:from>
    <xdr:to>
      <xdr:col>11</xdr:col>
      <xdr:colOff>1116038</xdr:colOff>
      <xdr:row>5</xdr:row>
      <xdr:rowOff>233464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4594" y="930110"/>
          <a:ext cx="2032908" cy="1004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244929</xdr:colOff>
      <xdr:row>1</xdr:row>
      <xdr:rowOff>326571</xdr:rowOff>
    </xdr:from>
    <xdr:to>
      <xdr:col>4</xdr:col>
      <xdr:colOff>1873250</xdr:colOff>
      <xdr:row>5</xdr:row>
      <xdr:rowOff>251732</xdr:rowOff>
    </xdr:to>
    <xdr:pic>
      <xdr:nvPicPr>
        <xdr:cNvPr id="6" name="Picture 5" descr="cid:image001.jpg@01D7F1B9.53F9C2C0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8072" y="666750"/>
          <a:ext cx="3111499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1581150</xdr:colOff>
      <xdr:row>1</xdr:row>
      <xdr:rowOff>323850</xdr:rowOff>
    </xdr:from>
    <xdr:to>
      <xdr:col>10</xdr:col>
      <xdr:colOff>14375</xdr:colOff>
      <xdr:row>4</xdr:row>
      <xdr:rowOff>243858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0650" y="673100"/>
          <a:ext cx="2290850" cy="9677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276022</xdr:colOff>
      <xdr:row>2</xdr:row>
      <xdr:rowOff>231610</xdr:rowOff>
    </xdr:from>
    <xdr:to>
      <xdr:col>11</xdr:col>
      <xdr:colOff>1165930</xdr:colOff>
      <xdr:row>5</xdr:row>
      <xdr:rowOff>188107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147" y="930110"/>
          <a:ext cx="2032908" cy="1004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285750</xdr:colOff>
      <xdr:row>1</xdr:row>
      <xdr:rowOff>317500</xdr:rowOff>
    </xdr:from>
    <xdr:to>
      <xdr:col>4</xdr:col>
      <xdr:colOff>1920874</xdr:colOff>
      <xdr:row>5</xdr:row>
      <xdr:rowOff>206375</xdr:rowOff>
    </xdr:to>
    <xdr:pic>
      <xdr:nvPicPr>
        <xdr:cNvPr id="6" name="Picture 5" descr="cid:image001.jpg@01D7F1B9.53F9C2C0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6625" y="666750"/>
          <a:ext cx="3111499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1533525</xdr:colOff>
      <xdr:row>1</xdr:row>
      <xdr:rowOff>228600</xdr:rowOff>
    </xdr:from>
    <xdr:to>
      <xdr:col>9</xdr:col>
      <xdr:colOff>1109750</xdr:colOff>
      <xdr:row>4</xdr:row>
      <xdr:rowOff>148608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3025" y="577850"/>
          <a:ext cx="2290850" cy="9677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228397</xdr:colOff>
      <xdr:row>2</xdr:row>
      <xdr:rowOff>136360</xdr:rowOff>
    </xdr:from>
    <xdr:to>
      <xdr:col>11</xdr:col>
      <xdr:colOff>1118305</xdr:colOff>
      <xdr:row>5</xdr:row>
      <xdr:rowOff>92857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5522" y="834860"/>
          <a:ext cx="2032908" cy="1004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238125</xdr:colOff>
      <xdr:row>1</xdr:row>
      <xdr:rowOff>222250</xdr:rowOff>
    </xdr:from>
    <xdr:to>
      <xdr:col>4</xdr:col>
      <xdr:colOff>1873249</xdr:colOff>
      <xdr:row>5</xdr:row>
      <xdr:rowOff>111125</xdr:rowOff>
    </xdr:to>
    <xdr:pic>
      <xdr:nvPicPr>
        <xdr:cNvPr id="6" name="Picture 5" descr="cid:image001.jpg@01D7F1B9.53F9C2C0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571500"/>
          <a:ext cx="3111499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0</xdr:row>
      <xdr:rowOff>127000</xdr:rowOff>
    </xdr:from>
    <xdr:to>
      <xdr:col>4</xdr:col>
      <xdr:colOff>947222</xdr:colOff>
      <xdr:row>2</xdr:row>
      <xdr:rowOff>243972</xdr:rowOff>
    </xdr:to>
    <xdr:pic>
      <xdr:nvPicPr>
        <xdr:cNvPr id="3" name="Picture 2" descr="cid:image001.jpg@01D7F1B9.53F9C2C0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0" y="127000"/>
          <a:ext cx="2369622" cy="80277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212725</xdr:colOff>
      <xdr:row>1</xdr:row>
      <xdr:rowOff>215900</xdr:rowOff>
    </xdr:from>
    <xdr:to>
      <xdr:col>10</xdr:col>
      <xdr:colOff>217575</xdr:colOff>
      <xdr:row>4</xdr:row>
      <xdr:rowOff>154958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4175" y="558800"/>
          <a:ext cx="2290850" cy="9677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288722</xdr:colOff>
      <xdr:row>2</xdr:row>
      <xdr:rowOff>34760</xdr:rowOff>
    </xdr:from>
    <xdr:to>
      <xdr:col>11</xdr:col>
      <xdr:colOff>1178630</xdr:colOff>
      <xdr:row>5</xdr:row>
      <xdr:rowOff>10307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86172" y="720560"/>
          <a:ext cx="2032908" cy="1004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533400</xdr:colOff>
      <xdr:row>1</xdr:row>
      <xdr:rowOff>209550</xdr:rowOff>
    </xdr:from>
    <xdr:to>
      <xdr:col>4</xdr:col>
      <xdr:colOff>2158999</xdr:colOff>
      <xdr:row>5</xdr:row>
      <xdr:rowOff>123825</xdr:rowOff>
    </xdr:to>
    <xdr:pic>
      <xdr:nvPicPr>
        <xdr:cNvPr id="6" name="Picture 5" descr="cid:image001.jpg@01D7F1B9.53F9C2C0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552450"/>
          <a:ext cx="3111499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OG%20DC/A7/IR/A7%20(IR)%20Inspection%20Request%20Badya%20Log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R)-Arch."/>
      <sheetName val="(IR)-Civil-Structure"/>
      <sheetName val="(IR)-Survey"/>
      <sheetName val="(IR)-MEP"/>
      <sheetName val="(IR)-FF"/>
      <sheetName val="(IR)-PL"/>
      <sheetName val="(IR)-HVAC"/>
      <sheetName val="(IR)-Elect."/>
      <sheetName val="(IR)-Infra"/>
      <sheetName val="(IR)-Mob"/>
      <sheetName val="(IR)-LS"/>
      <sheetName val="(IR)-Safety"/>
      <sheetName val="(IR)-Elev."/>
      <sheetName val="(IR)-General"/>
    </sheetNames>
    <sheetDataSet>
      <sheetData sheetId="0"/>
      <sheetData sheetId="1"/>
      <sheetData sheetId="2">
        <row r="53">
          <cell r="I53">
            <v>45736</v>
          </cell>
        </row>
        <row r="54">
          <cell r="I54">
            <v>45736</v>
          </cell>
        </row>
        <row r="55">
          <cell r="I55">
            <v>45736</v>
          </cell>
        </row>
        <row r="56">
          <cell r="I56">
            <v>45736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Civil" TargetMode="External"/><Relationship Id="rId7" Type="http://schemas.openxmlformats.org/officeDocument/2006/relationships/hyperlink" Target="Civil" TargetMode="External"/><Relationship Id="rId2" Type="http://schemas.openxmlformats.org/officeDocument/2006/relationships/hyperlink" Target="Civil" TargetMode="External"/><Relationship Id="rId1" Type="http://schemas.openxmlformats.org/officeDocument/2006/relationships/hyperlink" Target="Civil" TargetMode="External"/><Relationship Id="rId6" Type="http://schemas.openxmlformats.org/officeDocument/2006/relationships/hyperlink" Target="Civil" TargetMode="External"/><Relationship Id="rId5" Type="http://schemas.openxmlformats.org/officeDocument/2006/relationships/hyperlink" Target="Civil" TargetMode="External"/><Relationship Id="rId4" Type="http://schemas.openxmlformats.org/officeDocument/2006/relationships/hyperlink" Target="Civil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Users\Ahmed.Sameh\AppData\Roaming\Microsoft\Excel\SURVY" TargetMode="External"/><Relationship Id="rId21" Type="http://schemas.openxmlformats.org/officeDocument/2006/relationships/hyperlink" Target="file:///C:\Users\Ahmed.Sameh\AppData\Roaming\Microsoft\Excel\SURVY" TargetMode="External"/><Relationship Id="rId42" Type="http://schemas.openxmlformats.org/officeDocument/2006/relationships/hyperlink" Target="file:///C:\Users\Ahmed.Sameh\AppData\Roaming\Microsoft\Excel\SURVY" TargetMode="External"/><Relationship Id="rId63" Type="http://schemas.openxmlformats.org/officeDocument/2006/relationships/hyperlink" Target="file:///C:\Users\Ahmed.Sameh\AppData\Roaming\Microsoft\Excel\SURVY" TargetMode="External"/><Relationship Id="rId84" Type="http://schemas.openxmlformats.org/officeDocument/2006/relationships/hyperlink" Target="file:///C:\Users\Ahmed.Sameh\AppData\Roaming\Microsoft\Excel\SURVY" TargetMode="External"/><Relationship Id="rId138" Type="http://schemas.openxmlformats.org/officeDocument/2006/relationships/hyperlink" Target="file:///C:\Users\Ahmed.Sameh\AppData\Roaming\Microsoft\Excel\SURVY" TargetMode="External"/><Relationship Id="rId159" Type="http://schemas.openxmlformats.org/officeDocument/2006/relationships/hyperlink" Target="file:///C:\Users\Ahmed.Sameh\AppData\Roaming\Microsoft\Excel\SURVY" TargetMode="External"/><Relationship Id="rId170" Type="http://schemas.openxmlformats.org/officeDocument/2006/relationships/hyperlink" Target="file:///C:\Users\Ahmed.Sameh\AppData\Roaming\Microsoft\Excel\SURVY" TargetMode="External"/><Relationship Id="rId107" Type="http://schemas.openxmlformats.org/officeDocument/2006/relationships/hyperlink" Target="file:///C:\Users\Ahmed.Sameh\AppData\Roaming\Microsoft\Excel\SURVY" TargetMode="External"/><Relationship Id="rId11" Type="http://schemas.openxmlformats.org/officeDocument/2006/relationships/hyperlink" Target="file:///C:\Users\Ahmed.Sameh\AppData\Roaming\Microsoft\Excel\SURVY" TargetMode="External"/><Relationship Id="rId32" Type="http://schemas.openxmlformats.org/officeDocument/2006/relationships/hyperlink" Target="file:///C:\Users\Ahmed.Sameh\AppData\Roaming\Microsoft\Excel\SURVY" TargetMode="External"/><Relationship Id="rId53" Type="http://schemas.openxmlformats.org/officeDocument/2006/relationships/hyperlink" Target="file:///C:\Users\Ahmed.Sameh\AppData\Roaming\Microsoft\Excel\SURVY" TargetMode="External"/><Relationship Id="rId74" Type="http://schemas.openxmlformats.org/officeDocument/2006/relationships/hyperlink" Target="file:///C:\Users\Ahmed.Sameh\AppData\Roaming\Microsoft\Excel\SURVY" TargetMode="External"/><Relationship Id="rId128" Type="http://schemas.openxmlformats.org/officeDocument/2006/relationships/hyperlink" Target="file:///C:\Users\Ahmed.Sameh\AppData\Roaming\Microsoft\Excel\SURVY" TargetMode="External"/><Relationship Id="rId149" Type="http://schemas.openxmlformats.org/officeDocument/2006/relationships/hyperlink" Target="file:///C:\Users\Ahmed.Sameh\AppData\Roaming\Microsoft\Excel\SURVY" TargetMode="External"/><Relationship Id="rId5" Type="http://schemas.openxmlformats.org/officeDocument/2006/relationships/hyperlink" Target="file:///C:\Users\Ahmed.Sameh\AppData\Roaming\Microsoft\Excel\SURVY" TargetMode="External"/><Relationship Id="rId95" Type="http://schemas.openxmlformats.org/officeDocument/2006/relationships/hyperlink" Target="file:///C:\Users\Ahmed.Sameh\AppData\Roaming\Microsoft\Excel\SURVY" TargetMode="External"/><Relationship Id="rId160" Type="http://schemas.openxmlformats.org/officeDocument/2006/relationships/hyperlink" Target="file:///C:\Users\Ahmed.Sameh\AppData\Roaming\Microsoft\Excel\SURVY" TargetMode="External"/><Relationship Id="rId181" Type="http://schemas.openxmlformats.org/officeDocument/2006/relationships/printerSettings" Target="../printerSettings/printerSettings3.bin"/><Relationship Id="rId22" Type="http://schemas.openxmlformats.org/officeDocument/2006/relationships/hyperlink" Target="file:///C:\Users\Ahmed.Sameh\AppData\Roaming\Microsoft\Excel\SURVY" TargetMode="External"/><Relationship Id="rId43" Type="http://schemas.openxmlformats.org/officeDocument/2006/relationships/hyperlink" Target="file:///C:\Users\Ahmed.Sameh\AppData\Roaming\Microsoft\Excel\SURVY" TargetMode="External"/><Relationship Id="rId64" Type="http://schemas.openxmlformats.org/officeDocument/2006/relationships/hyperlink" Target="file:///C:\Users\Ahmed.Sameh\AppData\Roaming\Microsoft\Excel\SURVY" TargetMode="External"/><Relationship Id="rId118" Type="http://schemas.openxmlformats.org/officeDocument/2006/relationships/hyperlink" Target="file:///C:\Users\Ahmed.Sameh\AppData\Roaming\Microsoft\Excel\SURVY" TargetMode="External"/><Relationship Id="rId139" Type="http://schemas.openxmlformats.org/officeDocument/2006/relationships/hyperlink" Target="file:///C:\Users\Ahmed.Sameh\AppData\Roaming\Microsoft\Excel\SURVY" TargetMode="External"/><Relationship Id="rId85" Type="http://schemas.openxmlformats.org/officeDocument/2006/relationships/hyperlink" Target="file:///C:\Users\Ahmed.Sameh\AppData\Roaming\Microsoft\Excel\SURVY" TargetMode="External"/><Relationship Id="rId150" Type="http://schemas.openxmlformats.org/officeDocument/2006/relationships/hyperlink" Target="file:///C:\Users\Ahmed.Sameh\AppData\Roaming\Microsoft\Excel\SURVY" TargetMode="External"/><Relationship Id="rId171" Type="http://schemas.openxmlformats.org/officeDocument/2006/relationships/hyperlink" Target="file:///C:\Users\Ahmed.Sameh\AppData\Roaming\Microsoft\Excel\SURVY" TargetMode="External"/><Relationship Id="rId12" Type="http://schemas.openxmlformats.org/officeDocument/2006/relationships/hyperlink" Target="file:///C:\Users\Ahmed.Sameh\AppData\Roaming\Microsoft\Excel\SURVY" TargetMode="External"/><Relationship Id="rId33" Type="http://schemas.openxmlformats.org/officeDocument/2006/relationships/hyperlink" Target="file:///C:\Users\Ahmed.Sameh\AppData\Roaming\Microsoft\Excel\SURVY" TargetMode="External"/><Relationship Id="rId108" Type="http://schemas.openxmlformats.org/officeDocument/2006/relationships/hyperlink" Target="file:///C:\Users\Ahmed.Sameh\AppData\Roaming\Microsoft\Excel\SURVY" TargetMode="External"/><Relationship Id="rId129" Type="http://schemas.openxmlformats.org/officeDocument/2006/relationships/hyperlink" Target="file:///C:\Users\Ahmed.Sameh\AppData\Roaming\Microsoft\Excel\SURVY" TargetMode="External"/><Relationship Id="rId54" Type="http://schemas.openxmlformats.org/officeDocument/2006/relationships/hyperlink" Target="file:///C:\Users\Ahmed.Sameh\AppData\Roaming\Microsoft\Excel\SURVY" TargetMode="External"/><Relationship Id="rId75" Type="http://schemas.openxmlformats.org/officeDocument/2006/relationships/hyperlink" Target="file:///C:\Users\Ahmed.Sameh\AppData\Roaming\Microsoft\Excel\SURVY" TargetMode="External"/><Relationship Id="rId96" Type="http://schemas.openxmlformats.org/officeDocument/2006/relationships/hyperlink" Target="file:///C:\Users\Ahmed.Sameh\AppData\Roaming\Microsoft\Excel\SURVY" TargetMode="External"/><Relationship Id="rId140" Type="http://schemas.openxmlformats.org/officeDocument/2006/relationships/hyperlink" Target="file:///C:\Users\Ahmed.Sameh\AppData\Roaming\Microsoft\Excel\SURVY" TargetMode="External"/><Relationship Id="rId161" Type="http://schemas.openxmlformats.org/officeDocument/2006/relationships/hyperlink" Target="file:///C:\Users\Ahmed.Sameh\AppData\Roaming\Microsoft\Excel\SURVY" TargetMode="External"/><Relationship Id="rId182" Type="http://schemas.openxmlformats.org/officeDocument/2006/relationships/drawing" Target="../drawings/drawing3.xml"/><Relationship Id="rId6" Type="http://schemas.openxmlformats.org/officeDocument/2006/relationships/hyperlink" Target="file:///C:\Users\Ahmed.Sameh\AppData\Roaming\Microsoft\Excel\SURVY" TargetMode="External"/><Relationship Id="rId23" Type="http://schemas.openxmlformats.org/officeDocument/2006/relationships/hyperlink" Target="file:///C:\Users\Ahmed.Sameh\AppData\Roaming\Microsoft\Excel\SURVY" TargetMode="External"/><Relationship Id="rId119" Type="http://schemas.openxmlformats.org/officeDocument/2006/relationships/hyperlink" Target="file:///C:\Users\Ahmed.Sameh\AppData\Roaming\Microsoft\Excel\SURVY" TargetMode="External"/><Relationship Id="rId44" Type="http://schemas.openxmlformats.org/officeDocument/2006/relationships/hyperlink" Target="file:///C:\Users\Ahmed.Sameh\AppData\Roaming\Microsoft\Excel\SURVY" TargetMode="External"/><Relationship Id="rId60" Type="http://schemas.openxmlformats.org/officeDocument/2006/relationships/hyperlink" Target="file:///C:\Users\Ahmed.Sameh\AppData\Roaming\Microsoft\Excel\SURVY" TargetMode="External"/><Relationship Id="rId65" Type="http://schemas.openxmlformats.org/officeDocument/2006/relationships/hyperlink" Target="file:///C:\Users\Ahmed.Sameh\AppData\Roaming\Microsoft\Excel\SURVY" TargetMode="External"/><Relationship Id="rId81" Type="http://schemas.openxmlformats.org/officeDocument/2006/relationships/hyperlink" Target="file:///C:\Users\Ahmed.Sameh\AppData\Roaming\Microsoft\Excel\SURVY" TargetMode="External"/><Relationship Id="rId86" Type="http://schemas.openxmlformats.org/officeDocument/2006/relationships/hyperlink" Target="file:///C:\Users\Ahmed.Sameh\AppData\Roaming\Microsoft\Excel\SURVY" TargetMode="External"/><Relationship Id="rId130" Type="http://schemas.openxmlformats.org/officeDocument/2006/relationships/hyperlink" Target="file:///C:\Users\Ahmed.Sameh\AppData\Roaming\Microsoft\Excel\SURVY" TargetMode="External"/><Relationship Id="rId135" Type="http://schemas.openxmlformats.org/officeDocument/2006/relationships/hyperlink" Target="file:///C:\Users\Ahmed.Sameh\AppData\Roaming\Microsoft\Excel\SURVY" TargetMode="External"/><Relationship Id="rId151" Type="http://schemas.openxmlformats.org/officeDocument/2006/relationships/hyperlink" Target="file:///C:\Users\Ahmed.Sameh\AppData\Roaming\Microsoft\Excel\SURVY" TargetMode="External"/><Relationship Id="rId156" Type="http://schemas.openxmlformats.org/officeDocument/2006/relationships/hyperlink" Target="file:///C:\Users\Ahmed.Sameh\AppData\Roaming\Microsoft\Excel\SURVY" TargetMode="External"/><Relationship Id="rId177" Type="http://schemas.openxmlformats.org/officeDocument/2006/relationships/hyperlink" Target="file:///C:\Users\Ahmed.Sameh\AppData\Roaming\Microsoft\Excel\SURVY" TargetMode="External"/><Relationship Id="rId172" Type="http://schemas.openxmlformats.org/officeDocument/2006/relationships/hyperlink" Target="file:///C:\Users\Ahmed.Sameh\AppData\Roaming\Microsoft\Excel\SURVY" TargetMode="External"/><Relationship Id="rId13" Type="http://schemas.openxmlformats.org/officeDocument/2006/relationships/hyperlink" Target="file:///C:\Users\Ahmed.Sameh\AppData\Roaming\Microsoft\Excel\SURVY" TargetMode="External"/><Relationship Id="rId18" Type="http://schemas.openxmlformats.org/officeDocument/2006/relationships/hyperlink" Target="file:///C:\Users\Ahmed.Sameh\AppData\Roaming\Microsoft\Excel\SURVY" TargetMode="External"/><Relationship Id="rId39" Type="http://schemas.openxmlformats.org/officeDocument/2006/relationships/hyperlink" Target="file:///C:\Users\Ahmed.Sameh\AppData\Roaming\Microsoft\Excel\SURVY" TargetMode="External"/><Relationship Id="rId109" Type="http://schemas.openxmlformats.org/officeDocument/2006/relationships/hyperlink" Target="file:///C:\Users\Ahmed.Sameh\AppData\Roaming\Microsoft\Excel\SURVY" TargetMode="External"/><Relationship Id="rId34" Type="http://schemas.openxmlformats.org/officeDocument/2006/relationships/hyperlink" Target="file:///C:\Users\Ahmed.Sameh\AppData\Roaming\Microsoft\Excel\SURVY" TargetMode="External"/><Relationship Id="rId50" Type="http://schemas.openxmlformats.org/officeDocument/2006/relationships/hyperlink" Target="file:///C:\Users\Ahmed.Sameh\AppData\Roaming\Microsoft\Excel\SURVY" TargetMode="External"/><Relationship Id="rId55" Type="http://schemas.openxmlformats.org/officeDocument/2006/relationships/hyperlink" Target="file:///C:\Users\Ahmed.Sameh\AppData\Roaming\Microsoft\Excel\SURVY" TargetMode="External"/><Relationship Id="rId76" Type="http://schemas.openxmlformats.org/officeDocument/2006/relationships/hyperlink" Target="file:///C:\Users\Ahmed.Sameh\AppData\Roaming\Microsoft\Excel\SURVY" TargetMode="External"/><Relationship Id="rId97" Type="http://schemas.openxmlformats.org/officeDocument/2006/relationships/hyperlink" Target="file:///C:\Users\Ahmed.Sameh\AppData\Roaming\Microsoft\Excel\SURVY" TargetMode="External"/><Relationship Id="rId104" Type="http://schemas.openxmlformats.org/officeDocument/2006/relationships/hyperlink" Target="file:///C:\Users\Ahmed.Sameh\AppData\Roaming\Microsoft\Excel\SURVY" TargetMode="External"/><Relationship Id="rId120" Type="http://schemas.openxmlformats.org/officeDocument/2006/relationships/hyperlink" Target="file:///C:\Users\Ahmed.Sameh\AppData\Roaming\Microsoft\Excel\SURVY" TargetMode="External"/><Relationship Id="rId125" Type="http://schemas.openxmlformats.org/officeDocument/2006/relationships/hyperlink" Target="file:///C:\Users\Ahmed.Sameh\AppData\Roaming\Microsoft\Excel\SURVY" TargetMode="External"/><Relationship Id="rId141" Type="http://schemas.openxmlformats.org/officeDocument/2006/relationships/hyperlink" Target="file:///C:\Users\Ahmed.Sameh\AppData\Roaming\Microsoft\Excel\SURVY" TargetMode="External"/><Relationship Id="rId146" Type="http://schemas.openxmlformats.org/officeDocument/2006/relationships/hyperlink" Target="file:///C:\Users\Ahmed.Sameh\AppData\Roaming\Microsoft\Excel\SURVY" TargetMode="External"/><Relationship Id="rId167" Type="http://schemas.openxmlformats.org/officeDocument/2006/relationships/hyperlink" Target="file:///C:\Users\Ahmed.Sameh\AppData\Roaming\Microsoft\Excel\SURVY" TargetMode="External"/><Relationship Id="rId7" Type="http://schemas.openxmlformats.org/officeDocument/2006/relationships/hyperlink" Target="file:///C:\Users\Ahmed.Sameh\AppData\Roaming\Microsoft\Excel\SURVY" TargetMode="External"/><Relationship Id="rId71" Type="http://schemas.openxmlformats.org/officeDocument/2006/relationships/hyperlink" Target="file:///C:\Users\Ahmed.Sameh\AppData\Roaming\Microsoft\Excel\SURVY" TargetMode="External"/><Relationship Id="rId92" Type="http://schemas.openxmlformats.org/officeDocument/2006/relationships/hyperlink" Target="file:///C:\Users\Ahmed.Sameh\AppData\Roaming\Microsoft\Excel\SURVY" TargetMode="External"/><Relationship Id="rId162" Type="http://schemas.openxmlformats.org/officeDocument/2006/relationships/hyperlink" Target="file:///C:\Users\Ahmed.Sameh\AppData\Roaming\Microsoft\Excel\SURVY" TargetMode="External"/><Relationship Id="rId2" Type="http://schemas.openxmlformats.org/officeDocument/2006/relationships/hyperlink" Target="file:///C:\Users\Ahmed.Sameh\AppData\Roaming\Microsoft\Excel\SURVY" TargetMode="External"/><Relationship Id="rId29" Type="http://schemas.openxmlformats.org/officeDocument/2006/relationships/hyperlink" Target="file:///C:\Users\Ahmed.Sameh\AppData\Roaming\Microsoft\Excel\SURVY" TargetMode="External"/><Relationship Id="rId24" Type="http://schemas.openxmlformats.org/officeDocument/2006/relationships/hyperlink" Target="file:///C:\Users\Ahmed.Sameh\AppData\Roaming\Microsoft\Excel\SURVY" TargetMode="External"/><Relationship Id="rId40" Type="http://schemas.openxmlformats.org/officeDocument/2006/relationships/hyperlink" Target="file:///C:\Users\Ahmed.Sameh\AppData\Roaming\Microsoft\Excel\SURVY" TargetMode="External"/><Relationship Id="rId45" Type="http://schemas.openxmlformats.org/officeDocument/2006/relationships/hyperlink" Target="file:///C:\Users\Ahmed.Sameh\AppData\Roaming\Microsoft\Excel\SURVY" TargetMode="External"/><Relationship Id="rId66" Type="http://schemas.openxmlformats.org/officeDocument/2006/relationships/hyperlink" Target="file:///C:\Users\Ahmed.Sameh\AppData\Roaming\Microsoft\Excel\SURVY" TargetMode="External"/><Relationship Id="rId87" Type="http://schemas.openxmlformats.org/officeDocument/2006/relationships/hyperlink" Target="file:///C:\Users\Ahmed.Sameh\AppData\Roaming\Microsoft\Excel\SURVY" TargetMode="External"/><Relationship Id="rId110" Type="http://schemas.openxmlformats.org/officeDocument/2006/relationships/hyperlink" Target="file:///C:\Users\Ahmed.Sameh\AppData\Roaming\Microsoft\Excel\SURVY" TargetMode="External"/><Relationship Id="rId115" Type="http://schemas.openxmlformats.org/officeDocument/2006/relationships/hyperlink" Target="file:///C:\Users\Ahmed.Sameh\AppData\Roaming\Microsoft\Excel\SURVY" TargetMode="External"/><Relationship Id="rId131" Type="http://schemas.openxmlformats.org/officeDocument/2006/relationships/hyperlink" Target="file:///C:\Users\Ahmed.Sameh\AppData\Roaming\Microsoft\Excel\SURVY" TargetMode="External"/><Relationship Id="rId136" Type="http://schemas.openxmlformats.org/officeDocument/2006/relationships/hyperlink" Target="file:///C:\Users\Ahmed.Sameh\AppData\Roaming\Microsoft\Excel\SURVY" TargetMode="External"/><Relationship Id="rId157" Type="http://schemas.openxmlformats.org/officeDocument/2006/relationships/hyperlink" Target="file:///C:\Users\Ahmed.Sameh\AppData\Roaming\Microsoft\Excel\SURVY" TargetMode="External"/><Relationship Id="rId178" Type="http://schemas.openxmlformats.org/officeDocument/2006/relationships/hyperlink" Target="file:///C:\Users\Ahmed.Sameh\AppData\Roaming\Microsoft\Excel\SURVY" TargetMode="External"/><Relationship Id="rId61" Type="http://schemas.openxmlformats.org/officeDocument/2006/relationships/hyperlink" Target="file:///C:\Users\Ahmed.Sameh\AppData\Roaming\Microsoft\Excel\SURVY" TargetMode="External"/><Relationship Id="rId82" Type="http://schemas.openxmlformats.org/officeDocument/2006/relationships/hyperlink" Target="file:///C:\Users\Ahmed.Sameh\AppData\Roaming\Microsoft\Excel\SURVY" TargetMode="External"/><Relationship Id="rId152" Type="http://schemas.openxmlformats.org/officeDocument/2006/relationships/hyperlink" Target="file:///C:\Users\Ahmed.Sameh\AppData\Roaming\Microsoft\Excel\SURVY" TargetMode="External"/><Relationship Id="rId173" Type="http://schemas.openxmlformats.org/officeDocument/2006/relationships/hyperlink" Target="file:///C:\Users\Ahmed.Sameh\AppData\Roaming\Microsoft\Excel\SURVY" TargetMode="External"/><Relationship Id="rId19" Type="http://schemas.openxmlformats.org/officeDocument/2006/relationships/hyperlink" Target="file:///C:\Users\Ahmed.Sameh\AppData\Roaming\Microsoft\Excel\SURVY" TargetMode="External"/><Relationship Id="rId14" Type="http://schemas.openxmlformats.org/officeDocument/2006/relationships/hyperlink" Target="file:///C:\Users\Ahmed.Sameh\AppData\Roaming\Microsoft\Excel\SURVY" TargetMode="External"/><Relationship Id="rId30" Type="http://schemas.openxmlformats.org/officeDocument/2006/relationships/hyperlink" Target="file:///C:\Users\Ahmed.Sameh\AppData\Roaming\Microsoft\Excel\SURVY" TargetMode="External"/><Relationship Id="rId35" Type="http://schemas.openxmlformats.org/officeDocument/2006/relationships/hyperlink" Target="file:///C:\Users\Ahmed.Sameh\AppData\Roaming\Microsoft\Excel\SURVY" TargetMode="External"/><Relationship Id="rId56" Type="http://schemas.openxmlformats.org/officeDocument/2006/relationships/hyperlink" Target="file:///C:\Users\Ahmed.Sameh\AppData\Roaming\Microsoft\Excel\SURVY" TargetMode="External"/><Relationship Id="rId77" Type="http://schemas.openxmlformats.org/officeDocument/2006/relationships/hyperlink" Target="file:///C:\Users\Ahmed.Sameh\AppData\Roaming\Microsoft\Excel\SURVY" TargetMode="External"/><Relationship Id="rId100" Type="http://schemas.openxmlformats.org/officeDocument/2006/relationships/hyperlink" Target="file:///C:\Users\Ahmed.Sameh\AppData\Roaming\Microsoft\Excel\SURVY" TargetMode="External"/><Relationship Id="rId105" Type="http://schemas.openxmlformats.org/officeDocument/2006/relationships/hyperlink" Target="file:///C:\Users\Ahmed.Sameh\AppData\Roaming\Microsoft\Excel\SURVY" TargetMode="External"/><Relationship Id="rId126" Type="http://schemas.openxmlformats.org/officeDocument/2006/relationships/hyperlink" Target="file:///C:\Users\Ahmed.Sameh\AppData\Roaming\Microsoft\Excel\SURVY" TargetMode="External"/><Relationship Id="rId147" Type="http://schemas.openxmlformats.org/officeDocument/2006/relationships/hyperlink" Target="file:///C:\Users\Ahmed.Sameh\AppData\Roaming\Microsoft\Excel\SURVY" TargetMode="External"/><Relationship Id="rId168" Type="http://schemas.openxmlformats.org/officeDocument/2006/relationships/hyperlink" Target="file:///C:\Users\Ahmed.Sameh\AppData\Roaming\Microsoft\Excel\SURVY" TargetMode="External"/><Relationship Id="rId8" Type="http://schemas.openxmlformats.org/officeDocument/2006/relationships/hyperlink" Target="file:///C:\Users\Ahmed.Sameh\AppData\Roaming\Microsoft\Excel\SURVY" TargetMode="External"/><Relationship Id="rId51" Type="http://schemas.openxmlformats.org/officeDocument/2006/relationships/hyperlink" Target="file:///C:\Users\Ahmed.Sameh\AppData\Roaming\Microsoft\Excel\SURVY" TargetMode="External"/><Relationship Id="rId72" Type="http://schemas.openxmlformats.org/officeDocument/2006/relationships/hyperlink" Target="file:///C:\Users\Ahmed.Sameh\AppData\Roaming\Microsoft\Excel\SURVY" TargetMode="External"/><Relationship Id="rId93" Type="http://schemas.openxmlformats.org/officeDocument/2006/relationships/hyperlink" Target="file:///C:\Users\Ahmed.Sameh\AppData\Roaming\Microsoft\Excel\SURVY" TargetMode="External"/><Relationship Id="rId98" Type="http://schemas.openxmlformats.org/officeDocument/2006/relationships/hyperlink" Target="file:///C:\Users\Ahmed.Sameh\AppData\Roaming\Microsoft\Excel\SURVY" TargetMode="External"/><Relationship Id="rId121" Type="http://schemas.openxmlformats.org/officeDocument/2006/relationships/hyperlink" Target="file:///C:\Users\Ahmed.Sameh\AppData\Roaming\Microsoft\Excel\SURVY" TargetMode="External"/><Relationship Id="rId142" Type="http://schemas.openxmlformats.org/officeDocument/2006/relationships/hyperlink" Target="file:///C:\Users\Ahmed.Sameh\AppData\Roaming\Microsoft\Excel\SURVY" TargetMode="External"/><Relationship Id="rId163" Type="http://schemas.openxmlformats.org/officeDocument/2006/relationships/hyperlink" Target="file:///C:\Users\Ahmed.Sameh\AppData\Roaming\Microsoft\Excel\SURVY" TargetMode="External"/><Relationship Id="rId3" Type="http://schemas.openxmlformats.org/officeDocument/2006/relationships/hyperlink" Target="file:///C:\Users\Ahmed.Sameh\AppData\Roaming\Microsoft\Excel\SURVY" TargetMode="External"/><Relationship Id="rId25" Type="http://schemas.openxmlformats.org/officeDocument/2006/relationships/hyperlink" Target="file:///C:\Users\Ahmed.Sameh\AppData\Roaming\Microsoft\Excel\SURVY" TargetMode="External"/><Relationship Id="rId46" Type="http://schemas.openxmlformats.org/officeDocument/2006/relationships/hyperlink" Target="file:///C:\Users\Ahmed.Sameh\AppData\Roaming\Microsoft\Excel\SURVY" TargetMode="External"/><Relationship Id="rId67" Type="http://schemas.openxmlformats.org/officeDocument/2006/relationships/hyperlink" Target="file:///C:\Users\Ahmed.Sameh\AppData\Roaming\Microsoft\Excel\SURVY" TargetMode="External"/><Relationship Id="rId116" Type="http://schemas.openxmlformats.org/officeDocument/2006/relationships/hyperlink" Target="file:///C:\Users\Ahmed.Sameh\AppData\Roaming\Microsoft\Excel\SURVY" TargetMode="External"/><Relationship Id="rId137" Type="http://schemas.openxmlformats.org/officeDocument/2006/relationships/hyperlink" Target="file:///C:\Users\Ahmed.Sameh\AppData\Roaming\Microsoft\Excel\SURVY" TargetMode="External"/><Relationship Id="rId158" Type="http://schemas.openxmlformats.org/officeDocument/2006/relationships/hyperlink" Target="file:///C:\Users\Ahmed.Sameh\AppData\Roaming\Microsoft\Excel\SURVY" TargetMode="External"/><Relationship Id="rId20" Type="http://schemas.openxmlformats.org/officeDocument/2006/relationships/hyperlink" Target="file:///C:\Users\Ahmed.Sameh\AppData\Roaming\Microsoft\Excel\SURVY" TargetMode="External"/><Relationship Id="rId41" Type="http://schemas.openxmlformats.org/officeDocument/2006/relationships/hyperlink" Target="file:///C:\Users\Ahmed.Sameh\AppData\Roaming\Microsoft\Excel\SURVY" TargetMode="External"/><Relationship Id="rId62" Type="http://schemas.openxmlformats.org/officeDocument/2006/relationships/hyperlink" Target="file:///C:\Users\Ahmed.Sameh\AppData\Roaming\Microsoft\Excel\SURVY" TargetMode="External"/><Relationship Id="rId83" Type="http://schemas.openxmlformats.org/officeDocument/2006/relationships/hyperlink" Target="file:///C:\Users\Ahmed.Sameh\AppData\Roaming\Microsoft\Excel\SURVY" TargetMode="External"/><Relationship Id="rId88" Type="http://schemas.openxmlformats.org/officeDocument/2006/relationships/hyperlink" Target="file:///C:\Users\Ahmed.Sameh\AppData\Roaming\Microsoft\Excel\SURVY" TargetMode="External"/><Relationship Id="rId111" Type="http://schemas.openxmlformats.org/officeDocument/2006/relationships/hyperlink" Target="file:///C:\Users\Ahmed.Sameh\AppData\Roaming\Microsoft\Excel\SURVY" TargetMode="External"/><Relationship Id="rId132" Type="http://schemas.openxmlformats.org/officeDocument/2006/relationships/hyperlink" Target="file:///C:\Users\Ahmed.Sameh\AppData\Roaming\Microsoft\Excel\SURVY" TargetMode="External"/><Relationship Id="rId153" Type="http://schemas.openxmlformats.org/officeDocument/2006/relationships/hyperlink" Target="file:///C:\Users\Ahmed.Sameh\AppData\Roaming\Microsoft\Excel\SURVY" TargetMode="External"/><Relationship Id="rId174" Type="http://schemas.openxmlformats.org/officeDocument/2006/relationships/hyperlink" Target="file:///C:\Users\Ahmed.Sameh\AppData\Roaming\Microsoft\Excel\SURVY" TargetMode="External"/><Relationship Id="rId179" Type="http://schemas.openxmlformats.org/officeDocument/2006/relationships/hyperlink" Target="file:///C:\Users\Ahmed.Sameh\AppData\Roaming\Microsoft\Excel\SURVY" TargetMode="External"/><Relationship Id="rId15" Type="http://schemas.openxmlformats.org/officeDocument/2006/relationships/hyperlink" Target="file:///C:\Users\Ahmed.Sameh\AppData\Roaming\Microsoft\Excel\SURVY" TargetMode="External"/><Relationship Id="rId36" Type="http://schemas.openxmlformats.org/officeDocument/2006/relationships/hyperlink" Target="file:///C:\Users\Ahmed.Sameh\AppData\Roaming\Microsoft\Excel\SURVY" TargetMode="External"/><Relationship Id="rId57" Type="http://schemas.openxmlformats.org/officeDocument/2006/relationships/hyperlink" Target="file:///C:\Users\Ahmed.Sameh\AppData\Roaming\Microsoft\Excel\SURVY" TargetMode="External"/><Relationship Id="rId106" Type="http://schemas.openxmlformats.org/officeDocument/2006/relationships/hyperlink" Target="file:///C:\Users\Ahmed.Sameh\AppData\Roaming\Microsoft\Excel\SURVY" TargetMode="External"/><Relationship Id="rId127" Type="http://schemas.openxmlformats.org/officeDocument/2006/relationships/hyperlink" Target="file:///C:\Users\Ahmed.Sameh\AppData\Roaming\Microsoft\Excel\SURVY" TargetMode="External"/><Relationship Id="rId10" Type="http://schemas.openxmlformats.org/officeDocument/2006/relationships/hyperlink" Target="file:///C:\Users\Ahmed.Sameh\AppData\Roaming\Microsoft\Excel\SURVY" TargetMode="External"/><Relationship Id="rId31" Type="http://schemas.openxmlformats.org/officeDocument/2006/relationships/hyperlink" Target="file:///C:\Users\Ahmed.Sameh\AppData\Roaming\Microsoft\Excel\SURVY" TargetMode="External"/><Relationship Id="rId52" Type="http://schemas.openxmlformats.org/officeDocument/2006/relationships/hyperlink" Target="file:///C:\Users\Ahmed.Sameh\AppData\Roaming\Microsoft\Excel\SURVY" TargetMode="External"/><Relationship Id="rId73" Type="http://schemas.openxmlformats.org/officeDocument/2006/relationships/hyperlink" Target="file:///C:\Users\Ahmed.Sameh\AppData\Roaming\Microsoft\Excel\SURVY" TargetMode="External"/><Relationship Id="rId78" Type="http://schemas.openxmlformats.org/officeDocument/2006/relationships/hyperlink" Target="file:///C:\Users\Ahmed.Sameh\AppData\Roaming\Microsoft\Excel\SURVY" TargetMode="External"/><Relationship Id="rId94" Type="http://schemas.openxmlformats.org/officeDocument/2006/relationships/hyperlink" Target="file:///C:\Users\Ahmed.Sameh\AppData\Roaming\Microsoft\Excel\SURVY" TargetMode="External"/><Relationship Id="rId99" Type="http://schemas.openxmlformats.org/officeDocument/2006/relationships/hyperlink" Target="file:///C:\Users\Ahmed.Sameh\AppData\Roaming\Microsoft\Excel\SURVY" TargetMode="External"/><Relationship Id="rId101" Type="http://schemas.openxmlformats.org/officeDocument/2006/relationships/hyperlink" Target="file:///C:\Users\Ahmed.Sameh\AppData\Roaming\Microsoft\Excel\SURVY" TargetMode="External"/><Relationship Id="rId122" Type="http://schemas.openxmlformats.org/officeDocument/2006/relationships/hyperlink" Target="file:///C:\Users\Ahmed.Sameh\AppData\Roaming\Microsoft\Excel\SURVY" TargetMode="External"/><Relationship Id="rId143" Type="http://schemas.openxmlformats.org/officeDocument/2006/relationships/hyperlink" Target="file:///C:\Users\Ahmed.Sameh\AppData\Roaming\Microsoft\Excel\SURVY" TargetMode="External"/><Relationship Id="rId148" Type="http://schemas.openxmlformats.org/officeDocument/2006/relationships/hyperlink" Target="file:///C:\Users\Ahmed.Sameh\AppData\Roaming\Microsoft\Excel\SURVY" TargetMode="External"/><Relationship Id="rId164" Type="http://schemas.openxmlformats.org/officeDocument/2006/relationships/hyperlink" Target="file:///C:\Users\Ahmed.Sameh\AppData\Roaming\Microsoft\Excel\SURVY" TargetMode="External"/><Relationship Id="rId169" Type="http://schemas.openxmlformats.org/officeDocument/2006/relationships/hyperlink" Target="file:///C:\Users\Ahmed.Sameh\AppData\Roaming\Microsoft\Excel\SURVY" TargetMode="External"/><Relationship Id="rId4" Type="http://schemas.openxmlformats.org/officeDocument/2006/relationships/hyperlink" Target="file:///C:\Users\Ahmed.Sameh\AppData\Roaming\Microsoft\Excel\SURVY" TargetMode="External"/><Relationship Id="rId9" Type="http://schemas.openxmlformats.org/officeDocument/2006/relationships/hyperlink" Target="file:///C:\Users\Ahmed.Sameh\AppData\Roaming\Microsoft\Excel\SURVY" TargetMode="External"/><Relationship Id="rId180" Type="http://schemas.openxmlformats.org/officeDocument/2006/relationships/hyperlink" Target="file:///C:\Users\Ahmed.Sameh\AppData\Roaming\Microsoft\Excel\SURVY" TargetMode="External"/><Relationship Id="rId26" Type="http://schemas.openxmlformats.org/officeDocument/2006/relationships/hyperlink" Target="file:///C:\Users\Ahmed.Sameh\AppData\Roaming\Microsoft\Excel\SURVY" TargetMode="External"/><Relationship Id="rId47" Type="http://schemas.openxmlformats.org/officeDocument/2006/relationships/hyperlink" Target="file:///C:\Users\Ahmed.Sameh\AppData\Roaming\Microsoft\Excel\SURVY" TargetMode="External"/><Relationship Id="rId68" Type="http://schemas.openxmlformats.org/officeDocument/2006/relationships/hyperlink" Target="file:///C:\Users\Ahmed.Sameh\AppData\Roaming\Microsoft\Excel\SURVY" TargetMode="External"/><Relationship Id="rId89" Type="http://schemas.openxmlformats.org/officeDocument/2006/relationships/hyperlink" Target="file:///C:\Users\Ahmed.Sameh\AppData\Roaming\Microsoft\Excel\SURVY" TargetMode="External"/><Relationship Id="rId112" Type="http://schemas.openxmlformats.org/officeDocument/2006/relationships/hyperlink" Target="file:///C:\Users\Ahmed.Sameh\AppData\Roaming\Microsoft\Excel\SURVY" TargetMode="External"/><Relationship Id="rId133" Type="http://schemas.openxmlformats.org/officeDocument/2006/relationships/hyperlink" Target="file:///C:\Users\Ahmed.Sameh\AppData\Roaming\Microsoft\Excel\SURVY" TargetMode="External"/><Relationship Id="rId154" Type="http://schemas.openxmlformats.org/officeDocument/2006/relationships/hyperlink" Target="file:///C:\Users\Ahmed.Sameh\AppData\Roaming\Microsoft\Excel\SURVY" TargetMode="External"/><Relationship Id="rId175" Type="http://schemas.openxmlformats.org/officeDocument/2006/relationships/hyperlink" Target="file:///C:\Users\Ahmed.Sameh\AppData\Roaming\Microsoft\Excel\SURVY" TargetMode="External"/><Relationship Id="rId16" Type="http://schemas.openxmlformats.org/officeDocument/2006/relationships/hyperlink" Target="file:///C:\Users\Ahmed.Sameh\AppData\Roaming\Microsoft\Excel\SURVY" TargetMode="External"/><Relationship Id="rId37" Type="http://schemas.openxmlformats.org/officeDocument/2006/relationships/hyperlink" Target="file:///C:\Users\Ahmed.Sameh\AppData\Roaming\Microsoft\Excel\SURVY" TargetMode="External"/><Relationship Id="rId58" Type="http://schemas.openxmlformats.org/officeDocument/2006/relationships/hyperlink" Target="file:///C:\Users\Ahmed.Sameh\AppData\Roaming\Microsoft\Excel\SURVY" TargetMode="External"/><Relationship Id="rId79" Type="http://schemas.openxmlformats.org/officeDocument/2006/relationships/hyperlink" Target="file:///C:\Users\Ahmed.Sameh\AppData\Roaming\Microsoft\Excel\SURVY" TargetMode="External"/><Relationship Id="rId102" Type="http://schemas.openxmlformats.org/officeDocument/2006/relationships/hyperlink" Target="file:///C:\Users\Ahmed.Sameh\AppData\Roaming\Microsoft\Excel\SURVY" TargetMode="External"/><Relationship Id="rId123" Type="http://schemas.openxmlformats.org/officeDocument/2006/relationships/hyperlink" Target="file:///C:\Users\Ahmed.Sameh\AppData\Roaming\Microsoft\Excel\SURVY" TargetMode="External"/><Relationship Id="rId144" Type="http://schemas.openxmlformats.org/officeDocument/2006/relationships/hyperlink" Target="file:///C:\Users\Ahmed.Sameh\AppData\Roaming\Microsoft\Excel\SURVY" TargetMode="External"/><Relationship Id="rId90" Type="http://schemas.openxmlformats.org/officeDocument/2006/relationships/hyperlink" Target="file:///C:\Users\Ahmed.Sameh\AppData\Roaming\Microsoft\Excel\SURVY" TargetMode="External"/><Relationship Id="rId165" Type="http://schemas.openxmlformats.org/officeDocument/2006/relationships/hyperlink" Target="file:///C:\Users\Ahmed.Sameh\AppData\Roaming\Microsoft\Excel\SURVY" TargetMode="External"/><Relationship Id="rId27" Type="http://schemas.openxmlformats.org/officeDocument/2006/relationships/hyperlink" Target="file:///C:\Users\Ahmed.Sameh\AppData\Roaming\Microsoft\Excel\SURVY" TargetMode="External"/><Relationship Id="rId48" Type="http://schemas.openxmlformats.org/officeDocument/2006/relationships/hyperlink" Target="file:///C:\Users\Ahmed.Sameh\AppData\Roaming\Microsoft\Excel\SURVY" TargetMode="External"/><Relationship Id="rId69" Type="http://schemas.openxmlformats.org/officeDocument/2006/relationships/hyperlink" Target="file:///C:\Users\Ahmed.Sameh\AppData\Roaming\Microsoft\Excel\SURVY" TargetMode="External"/><Relationship Id="rId113" Type="http://schemas.openxmlformats.org/officeDocument/2006/relationships/hyperlink" Target="file:///C:\Users\Ahmed.Sameh\AppData\Roaming\Microsoft\Excel\SURVY" TargetMode="External"/><Relationship Id="rId134" Type="http://schemas.openxmlformats.org/officeDocument/2006/relationships/hyperlink" Target="file:///C:\Users\Ahmed.Sameh\AppData\Roaming\Microsoft\Excel\SURVY" TargetMode="External"/><Relationship Id="rId80" Type="http://schemas.openxmlformats.org/officeDocument/2006/relationships/hyperlink" Target="file:///C:\Users\Ahmed.Sameh\AppData\Roaming\Microsoft\Excel\SURVY" TargetMode="External"/><Relationship Id="rId155" Type="http://schemas.openxmlformats.org/officeDocument/2006/relationships/hyperlink" Target="file:///C:\Users\Ahmed.Sameh\AppData\Roaming\Microsoft\Excel\SURVY" TargetMode="External"/><Relationship Id="rId176" Type="http://schemas.openxmlformats.org/officeDocument/2006/relationships/hyperlink" Target="file:///C:\Users\Ahmed.Sameh\AppData\Roaming\Microsoft\Excel\SURVY" TargetMode="External"/><Relationship Id="rId17" Type="http://schemas.openxmlformats.org/officeDocument/2006/relationships/hyperlink" Target="file:///C:\Users\Ahmed.Sameh\AppData\Roaming\Microsoft\Excel\SURVY" TargetMode="External"/><Relationship Id="rId38" Type="http://schemas.openxmlformats.org/officeDocument/2006/relationships/hyperlink" Target="file:///C:\Users\Ahmed.Sameh\AppData\Roaming\Microsoft\Excel\SURVY" TargetMode="External"/><Relationship Id="rId59" Type="http://schemas.openxmlformats.org/officeDocument/2006/relationships/hyperlink" Target="file:///C:\Users\Ahmed.Sameh\AppData\Roaming\Microsoft\Excel\SURVY" TargetMode="External"/><Relationship Id="rId103" Type="http://schemas.openxmlformats.org/officeDocument/2006/relationships/hyperlink" Target="file:///C:\Users\Ahmed.Sameh\AppData\Roaming\Microsoft\Excel\SURVY" TargetMode="External"/><Relationship Id="rId124" Type="http://schemas.openxmlformats.org/officeDocument/2006/relationships/hyperlink" Target="file:///C:\Users\Ahmed.Sameh\AppData\Roaming\Microsoft\Excel\SURVY" TargetMode="External"/><Relationship Id="rId70" Type="http://schemas.openxmlformats.org/officeDocument/2006/relationships/hyperlink" Target="file:///C:\Users\Ahmed.Sameh\AppData\Roaming\Microsoft\Excel\SURVY" TargetMode="External"/><Relationship Id="rId91" Type="http://schemas.openxmlformats.org/officeDocument/2006/relationships/hyperlink" Target="file:///C:\Users\Ahmed.Sameh\AppData\Roaming\Microsoft\Excel\SURVY" TargetMode="External"/><Relationship Id="rId145" Type="http://schemas.openxmlformats.org/officeDocument/2006/relationships/hyperlink" Target="file:///C:\Users\Ahmed.Sameh\AppData\Roaming\Microsoft\Excel\SURVY" TargetMode="External"/><Relationship Id="rId166" Type="http://schemas.openxmlformats.org/officeDocument/2006/relationships/hyperlink" Target="file:///C:\Users\Ahmed.Sameh\AppData\Roaming\Microsoft\Excel\SURVY" TargetMode="External"/><Relationship Id="rId1" Type="http://schemas.openxmlformats.org/officeDocument/2006/relationships/hyperlink" Target="file:///C:\Users\Ahmed.Sameh\AppData\Roaming\Microsoft\Excel\SURVY" TargetMode="External"/><Relationship Id="rId28" Type="http://schemas.openxmlformats.org/officeDocument/2006/relationships/hyperlink" Target="file:///C:\Users\Ahmed.Sameh\AppData\Roaming\Microsoft\Excel\SURVY" TargetMode="External"/><Relationship Id="rId49" Type="http://schemas.openxmlformats.org/officeDocument/2006/relationships/hyperlink" Target="file:///C:\Users\Ahmed.Sameh\AppData\Roaming\Microsoft\Excel\SURVY" TargetMode="External"/><Relationship Id="rId114" Type="http://schemas.openxmlformats.org/officeDocument/2006/relationships/hyperlink" Target="file:///C:\Users\Ahmed.Sameh\AppData\Roaming\Microsoft\Excel\SURV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Electric" TargetMode="External"/><Relationship Id="rId13" Type="http://schemas.openxmlformats.org/officeDocument/2006/relationships/hyperlink" Target="Electric" TargetMode="External"/><Relationship Id="rId3" Type="http://schemas.openxmlformats.org/officeDocument/2006/relationships/hyperlink" Target="Electric" TargetMode="External"/><Relationship Id="rId7" Type="http://schemas.openxmlformats.org/officeDocument/2006/relationships/hyperlink" Target="Electric" TargetMode="External"/><Relationship Id="rId12" Type="http://schemas.openxmlformats.org/officeDocument/2006/relationships/hyperlink" Target="Electric" TargetMode="External"/><Relationship Id="rId17" Type="http://schemas.openxmlformats.org/officeDocument/2006/relationships/drawing" Target="../drawings/drawing8.xml"/><Relationship Id="rId2" Type="http://schemas.openxmlformats.org/officeDocument/2006/relationships/hyperlink" Target="Electric" TargetMode="External"/><Relationship Id="rId16" Type="http://schemas.openxmlformats.org/officeDocument/2006/relationships/printerSettings" Target="../printerSettings/printerSettings8.bin"/><Relationship Id="rId1" Type="http://schemas.openxmlformats.org/officeDocument/2006/relationships/hyperlink" Target="Electric" TargetMode="External"/><Relationship Id="rId6" Type="http://schemas.openxmlformats.org/officeDocument/2006/relationships/hyperlink" Target="Electric" TargetMode="External"/><Relationship Id="rId11" Type="http://schemas.openxmlformats.org/officeDocument/2006/relationships/hyperlink" Target="Electric" TargetMode="External"/><Relationship Id="rId5" Type="http://schemas.openxmlformats.org/officeDocument/2006/relationships/hyperlink" Target="Electric" TargetMode="External"/><Relationship Id="rId15" Type="http://schemas.openxmlformats.org/officeDocument/2006/relationships/hyperlink" Target="Electric" TargetMode="External"/><Relationship Id="rId10" Type="http://schemas.openxmlformats.org/officeDocument/2006/relationships/hyperlink" Target="Electric" TargetMode="External"/><Relationship Id="rId4" Type="http://schemas.openxmlformats.org/officeDocument/2006/relationships/hyperlink" Target="Electric" TargetMode="External"/><Relationship Id="rId9" Type="http://schemas.openxmlformats.org/officeDocument/2006/relationships/hyperlink" Target="Electric" TargetMode="External"/><Relationship Id="rId14" Type="http://schemas.openxmlformats.org/officeDocument/2006/relationships/hyperlink" Target="Electric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53"/>
  <sheetViews>
    <sheetView view="pageBreakPreview" zoomScale="55" zoomScaleNormal="70" zoomScaleSheetLayoutView="55" workbookViewId="0">
      <pane xSplit="3" ySplit="8" topLeftCell="E18" activePane="bottomRight" state="frozen"/>
      <selection activeCell="G9" sqref="G9:K9"/>
      <selection pane="topRight" activeCell="G9" sqref="G9:K9"/>
      <selection pane="bottomLeft" activeCell="G9" sqref="G9:K9"/>
      <selection pane="bottomRight" activeCell="C25" sqref="C25"/>
    </sheetView>
  </sheetViews>
  <sheetFormatPr defaultRowHeight="15" x14ac:dyDescent="0.3"/>
  <cols>
    <col min="1" max="1" width="48.5546875" style="6" customWidth="1"/>
    <col min="2" max="2" width="8.44140625" style="1" customWidth="1"/>
    <col min="3" max="3" width="9.88671875" style="1" customWidth="1"/>
    <col min="4" max="4" width="10.33203125" style="1" hidden="1" customWidth="1"/>
    <col min="5" max="5" width="78.6640625" style="2" customWidth="1"/>
    <col min="6" max="6" width="17.44140625" style="2" customWidth="1"/>
    <col min="7" max="8" width="16.109375" style="7" customWidth="1"/>
    <col min="9" max="9" width="15.44140625" style="7" hidden="1" customWidth="1"/>
    <col min="10" max="10" width="17.109375" style="3" hidden="1" customWidth="1"/>
    <col min="11" max="11" width="17.109375" style="4" hidden="1" customWidth="1"/>
    <col min="12" max="12" width="18.88671875" style="1" hidden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>COUNTIF(L10:L998813,"Open")</f>
        <v>0</v>
      </c>
      <c r="C1" s="16" t="e">
        <f>B1/SUM(B1:B4)</f>
        <v>#DIV/0!</v>
      </c>
      <c r="D1" s="128" t="s">
        <v>55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>COUNTIF(L10:L998813,"Replied")</f>
        <v>0</v>
      </c>
      <c r="C2" s="19" t="e">
        <f>B2/SUM(B1:B4)</f>
        <v>#DIV/0!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>COUNTIF(L10:L998813,"Overdue")</f>
        <v>0</v>
      </c>
      <c r="C3" s="22" t="e">
        <f>B3/SUM(B1:B4)</f>
        <v>#DIV/0!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>COUNTIF(L10:L998813,"R. with Delay")</f>
        <v>0</v>
      </c>
      <c r="C4" s="22" t="e">
        <f>B4/SUM(B1:B4)</f>
        <v>#DIV/0!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>SUBTOTAL(9,B1:B4)</f>
        <v>0</v>
      </c>
      <c r="C5" s="25" t="e">
        <f>SUBTOTAL(9,C1:C4)</f>
        <v>#DIV/0!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69" t="s">
        <v>35</v>
      </c>
      <c r="B6" s="70"/>
      <c r="C6" s="70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71" t="s">
        <v>36</v>
      </c>
      <c r="B7" s="72"/>
      <c r="C7" s="72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 t="s">
        <v>37</v>
      </c>
    </row>
    <row r="9" spans="1:18" s="11" customFormat="1" ht="45" customHeight="1" thickBot="1" x14ac:dyDescent="0.35">
      <c r="A9" s="83" t="s">
        <v>567</v>
      </c>
      <c r="B9" s="32">
        <v>0</v>
      </c>
      <c r="C9" s="33" t="s">
        <v>310</v>
      </c>
      <c r="D9" s="34"/>
      <c r="E9" s="58" t="s">
        <v>570</v>
      </c>
      <c r="F9" s="58" t="s">
        <v>573</v>
      </c>
      <c r="G9" s="36">
        <v>45872</v>
      </c>
      <c r="H9" s="37">
        <v>45874</v>
      </c>
      <c r="I9" s="36"/>
      <c r="J9" s="38"/>
      <c r="K9" s="39"/>
      <c r="L9" s="40"/>
      <c r="M9" s="32" t="s">
        <v>65</v>
      </c>
      <c r="N9" s="32"/>
      <c r="O9" s="32"/>
      <c r="P9" s="32"/>
      <c r="Q9" s="41"/>
      <c r="R9" s="45"/>
    </row>
    <row r="10" spans="1:18" s="11" customFormat="1" ht="45" customHeight="1" thickBot="1" x14ac:dyDescent="0.35">
      <c r="A10" s="83" t="s">
        <v>568</v>
      </c>
      <c r="B10" s="32">
        <v>0</v>
      </c>
      <c r="C10" s="33" t="s">
        <v>310</v>
      </c>
      <c r="D10" s="34"/>
      <c r="E10" s="58" t="s">
        <v>571</v>
      </c>
      <c r="F10" s="58" t="s">
        <v>210</v>
      </c>
      <c r="G10" s="36">
        <v>45872</v>
      </c>
      <c r="H10" s="37">
        <v>45874</v>
      </c>
      <c r="I10" s="36"/>
      <c r="J10" s="38"/>
      <c r="K10" s="39"/>
      <c r="L10" s="40"/>
      <c r="M10" s="32" t="s">
        <v>65</v>
      </c>
      <c r="N10" s="32"/>
      <c r="O10" s="32"/>
      <c r="P10" s="32"/>
      <c r="Q10" s="41"/>
      <c r="R10" s="45"/>
    </row>
    <row r="11" spans="1:18" s="11" customFormat="1" ht="45" customHeight="1" thickBot="1" x14ac:dyDescent="0.35">
      <c r="A11" s="83" t="s">
        <v>569</v>
      </c>
      <c r="B11" s="32">
        <v>0</v>
      </c>
      <c r="C11" s="33" t="s">
        <v>310</v>
      </c>
      <c r="D11" s="34"/>
      <c r="E11" s="58" t="s">
        <v>572</v>
      </c>
      <c r="F11" s="58" t="s">
        <v>187</v>
      </c>
      <c r="G11" s="36">
        <v>45872</v>
      </c>
      <c r="H11" s="37">
        <v>45874</v>
      </c>
      <c r="I11" s="36"/>
      <c r="J11" s="38"/>
      <c r="K11" s="39"/>
      <c r="L11" s="40"/>
      <c r="M11" s="32" t="s">
        <v>65</v>
      </c>
      <c r="N11" s="32"/>
      <c r="O11" s="32"/>
      <c r="P11" s="32"/>
      <c r="Q11" s="41"/>
      <c r="R11" s="45"/>
    </row>
    <row r="12" spans="1:18" s="11" customFormat="1" ht="45" customHeight="1" thickBot="1" x14ac:dyDescent="0.35">
      <c r="A12" s="83" t="s">
        <v>671</v>
      </c>
      <c r="B12" s="32">
        <v>0</v>
      </c>
      <c r="C12" s="33" t="s">
        <v>310</v>
      </c>
      <c r="D12" s="34"/>
      <c r="E12" s="58" t="s">
        <v>672</v>
      </c>
      <c r="F12" s="58" t="s">
        <v>187</v>
      </c>
      <c r="G12" s="36">
        <v>45883</v>
      </c>
      <c r="H12" s="37">
        <v>45888</v>
      </c>
      <c r="I12" s="36"/>
      <c r="J12" s="38"/>
      <c r="K12" s="39"/>
      <c r="L12" s="40"/>
      <c r="M12" s="59" t="s">
        <v>109</v>
      </c>
      <c r="N12" s="32"/>
      <c r="O12" s="32"/>
      <c r="P12" s="32"/>
      <c r="Q12" s="41"/>
      <c r="R12" s="45"/>
    </row>
    <row r="13" spans="1:18" s="11" customFormat="1" ht="45" customHeight="1" thickBot="1" x14ac:dyDescent="0.35">
      <c r="A13" s="83" t="s">
        <v>671</v>
      </c>
      <c r="B13" s="32">
        <v>1</v>
      </c>
      <c r="C13" s="33" t="s">
        <v>310</v>
      </c>
      <c r="D13" s="34"/>
      <c r="E13" s="58" t="s">
        <v>672</v>
      </c>
      <c r="F13" s="58" t="s">
        <v>187</v>
      </c>
      <c r="G13" s="36">
        <v>45889</v>
      </c>
      <c r="H13" s="37">
        <v>45894</v>
      </c>
      <c r="I13" s="36"/>
      <c r="J13" s="38"/>
      <c r="K13" s="39"/>
      <c r="L13" s="40"/>
      <c r="M13" s="59" t="s">
        <v>65</v>
      </c>
      <c r="N13" s="32"/>
      <c r="O13" s="32"/>
      <c r="P13" s="32"/>
      <c r="Q13" s="41"/>
      <c r="R13" s="45"/>
    </row>
    <row r="14" spans="1:18" s="11" customFormat="1" ht="45" customHeight="1" thickBot="1" x14ac:dyDescent="0.35">
      <c r="A14" s="83" t="s">
        <v>736</v>
      </c>
      <c r="B14" s="32">
        <v>0</v>
      </c>
      <c r="C14" s="33" t="s">
        <v>310</v>
      </c>
      <c r="D14" s="34"/>
      <c r="E14" s="58" t="s">
        <v>742</v>
      </c>
      <c r="F14" s="58" t="s">
        <v>214</v>
      </c>
      <c r="G14" s="36">
        <v>45894</v>
      </c>
      <c r="H14" s="37">
        <v>45897</v>
      </c>
      <c r="I14" s="36"/>
      <c r="J14" s="38"/>
      <c r="K14" s="39"/>
      <c r="L14" s="40"/>
      <c r="M14" s="59" t="s">
        <v>65</v>
      </c>
      <c r="N14" s="32"/>
      <c r="O14" s="32"/>
      <c r="P14" s="32"/>
      <c r="Q14" s="41"/>
      <c r="R14" s="45"/>
    </row>
    <row r="15" spans="1:18" s="11" customFormat="1" ht="45" customHeight="1" thickBot="1" x14ac:dyDescent="0.35">
      <c r="A15" s="83" t="s">
        <v>737</v>
      </c>
      <c r="B15" s="32">
        <v>0</v>
      </c>
      <c r="C15" s="33" t="s">
        <v>310</v>
      </c>
      <c r="D15" s="34"/>
      <c r="E15" s="58" t="s">
        <v>739</v>
      </c>
      <c r="F15" s="58" t="s">
        <v>214</v>
      </c>
      <c r="G15" s="36">
        <v>45894</v>
      </c>
      <c r="H15" s="37">
        <v>45897</v>
      </c>
      <c r="I15" s="36"/>
      <c r="J15" s="38"/>
      <c r="K15" s="39"/>
      <c r="L15" s="40"/>
      <c r="M15" s="59" t="s">
        <v>65</v>
      </c>
      <c r="N15" s="32"/>
      <c r="O15" s="32"/>
      <c r="P15" s="32"/>
      <c r="Q15" s="41"/>
      <c r="R15" s="45"/>
    </row>
    <row r="16" spans="1:18" s="11" customFormat="1" ht="45" customHeight="1" thickBot="1" x14ac:dyDescent="0.35">
      <c r="A16" s="83" t="s">
        <v>738</v>
      </c>
      <c r="B16" s="32">
        <v>0</v>
      </c>
      <c r="C16" s="33" t="s">
        <v>310</v>
      </c>
      <c r="D16" s="34"/>
      <c r="E16" s="58" t="s">
        <v>741</v>
      </c>
      <c r="F16" s="58" t="s">
        <v>215</v>
      </c>
      <c r="G16" s="36">
        <v>45894</v>
      </c>
      <c r="H16" s="37">
        <v>45897</v>
      </c>
      <c r="I16" s="36"/>
      <c r="J16" s="38"/>
      <c r="K16" s="39"/>
      <c r="L16" s="40"/>
      <c r="M16" s="59" t="s">
        <v>65</v>
      </c>
      <c r="N16" s="32"/>
      <c r="O16" s="32"/>
      <c r="P16" s="32"/>
      <c r="Q16" s="41"/>
      <c r="R16" s="45"/>
    </row>
    <row r="17" spans="1:18" s="11" customFormat="1" ht="45" customHeight="1" thickBot="1" x14ac:dyDescent="0.35">
      <c r="A17" s="83" t="s">
        <v>1073</v>
      </c>
      <c r="B17" s="32">
        <v>0</v>
      </c>
      <c r="C17" s="33" t="s">
        <v>310</v>
      </c>
      <c r="D17" s="34"/>
      <c r="E17" s="58" t="s">
        <v>1071</v>
      </c>
      <c r="F17" s="58" t="s">
        <v>221</v>
      </c>
      <c r="G17" s="36">
        <v>45907</v>
      </c>
      <c r="H17" s="37">
        <v>45907</v>
      </c>
      <c r="I17" s="36"/>
      <c r="J17" s="38"/>
      <c r="K17" s="39"/>
      <c r="L17" s="40"/>
      <c r="M17" s="59" t="s">
        <v>65</v>
      </c>
      <c r="N17" s="32"/>
      <c r="O17" s="32"/>
      <c r="P17" s="32"/>
      <c r="Q17" s="41"/>
      <c r="R17" s="45"/>
    </row>
    <row r="18" spans="1:18" s="11" customFormat="1" ht="45" customHeight="1" thickBot="1" x14ac:dyDescent="0.35">
      <c r="A18" s="83" t="s">
        <v>1074</v>
      </c>
      <c r="B18" s="32">
        <v>0</v>
      </c>
      <c r="C18" s="33" t="s">
        <v>310</v>
      </c>
      <c r="D18" s="34"/>
      <c r="E18" s="58" t="s">
        <v>1072</v>
      </c>
      <c r="F18" s="58" t="s">
        <v>210</v>
      </c>
      <c r="G18" s="36">
        <v>45907</v>
      </c>
      <c r="H18" s="37">
        <v>45907</v>
      </c>
      <c r="I18" s="36"/>
      <c r="J18" s="38"/>
      <c r="K18" s="39"/>
      <c r="L18" s="40"/>
      <c r="M18" s="59" t="s">
        <v>65</v>
      </c>
      <c r="N18" s="32"/>
      <c r="O18" s="32"/>
      <c r="P18" s="32"/>
      <c r="Q18" s="41"/>
      <c r="R18" s="45"/>
    </row>
    <row r="19" spans="1:18" s="11" customFormat="1" ht="45" customHeight="1" thickBot="1" x14ac:dyDescent="0.35">
      <c r="A19" s="83" t="s">
        <v>1246</v>
      </c>
      <c r="B19" s="32">
        <v>0</v>
      </c>
      <c r="C19" s="33" t="s">
        <v>310</v>
      </c>
      <c r="D19" s="34"/>
      <c r="E19" s="58" t="s">
        <v>1245</v>
      </c>
      <c r="F19" s="58" t="s">
        <v>215</v>
      </c>
      <c r="G19" s="36">
        <v>45921</v>
      </c>
      <c r="H19" s="37">
        <v>45923</v>
      </c>
      <c r="I19" s="36"/>
      <c r="J19" s="38"/>
      <c r="K19" s="39"/>
      <c r="L19" s="40"/>
      <c r="M19" s="59" t="s">
        <v>65</v>
      </c>
      <c r="N19" s="32"/>
      <c r="O19" s="32"/>
      <c r="P19" s="32"/>
      <c r="Q19" s="41"/>
      <c r="R19" s="45"/>
    </row>
    <row r="20" spans="1:18" s="11" customFormat="1" ht="45" customHeight="1" thickBot="1" x14ac:dyDescent="0.35">
      <c r="A20" s="83" t="s">
        <v>1278</v>
      </c>
      <c r="B20" s="32">
        <v>0</v>
      </c>
      <c r="C20" s="33" t="s">
        <v>310</v>
      </c>
      <c r="D20" s="34"/>
      <c r="E20" s="122" t="s">
        <v>1280</v>
      </c>
      <c r="F20" s="58" t="s">
        <v>285</v>
      </c>
      <c r="G20" s="36">
        <v>45924</v>
      </c>
      <c r="H20" s="37">
        <v>45925</v>
      </c>
      <c r="I20" s="36"/>
      <c r="J20" s="38"/>
      <c r="K20" s="39"/>
      <c r="L20" s="40"/>
      <c r="M20" s="59" t="s">
        <v>65</v>
      </c>
      <c r="N20" s="32"/>
      <c r="O20" s="32"/>
      <c r="P20" s="32"/>
      <c r="Q20" s="41"/>
      <c r="R20" s="45"/>
    </row>
    <row r="21" spans="1:18" s="11" customFormat="1" ht="45" customHeight="1" thickBot="1" x14ac:dyDescent="0.35">
      <c r="A21" s="83" t="s">
        <v>1279</v>
      </c>
      <c r="B21" s="32">
        <v>0</v>
      </c>
      <c r="C21" s="33" t="s">
        <v>310</v>
      </c>
      <c r="D21" s="34"/>
      <c r="E21" s="58" t="s">
        <v>1325</v>
      </c>
      <c r="F21" s="58" t="s">
        <v>187</v>
      </c>
      <c r="G21" s="36">
        <v>45924</v>
      </c>
      <c r="H21" s="37">
        <v>45925</v>
      </c>
      <c r="I21" s="36"/>
      <c r="J21" s="38"/>
      <c r="K21" s="39"/>
      <c r="L21" s="40"/>
      <c r="M21" s="32" t="s">
        <v>65</v>
      </c>
      <c r="N21" s="32"/>
      <c r="O21" s="32"/>
      <c r="P21" s="32"/>
      <c r="Q21" s="41"/>
      <c r="R21" s="45"/>
    </row>
    <row r="22" spans="1:18" s="11" customFormat="1" ht="45" customHeight="1" thickBot="1" x14ac:dyDescent="0.35">
      <c r="A22" s="83" t="s">
        <v>1296</v>
      </c>
      <c r="B22" s="32">
        <v>0</v>
      </c>
      <c r="C22" s="33" t="s">
        <v>310</v>
      </c>
      <c r="D22" s="34"/>
      <c r="E22" s="58" t="s">
        <v>1295</v>
      </c>
      <c r="F22" s="58" t="s">
        <v>187</v>
      </c>
      <c r="G22" s="36">
        <v>45924</v>
      </c>
      <c r="H22" s="37">
        <v>45927</v>
      </c>
      <c r="I22" s="36"/>
      <c r="J22" s="38"/>
      <c r="K22" s="39"/>
      <c r="L22" s="40"/>
      <c r="M22" s="32" t="s">
        <v>65</v>
      </c>
      <c r="N22" s="32"/>
      <c r="O22" s="32"/>
      <c r="P22" s="32"/>
      <c r="Q22" s="41"/>
      <c r="R22" s="45"/>
    </row>
    <row r="23" spans="1:18" s="11" customFormat="1" ht="45" customHeight="1" thickBot="1" x14ac:dyDescent="0.35">
      <c r="A23" s="83" t="s">
        <v>1298</v>
      </c>
      <c r="B23" s="32">
        <v>0</v>
      </c>
      <c r="C23" s="33" t="s">
        <v>310</v>
      </c>
      <c r="D23" s="34"/>
      <c r="E23" s="58" t="s">
        <v>1299</v>
      </c>
      <c r="F23" s="58" t="s">
        <v>1300</v>
      </c>
      <c r="G23" s="36">
        <v>45925</v>
      </c>
      <c r="H23" s="37">
        <v>45927</v>
      </c>
      <c r="I23" s="36"/>
      <c r="J23" s="38"/>
      <c r="K23" s="39"/>
      <c r="L23" s="40"/>
      <c r="M23" s="32" t="s">
        <v>65</v>
      </c>
      <c r="N23" s="32"/>
      <c r="O23" s="32"/>
      <c r="P23" s="32"/>
      <c r="Q23" s="41"/>
      <c r="R23" s="45"/>
    </row>
    <row r="24" spans="1:18" s="11" customFormat="1" ht="45" customHeight="1" thickBot="1" x14ac:dyDescent="0.35">
      <c r="A24" s="83" t="s">
        <v>1456</v>
      </c>
      <c r="B24" s="32">
        <v>0</v>
      </c>
      <c r="C24" s="33" t="s">
        <v>310</v>
      </c>
      <c r="D24" s="34"/>
      <c r="E24" s="122" t="s">
        <v>1455</v>
      </c>
      <c r="F24" s="58" t="s">
        <v>215</v>
      </c>
      <c r="G24" s="36">
        <v>45936</v>
      </c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42"/>
      <c r="B29" s="34"/>
      <c r="C29" s="32"/>
      <c r="D29" s="34"/>
      <c r="E29" s="58"/>
      <c r="F29" s="35"/>
      <c r="G29" s="36"/>
      <c r="H29" s="43"/>
      <c r="I29" s="36"/>
      <c r="J29" s="44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58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58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58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58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58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58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58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58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58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58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58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58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58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58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58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58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58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58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58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58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58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58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58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58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58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58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58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58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58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58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58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58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58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58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58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58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58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58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58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58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58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58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58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58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58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58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58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58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58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58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58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58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58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58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58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58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58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58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58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58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58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58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58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58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58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58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58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58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58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58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58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58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58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58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58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58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58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58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58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58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58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58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58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58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58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58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58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58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58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58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58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58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58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58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58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58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58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58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58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58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58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58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58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58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58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58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58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58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58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58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58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58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58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58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58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58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58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58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58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58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58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58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58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58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58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58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58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58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58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58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58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58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58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58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58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58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58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58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58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58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58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58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58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58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58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46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32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66"/>
      <c r="B224" s="34"/>
      <c r="C224" s="32"/>
      <c r="D224" s="34"/>
      <c r="E224" s="58"/>
      <c r="F224" s="58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66"/>
      <c r="B225" s="34"/>
      <c r="C225" s="32"/>
      <c r="D225" s="34"/>
      <c r="E225" s="58"/>
      <c r="F225" s="58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66"/>
      <c r="B226" s="34"/>
      <c r="C226" s="32"/>
      <c r="D226" s="34"/>
      <c r="E226" s="58"/>
      <c r="F226" s="58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66"/>
      <c r="B227" s="34"/>
      <c r="C227" s="32"/>
      <c r="D227" s="34"/>
      <c r="E227" s="58"/>
      <c r="F227" s="58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66"/>
      <c r="B228" s="34"/>
      <c r="C228" s="32"/>
      <c r="D228" s="34"/>
      <c r="E228" s="58"/>
      <c r="F228" s="58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66"/>
      <c r="B229" s="34"/>
      <c r="C229" s="32"/>
      <c r="D229" s="34"/>
      <c r="E229" s="58"/>
      <c r="F229" s="58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66"/>
      <c r="B230" s="34"/>
      <c r="C230" s="32"/>
      <c r="D230" s="34"/>
      <c r="E230" s="58"/>
      <c r="F230" s="58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66"/>
      <c r="B231" s="34"/>
      <c r="C231" s="32"/>
      <c r="D231" s="34"/>
      <c r="E231" s="58"/>
      <c r="F231" s="58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66"/>
      <c r="B232" s="34"/>
      <c r="C232" s="32"/>
      <c r="D232" s="34"/>
      <c r="E232" s="58"/>
      <c r="F232" s="58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66"/>
      <c r="B233" s="34"/>
      <c r="C233" s="32"/>
      <c r="D233" s="34"/>
      <c r="E233" s="58"/>
      <c r="F233" s="58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66"/>
      <c r="B234" s="34"/>
      <c r="C234" s="32"/>
      <c r="D234" s="34"/>
      <c r="E234" s="58"/>
      <c r="F234" s="58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66"/>
      <c r="B235" s="34"/>
      <c r="C235" s="32"/>
      <c r="D235" s="34"/>
      <c r="E235" s="58"/>
      <c r="F235" s="58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66"/>
      <c r="B236" s="34"/>
      <c r="C236" s="32"/>
      <c r="D236" s="34"/>
      <c r="E236" s="58"/>
      <c r="F236" s="58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66"/>
      <c r="B237" s="34"/>
      <c r="C237" s="32"/>
      <c r="D237" s="34"/>
      <c r="E237" s="58"/>
      <c r="F237" s="58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66"/>
      <c r="B238" s="34"/>
      <c r="C238" s="32"/>
      <c r="D238" s="34"/>
      <c r="E238" s="58"/>
      <c r="F238" s="58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66"/>
      <c r="B239" s="34"/>
      <c r="C239" s="32"/>
      <c r="D239" s="34"/>
      <c r="E239" s="58"/>
      <c r="F239" s="58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66"/>
      <c r="B240" s="34"/>
      <c r="C240" s="32"/>
      <c r="D240" s="34"/>
      <c r="E240" s="58"/>
      <c r="F240" s="58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66"/>
      <c r="B241" s="34"/>
      <c r="C241" s="32"/>
      <c r="D241" s="34"/>
      <c r="E241" s="58"/>
      <c r="F241" s="58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66"/>
      <c r="B242" s="34"/>
      <c r="C242" s="32"/>
      <c r="D242" s="34"/>
      <c r="E242" s="58"/>
      <c r="F242" s="58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66"/>
      <c r="B243" s="34"/>
      <c r="C243" s="32"/>
      <c r="D243" s="34"/>
      <c r="E243" s="58"/>
      <c r="F243" s="58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66"/>
      <c r="B244" s="34"/>
      <c r="C244" s="32"/>
      <c r="D244" s="34"/>
      <c r="E244" s="58"/>
      <c r="F244" s="58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4"/>
      <c r="C339" s="32"/>
      <c r="D339" s="34"/>
      <c r="E339" s="35"/>
      <c r="F339" s="35"/>
      <c r="G339" s="36"/>
      <c r="H339" s="43"/>
      <c r="I339" s="36"/>
      <c r="J339" s="44"/>
      <c r="K339" s="39"/>
      <c r="L339" s="40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4"/>
      <c r="C340" s="32"/>
      <c r="D340" s="34"/>
      <c r="E340" s="35"/>
      <c r="F340" s="35"/>
      <c r="G340" s="36"/>
      <c r="H340" s="43"/>
      <c r="I340" s="36"/>
      <c r="J340" s="44"/>
      <c r="K340" s="39"/>
      <c r="L340" s="40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4"/>
      <c r="C341" s="32"/>
      <c r="D341" s="34"/>
      <c r="E341" s="35"/>
      <c r="F341" s="35"/>
      <c r="G341" s="36"/>
      <c r="H341" s="43"/>
      <c r="I341" s="36"/>
      <c r="J341" s="44"/>
      <c r="K341" s="39"/>
      <c r="L341" s="40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4"/>
      <c r="C342" s="32"/>
      <c r="D342" s="34"/>
      <c r="E342" s="35"/>
      <c r="F342" s="35"/>
      <c r="G342" s="36"/>
      <c r="H342" s="43"/>
      <c r="I342" s="36"/>
      <c r="J342" s="44"/>
      <c r="K342" s="39"/>
      <c r="L342" s="40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4"/>
      <c r="C343" s="32"/>
      <c r="D343" s="34"/>
      <c r="E343" s="35"/>
      <c r="F343" s="35"/>
      <c r="G343" s="36"/>
      <c r="H343" s="43"/>
      <c r="I343" s="36"/>
      <c r="J343" s="44"/>
      <c r="K343" s="39"/>
      <c r="L343" s="40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4"/>
      <c r="C344" s="32"/>
      <c r="D344" s="34"/>
      <c r="E344" s="35"/>
      <c r="F344" s="35"/>
      <c r="G344" s="36"/>
      <c r="H344" s="43"/>
      <c r="I344" s="36"/>
      <c r="J344" s="44"/>
      <c r="K344" s="39"/>
      <c r="L344" s="40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4"/>
      <c r="C345" s="32"/>
      <c r="D345" s="34"/>
      <c r="E345" s="35"/>
      <c r="F345" s="35"/>
      <c r="G345" s="36"/>
      <c r="H345" s="43"/>
      <c r="I345" s="36"/>
      <c r="J345" s="44"/>
      <c r="K345" s="39"/>
      <c r="L345" s="40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4"/>
      <c r="C346" s="32"/>
      <c r="D346" s="34"/>
      <c r="E346" s="35"/>
      <c r="F346" s="35"/>
      <c r="G346" s="36"/>
      <c r="H346" s="43"/>
      <c r="I346" s="36"/>
      <c r="J346" s="44"/>
      <c r="K346" s="39"/>
      <c r="L346" s="40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4"/>
      <c r="C347" s="32"/>
      <c r="D347" s="34"/>
      <c r="E347" s="35"/>
      <c r="F347" s="35"/>
      <c r="G347" s="36"/>
      <c r="H347" s="43"/>
      <c r="I347" s="36"/>
      <c r="J347" s="44"/>
      <c r="K347" s="39"/>
      <c r="L347" s="40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4"/>
      <c r="C348" s="32"/>
      <c r="D348" s="34"/>
      <c r="E348" s="35"/>
      <c r="F348" s="35"/>
      <c r="G348" s="36"/>
      <c r="H348" s="43"/>
      <c r="I348" s="36"/>
      <c r="J348" s="44"/>
      <c r="K348" s="39"/>
      <c r="L348" s="40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4"/>
      <c r="C349" s="32"/>
      <c r="D349" s="34"/>
      <c r="E349" s="35"/>
      <c r="F349" s="35"/>
      <c r="G349" s="36"/>
      <c r="H349" s="43"/>
      <c r="I349" s="36"/>
      <c r="J349" s="44"/>
      <c r="K349" s="39"/>
      <c r="L349" s="40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4"/>
      <c r="C350" s="32"/>
      <c r="D350" s="34"/>
      <c r="E350" s="35"/>
      <c r="F350" s="35"/>
      <c r="G350" s="36"/>
      <c r="H350" s="43"/>
      <c r="I350" s="36"/>
      <c r="J350" s="44"/>
      <c r="K350" s="39"/>
      <c r="L350" s="40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4"/>
      <c r="C351" s="32"/>
      <c r="D351" s="34"/>
      <c r="E351" s="35"/>
      <c r="F351" s="35"/>
      <c r="G351" s="36"/>
      <c r="H351" s="43"/>
      <c r="I351" s="36"/>
      <c r="J351" s="44"/>
      <c r="K351" s="39"/>
      <c r="L351" s="40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4"/>
      <c r="C352" s="32"/>
      <c r="D352" s="34"/>
      <c r="E352" s="35"/>
      <c r="F352" s="35"/>
      <c r="G352" s="36"/>
      <c r="H352" s="43"/>
      <c r="I352" s="36"/>
      <c r="J352" s="44"/>
      <c r="K352" s="39"/>
      <c r="L352" s="40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4"/>
      <c r="C353" s="32"/>
      <c r="D353" s="34"/>
      <c r="E353" s="35"/>
      <c r="F353" s="35"/>
      <c r="G353" s="36"/>
      <c r="H353" s="43"/>
      <c r="I353" s="36"/>
      <c r="J353" s="44"/>
      <c r="K353" s="39"/>
      <c r="L353" s="40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4"/>
      <c r="C354" s="32"/>
      <c r="D354" s="34"/>
      <c r="E354" s="35"/>
      <c r="F354" s="35"/>
      <c r="G354" s="36"/>
      <c r="H354" s="43"/>
      <c r="I354" s="36"/>
      <c r="J354" s="44"/>
      <c r="K354" s="39"/>
      <c r="L354" s="40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4"/>
      <c r="C355" s="32"/>
      <c r="D355" s="34"/>
      <c r="E355" s="35"/>
      <c r="F355" s="35"/>
      <c r="G355" s="36"/>
      <c r="H355" s="43"/>
      <c r="I355" s="36"/>
      <c r="J355" s="44"/>
      <c r="K355" s="39"/>
      <c r="L355" s="40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4"/>
      <c r="C356" s="32"/>
      <c r="D356" s="34"/>
      <c r="E356" s="35"/>
      <c r="F356" s="35"/>
      <c r="G356" s="36"/>
      <c r="H356" s="43"/>
      <c r="I356" s="36"/>
      <c r="J356" s="44"/>
      <c r="K356" s="39"/>
      <c r="L356" s="40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4"/>
      <c r="C357" s="32"/>
      <c r="D357" s="34"/>
      <c r="E357" s="35"/>
      <c r="F357" s="35"/>
      <c r="G357" s="36"/>
      <c r="H357" s="43"/>
      <c r="I357" s="36"/>
      <c r="J357" s="44"/>
      <c r="K357" s="39"/>
      <c r="L357" s="40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4"/>
      <c r="C358" s="32"/>
      <c r="D358" s="34"/>
      <c r="E358" s="35"/>
      <c r="F358" s="35"/>
      <c r="G358" s="36"/>
      <c r="H358" s="43"/>
      <c r="I358" s="36"/>
      <c r="J358" s="44"/>
      <c r="K358" s="39"/>
      <c r="L358" s="40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4"/>
      <c r="C359" s="32"/>
      <c r="D359" s="34"/>
      <c r="E359" s="35"/>
      <c r="F359" s="35"/>
      <c r="G359" s="36"/>
      <c r="H359" s="43"/>
      <c r="I359" s="36"/>
      <c r="J359" s="44"/>
      <c r="K359" s="39"/>
      <c r="L359" s="40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4"/>
      <c r="C360" s="32"/>
      <c r="D360" s="34"/>
      <c r="E360" s="35"/>
      <c r="F360" s="35"/>
      <c r="G360" s="36"/>
      <c r="H360" s="43"/>
      <c r="I360" s="36"/>
      <c r="J360" s="44"/>
      <c r="K360" s="39"/>
      <c r="L360" s="40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4"/>
      <c r="C361" s="32"/>
      <c r="D361" s="34"/>
      <c r="E361" s="35"/>
      <c r="F361" s="35"/>
      <c r="G361" s="36"/>
      <c r="H361" s="43"/>
      <c r="I361" s="36"/>
      <c r="J361" s="44"/>
      <c r="K361" s="39"/>
      <c r="L361" s="40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4"/>
      <c r="C362" s="32"/>
      <c r="D362" s="34"/>
      <c r="E362" s="35"/>
      <c r="F362" s="35"/>
      <c r="G362" s="36"/>
      <c r="H362" s="43"/>
      <c r="I362" s="36"/>
      <c r="J362" s="44"/>
      <c r="K362" s="39"/>
      <c r="L362" s="40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4"/>
      <c r="C363" s="32"/>
      <c r="D363" s="34"/>
      <c r="E363" s="35"/>
      <c r="F363" s="35"/>
      <c r="G363" s="36"/>
      <c r="H363" s="43"/>
      <c r="I363" s="36"/>
      <c r="J363" s="44"/>
      <c r="K363" s="39"/>
      <c r="L363" s="40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4"/>
      <c r="C364" s="32"/>
      <c r="D364" s="34"/>
      <c r="E364" s="35"/>
      <c r="F364" s="35"/>
      <c r="G364" s="36"/>
      <c r="H364" s="43"/>
      <c r="I364" s="36"/>
      <c r="J364" s="44"/>
      <c r="K364" s="39"/>
      <c r="L364" s="40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4"/>
      <c r="C365" s="32"/>
      <c r="D365" s="34"/>
      <c r="E365" s="35"/>
      <c r="F365" s="35"/>
      <c r="G365" s="36"/>
      <c r="H365" s="43"/>
      <c r="I365" s="36"/>
      <c r="J365" s="44"/>
      <c r="K365" s="39"/>
      <c r="L365" s="40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4"/>
      <c r="C366" s="32"/>
      <c r="D366" s="34"/>
      <c r="E366" s="35"/>
      <c r="F366" s="35"/>
      <c r="G366" s="36"/>
      <c r="H366" s="43"/>
      <c r="I366" s="36"/>
      <c r="J366" s="44"/>
      <c r="K366" s="39"/>
      <c r="L366" s="40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4"/>
      <c r="C367" s="32"/>
      <c r="D367" s="34"/>
      <c r="E367" s="35"/>
      <c r="F367" s="35"/>
      <c r="G367" s="36"/>
      <c r="H367" s="43"/>
      <c r="I367" s="36"/>
      <c r="J367" s="44"/>
      <c r="K367" s="39"/>
      <c r="L367" s="40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4"/>
      <c r="C368" s="32"/>
      <c r="D368" s="34"/>
      <c r="E368" s="35"/>
      <c r="F368" s="35"/>
      <c r="G368" s="36"/>
      <c r="H368" s="43"/>
      <c r="I368" s="36"/>
      <c r="J368" s="44"/>
      <c r="K368" s="39"/>
      <c r="L368" s="40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4"/>
      <c r="C369" s="32"/>
      <c r="D369" s="34"/>
      <c r="E369" s="35"/>
      <c r="F369" s="35"/>
      <c r="G369" s="36"/>
      <c r="H369" s="43"/>
      <c r="I369" s="36"/>
      <c r="J369" s="44"/>
      <c r="K369" s="39"/>
      <c r="L369" s="40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4"/>
      <c r="C370" s="32"/>
      <c r="D370" s="34"/>
      <c r="E370" s="35"/>
      <c r="F370" s="35"/>
      <c r="G370" s="36"/>
      <c r="H370" s="43"/>
      <c r="I370" s="36"/>
      <c r="J370" s="44"/>
      <c r="K370" s="39"/>
      <c r="L370" s="40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42"/>
      <c r="B1044" s="32"/>
      <c r="C1044" s="32"/>
      <c r="D1044" s="32"/>
      <c r="E1044" s="47"/>
      <c r="F1044" s="47"/>
      <c r="G1044" s="36"/>
      <c r="H1044" s="36"/>
      <c r="I1044" s="36"/>
      <c r="J1044" s="48"/>
      <c r="K1044" s="49"/>
      <c r="L1044" s="32"/>
      <c r="M1044" s="32"/>
      <c r="N1044" s="32"/>
      <c r="O1044" s="32"/>
      <c r="P1044" s="32"/>
      <c r="Q1044" s="41"/>
      <c r="R1044" s="45"/>
    </row>
    <row r="1045" spans="1:18" s="11" customFormat="1" ht="45" customHeight="1" thickBot="1" x14ac:dyDescent="0.35">
      <c r="A1045" s="42"/>
      <c r="B1045" s="32"/>
      <c r="C1045" s="32"/>
      <c r="D1045" s="32"/>
      <c r="E1045" s="47"/>
      <c r="F1045" s="47"/>
      <c r="G1045" s="36"/>
      <c r="H1045" s="36"/>
      <c r="I1045" s="36"/>
      <c r="J1045" s="48"/>
      <c r="K1045" s="49"/>
      <c r="L1045" s="32"/>
      <c r="M1045" s="32"/>
      <c r="N1045" s="32"/>
      <c r="O1045" s="32"/>
      <c r="P1045" s="32"/>
      <c r="Q1045" s="41"/>
      <c r="R1045" s="45"/>
    </row>
    <row r="1046" spans="1:18" s="11" customFormat="1" ht="45" customHeight="1" thickBot="1" x14ac:dyDescent="0.35">
      <c r="A1046" s="42"/>
      <c r="B1046" s="32"/>
      <c r="C1046" s="32"/>
      <c r="D1046" s="32"/>
      <c r="E1046" s="47"/>
      <c r="F1046" s="47"/>
      <c r="G1046" s="36"/>
      <c r="H1046" s="36"/>
      <c r="I1046" s="36"/>
      <c r="J1046" s="48"/>
      <c r="K1046" s="49"/>
      <c r="L1046" s="32"/>
      <c r="M1046" s="32"/>
      <c r="N1046" s="32"/>
      <c r="O1046" s="32"/>
      <c r="P1046" s="32"/>
      <c r="Q1046" s="41"/>
      <c r="R1046" s="45"/>
    </row>
    <row r="1047" spans="1:18" s="11" customFormat="1" ht="45" customHeight="1" thickBot="1" x14ac:dyDescent="0.35">
      <c r="A1047" s="42"/>
      <c r="B1047" s="32"/>
      <c r="C1047" s="32"/>
      <c r="D1047" s="32"/>
      <c r="E1047" s="47"/>
      <c r="F1047" s="47"/>
      <c r="G1047" s="36"/>
      <c r="H1047" s="36"/>
      <c r="I1047" s="36"/>
      <c r="J1047" s="48"/>
      <c r="K1047" s="49"/>
      <c r="L1047" s="32"/>
      <c r="M1047" s="32"/>
      <c r="N1047" s="32"/>
      <c r="O1047" s="32"/>
      <c r="P1047" s="32"/>
      <c r="Q1047" s="41"/>
      <c r="R1047" s="45"/>
    </row>
    <row r="1048" spans="1:18" s="11" customFormat="1" ht="45" customHeight="1" thickBot="1" x14ac:dyDescent="0.35">
      <c r="A1048" s="42"/>
      <c r="B1048" s="32"/>
      <c r="C1048" s="32"/>
      <c r="D1048" s="32"/>
      <c r="E1048" s="47"/>
      <c r="F1048" s="47"/>
      <c r="G1048" s="36"/>
      <c r="H1048" s="36"/>
      <c r="I1048" s="36"/>
      <c r="J1048" s="48"/>
      <c r="K1048" s="49"/>
      <c r="L1048" s="32"/>
      <c r="M1048" s="32"/>
      <c r="N1048" s="32"/>
      <c r="O1048" s="32"/>
      <c r="P1048" s="32"/>
      <c r="Q1048" s="41"/>
      <c r="R1048" s="45"/>
    </row>
    <row r="1049" spans="1:18" s="11" customFormat="1" ht="45" customHeight="1" thickBot="1" x14ac:dyDescent="0.35">
      <c r="A1049" s="42"/>
      <c r="B1049" s="32"/>
      <c r="C1049" s="32"/>
      <c r="D1049" s="32"/>
      <c r="E1049" s="47"/>
      <c r="F1049" s="47"/>
      <c r="G1049" s="36"/>
      <c r="H1049" s="36"/>
      <c r="I1049" s="36"/>
      <c r="J1049" s="48"/>
      <c r="K1049" s="49"/>
      <c r="L1049" s="32"/>
      <c r="M1049" s="32"/>
      <c r="N1049" s="32"/>
      <c r="O1049" s="32"/>
      <c r="P1049" s="32"/>
      <c r="Q1049" s="41"/>
      <c r="R1049" s="45"/>
    </row>
    <row r="1050" spans="1:18" s="11" customFormat="1" ht="45" customHeight="1" thickBot="1" x14ac:dyDescent="0.35">
      <c r="A1050" s="42"/>
      <c r="B1050" s="32"/>
      <c r="C1050" s="32"/>
      <c r="D1050" s="32"/>
      <c r="E1050" s="47"/>
      <c r="F1050" s="47"/>
      <c r="G1050" s="36"/>
      <c r="H1050" s="36"/>
      <c r="I1050" s="36"/>
      <c r="J1050" s="48"/>
      <c r="K1050" s="49"/>
      <c r="L1050" s="32"/>
      <c r="M1050" s="32"/>
      <c r="N1050" s="32"/>
      <c r="O1050" s="32"/>
      <c r="P1050" s="32"/>
      <c r="Q1050" s="41"/>
      <c r="R1050" s="45"/>
    </row>
    <row r="1051" spans="1:18" s="11" customFormat="1" ht="45" customHeight="1" thickBot="1" x14ac:dyDescent="0.35">
      <c r="A1051" s="42"/>
      <c r="B1051" s="32"/>
      <c r="C1051" s="32"/>
      <c r="D1051" s="32"/>
      <c r="E1051" s="47"/>
      <c r="F1051" s="47"/>
      <c r="G1051" s="36"/>
      <c r="H1051" s="36"/>
      <c r="I1051" s="36"/>
      <c r="J1051" s="48"/>
      <c r="K1051" s="49"/>
      <c r="L1051" s="32"/>
      <c r="M1051" s="32"/>
      <c r="N1051" s="32"/>
      <c r="O1051" s="32"/>
      <c r="P1051" s="32"/>
      <c r="Q1051" s="41"/>
      <c r="R1051" s="45"/>
    </row>
    <row r="1052" spans="1:18" s="11" customFormat="1" ht="45" customHeight="1" thickBot="1" x14ac:dyDescent="0.35">
      <c r="A1052" s="42"/>
      <c r="B1052" s="32"/>
      <c r="C1052" s="32"/>
      <c r="D1052" s="32"/>
      <c r="E1052" s="47"/>
      <c r="F1052" s="47"/>
      <c r="G1052" s="36"/>
      <c r="H1052" s="36"/>
      <c r="I1052" s="36"/>
      <c r="J1052" s="48"/>
      <c r="K1052" s="49"/>
      <c r="L1052" s="32"/>
      <c r="M1052" s="32"/>
      <c r="N1052" s="32"/>
      <c r="O1052" s="32"/>
      <c r="P1052" s="32"/>
      <c r="Q1052" s="41"/>
      <c r="R1052" s="45"/>
    </row>
    <row r="1053" spans="1:18" s="11" customFormat="1" ht="45" customHeight="1" thickBot="1" x14ac:dyDescent="0.35">
      <c r="A1053" s="42"/>
      <c r="B1053" s="32"/>
      <c r="C1053" s="32"/>
      <c r="D1053" s="32"/>
      <c r="E1053" s="47"/>
      <c r="F1053" s="47"/>
      <c r="G1053" s="36"/>
      <c r="H1053" s="36"/>
      <c r="I1053" s="36"/>
      <c r="J1053" s="48"/>
      <c r="K1053" s="49"/>
      <c r="L1053" s="32"/>
      <c r="M1053" s="32"/>
      <c r="N1053" s="32"/>
      <c r="O1053" s="32"/>
      <c r="P1053" s="32"/>
      <c r="Q1053" s="41"/>
      <c r="R1053" s="45"/>
    </row>
    <row r="1054" spans="1:18" s="11" customFormat="1" ht="45" customHeight="1" thickBot="1" x14ac:dyDescent="0.35">
      <c r="A1054" s="42"/>
      <c r="B1054" s="32"/>
      <c r="C1054" s="32"/>
      <c r="D1054" s="32"/>
      <c r="E1054" s="47"/>
      <c r="F1054" s="47"/>
      <c r="G1054" s="36"/>
      <c r="H1054" s="36"/>
      <c r="I1054" s="36"/>
      <c r="J1054" s="48"/>
      <c r="K1054" s="49"/>
      <c r="L1054" s="32"/>
      <c r="M1054" s="32"/>
      <c r="N1054" s="32"/>
      <c r="O1054" s="32"/>
      <c r="P1054" s="32"/>
      <c r="Q1054" s="41"/>
      <c r="R1054" s="45"/>
    </row>
    <row r="1055" spans="1:18" s="11" customFormat="1" ht="45" customHeight="1" thickBot="1" x14ac:dyDescent="0.35">
      <c r="A1055" s="42"/>
      <c r="B1055" s="32"/>
      <c r="C1055" s="32"/>
      <c r="D1055" s="32"/>
      <c r="E1055" s="47"/>
      <c r="F1055" s="47"/>
      <c r="G1055" s="36"/>
      <c r="H1055" s="36"/>
      <c r="I1055" s="36"/>
      <c r="J1055" s="48"/>
      <c r="K1055" s="49"/>
      <c r="L1055" s="32"/>
      <c r="M1055" s="32"/>
      <c r="N1055" s="32"/>
      <c r="O1055" s="32"/>
      <c r="P1055" s="32"/>
      <c r="Q1055" s="41"/>
      <c r="R1055" s="45"/>
    </row>
    <row r="1056" spans="1:18" s="11" customFormat="1" ht="45" customHeight="1" thickBot="1" x14ac:dyDescent="0.35">
      <c r="A1056" s="42"/>
      <c r="B1056" s="32"/>
      <c r="C1056" s="32"/>
      <c r="D1056" s="32"/>
      <c r="E1056" s="47"/>
      <c r="F1056" s="47"/>
      <c r="G1056" s="36"/>
      <c r="H1056" s="36"/>
      <c r="I1056" s="36"/>
      <c r="J1056" s="48"/>
      <c r="K1056" s="49"/>
      <c r="L1056" s="32"/>
      <c r="M1056" s="32"/>
      <c r="N1056" s="32"/>
      <c r="O1056" s="32"/>
      <c r="P1056" s="32"/>
      <c r="Q1056" s="41"/>
      <c r="R1056" s="45"/>
    </row>
    <row r="1057" spans="1:18" s="11" customFormat="1" ht="45" customHeight="1" thickBot="1" x14ac:dyDescent="0.35">
      <c r="A1057" s="42"/>
      <c r="B1057" s="32"/>
      <c r="C1057" s="32"/>
      <c r="D1057" s="32"/>
      <c r="E1057" s="47"/>
      <c r="F1057" s="47"/>
      <c r="G1057" s="36"/>
      <c r="H1057" s="36"/>
      <c r="I1057" s="36"/>
      <c r="J1057" s="48"/>
      <c r="K1057" s="49"/>
      <c r="L1057" s="32"/>
      <c r="M1057" s="32"/>
      <c r="N1057" s="32"/>
      <c r="O1057" s="32"/>
      <c r="P1057" s="32"/>
      <c r="Q1057" s="41"/>
      <c r="R1057" s="45"/>
    </row>
    <row r="1058" spans="1:18" s="11" customFormat="1" ht="45" customHeight="1" thickBot="1" x14ac:dyDescent="0.35">
      <c r="A1058" s="42"/>
      <c r="B1058" s="32"/>
      <c r="C1058" s="32"/>
      <c r="D1058" s="32"/>
      <c r="E1058" s="47"/>
      <c r="F1058" s="47"/>
      <c r="G1058" s="36"/>
      <c r="H1058" s="36"/>
      <c r="I1058" s="36"/>
      <c r="J1058" s="48"/>
      <c r="K1058" s="49"/>
      <c r="L1058" s="32"/>
      <c r="M1058" s="32"/>
      <c r="N1058" s="32"/>
      <c r="O1058" s="32"/>
      <c r="P1058" s="32"/>
      <c r="Q1058" s="41"/>
      <c r="R1058" s="45"/>
    </row>
    <row r="1059" spans="1:18" s="11" customFormat="1" ht="45" customHeight="1" thickBot="1" x14ac:dyDescent="0.35">
      <c r="A1059" s="42"/>
      <c r="B1059" s="32"/>
      <c r="C1059" s="32"/>
      <c r="D1059" s="32"/>
      <c r="E1059" s="47"/>
      <c r="F1059" s="47"/>
      <c r="G1059" s="36"/>
      <c r="H1059" s="36"/>
      <c r="I1059" s="36"/>
      <c r="J1059" s="48"/>
      <c r="K1059" s="49"/>
      <c r="L1059" s="32"/>
      <c r="M1059" s="32"/>
      <c r="N1059" s="32"/>
      <c r="O1059" s="32"/>
      <c r="P1059" s="32"/>
      <c r="Q1059" s="41"/>
      <c r="R1059" s="45"/>
    </row>
    <row r="1060" spans="1:18" s="11" customFormat="1" ht="45" customHeight="1" thickBot="1" x14ac:dyDescent="0.35">
      <c r="A1060" s="42"/>
      <c r="B1060" s="32"/>
      <c r="C1060" s="32"/>
      <c r="D1060" s="32"/>
      <c r="E1060" s="47"/>
      <c r="F1060" s="47"/>
      <c r="G1060" s="36"/>
      <c r="H1060" s="36"/>
      <c r="I1060" s="36"/>
      <c r="J1060" s="48"/>
      <c r="K1060" s="49"/>
      <c r="L1060" s="32"/>
      <c r="M1060" s="32"/>
      <c r="N1060" s="32"/>
      <c r="O1060" s="32"/>
      <c r="P1060" s="32"/>
      <c r="Q1060" s="41"/>
      <c r="R1060" s="45"/>
    </row>
    <row r="1061" spans="1:18" s="11" customFormat="1" ht="45" customHeight="1" thickBot="1" x14ac:dyDescent="0.35">
      <c r="A1061" s="42"/>
      <c r="B1061" s="32"/>
      <c r="C1061" s="32"/>
      <c r="D1061" s="32"/>
      <c r="E1061" s="47"/>
      <c r="F1061" s="47"/>
      <c r="G1061" s="36"/>
      <c r="H1061" s="36"/>
      <c r="I1061" s="36"/>
      <c r="J1061" s="48"/>
      <c r="K1061" s="49"/>
      <c r="L1061" s="32"/>
      <c r="M1061" s="32"/>
      <c r="N1061" s="32"/>
      <c r="O1061" s="32"/>
      <c r="P1061" s="32"/>
      <c r="Q1061" s="41"/>
      <c r="R1061" s="45"/>
    </row>
    <row r="1062" spans="1:18" s="11" customFormat="1" ht="45" customHeight="1" thickBot="1" x14ac:dyDescent="0.35">
      <c r="A1062" s="42"/>
      <c r="B1062" s="32"/>
      <c r="C1062" s="32"/>
      <c r="D1062" s="32"/>
      <c r="E1062" s="47"/>
      <c r="F1062" s="47"/>
      <c r="G1062" s="36"/>
      <c r="H1062" s="36"/>
      <c r="I1062" s="36"/>
      <c r="J1062" s="48"/>
      <c r="K1062" s="49"/>
      <c r="L1062" s="32"/>
      <c r="M1062" s="32"/>
      <c r="N1062" s="32"/>
      <c r="O1062" s="32"/>
      <c r="P1062" s="32"/>
      <c r="Q1062" s="41"/>
      <c r="R1062" s="45"/>
    </row>
    <row r="1063" spans="1:18" s="11" customFormat="1" ht="45" customHeight="1" thickBot="1" x14ac:dyDescent="0.35">
      <c r="A1063" s="42"/>
      <c r="B1063" s="32"/>
      <c r="C1063" s="32"/>
      <c r="D1063" s="32"/>
      <c r="E1063" s="47"/>
      <c r="F1063" s="47"/>
      <c r="G1063" s="36"/>
      <c r="H1063" s="36"/>
      <c r="I1063" s="36"/>
      <c r="J1063" s="48"/>
      <c r="K1063" s="49"/>
      <c r="L1063" s="32"/>
      <c r="M1063" s="32"/>
      <c r="N1063" s="32"/>
      <c r="O1063" s="32"/>
      <c r="P1063" s="32"/>
      <c r="Q1063" s="41"/>
      <c r="R1063" s="45"/>
    </row>
    <row r="1064" spans="1:18" s="11" customFormat="1" ht="45" customHeight="1" thickBot="1" x14ac:dyDescent="0.35">
      <c r="A1064" s="42"/>
      <c r="B1064" s="32"/>
      <c r="C1064" s="32"/>
      <c r="D1064" s="32"/>
      <c r="E1064" s="47"/>
      <c r="F1064" s="47"/>
      <c r="G1064" s="36"/>
      <c r="H1064" s="36"/>
      <c r="I1064" s="36"/>
      <c r="J1064" s="48"/>
      <c r="K1064" s="49"/>
      <c r="L1064" s="32"/>
      <c r="M1064" s="32"/>
      <c r="N1064" s="32"/>
      <c r="O1064" s="32"/>
      <c r="P1064" s="32"/>
      <c r="Q1064" s="41"/>
      <c r="R1064" s="45"/>
    </row>
    <row r="1065" spans="1:18" s="11" customFormat="1" ht="45" customHeight="1" thickBot="1" x14ac:dyDescent="0.35">
      <c r="A1065" s="42"/>
      <c r="B1065" s="32"/>
      <c r="C1065" s="32"/>
      <c r="D1065" s="32"/>
      <c r="E1065" s="47"/>
      <c r="F1065" s="47"/>
      <c r="G1065" s="36"/>
      <c r="H1065" s="36"/>
      <c r="I1065" s="36"/>
      <c r="J1065" s="48"/>
      <c r="K1065" s="49"/>
      <c r="L1065" s="32"/>
      <c r="M1065" s="32"/>
      <c r="N1065" s="32"/>
      <c r="O1065" s="32"/>
      <c r="P1065" s="32"/>
      <c r="Q1065" s="41"/>
      <c r="R1065" s="45"/>
    </row>
    <row r="1066" spans="1:18" s="11" customFormat="1" ht="45" customHeight="1" thickBot="1" x14ac:dyDescent="0.35">
      <c r="A1066" s="42"/>
      <c r="B1066" s="32"/>
      <c r="C1066" s="32"/>
      <c r="D1066" s="32"/>
      <c r="E1066" s="47"/>
      <c r="F1066" s="47"/>
      <c r="G1066" s="36"/>
      <c r="H1066" s="36"/>
      <c r="I1066" s="36"/>
      <c r="J1066" s="48"/>
      <c r="K1066" s="49"/>
      <c r="L1066" s="32"/>
      <c r="M1066" s="32"/>
      <c r="N1066" s="32"/>
      <c r="O1066" s="32"/>
      <c r="P1066" s="32"/>
      <c r="Q1066" s="41"/>
      <c r="R1066" s="45"/>
    </row>
    <row r="1067" spans="1:18" s="11" customFormat="1" ht="45" customHeight="1" thickBot="1" x14ac:dyDescent="0.35">
      <c r="A1067" s="42"/>
      <c r="B1067" s="32"/>
      <c r="C1067" s="32"/>
      <c r="D1067" s="32"/>
      <c r="E1067" s="47"/>
      <c r="F1067" s="47"/>
      <c r="G1067" s="36"/>
      <c r="H1067" s="36"/>
      <c r="I1067" s="36"/>
      <c r="J1067" s="48"/>
      <c r="K1067" s="49"/>
      <c r="L1067" s="32"/>
      <c r="M1067" s="32"/>
      <c r="N1067" s="32"/>
      <c r="O1067" s="32"/>
      <c r="P1067" s="32"/>
      <c r="Q1067" s="41"/>
      <c r="R1067" s="45"/>
    </row>
    <row r="1068" spans="1:18" s="11" customFormat="1" ht="45" customHeight="1" thickBot="1" x14ac:dyDescent="0.35">
      <c r="A1068" s="42"/>
      <c r="B1068" s="32"/>
      <c r="C1068" s="32"/>
      <c r="D1068" s="32"/>
      <c r="E1068" s="47"/>
      <c r="F1068" s="47"/>
      <c r="G1068" s="36"/>
      <c r="H1068" s="36"/>
      <c r="I1068" s="36"/>
      <c r="J1068" s="48"/>
      <c r="K1068" s="49"/>
      <c r="L1068" s="32"/>
      <c r="M1068" s="32"/>
      <c r="N1068" s="32"/>
      <c r="O1068" s="32"/>
      <c r="P1068" s="32"/>
      <c r="Q1068" s="41"/>
      <c r="R1068" s="45"/>
    </row>
    <row r="1069" spans="1:18" s="11" customFormat="1" ht="45" customHeight="1" thickBot="1" x14ac:dyDescent="0.35">
      <c r="A1069" s="42"/>
      <c r="B1069" s="32"/>
      <c r="C1069" s="32"/>
      <c r="D1069" s="32"/>
      <c r="E1069" s="47"/>
      <c r="F1069" s="47"/>
      <c r="G1069" s="36"/>
      <c r="H1069" s="36"/>
      <c r="I1069" s="36"/>
      <c r="J1069" s="48"/>
      <c r="K1069" s="49"/>
      <c r="L1069" s="32"/>
      <c r="M1069" s="32"/>
      <c r="N1069" s="32"/>
      <c r="O1069" s="32"/>
      <c r="P1069" s="32"/>
      <c r="Q1069" s="41"/>
      <c r="R1069" s="45"/>
    </row>
    <row r="1070" spans="1:18" s="11" customFormat="1" ht="45" customHeight="1" thickBot="1" x14ac:dyDescent="0.35">
      <c r="A1070" s="42"/>
      <c r="B1070" s="32"/>
      <c r="C1070" s="32"/>
      <c r="D1070" s="32"/>
      <c r="E1070" s="47"/>
      <c r="F1070" s="47"/>
      <c r="G1070" s="36"/>
      <c r="H1070" s="36"/>
      <c r="I1070" s="36"/>
      <c r="J1070" s="48"/>
      <c r="K1070" s="49"/>
      <c r="L1070" s="32"/>
      <c r="M1070" s="32"/>
      <c r="N1070" s="32"/>
      <c r="O1070" s="32"/>
      <c r="P1070" s="32"/>
      <c r="Q1070" s="41"/>
      <c r="R1070" s="45"/>
    </row>
    <row r="1071" spans="1:18" s="11" customFormat="1" ht="45" customHeight="1" thickBot="1" x14ac:dyDescent="0.35">
      <c r="A1071" s="42"/>
      <c r="B1071" s="32"/>
      <c r="C1071" s="32"/>
      <c r="D1071" s="32"/>
      <c r="E1071" s="47"/>
      <c r="F1071" s="47"/>
      <c r="G1071" s="36"/>
      <c r="H1071" s="36"/>
      <c r="I1071" s="36"/>
      <c r="J1071" s="48"/>
      <c r="K1071" s="49"/>
      <c r="L1071" s="32"/>
      <c r="M1071" s="32"/>
      <c r="N1071" s="32"/>
      <c r="O1071" s="32"/>
      <c r="P1071" s="32"/>
      <c r="Q1071" s="41"/>
      <c r="R1071" s="45"/>
    </row>
    <row r="1072" spans="1:18" s="11" customFormat="1" ht="45" customHeight="1" thickBot="1" x14ac:dyDescent="0.35">
      <c r="A1072" s="42"/>
      <c r="B1072" s="32"/>
      <c r="C1072" s="32"/>
      <c r="D1072" s="32"/>
      <c r="E1072" s="47"/>
      <c r="F1072" s="47"/>
      <c r="G1072" s="36"/>
      <c r="H1072" s="36"/>
      <c r="I1072" s="36"/>
      <c r="J1072" s="48"/>
      <c r="K1072" s="49"/>
      <c r="L1072" s="32"/>
      <c r="M1072" s="32"/>
      <c r="N1072" s="32"/>
      <c r="O1072" s="32"/>
      <c r="P1072" s="32"/>
      <c r="Q1072" s="41"/>
      <c r="R1072" s="45"/>
    </row>
    <row r="1073" spans="1:18" s="11" customFormat="1" ht="45" customHeight="1" thickBot="1" x14ac:dyDescent="0.35">
      <c r="A1073" s="42"/>
      <c r="B1073" s="32"/>
      <c r="C1073" s="32"/>
      <c r="D1073" s="32"/>
      <c r="E1073" s="47"/>
      <c r="F1073" s="47"/>
      <c r="G1073" s="36"/>
      <c r="H1073" s="36"/>
      <c r="I1073" s="36"/>
      <c r="J1073" s="48"/>
      <c r="K1073" s="49"/>
      <c r="L1073" s="32"/>
      <c r="M1073" s="32"/>
      <c r="N1073" s="32"/>
      <c r="O1073" s="32"/>
      <c r="P1073" s="32"/>
      <c r="Q1073" s="41"/>
      <c r="R1073" s="45"/>
    </row>
    <row r="1074" spans="1:18" s="11" customFormat="1" ht="45" customHeight="1" thickBot="1" x14ac:dyDescent="0.35">
      <c r="A1074" s="42"/>
      <c r="B1074" s="32"/>
      <c r="C1074" s="32"/>
      <c r="D1074" s="32"/>
      <c r="E1074" s="47"/>
      <c r="F1074" s="47"/>
      <c r="G1074" s="36"/>
      <c r="H1074" s="36"/>
      <c r="I1074" s="36"/>
      <c r="J1074" s="48"/>
      <c r="K1074" s="49"/>
      <c r="L1074" s="32"/>
      <c r="M1074" s="32"/>
      <c r="N1074" s="32"/>
      <c r="O1074" s="32"/>
      <c r="P1074" s="32"/>
      <c r="Q1074" s="41"/>
      <c r="R1074" s="45"/>
    </row>
    <row r="1075" spans="1:18" s="11" customFormat="1" ht="45" customHeight="1" thickBot="1" x14ac:dyDescent="0.35">
      <c r="A1075" s="42"/>
      <c r="B1075" s="32"/>
      <c r="C1075" s="32"/>
      <c r="D1075" s="32"/>
      <c r="E1075" s="47"/>
      <c r="F1075" s="47"/>
      <c r="G1075" s="36"/>
      <c r="H1075" s="36"/>
      <c r="I1075" s="36"/>
      <c r="J1075" s="48"/>
      <c r="K1075" s="49"/>
      <c r="L1075" s="32"/>
      <c r="M1075" s="32"/>
      <c r="N1075" s="32"/>
      <c r="O1075" s="32"/>
      <c r="P1075" s="32"/>
      <c r="Q1075" s="41"/>
      <c r="R1075" s="45"/>
    </row>
    <row r="1076" spans="1:18" s="11" customFormat="1" ht="45" customHeight="1" thickBot="1" x14ac:dyDescent="0.35">
      <c r="A1076" s="50"/>
      <c r="B1076" s="51"/>
      <c r="C1076" s="51"/>
      <c r="D1076" s="51"/>
      <c r="E1076" s="52"/>
      <c r="F1076" s="52"/>
      <c r="G1076" s="53"/>
      <c r="H1076" s="53"/>
      <c r="I1076" s="53"/>
      <c r="J1076" s="54"/>
      <c r="K1076" s="55"/>
      <c r="L1076" s="51"/>
      <c r="M1076" s="51"/>
      <c r="N1076" s="51"/>
      <c r="O1076" s="51"/>
      <c r="P1076" s="51"/>
      <c r="Q1076" s="56"/>
      <c r="R1076" s="45"/>
    </row>
    <row r="1077" spans="1:18" s="8" customFormat="1" ht="16.2" thickTop="1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  <row r="1122" spans="1:18" s="8" customFormat="1" ht="15.6" x14ac:dyDescent="0.3">
      <c r="A1122" s="6"/>
      <c r="B1122" s="1"/>
      <c r="C1122" s="1"/>
      <c r="D1122" s="1"/>
      <c r="E1122" s="2"/>
      <c r="F1122" s="2"/>
      <c r="G1122" s="7"/>
      <c r="H1122" s="7"/>
      <c r="I1122" s="7"/>
      <c r="J1122" s="3"/>
      <c r="K1122" s="4"/>
      <c r="L1122" s="1"/>
      <c r="M1122" s="1"/>
      <c r="N1122" s="1"/>
      <c r="O1122" s="1"/>
      <c r="P1122" s="1"/>
      <c r="Q1122" s="1"/>
      <c r="R1122" s="10"/>
    </row>
    <row r="1123" spans="1:18" s="8" customFormat="1" ht="15.6" x14ac:dyDescent="0.3">
      <c r="A1123" s="6"/>
      <c r="B1123" s="1"/>
      <c r="C1123" s="1"/>
      <c r="D1123" s="1"/>
      <c r="E1123" s="2"/>
      <c r="F1123" s="2"/>
      <c r="G1123" s="7"/>
      <c r="H1123" s="7"/>
      <c r="I1123" s="7"/>
      <c r="J1123" s="3"/>
      <c r="K1123" s="4"/>
      <c r="L1123" s="1"/>
      <c r="M1123" s="1"/>
      <c r="N1123" s="1"/>
      <c r="O1123" s="1"/>
      <c r="P1123" s="1"/>
      <c r="Q1123" s="1"/>
      <c r="R1123" s="10"/>
    </row>
    <row r="1124" spans="1:18" s="8" customFormat="1" ht="15.6" x14ac:dyDescent="0.3">
      <c r="A1124" s="6"/>
      <c r="B1124" s="1"/>
      <c r="C1124" s="1"/>
      <c r="D1124" s="1"/>
      <c r="E1124" s="2"/>
      <c r="F1124" s="2"/>
      <c r="G1124" s="7"/>
      <c r="H1124" s="7"/>
      <c r="I1124" s="7"/>
      <c r="J1124" s="3"/>
      <c r="K1124" s="4"/>
      <c r="L1124" s="1"/>
      <c r="M1124" s="1"/>
      <c r="N1124" s="1"/>
      <c r="O1124" s="1"/>
      <c r="P1124" s="1"/>
      <c r="Q1124" s="1"/>
      <c r="R1124" s="10"/>
    </row>
    <row r="1125" spans="1:18" s="8" customFormat="1" ht="15.6" x14ac:dyDescent="0.3">
      <c r="A1125" s="6"/>
      <c r="B1125" s="1"/>
      <c r="C1125" s="1"/>
      <c r="D1125" s="1"/>
      <c r="E1125" s="2"/>
      <c r="F1125" s="2"/>
      <c r="G1125" s="7"/>
      <c r="H1125" s="7"/>
      <c r="I1125" s="7"/>
      <c r="J1125" s="3"/>
      <c r="K1125" s="4"/>
      <c r="L1125" s="1"/>
      <c r="M1125" s="1"/>
      <c r="N1125" s="1"/>
      <c r="O1125" s="1"/>
      <c r="P1125" s="1"/>
      <c r="Q1125" s="1"/>
      <c r="R1125" s="10"/>
    </row>
    <row r="1126" spans="1:18" s="8" customFormat="1" ht="15.6" x14ac:dyDescent="0.3">
      <c r="A1126" s="6"/>
      <c r="B1126" s="1"/>
      <c r="C1126" s="1"/>
      <c r="D1126" s="1"/>
      <c r="E1126" s="2"/>
      <c r="F1126" s="2"/>
      <c r="G1126" s="7"/>
      <c r="H1126" s="7"/>
      <c r="I1126" s="7"/>
      <c r="J1126" s="3"/>
      <c r="K1126" s="4"/>
      <c r="L1126" s="1"/>
      <c r="M1126" s="1"/>
      <c r="N1126" s="1"/>
      <c r="O1126" s="1"/>
      <c r="P1126" s="1"/>
      <c r="Q1126" s="1"/>
      <c r="R1126" s="10"/>
    </row>
    <row r="1127" spans="1:18" s="8" customFormat="1" ht="15.6" x14ac:dyDescent="0.3">
      <c r="A1127" s="6"/>
      <c r="B1127" s="1"/>
      <c r="C1127" s="1"/>
      <c r="D1127" s="1"/>
      <c r="E1127" s="2"/>
      <c r="F1127" s="2"/>
      <c r="G1127" s="7"/>
      <c r="H1127" s="7"/>
      <c r="I1127" s="7"/>
      <c r="J1127" s="3"/>
      <c r="K1127" s="4"/>
      <c r="L1127" s="1"/>
      <c r="M1127" s="1"/>
      <c r="N1127" s="1"/>
      <c r="O1127" s="1"/>
      <c r="P1127" s="1"/>
      <c r="Q1127" s="1"/>
      <c r="R1127" s="10"/>
    </row>
    <row r="1128" spans="1:18" s="8" customFormat="1" ht="15.6" x14ac:dyDescent="0.3">
      <c r="A1128" s="6"/>
      <c r="B1128" s="1"/>
      <c r="C1128" s="1"/>
      <c r="D1128" s="1"/>
      <c r="E1128" s="2"/>
      <c r="F1128" s="2"/>
      <c r="G1128" s="7"/>
      <c r="H1128" s="7"/>
      <c r="I1128" s="7"/>
      <c r="J1128" s="3"/>
      <c r="K1128" s="4"/>
      <c r="L1128" s="1"/>
      <c r="M1128" s="1"/>
      <c r="N1128" s="1"/>
      <c r="O1128" s="1"/>
      <c r="P1128" s="1"/>
      <c r="Q1128" s="1"/>
      <c r="R1128" s="10"/>
    </row>
    <row r="1129" spans="1:18" s="8" customFormat="1" ht="15.6" x14ac:dyDescent="0.3">
      <c r="A1129" s="6"/>
      <c r="B1129" s="1"/>
      <c r="C1129" s="1"/>
      <c r="D1129" s="1"/>
      <c r="E1129" s="2"/>
      <c r="F1129" s="2"/>
      <c r="G1129" s="7"/>
      <c r="H1129" s="7"/>
      <c r="I1129" s="7"/>
      <c r="J1129" s="3"/>
      <c r="K1129" s="4"/>
      <c r="L1129" s="1"/>
      <c r="M1129" s="1"/>
      <c r="N1129" s="1"/>
      <c r="O1129" s="1"/>
      <c r="P1129" s="1"/>
      <c r="Q1129" s="1"/>
      <c r="R1129" s="10"/>
    </row>
    <row r="1130" spans="1:18" s="8" customFormat="1" ht="15.6" x14ac:dyDescent="0.3">
      <c r="A1130" s="6"/>
      <c r="B1130" s="1"/>
      <c r="C1130" s="1"/>
      <c r="D1130" s="1"/>
      <c r="E1130" s="2"/>
      <c r="F1130" s="2"/>
      <c r="G1130" s="7"/>
      <c r="H1130" s="7"/>
      <c r="I1130" s="7"/>
      <c r="J1130" s="3"/>
      <c r="K1130" s="4"/>
      <c r="L1130" s="1"/>
      <c r="M1130" s="1"/>
      <c r="N1130" s="1"/>
      <c r="O1130" s="1"/>
      <c r="P1130" s="1"/>
      <c r="Q1130" s="1"/>
      <c r="R1130" s="10"/>
    </row>
    <row r="1131" spans="1:18" s="8" customFormat="1" ht="15.6" x14ac:dyDescent="0.3">
      <c r="A1131" s="6"/>
      <c r="B1131" s="1"/>
      <c r="C1131" s="1"/>
      <c r="D1131" s="1"/>
      <c r="E1131" s="2"/>
      <c r="F1131" s="2"/>
      <c r="G1131" s="7"/>
      <c r="H1131" s="7"/>
      <c r="I1131" s="7"/>
      <c r="J1131" s="3"/>
      <c r="K1131" s="4"/>
      <c r="L1131" s="1"/>
      <c r="M1131" s="1"/>
      <c r="N1131" s="1"/>
      <c r="O1131" s="1"/>
      <c r="P1131" s="1"/>
      <c r="Q1131" s="1"/>
      <c r="R1131" s="10"/>
    </row>
    <row r="1132" spans="1:18" s="8" customFormat="1" ht="15.6" x14ac:dyDescent="0.3">
      <c r="A1132" s="6"/>
      <c r="B1132" s="1"/>
      <c r="C1132" s="1"/>
      <c r="D1132" s="1"/>
      <c r="E1132" s="2"/>
      <c r="F1132" s="2"/>
      <c r="G1132" s="7"/>
      <c r="H1132" s="7"/>
      <c r="I1132" s="7"/>
      <c r="J1132" s="3"/>
      <c r="K1132" s="4"/>
      <c r="L1132" s="1"/>
      <c r="M1132" s="1"/>
      <c r="N1132" s="1"/>
      <c r="O1132" s="1"/>
      <c r="P1132" s="1"/>
      <c r="Q1132" s="1"/>
      <c r="R1132" s="10"/>
    </row>
    <row r="1133" spans="1:18" s="8" customFormat="1" ht="15.6" x14ac:dyDescent="0.3">
      <c r="A1133" s="6"/>
      <c r="B1133" s="1"/>
      <c r="C1133" s="1"/>
      <c r="D1133" s="1"/>
      <c r="E1133" s="2"/>
      <c r="F1133" s="2"/>
      <c r="G1133" s="7"/>
      <c r="H1133" s="7"/>
      <c r="I1133" s="7"/>
      <c r="J1133" s="3"/>
      <c r="K1133" s="4"/>
      <c r="L1133" s="1"/>
      <c r="M1133" s="1"/>
      <c r="N1133" s="1"/>
      <c r="O1133" s="1"/>
      <c r="P1133" s="1"/>
      <c r="Q1133" s="1"/>
      <c r="R1133" s="10"/>
    </row>
    <row r="1134" spans="1:18" s="8" customFormat="1" ht="15.6" x14ac:dyDescent="0.3">
      <c r="A1134" s="6"/>
      <c r="B1134" s="1"/>
      <c r="C1134" s="1"/>
      <c r="D1134" s="1"/>
      <c r="E1134" s="2"/>
      <c r="F1134" s="2"/>
      <c r="G1134" s="7"/>
      <c r="H1134" s="7"/>
      <c r="I1134" s="7"/>
      <c r="J1134" s="3"/>
      <c r="K1134" s="4"/>
      <c r="L1134" s="1"/>
      <c r="M1134" s="1"/>
      <c r="N1134" s="1"/>
      <c r="O1134" s="1"/>
      <c r="P1134" s="1"/>
      <c r="Q1134" s="1"/>
      <c r="R1134" s="10"/>
    </row>
    <row r="1135" spans="1:18" s="8" customFormat="1" ht="15.6" x14ac:dyDescent="0.3">
      <c r="A1135" s="6"/>
      <c r="B1135" s="1"/>
      <c r="C1135" s="1"/>
      <c r="D1135" s="1"/>
      <c r="E1135" s="2"/>
      <c r="F1135" s="2"/>
      <c r="G1135" s="7"/>
      <c r="H1135" s="7"/>
      <c r="I1135" s="7"/>
      <c r="J1135" s="3"/>
      <c r="K1135" s="4"/>
      <c r="L1135" s="1"/>
      <c r="M1135" s="1"/>
      <c r="N1135" s="1"/>
      <c r="O1135" s="1"/>
      <c r="P1135" s="1"/>
      <c r="Q1135" s="1"/>
      <c r="R1135" s="10"/>
    </row>
    <row r="1136" spans="1:18" s="8" customFormat="1" ht="15.6" x14ac:dyDescent="0.3">
      <c r="A1136" s="6"/>
      <c r="B1136" s="1"/>
      <c r="C1136" s="1"/>
      <c r="D1136" s="1"/>
      <c r="E1136" s="2"/>
      <c r="F1136" s="2"/>
      <c r="G1136" s="7"/>
      <c r="H1136" s="7"/>
      <c r="I1136" s="7"/>
      <c r="J1136" s="3"/>
      <c r="K1136" s="4"/>
      <c r="L1136" s="1"/>
      <c r="M1136" s="1"/>
      <c r="N1136" s="1"/>
      <c r="O1136" s="1"/>
      <c r="P1136" s="1"/>
      <c r="Q1136" s="1"/>
      <c r="R1136" s="10"/>
    </row>
    <row r="1137" spans="1:18" s="8" customFormat="1" ht="15.6" x14ac:dyDescent="0.3">
      <c r="A1137" s="6"/>
      <c r="B1137" s="1"/>
      <c r="C1137" s="1"/>
      <c r="D1137" s="1"/>
      <c r="E1137" s="2"/>
      <c r="F1137" s="2"/>
      <c r="G1137" s="7"/>
      <c r="H1137" s="7"/>
      <c r="I1137" s="7"/>
      <c r="J1137" s="3"/>
      <c r="K1137" s="4"/>
      <c r="L1137" s="1"/>
      <c r="M1137" s="1"/>
      <c r="N1137" s="1"/>
      <c r="O1137" s="1"/>
      <c r="P1137" s="1"/>
      <c r="Q1137" s="1"/>
      <c r="R1137" s="10"/>
    </row>
    <row r="1138" spans="1:18" s="8" customFormat="1" ht="15.6" x14ac:dyDescent="0.3">
      <c r="A1138" s="6"/>
      <c r="B1138" s="1"/>
      <c r="C1138" s="1"/>
      <c r="D1138" s="1"/>
      <c r="E1138" s="2"/>
      <c r="F1138" s="2"/>
      <c r="G1138" s="7"/>
      <c r="H1138" s="7"/>
      <c r="I1138" s="7"/>
      <c r="J1138" s="3"/>
      <c r="K1138" s="4"/>
      <c r="L1138" s="1"/>
      <c r="M1138" s="1"/>
      <c r="N1138" s="1"/>
      <c r="O1138" s="1"/>
      <c r="P1138" s="1"/>
      <c r="Q1138" s="1"/>
      <c r="R1138" s="10"/>
    </row>
    <row r="1139" spans="1:18" s="8" customFormat="1" ht="15.6" x14ac:dyDescent="0.3">
      <c r="A1139" s="6"/>
      <c r="B1139" s="1"/>
      <c r="C1139" s="1"/>
      <c r="D1139" s="1"/>
      <c r="E1139" s="2"/>
      <c r="F1139" s="2"/>
      <c r="G1139" s="7"/>
      <c r="H1139" s="7"/>
      <c r="I1139" s="7"/>
      <c r="J1139" s="3"/>
      <c r="K1139" s="4"/>
      <c r="L1139" s="1"/>
      <c r="M1139" s="1"/>
      <c r="N1139" s="1"/>
      <c r="O1139" s="1"/>
      <c r="P1139" s="1"/>
      <c r="Q1139" s="1"/>
      <c r="R1139" s="10"/>
    </row>
    <row r="1140" spans="1:18" s="8" customFormat="1" ht="15.6" x14ac:dyDescent="0.3">
      <c r="A1140" s="6"/>
      <c r="B1140" s="1"/>
      <c r="C1140" s="1"/>
      <c r="D1140" s="1"/>
      <c r="E1140" s="2"/>
      <c r="F1140" s="2"/>
      <c r="G1140" s="7"/>
      <c r="H1140" s="7"/>
      <c r="I1140" s="7"/>
      <c r="J1140" s="3"/>
      <c r="K1140" s="4"/>
      <c r="L1140" s="1"/>
      <c r="M1140" s="1"/>
      <c r="N1140" s="1"/>
      <c r="O1140" s="1"/>
      <c r="P1140" s="1"/>
      <c r="Q1140" s="1"/>
      <c r="R1140" s="10"/>
    </row>
    <row r="1141" spans="1:18" s="8" customFormat="1" ht="15.6" x14ac:dyDescent="0.3">
      <c r="A1141" s="6"/>
      <c r="B1141" s="1"/>
      <c r="C1141" s="1"/>
      <c r="D1141" s="1"/>
      <c r="E1141" s="2"/>
      <c r="F1141" s="2"/>
      <c r="G1141" s="7"/>
      <c r="H1141" s="7"/>
      <c r="I1141" s="7"/>
      <c r="J1141" s="3"/>
      <c r="K1141" s="4"/>
      <c r="L1141" s="1"/>
      <c r="M1141" s="1"/>
      <c r="N1141" s="1"/>
      <c r="O1141" s="1"/>
      <c r="P1141" s="1"/>
      <c r="Q1141" s="1"/>
      <c r="R1141" s="10"/>
    </row>
    <row r="1142" spans="1:18" s="8" customFormat="1" ht="15.6" x14ac:dyDescent="0.3">
      <c r="A1142" s="6"/>
      <c r="B1142" s="1"/>
      <c r="C1142" s="1"/>
      <c r="D1142" s="1"/>
      <c r="E1142" s="2"/>
      <c r="F1142" s="2"/>
      <c r="G1142" s="7"/>
      <c r="H1142" s="7"/>
      <c r="I1142" s="7"/>
      <c r="J1142" s="3"/>
      <c r="K1142" s="4"/>
      <c r="L1142" s="1"/>
      <c r="M1142" s="1"/>
      <c r="N1142" s="1"/>
      <c r="O1142" s="1"/>
      <c r="P1142" s="1"/>
      <c r="Q1142" s="1"/>
      <c r="R1142" s="10"/>
    </row>
    <row r="1143" spans="1:18" s="8" customFormat="1" ht="15.6" x14ac:dyDescent="0.3">
      <c r="A1143" s="6"/>
      <c r="B1143" s="1"/>
      <c r="C1143" s="1"/>
      <c r="D1143" s="1"/>
      <c r="E1143" s="2"/>
      <c r="F1143" s="2"/>
      <c r="G1143" s="7"/>
      <c r="H1143" s="7"/>
      <c r="I1143" s="7"/>
      <c r="J1143" s="3"/>
      <c r="K1143" s="4"/>
      <c r="L1143" s="1"/>
      <c r="M1143" s="1"/>
      <c r="N1143" s="1"/>
      <c r="O1143" s="1"/>
      <c r="P1143" s="1"/>
      <c r="Q1143" s="1"/>
      <c r="R1143" s="10"/>
    </row>
    <row r="1144" spans="1:18" s="8" customFormat="1" ht="15.6" x14ac:dyDescent="0.3">
      <c r="A1144" s="6"/>
      <c r="B1144" s="1"/>
      <c r="C1144" s="1"/>
      <c r="D1144" s="1"/>
      <c r="E1144" s="2"/>
      <c r="F1144" s="2"/>
      <c r="G1144" s="7"/>
      <c r="H1144" s="7"/>
      <c r="I1144" s="7"/>
      <c r="J1144" s="3"/>
      <c r="K1144" s="4"/>
      <c r="L1144" s="1"/>
      <c r="M1144" s="1"/>
      <c r="N1144" s="1"/>
      <c r="O1144" s="1"/>
      <c r="P1144" s="1"/>
      <c r="Q1144" s="1"/>
      <c r="R1144" s="10"/>
    </row>
    <row r="1145" spans="1:18" s="8" customFormat="1" ht="15.6" x14ac:dyDescent="0.3">
      <c r="A1145" s="6"/>
      <c r="B1145" s="1"/>
      <c r="C1145" s="1"/>
      <c r="D1145" s="1"/>
      <c r="E1145" s="2"/>
      <c r="F1145" s="2"/>
      <c r="G1145" s="7"/>
      <c r="H1145" s="7"/>
      <c r="I1145" s="7"/>
      <c r="J1145" s="3"/>
      <c r="K1145" s="4"/>
      <c r="L1145" s="1"/>
      <c r="M1145" s="1"/>
      <c r="N1145" s="1"/>
      <c r="O1145" s="1"/>
      <c r="P1145" s="1"/>
      <c r="Q1145" s="1"/>
      <c r="R1145" s="10"/>
    </row>
    <row r="1146" spans="1:18" s="8" customFormat="1" ht="15.6" x14ac:dyDescent="0.3">
      <c r="A1146" s="6"/>
      <c r="B1146" s="1"/>
      <c r="C1146" s="1"/>
      <c r="D1146" s="1"/>
      <c r="E1146" s="2"/>
      <c r="F1146" s="2"/>
      <c r="G1146" s="7"/>
      <c r="H1146" s="7"/>
      <c r="I1146" s="7"/>
      <c r="J1146" s="3"/>
      <c r="K1146" s="4"/>
      <c r="L1146" s="1"/>
      <c r="M1146" s="1"/>
      <c r="N1146" s="1"/>
      <c r="O1146" s="1"/>
      <c r="P1146" s="1"/>
      <c r="Q1146" s="1"/>
      <c r="R1146" s="10"/>
    </row>
    <row r="1147" spans="1:18" s="8" customFormat="1" ht="15.6" x14ac:dyDescent="0.3">
      <c r="A1147" s="6"/>
      <c r="B1147" s="1"/>
      <c r="C1147" s="1"/>
      <c r="D1147" s="1"/>
      <c r="E1147" s="2"/>
      <c r="F1147" s="2"/>
      <c r="G1147" s="7"/>
      <c r="H1147" s="7"/>
      <c r="I1147" s="7"/>
      <c r="J1147" s="3"/>
      <c r="K1147" s="4"/>
      <c r="L1147" s="1"/>
      <c r="M1147" s="1"/>
      <c r="N1147" s="1"/>
      <c r="O1147" s="1"/>
      <c r="P1147" s="1"/>
      <c r="Q1147" s="1"/>
      <c r="R1147" s="10"/>
    </row>
    <row r="1148" spans="1:18" s="8" customFormat="1" ht="15.6" x14ac:dyDescent="0.3">
      <c r="A1148" s="6"/>
      <c r="B1148" s="1"/>
      <c r="C1148" s="1"/>
      <c r="D1148" s="1"/>
      <c r="E1148" s="2"/>
      <c r="F1148" s="2"/>
      <c r="G1148" s="7"/>
      <c r="H1148" s="7"/>
      <c r="I1148" s="7"/>
      <c r="J1148" s="3"/>
      <c r="K1148" s="4"/>
      <c r="L1148" s="1"/>
      <c r="M1148" s="1"/>
      <c r="N1148" s="1"/>
      <c r="O1148" s="1"/>
      <c r="P1148" s="1"/>
      <c r="Q1148" s="1"/>
      <c r="R1148" s="10"/>
    </row>
    <row r="1149" spans="1:18" s="8" customFormat="1" ht="15.6" x14ac:dyDescent="0.3">
      <c r="A1149" s="6"/>
      <c r="B1149" s="1"/>
      <c r="C1149" s="1"/>
      <c r="D1149" s="1"/>
      <c r="E1149" s="2"/>
      <c r="F1149" s="2"/>
      <c r="G1149" s="7"/>
      <c r="H1149" s="7"/>
      <c r="I1149" s="7"/>
      <c r="J1149" s="3"/>
      <c r="K1149" s="4"/>
      <c r="L1149" s="1"/>
      <c r="M1149" s="1"/>
      <c r="N1149" s="1"/>
      <c r="O1149" s="1"/>
      <c r="P1149" s="1"/>
      <c r="Q1149" s="1"/>
      <c r="R1149" s="10"/>
    </row>
    <row r="1150" spans="1:18" s="8" customFormat="1" ht="15.6" x14ac:dyDescent="0.3">
      <c r="A1150" s="6"/>
      <c r="B1150" s="1"/>
      <c r="C1150" s="1"/>
      <c r="D1150" s="1"/>
      <c r="E1150" s="2"/>
      <c r="F1150" s="2"/>
      <c r="G1150" s="7"/>
      <c r="H1150" s="7"/>
      <c r="I1150" s="7"/>
      <c r="J1150" s="3"/>
      <c r="K1150" s="4"/>
      <c r="L1150" s="1"/>
      <c r="M1150" s="1"/>
      <c r="N1150" s="1"/>
      <c r="O1150" s="1"/>
      <c r="P1150" s="1"/>
      <c r="Q1150" s="1"/>
      <c r="R1150" s="10"/>
    </row>
    <row r="1151" spans="1:18" s="8" customFormat="1" ht="15.6" x14ac:dyDescent="0.3">
      <c r="A1151" s="6"/>
      <c r="B1151" s="1"/>
      <c r="C1151" s="1"/>
      <c r="D1151" s="1"/>
      <c r="E1151" s="2"/>
      <c r="F1151" s="2"/>
      <c r="G1151" s="7"/>
      <c r="H1151" s="7"/>
      <c r="I1151" s="7"/>
      <c r="J1151" s="3"/>
      <c r="K1151" s="4"/>
      <c r="L1151" s="1"/>
      <c r="M1151" s="1"/>
      <c r="N1151" s="1"/>
      <c r="O1151" s="1"/>
      <c r="P1151" s="1"/>
      <c r="Q1151" s="1"/>
      <c r="R1151" s="10"/>
    </row>
    <row r="1152" spans="1:18" s="8" customFormat="1" ht="15.6" x14ac:dyDescent="0.3">
      <c r="A1152" s="6"/>
      <c r="B1152" s="1"/>
      <c r="C1152" s="1"/>
      <c r="D1152" s="1"/>
      <c r="E1152" s="2"/>
      <c r="F1152" s="2"/>
      <c r="G1152" s="7"/>
      <c r="H1152" s="7"/>
      <c r="I1152" s="7"/>
      <c r="J1152" s="3"/>
      <c r="K1152" s="4"/>
      <c r="L1152" s="1"/>
      <c r="M1152" s="1"/>
      <c r="N1152" s="1"/>
      <c r="O1152" s="1"/>
      <c r="P1152" s="1"/>
      <c r="Q1152" s="1"/>
      <c r="R1152" s="10"/>
    </row>
    <row r="1153" spans="1:18" s="8" customFormat="1" ht="15.6" x14ac:dyDescent="0.3">
      <c r="A1153" s="6"/>
      <c r="B1153" s="1"/>
      <c r="C1153" s="1"/>
      <c r="D1153" s="1"/>
      <c r="E1153" s="2"/>
      <c r="F1153" s="2"/>
      <c r="G1153" s="7"/>
      <c r="H1153" s="7"/>
      <c r="I1153" s="7"/>
      <c r="J1153" s="3"/>
      <c r="K1153" s="4"/>
      <c r="L1153" s="1"/>
      <c r="M1153" s="1"/>
      <c r="N1153" s="1"/>
      <c r="O1153" s="1"/>
      <c r="P1153" s="1"/>
      <c r="Q1153" s="1"/>
      <c r="R1153" s="10"/>
    </row>
  </sheetData>
  <mergeCells count="13">
    <mergeCell ref="D1:L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O7:Q7"/>
  </mergeCells>
  <phoneticPr fontId="18" type="noConversion"/>
  <conditionalFormatting sqref="E9:E174">
    <cfRule type="duplicateValues" dxfId="630" priority="3"/>
  </conditionalFormatting>
  <conditionalFormatting sqref="H9:H28">
    <cfRule type="notContainsBlanks" dxfId="629" priority="15">
      <formula>LEN(TRIM(H9))&gt;0</formula>
    </cfRule>
  </conditionalFormatting>
  <conditionalFormatting sqref="J8:K8">
    <cfRule type="cellIs" dxfId="628" priority="321" operator="lessThan">
      <formula>0</formula>
    </cfRule>
  </conditionalFormatting>
  <conditionalFormatting sqref="K9:K28">
    <cfRule type="cellIs" dxfId="627" priority="6" operator="equal">
      <formula>0</formula>
    </cfRule>
    <cfRule type="cellIs" dxfId="626" priority="7" operator="greaterThan">
      <formula>0</formula>
    </cfRule>
    <cfRule type="cellIs" dxfId="625" priority="13" operator="between">
      <formula>-3</formula>
      <formula>-1</formula>
    </cfRule>
    <cfRule type="cellIs" dxfId="624" priority="14" operator="lessThanOrEqual">
      <formula>-4</formula>
    </cfRule>
  </conditionalFormatting>
  <conditionalFormatting sqref="K29:K327">
    <cfRule type="cellIs" dxfId="623" priority="18" operator="equal">
      <formula>-1</formula>
    </cfRule>
    <cfRule type="cellIs" dxfId="622" priority="19" operator="lessThan">
      <formula>-1</formula>
    </cfRule>
    <cfRule type="cellIs" dxfId="621" priority="21" operator="equal">
      <formula>0</formula>
    </cfRule>
  </conditionalFormatting>
  <conditionalFormatting sqref="K29:K370">
    <cfRule type="cellIs" dxfId="620" priority="23" operator="greaterThan">
      <formula>0</formula>
    </cfRule>
  </conditionalFormatting>
  <conditionalFormatting sqref="K328:K370">
    <cfRule type="cellIs" dxfId="619" priority="352" operator="equal">
      <formula>0</formula>
    </cfRule>
  </conditionalFormatting>
  <conditionalFormatting sqref="K328:K1048576">
    <cfRule type="cellIs" dxfId="618" priority="354" operator="lessThan">
      <formula>0</formula>
    </cfRule>
  </conditionalFormatting>
  <conditionalFormatting sqref="L9:L28">
    <cfRule type="containsText" dxfId="617" priority="8" operator="containsText" text="Open">
      <formula>NOT(ISERROR(SEARCH(("Open"),(L9))))</formula>
    </cfRule>
    <cfRule type="containsText" dxfId="616" priority="9" operator="containsText" text="Overdue">
      <formula>NOT(ISERROR(SEARCH(("Overdue"),(L9))))</formula>
    </cfRule>
    <cfRule type="containsText" dxfId="615" priority="10" operator="containsText" text="Replied with Delay">
      <formula>NOT(ISERROR(SEARCH(("Replied with Delay"),(L9))))</formula>
    </cfRule>
    <cfRule type="containsText" dxfId="614" priority="11" operator="containsText" text="Replied">
      <formula>NOT(ISERROR(SEARCH(("Replied"),(L9))))</formula>
    </cfRule>
    <cfRule type="containsText" dxfId="613" priority="12" operator="containsText" text="R. With Delay">
      <formula>NOT(ISERROR(SEARCH(("R. With Delay"),(L9))))</formula>
    </cfRule>
  </conditionalFormatting>
  <conditionalFormatting sqref="L29:L44">
    <cfRule type="containsText" dxfId="612" priority="27" operator="containsText" text="R. With Delay">
      <formula>NOT(ISERROR(SEARCH("R. With Delay",L29)))</formula>
    </cfRule>
    <cfRule type="containsText" dxfId="611" priority="29" operator="containsText" text="Open">
      <formula>NOT(ISERROR(SEARCH("Open",L29)))</formula>
    </cfRule>
    <cfRule type="containsText" dxfId="610" priority="30" operator="containsText" text="Overdue">
      <formula>NOT(ISERROR(SEARCH("Overdue",L29)))</formula>
    </cfRule>
    <cfRule type="containsText" dxfId="609" priority="31" operator="containsText" text="Replied with Delay">
      <formula>NOT(ISERROR(SEARCH("Replied with Delay",L29)))</formula>
    </cfRule>
  </conditionalFormatting>
  <conditionalFormatting sqref="M9:M28">
    <cfRule type="containsText" dxfId="608" priority="4" operator="containsText" text="C">
      <formula>NOT(ISERROR(SEARCH("C",M9)))</formula>
    </cfRule>
    <cfRule type="containsText" dxfId="607" priority="5" operator="containsText" text="B">
      <formula>NOT(ISERROR(SEARCH("B",M9)))</formula>
    </cfRule>
  </conditionalFormatting>
  <conditionalFormatting sqref="M245:M1048576">
    <cfRule type="containsText" dxfId="606" priority="106" operator="containsText" text="C">
      <formula>NOT(ISERROR(SEARCH("C",M245)))</formula>
    </cfRule>
  </conditionalFormatting>
  <dataValidations disablePrompts="1" count="1">
    <dataValidation showInputMessage="1" showErrorMessage="1" sqref="M1:Q7"/>
  </dataValidations>
  <printOptions horizontalCentered="1"/>
  <pageMargins left="0.25" right="0.25" top="0.25" bottom="0.5" header="0.3" footer="0.25"/>
  <pageSetup paperSize="9" scale="53" fitToHeight="0" orientation="landscape" r:id="rId1"/>
  <headerFooter>
    <oddFooter>&amp;CPage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P1120"/>
  <sheetViews>
    <sheetView zoomScale="55" zoomScaleNormal="55" zoomScaleSheetLayoutView="70" workbookViewId="0">
      <pane xSplit="1" ySplit="8" topLeftCell="B330" activePane="bottomRight" state="frozen"/>
      <selection pane="topRight" activeCell="B1" sqref="B1"/>
      <selection pane="bottomLeft" activeCell="A9" sqref="A9"/>
      <selection pane="bottomRight" activeCell="G342" sqref="G342"/>
    </sheetView>
  </sheetViews>
  <sheetFormatPr defaultColWidth="8.88671875" defaultRowHeight="14.4" x14ac:dyDescent="0.3"/>
  <cols>
    <col min="1" max="1" width="45.88671875" customWidth="1"/>
    <col min="2" max="2" width="7.5546875" customWidth="1"/>
    <col min="3" max="3" width="11.109375" customWidth="1"/>
    <col min="4" max="4" width="5.109375" customWidth="1"/>
    <col min="5" max="5" width="20.6640625" hidden="1" customWidth="1"/>
    <col min="6" max="6" width="102" bestFit="1" customWidth="1"/>
    <col min="7" max="7" width="23.5546875" bestFit="1" customWidth="1"/>
    <col min="8" max="8" width="22.33203125" bestFit="1" customWidth="1"/>
    <col min="9" max="9" width="21.5546875" bestFit="1" customWidth="1"/>
    <col min="10" max="10" width="10.5546875" customWidth="1"/>
    <col min="11" max="11" width="15.88671875" bestFit="1" customWidth="1"/>
    <col min="12" max="12" width="16" bestFit="1" customWidth="1"/>
    <col min="13" max="13" width="11.109375" customWidth="1"/>
    <col min="14" max="14" width="17.44140625" customWidth="1"/>
    <col min="15" max="15" width="14.6640625" customWidth="1"/>
    <col min="16" max="16" width="14.33203125" customWidth="1"/>
    <col min="17" max="17" width="11.88671875" customWidth="1"/>
  </cols>
  <sheetData>
    <row r="1" spans="1:16" ht="27" customHeight="1" thickTop="1" thickBot="1" x14ac:dyDescent="0.45">
      <c r="A1" s="79" t="s">
        <v>8</v>
      </c>
      <c r="B1" s="15">
        <f>COUNTIF(J9:J998830,"Open")</f>
        <v>0</v>
      </c>
      <c r="C1" s="85">
        <f ca="1">COUNTIF(K9:K998830,"Open")</f>
        <v>0</v>
      </c>
      <c r="D1" s="16">
        <f ca="1">C1/SUM(C1:C4)</f>
        <v>0</v>
      </c>
      <c r="E1" s="128" t="s">
        <v>56</v>
      </c>
      <c r="F1" s="160"/>
      <c r="G1" s="160"/>
      <c r="H1" s="129"/>
      <c r="I1" s="129"/>
      <c r="J1" s="129"/>
      <c r="K1" s="130"/>
      <c r="L1" s="137" t="s">
        <v>16</v>
      </c>
      <c r="M1" s="138"/>
      <c r="N1" s="139" t="s">
        <v>47</v>
      </c>
      <c r="O1" s="140"/>
      <c r="P1" s="141"/>
    </row>
    <row r="2" spans="1:16" ht="27" customHeight="1" thickBot="1" x14ac:dyDescent="0.45">
      <c r="A2" s="80" t="s">
        <v>7</v>
      </c>
      <c r="B2" s="18">
        <f>COUNTIF(J9:J998830,"Replied")</f>
        <v>0</v>
      </c>
      <c r="C2" s="86">
        <f ca="1">COUNTIF(K9:K998830,"Replied")</f>
        <v>64</v>
      </c>
      <c r="D2" s="19">
        <f ca="1">C2/SUM(C1:C4)</f>
        <v>0.25702811244979917</v>
      </c>
      <c r="E2" s="131"/>
      <c r="F2" s="161"/>
      <c r="G2" s="161"/>
      <c r="H2" s="132"/>
      <c r="I2" s="132"/>
      <c r="J2" s="132"/>
      <c r="K2" s="133"/>
      <c r="L2" s="142" t="s">
        <v>17</v>
      </c>
      <c r="M2" s="143"/>
      <c r="N2" s="144" t="s">
        <v>45</v>
      </c>
      <c r="O2" s="145"/>
      <c r="P2" s="146"/>
    </row>
    <row r="3" spans="1:16" ht="27" customHeight="1" thickBot="1" x14ac:dyDescent="0.45">
      <c r="A3" s="80" t="s">
        <v>3</v>
      </c>
      <c r="B3" s="21">
        <f>COUNTIF(J9:J998830,"Overdue")</f>
        <v>0</v>
      </c>
      <c r="C3" s="87">
        <f ca="1">COUNTIF(K9:K998830,"Overdue")</f>
        <v>1</v>
      </c>
      <c r="D3" s="22">
        <f ca="1">C3/SUM(C1:C4)</f>
        <v>4.0160642570281121E-3</v>
      </c>
      <c r="E3" s="131"/>
      <c r="F3" s="161"/>
      <c r="G3" s="161"/>
      <c r="H3" s="132"/>
      <c r="I3" s="132"/>
      <c r="J3" s="132"/>
      <c r="K3" s="133"/>
      <c r="L3" s="142" t="s">
        <v>18</v>
      </c>
      <c r="M3" s="143"/>
      <c r="N3" s="144" t="s">
        <v>48</v>
      </c>
      <c r="O3" s="145"/>
      <c r="P3" s="146"/>
    </row>
    <row r="4" spans="1:16" ht="27" customHeight="1" thickBot="1" x14ac:dyDescent="0.45">
      <c r="A4" s="80" t="s">
        <v>14</v>
      </c>
      <c r="B4" s="21">
        <f>COUNTIF(J9:J998830,"R. with Delay")</f>
        <v>0</v>
      </c>
      <c r="C4" s="87">
        <f ca="1">COUNTIF(K9:K998830,"R. with Delay")</f>
        <v>184</v>
      </c>
      <c r="D4" s="22">
        <f ca="1">C4/SUM(C1:C4)</f>
        <v>0.73895582329317266</v>
      </c>
      <c r="E4" s="131"/>
      <c r="F4" s="161"/>
      <c r="G4" s="161"/>
      <c r="H4" s="132"/>
      <c r="I4" s="132"/>
      <c r="J4" s="132"/>
      <c r="K4" s="133"/>
      <c r="L4" s="142" t="s">
        <v>19</v>
      </c>
      <c r="M4" s="143"/>
      <c r="N4" s="147" t="s">
        <v>49</v>
      </c>
      <c r="O4" s="148"/>
      <c r="P4" s="149"/>
    </row>
    <row r="5" spans="1:16" ht="27" customHeight="1" thickBot="1" x14ac:dyDescent="0.35">
      <c r="A5" s="81" t="s">
        <v>11</v>
      </c>
      <c r="B5" s="24">
        <f>SUBTOTAL(9,B1:B4)</f>
        <v>0</v>
      </c>
      <c r="C5" s="88">
        <f ca="1">SUBTOTAL(9,C1:C4)</f>
        <v>249</v>
      </c>
      <c r="D5" s="25">
        <f ca="1">SUBTOTAL(9,D1:D4)</f>
        <v>1</v>
      </c>
      <c r="E5" s="131"/>
      <c r="F5" s="161"/>
      <c r="G5" s="161"/>
      <c r="H5" s="132"/>
      <c r="I5" s="132"/>
      <c r="J5" s="132"/>
      <c r="K5" s="133"/>
      <c r="L5" s="150" t="s">
        <v>42</v>
      </c>
      <c r="M5" s="150"/>
      <c r="N5" s="150"/>
      <c r="O5" s="150"/>
      <c r="P5" s="26">
        <v>2</v>
      </c>
    </row>
    <row r="6" spans="1:16" ht="27" customHeight="1" thickBot="1" x14ac:dyDescent="0.35">
      <c r="A6" s="154" t="s">
        <v>35</v>
      </c>
      <c r="B6" s="155"/>
      <c r="C6" s="156"/>
      <c r="D6" s="156"/>
      <c r="E6" s="131"/>
      <c r="F6" s="161"/>
      <c r="G6" s="161"/>
      <c r="H6" s="132"/>
      <c r="I6" s="132"/>
      <c r="J6" s="132"/>
      <c r="K6" s="133"/>
      <c r="L6" s="150" t="s">
        <v>43</v>
      </c>
      <c r="M6" s="150"/>
      <c r="N6" s="150"/>
      <c r="O6" s="150"/>
      <c r="P6" s="26">
        <v>2</v>
      </c>
    </row>
    <row r="7" spans="1:16" ht="40.5" customHeight="1" thickBot="1" x14ac:dyDescent="0.45">
      <c r="A7" s="157" t="s">
        <v>44</v>
      </c>
      <c r="B7" s="158"/>
      <c r="C7" s="159"/>
      <c r="D7" s="159"/>
      <c r="E7" s="134"/>
      <c r="F7" s="162"/>
      <c r="G7" s="162"/>
      <c r="H7" s="135"/>
      <c r="I7" s="135"/>
      <c r="J7" s="135"/>
      <c r="K7" s="136"/>
      <c r="L7" s="151" t="s">
        <v>10</v>
      </c>
      <c r="M7" s="143"/>
      <c r="N7" s="152">
        <f ca="1">TODAY()</f>
        <v>45939</v>
      </c>
      <c r="O7" s="143"/>
      <c r="P7" s="153"/>
    </row>
    <row r="8" spans="1:16" ht="37.950000000000003" customHeight="1" thickBot="1" x14ac:dyDescent="0.35">
      <c r="A8" s="82" t="s">
        <v>21</v>
      </c>
      <c r="B8" s="28" t="s">
        <v>22</v>
      </c>
      <c r="C8" s="89" t="s">
        <v>60</v>
      </c>
      <c r="D8" s="28" t="s">
        <v>23</v>
      </c>
      <c r="E8" s="28" t="s">
        <v>24</v>
      </c>
      <c r="F8" s="96" t="s">
        <v>20</v>
      </c>
      <c r="G8" s="96" t="s">
        <v>34</v>
      </c>
      <c r="H8" s="29" t="s">
        <v>0</v>
      </c>
      <c r="I8" s="29" t="s">
        <v>2</v>
      </c>
      <c r="J8" s="29" t="s">
        <v>58</v>
      </c>
      <c r="K8" s="28" t="s">
        <v>6</v>
      </c>
      <c r="L8" s="28" t="s">
        <v>12</v>
      </c>
      <c r="M8" s="28" t="s">
        <v>9</v>
      </c>
      <c r="N8" s="28" t="s">
        <v>4</v>
      </c>
      <c r="O8" s="28" t="s">
        <v>57</v>
      </c>
      <c r="P8" s="31" t="s">
        <v>13</v>
      </c>
    </row>
    <row r="9" spans="1:16" ht="45" customHeight="1" thickBot="1" x14ac:dyDescent="0.35">
      <c r="A9" s="83" t="s">
        <v>133</v>
      </c>
      <c r="B9" s="32">
        <v>0</v>
      </c>
      <c r="C9" s="90" t="s">
        <v>60</v>
      </c>
      <c r="D9" s="33" t="str">
        <f t="shared" ref="D9:D24" si="0">IF(OR(L9="B""D",L9="C"),"-","L")</f>
        <v>L</v>
      </c>
      <c r="E9" s="34" t="s">
        <v>50</v>
      </c>
      <c r="F9" s="58" t="s">
        <v>179</v>
      </c>
      <c r="G9" s="84" t="s">
        <v>105</v>
      </c>
      <c r="H9" s="73">
        <v>45733</v>
      </c>
      <c r="I9" s="73">
        <v>45738</v>
      </c>
      <c r="J9" s="76">
        <f t="shared" ref="J9:J17" si="1">I9-H9</f>
        <v>5</v>
      </c>
      <c r="K9" s="74" t="str">
        <f t="shared" ref="K9:K40" ca="1" si="2">IF(I9="",IF(TODAY()-H9&gt;(IF(C9=0,$S$5,$S$6)),"Overdue","Open"),IF(I9-H9&gt;(IF(C9=0,$P$5,$P$6)),"R. with Delay","Replied"))</f>
        <v>R. with Delay</v>
      </c>
      <c r="L9" s="62" t="s">
        <v>65</v>
      </c>
      <c r="M9" s="32"/>
      <c r="N9" s="32"/>
      <c r="O9" s="32"/>
      <c r="P9" s="41"/>
    </row>
    <row r="10" spans="1:16" ht="45" customHeight="1" thickBot="1" x14ac:dyDescent="0.35">
      <c r="A10" s="83" t="s">
        <v>134</v>
      </c>
      <c r="B10" s="32">
        <v>0</v>
      </c>
      <c r="C10" s="90" t="s">
        <v>60</v>
      </c>
      <c r="D10" s="33" t="str">
        <f t="shared" si="0"/>
        <v>-</v>
      </c>
      <c r="E10" s="34"/>
      <c r="F10" s="58" t="s">
        <v>180</v>
      </c>
      <c r="G10" s="84" t="s">
        <v>110</v>
      </c>
      <c r="H10" s="73">
        <v>45735</v>
      </c>
      <c r="I10" s="73">
        <v>45738</v>
      </c>
      <c r="J10" s="76">
        <f t="shared" si="1"/>
        <v>3</v>
      </c>
      <c r="K10" s="74" t="str">
        <f t="shared" ca="1" si="2"/>
        <v>R. with Delay</v>
      </c>
      <c r="L10" s="62" t="s">
        <v>109</v>
      </c>
      <c r="M10" s="32"/>
      <c r="N10" s="32"/>
      <c r="O10" s="32"/>
      <c r="P10" s="41"/>
    </row>
    <row r="11" spans="1:16" ht="45" customHeight="1" thickBot="1" x14ac:dyDescent="0.35">
      <c r="A11" s="83" t="s">
        <v>134</v>
      </c>
      <c r="B11" s="32">
        <v>1</v>
      </c>
      <c r="C11" s="90" t="s">
        <v>60</v>
      </c>
      <c r="D11" s="33" t="str">
        <f t="shared" si="0"/>
        <v>-</v>
      </c>
      <c r="E11" s="34"/>
      <c r="F11" s="58" t="s">
        <v>180</v>
      </c>
      <c r="G11" s="84" t="s">
        <v>110</v>
      </c>
      <c r="H11" s="73">
        <v>45755</v>
      </c>
      <c r="I11" s="73">
        <v>45755</v>
      </c>
      <c r="J11" s="76">
        <f t="shared" si="1"/>
        <v>0</v>
      </c>
      <c r="K11" s="74" t="str">
        <f t="shared" ca="1" si="2"/>
        <v>Replied</v>
      </c>
      <c r="L11" s="62" t="s">
        <v>109</v>
      </c>
      <c r="M11" s="32"/>
      <c r="N11" s="32"/>
      <c r="O11" s="32"/>
      <c r="P11" s="41"/>
    </row>
    <row r="12" spans="1:16" ht="45" customHeight="1" thickBot="1" x14ac:dyDescent="0.35">
      <c r="A12" s="83" t="s">
        <v>134</v>
      </c>
      <c r="B12" s="32">
        <v>2</v>
      </c>
      <c r="C12" s="90" t="s">
        <v>60</v>
      </c>
      <c r="D12" s="33" t="str">
        <f>IF(OR(L12="B""D",L12="C"),"-","L")</f>
        <v>L</v>
      </c>
      <c r="E12" s="34"/>
      <c r="F12" s="58" t="s">
        <v>180</v>
      </c>
      <c r="G12" s="84" t="s">
        <v>110</v>
      </c>
      <c r="H12" s="73">
        <v>45805</v>
      </c>
      <c r="I12" s="73">
        <v>45809</v>
      </c>
      <c r="J12" s="76"/>
      <c r="K12" s="74" t="str">
        <f t="shared" ca="1" si="2"/>
        <v>R. with Delay</v>
      </c>
      <c r="L12" s="62" t="s">
        <v>65</v>
      </c>
      <c r="M12" s="32"/>
      <c r="N12" s="32"/>
      <c r="O12" s="32"/>
      <c r="P12" s="41"/>
    </row>
    <row r="13" spans="1:16" ht="45" customHeight="1" thickBot="1" x14ac:dyDescent="0.35">
      <c r="A13" s="83" t="s">
        <v>135</v>
      </c>
      <c r="B13" s="32">
        <v>0</v>
      </c>
      <c r="C13" s="90" t="s">
        <v>60</v>
      </c>
      <c r="D13" s="33" t="str">
        <f t="shared" si="0"/>
        <v>-</v>
      </c>
      <c r="E13" s="34"/>
      <c r="F13" s="58" t="s">
        <v>173</v>
      </c>
      <c r="G13" s="84" t="s">
        <v>120</v>
      </c>
      <c r="H13" s="73">
        <v>45739</v>
      </c>
      <c r="I13" s="73">
        <v>45740</v>
      </c>
      <c r="J13" s="76">
        <f t="shared" si="1"/>
        <v>1</v>
      </c>
      <c r="K13" s="74" t="str">
        <f t="shared" ca="1" si="2"/>
        <v>Replied</v>
      </c>
      <c r="L13" s="32" t="s">
        <v>109</v>
      </c>
      <c r="M13" s="32"/>
      <c r="N13" s="32"/>
      <c r="O13" s="32"/>
      <c r="P13" s="41"/>
    </row>
    <row r="14" spans="1:16" ht="45" customHeight="1" thickBot="1" x14ac:dyDescent="0.35">
      <c r="A14" s="83" t="s">
        <v>135</v>
      </c>
      <c r="B14" s="32">
        <v>1</v>
      </c>
      <c r="C14" s="90" t="s">
        <v>60</v>
      </c>
      <c r="D14" s="33" t="str">
        <f t="shared" si="0"/>
        <v>L</v>
      </c>
      <c r="E14" s="34"/>
      <c r="F14" s="58" t="s">
        <v>173</v>
      </c>
      <c r="G14" s="84" t="s">
        <v>120</v>
      </c>
      <c r="H14" s="73">
        <v>45743</v>
      </c>
      <c r="I14" s="73">
        <v>45753</v>
      </c>
      <c r="J14" s="76">
        <f t="shared" si="1"/>
        <v>10</v>
      </c>
      <c r="K14" s="74" t="str">
        <f t="shared" ca="1" si="2"/>
        <v>R. with Delay</v>
      </c>
      <c r="L14" s="62" t="s">
        <v>65</v>
      </c>
      <c r="M14" s="32"/>
      <c r="N14" s="32"/>
      <c r="O14" s="32"/>
      <c r="P14" s="41"/>
    </row>
    <row r="15" spans="1:16" ht="45" customHeight="1" thickBot="1" x14ac:dyDescent="0.35">
      <c r="A15" s="83" t="s">
        <v>136</v>
      </c>
      <c r="B15" s="32">
        <v>0</v>
      </c>
      <c r="C15" s="90" t="s">
        <v>60</v>
      </c>
      <c r="D15" s="33" t="str">
        <f t="shared" si="0"/>
        <v>L</v>
      </c>
      <c r="E15" s="34"/>
      <c r="F15" s="58" t="s">
        <v>176</v>
      </c>
      <c r="G15" s="84" t="s">
        <v>124</v>
      </c>
      <c r="H15" s="73">
        <v>45755</v>
      </c>
      <c r="I15" s="36">
        <v>45755</v>
      </c>
      <c r="J15" s="76">
        <f t="shared" si="1"/>
        <v>0</v>
      </c>
      <c r="K15" s="74" t="str">
        <f t="shared" ca="1" si="2"/>
        <v>Replied</v>
      </c>
      <c r="L15" s="32" t="s">
        <v>128</v>
      </c>
      <c r="M15" s="32"/>
      <c r="N15" s="32"/>
      <c r="O15" s="32"/>
      <c r="P15" s="41"/>
    </row>
    <row r="16" spans="1:16" ht="45" customHeight="1" thickBot="1" x14ac:dyDescent="0.35">
      <c r="A16" s="83" t="s">
        <v>137</v>
      </c>
      <c r="B16" s="32">
        <v>0</v>
      </c>
      <c r="C16" s="90" t="s">
        <v>60</v>
      </c>
      <c r="D16" s="33" t="str">
        <f t="shared" si="0"/>
        <v>-</v>
      </c>
      <c r="E16" s="34"/>
      <c r="F16" s="58" t="s">
        <v>177</v>
      </c>
      <c r="G16" s="84" t="s">
        <v>129</v>
      </c>
      <c r="H16" s="73">
        <v>45756</v>
      </c>
      <c r="I16" s="73">
        <v>45757</v>
      </c>
      <c r="J16" s="76">
        <f t="shared" si="1"/>
        <v>1</v>
      </c>
      <c r="K16" s="74" t="str">
        <f t="shared" ca="1" si="2"/>
        <v>Replied</v>
      </c>
      <c r="L16" s="91" t="s">
        <v>109</v>
      </c>
      <c r="M16" s="32"/>
      <c r="N16" s="32"/>
      <c r="O16" s="32"/>
      <c r="P16" s="41"/>
    </row>
    <row r="17" spans="1:16" ht="45" customHeight="1" thickBot="1" x14ac:dyDescent="0.35">
      <c r="A17" s="83" t="s">
        <v>137</v>
      </c>
      <c r="B17" s="32">
        <v>1</v>
      </c>
      <c r="C17" s="90" t="s">
        <v>60</v>
      </c>
      <c r="D17" s="33" t="str">
        <f>IF(OR(L17="B""D",L17="C"),"-","L")</f>
        <v>L</v>
      </c>
      <c r="E17" s="34"/>
      <c r="F17" s="58" t="s">
        <v>177</v>
      </c>
      <c r="G17" s="84" t="s">
        <v>129</v>
      </c>
      <c r="H17" s="73">
        <v>45805</v>
      </c>
      <c r="I17" s="73">
        <v>45809</v>
      </c>
      <c r="J17" s="76">
        <f t="shared" si="1"/>
        <v>4</v>
      </c>
      <c r="K17" s="74" t="str">
        <f t="shared" ca="1" si="2"/>
        <v>R. with Delay</v>
      </c>
      <c r="L17" s="91" t="s">
        <v>65</v>
      </c>
      <c r="M17" s="32"/>
      <c r="N17" s="32"/>
      <c r="O17" s="32"/>
      <c r="P17" s="41"/>
    </row>
    <row r="18" spans="1:16" ht="45" customHeight="1" thickBot="1" x14ac:dyDescent="0.35">
      <c r="A18" s="83" t="s">
        <v>138</v>
      </c>
      <c r="B18" s="32">
        <v>0</v>
      </c>
      <c r="C18" s="90" t="s">
        <v>60</v>
      </c>
      <c r="D18" s="33" t="str">
        <f t="shared" si="0"/>
        <v>-</v>
      </c>
      <c r="E18" s="34"/>
      <c r="F18" s="58" t="s">
        <v>178</v>
      </c>
      <c r="G18" s="84" t="s">
        <v>130</v>
      </c>
      <c r="H18" s="73">
        <v>45756</v>
      </c>
      <c r="I18" s="73">
        <v>45757</v>
      </c>
      <c r="J18" s="76">
        <f>I18-H18</f>
        <v>1</v>
      </c>
      <c r="K18" s="74" t="str">
        <f t="shared" ca="1" si="2"/>
        <v>Replied</v>
      </c>
      <c r="L18" s="91" t="s">
        <v>109</v>
      </c>
      <c r="M18" s="32"/>
      <c r="N18" s="32"/>
      <c r="O18" s="32"/>
      <c r="P18" s="41"/>
    </row>
    <row r="19" spans="1:16" ht="45" customHeight="1" thickBot="1" x14ac:dyDescent="0.35">
      <c r="A19" s="83" t="s">
        <v>138</v>
      </c>
      <c r="B19" s="32">
        <v>1</v>
      </c>
      <c r="C19" s="90" t="s">
        <v>60</v>
      </c>
      <c r="D19" s="33" t="str">
        <f>IF(OR(L19="B""D",L19="C"),"-","L")</f>
        <v>L</v>
      </c>
      <c r="E19" s="34"/>
      <c r="F19" s="58" t="s">
        <v>178</v>
      </c>
      <c r="G19" s="84" t="s">
        <v>130</v>
      </c>
      <c r="H19" s="73">
        <v>45805</v>
      </c>
      <c r="I19" s="73">
        <v>45809</v>
      </c>
      <c r="J19" s="76">
        <f>I19-H19</f>
        <v>4</v>
      </c>
      <c r="K19" s="74" t="str">
        <f t="shared" ca="1" si="2"/>
        <v>R. with Delay</v>
      </c>
      <c r="L19" s="91" t="s">
        <v>65</v>
      </c>
      <c r="M19" s="32"/>
      <c r="N19" s="32"/>
      <c r="O19" s="32"/>
      <c r="P19" s="41"/>
    </row>
    <row r="20" spans="1:16" ht="45" customHeight="1" thickBot="1" x14ac:dyDescent="0.35">
      <c r="A20" s="83" t="s">
        <v>144</v>
      </c>
      <c r="B20" s="32">
        <v>0</v>
      </c>
      <c r="C20" s="90" t="s">
        <v>60</v>
      </c>
      <c r="D20" s="33" t="str">
        <f>IF(OR(L20="B""D",L20="C"),"-","L")</f>
        <v>-</v>
      </c>
      <c r="E20" s="34"/>
      <c r="F20" s="58" t="s">
        <v>181</v>
      </c>
      <c r="G20" s="84" t="s">
        <v>147</v>
      </c>
      <c r="H20" s="73">
        <v>45775</v>
      </c>
      <c r="I20" s="73">
        <v>45776</v>
      </c>
      <c r="J20" s="76">
        <f t="shared" ref="J20:J25" si="3">I20-H20</f>
        <v>1</v>
      </c>
      <c r="K20" s="74" t="str">
        <f t="shared" ca="1" si="2"/>
        <v>Replied</v>
      </c>
      <c r="L20" s="91" t="s">
        <v>109</v>
      </c>
      <c r="M20" s="32"/>
      <c r="N20" s="32"/>
      <c r="O20" s="32"/>
      <c r="P20" s="41"/>
    </row>
    <row r="21" spans="1:16" ht="45" customHeight="1" thickBot="1" x14ac:dyDescent="0.35">
      <c r="A21" s="83" t="s">
        <v>144</v>
      </c>
      <c r="B21" s="32">
        <v>1</v>
      </c>
      <c r="C21" s="90" t="s">
        <v>60</v>
      </c>
      <c r="D21" s="33" t="str">
        <f>IF(OR(L21="B""D",L21="C"),"-","L")</f>
        <v>-</v>
      </c>
      <c r="E21" s="34"/>
      <c r="F21" s="58" t="s">
        <v>181</v>
      </c>
      <c r="G21" s="84" t="s">
        <v>147</v>
      </c>
      <c r="H21" s="73">
        <v>45788</v>
      </c>
      <c r="I21" s="73"/>
      <c r="J21" s="76">
        <f t="shared" si="3"/>
        <v>-45788</v>
      </c>
      <c r="K21" s="74" t="str">
        <f t="shared" ca="1" si="2"/>
        <v>Overdue</v>
      </c>
      <c r="L21" s="91" t="s">
        <v>109</v>
      </c>
      <c r="M21" s="32"/>
      <c r="N21" s="32"/>
      <c r="O21" s="32"/>
      <c r="P21" s="41"/>
    </row>
    <row r="22" spans="1:16" ht="45" customHeight="1" thickBot="1" x14ac:dyDescent="0.35">
      <c r="A22" s="83" t="s">
        <v>144</v>
      </c>
      <c r="B22" s="32">
        <v>2</v>
      </c>
      <c r="C22" s="90" t="s">
        <v>60</v>
      </c>
      <c r="D22" s="33" t="str">
        <f>IF(OR(L22="B""D",L22="C"),"-","L")</f>
        <v>-</v>
      </c>
      <c r="E22" s="34"/>
      <c r="F22" s="58" t="s">
        <v>181</v>
      </c>
      <c r="G22" s="84" t="s">
        <v>147</v>
      </c>
      <c r="H22" s="73">
        <v>45811</v>
      </c>
      <c r="I22" s="36">
        <v>45824</v>
      </c>
      <c r="J22" s="76">
        <f>I22-H22</f>
        <v>13</v>
      </c>
      <c r="K22" s="74" t="str">
        <f t="shared" ca="1" si="2"/>
        <v>R. with Delay</v>
      </c>
      <c r="L22" s="32" t="s">
        <v>109</v>
      </c>
      <c r="M22" s="32"/>
      <c r="N22" s="32"/>
      <c r="O22" s="32"/>
      <c r="P22" s="41"/>
    </row>
    <row r="23" spans="1:16" ht="45" customHeight="1" thickBot="1" x14ac:dyDescent="0.35">
      <c r="A23" s="83" t="s">
        <v>144</v>
      </c>
      <c r="B23" s="32">
        <v>3</v>
      </c>
      <c r="C23" s="90" t="s">
        <v>60</v>
      </c>
      <c r="D23" s="33" t="str">
        <f t="shared" si="0"/>
        <v>L</v>
      </c>
      <c r="E23" s="34"/>
      <c r="F23" s="58" t="s">
        <v>181</v>
      </c>
      <c r="G23" s="84" t="s">
        <v>147</v>
      </c>
      <c r="H23" s="73">
        <v>45831</v>
      </c>
      <c r="I23" s="36">
        <v>45839</v>
      </c>
      <c r="J23" s="76">
        <f>I23-H23</f>
        <v>8</v>
      </c>
      <c r="K23" s="74" t="str">
        <f t="shared" ca="1" si="2"/>
        <v>R. with Delay</v>
      </c>
      <c r="L23" s="32" t="s">
        <v>65</v>
      </c>
      <c r="M23" s="32"/>
      <c r="N23" s="32"/>
      <c r="O23" s="32"/>
      <c r="P23" s="41"/>
    </row>
    <row r="24" spans="1:16" ht="45" customHeight="1" thickBot="1" x14ac:dyDescent="0.35">
      <c r="A24" s="83" t="s">
        <v>165</v>
      </c>
      <c r="B24" s="32">
        <v>0</v>
      </c>
      <c r="C24" s="90" t="s">
        <v>60</v>
      </c>
      <c r="D24" s="33" t="str">
        <f t="shared" si="0"/>
        <v>-</v>
      </c>
      <c r="E24" s="34"/>
      <c r="F24" s="58" t="s">
        <v>182</v>
      </c>
      <c r="G24" s="84" t="s">
        <v>164</v>
      </c>
      <c r="H24" s="73">
        <v>45801</v>
      </c>
      <c r="I24" s="73">
        <v>45803</v>
      </c>
      <c r="J24" s="76">
        <f t="shared" si="3"/>
        <v>2</v>
      </c>
      <c r="K24" s="74" t="str">
        <f t="shared" ca="1" si="2"/>
        <v>Replied</v>
      </c>
      <c r="L24" s="32" t="s">
        <v>109</v>
      </c>
      <c r="M24" s="32"/>
      <c r="N24" s="32"/>
      <c r="O24" s="32"/>
      <c r="P24" s="41"/>
    </row>
    <row r="25" spans="1:16" ht="45" customHeight="1" thickBot="1" x14ac:dyDescent="0.35">
      <c r="A25" s="83" t="s">
        <v>165</v>
      </c>
      <c r="B25" s="32">
        <v>1</v>
      </c>
      <c r="C25" s="90" t="s">
        <v>60</v>
      </c>
      <c r="D25" s="33" t="str">
        <f t="shared" ref="D25:D54" si="4">IF(OR(L25="B""D",L25="C"),"-","L")</f>
        <v>L</v>
      </c>
      <c r="E25" s="34"/>
      <c r="F25" s="58" t="s">
        <v>182</v>
      </c>
      <c r="G25" s="84" t="s">
        <v>164</v>
      </c>
      <c r="H25" s="73">
        <v>45832</v>
      </c>
      <c r="I25" s="36">
        <v>45839</v>
      </c>
      <c r="J25" s="76">
        <f t="shared" si="3"/>
        <v>7</v>
      </c>
      <c r="K25" s="74" t="str">
        <f t="shared" ca="1" si="2"/>
        <v>R. with Delay</v>
      </c>
      <c r="L25" s="32" t="s">
        <v>65</v>
      </c>
      <c r="M25" s="32"/>
      <c r="N25" s="32"/>
      <c r="O25" s="32"/>
      <c r="P25" s="41"/>
    </row>
    <row r="26" spans="1:16" ht="45" customHeight="1" thickBot="1" x14ac:dyDescent="0.35">
      <c r="A26" s="83" t="s">
        <v>167</v>
      </c>
      <c r="B26" s="32">
        <v>0</v>
      </c>
      <c r="C26" s="90" t="s">
        <v>60</v>
      </c>
      <c r="D26" s="33" t="str">
        <f t="shared" si="4"/>
        <v>-</v>
      </c>
      <c r="E26" s="34"/>
      <c r="F26" s="58" t="s">
        <v>183</v>
      </c>
      <c r="G26" s="84" t="s">
        <v>166</v>
      </c>
      <c r="H26" s="36">
        <v>45802</v>
      </c>
      <c r="I26" s="73">
        <v>45803</v>
      </c>
      <c r="J26" s="76">
        <f t="shared" ref="J26:J34" si="5">I26-H26</f>
        <v>1</v>
      </c>
      <c r="K26" s="74" t="str">
        <f t="shared" ca="1" si="2"/>
        <v>Replied</v>
      </c>
      <c r="L26" s="32" t="s">
        <v>109</v>
      </c>
      <c r="M26" s="32"/>
      <c r="N26" s="32"/>
      <c r="O26" s="32"/>
      <c r="P26" s="41"/>
    </row>
    <row r="27" spans="1:16" ht="45" customHeight="1" thickBot="1" x14ac:dyDescent="0.35">
      <c r="A27" s="83" t="s">
        <v>167</v>
      </c>
      <c r="B27" s="32">
        <v>1</v>
      </c>
      <c r="C27" s="90" t="s">
        <v>60</v>
      </c>
      <c r="D27" s="33" t="str">
        <f t="shared" si="4"/>
        <v>L</v>
      </c>
      <c r="E27" s="34"/>
      <c r="F27" s="58" t="s">
        <v>183</v>
      </c>
      <c r="G27" s="84" t="s">
        <v>166</v>
      </c>
      <c r="H27" s="73">
        <v>45805</v>
      </c>
      <c r="I27" s="73">
        <v>45809</v>
      </c>
      <c r="J27" s="76">
        <f t="shared" si="5"/>
        <v>4</v>
      </c>
      <c r="K27" s="74" t="str">
        <f t="shared" ca="1" si="2"/>
        <v>R. with Delay</v>
      </c>
      <c r="L27" s="32" t="s">
        <v>65</v>
      </c>
      <c r="M27" s="32"/>
      <c r="N27" s="32"/>
      <c r="O27" s="32"/>
      <c r="P27" s="41"/>
    </row>
    <row r="28" spans="1:16" ht="45" customHeight="1" thickBot="1" x14ac:dyDescent="0.35">
      <c r="A28" s="83" t="s">
        <v>169</v>
      </c>
      <c r="B28" s="32">
        <v>0</v>
      </c>
      <c r="C28" s="90" t="s">
        <v>60</v>
      </c>
      <c r="D28" s="33" t="str">
        <f t="shared" si="4"/>
        <v>L</v>
      </c>
      <c r="E28" s="34"/>
      <c r="F28" s="58" t="s">
        <v>184</v>
      </c>
      <c r="G28" s="84" t="s">
        <v>130</v>
      </c>
      <c r="H28" s="36">
        <v>45808</v>
      </c>
      <c r="I28" s="36">
        <v>45824</v>
      </c>
      <c r="J28" s="76">
        <f t="shared" si="5"/>
        <v>16</v>
      </c>
      <c r="K28" s="74" t="str">
        <f t="shared" ca="1" si="2"/>
        <v>R. with Delay</v>
      </c>
      <c r="L28" s="32" t="s">
        <v>65</v>
      </c>
      <c r="M28" s="32" t="s">
        <v>158</v>
      </c>
      <c r="N28" s="32"/>
      <c r="O28" s="32"/>
      <c r="P28" s="41"/>
    </row>
    <row r="29" spans="1:16" ht="45" customHeight="1" thickBot="1" x14ac:dyDescent="0.35">
      <c r="A29" s="83" t="s">
        <v>170</v>
      </c>
      <c r="B29" s="32">
        <v>0</v>
      </c>
      <c r="C29" s="90" t="s">
        <v>60</v>
      </c>
      <c r="D29" s="33" t="str">
        <f t="shared" si="4"/>
        <v>L</v>
      </c>
      <c r="E29" s="34"/>
      <c r="F29" s="58" t="s">
        <v>185</v>
      </c>
      <c r="G29" s="84" t="s">
        <v>129</v>
      </c>
      <c r="H29" s="36">
        <v>45808</v>
      </c>
      <c r="I29" s="36">
        <v>45824</v>
      </c>
      <c r="J29" s="76">
        <f t="shared" si="5"/>
        <v>16</v>
      </c>
      <c r="K29" s="74" t="str">
        <f t="shared" ca="1" si="2"/>
        <v>R. with Delay</v>
      </c>
      <c r="L29" s="32" t="s">
        <v>65</v>
      </c>
      <c r="M29" s="32"/>
      <c r="N29" s="32"/>
      <c r="O29" s="32"/>
      <c r="P29" s="41"/>
    </row>
    <row r="30" spans="1:16" ht="45" customHeight="1" thickBot="1" x14ac:dyDescent="0.35">
      <c r="A30" s="83" t="s">
        <v>171</v>
      </c>
      <c r="B30" s="32">
        <v>0</v>
      </c>
      <c r="C30" s="90" t="s">
        <v>60</v>
      </c>
      <c r="D30" s="33" t="str">
        <f t="shared" si="4"/>
        <v>L</v>
      </c>
      <c r="E30" s="34"/>
      <c r="F30" s="58" t="s">
        <v>174</v>
      </c>
      <c r="G30" s="84" t="s">
        <v>110</v>
      </c>
      <c r="H30" s="36">
        <v>45808</v>
      </c>
      <c r="I30" s="36">
        <v>45824</v>
      </c>
      <c r="J30" s="76">
        <f t="shared" si="5"/>
        <v>16</v>
      </c>
      <c r="K30" s="74" t="str">
        <f t="shared" ca="1" si="2"/>
        <v>R. with Delay</v>
      </c>
      <c r="L30" s="32" t="s">
        <v>65</v>
      </c>
      <c r="M30" s="32"/>
      <c r="N30" s="32"/>
      <c r="O30" s="32"/>
      <c r="P30" s="41"/>
    </row>
    <row r="31" spans="1:16" ht="45" customHeight="1" thickBot="1" x14ac:dyDescent="0.35">
      <c r="A31" s="83" t="s">
        <v>172</v>
      </c>
      <c r="B31" s="32">
        <v>0</v>
      </c>
      <c r="C31" s="90" t="s">
        <v>60</v>
      </c>
      <c r="D31" s="33" t="str">
        <f t="shared" si="4"/>
        <v>L</v>
      </c>
      <c r="E31" s="34"/>
      <c r="F31" s="58" t="s">
        <v>175</v>
      </c>
      <c r="G31" s="84" t="s">
        <v>166</v>
      </c>
      <c r="H31" s="36">
        <v>45808</v>
      </c>
      <c r="I31" s="36">
        <v>45824</v>
      </c>
      <c r="J31" s="76">
        <f t="shared" si="5"/>
        <v>16</v>
      </c>
      <c r="K31" s="74" t="str">
        <f t="shared" ca="1" si="2"/>
        <v>R. with Delay</v>
      </c>
      <c r="L31" s="32" t="s">
        <v>65</v>
      </c>
      <c r="M31" s="32"/>
      <c r="N31" s="32"/>
      <c r="O31" s="32"/>
      <c r="P31" s="41"/>
    </row>
    <row r="32" spans="1:16" ht="45" customHeight="1" thickBot="1" x14ac:dyDescent="0.35">
      <c r="A32" s="83" t="s">
        <v>193</v>
      </c>
      <c r="B32" s="32">
        <v>0</v>
      </c>
      <c r="C32" s="90" t="s">
        <v>60</v>
      </c>
      <c r="D32" s="33" t="str">
        <f t="shared" si="4"/>
        <v>L</v>
      </c>
      <c r="E32" s="34"/>
      <c r="F32" s="58" t="s">
        <v>197</v>
      </c>
      <c r="G32" s="84" t="s">
        <v>201</v>
      </c>
      <c r="H32" s="36">
        <v>45811</v>
      </c>
      <c r="I32" s="36">
        <v>45812</v>
      </c>
      <c r="J32" s="76">
        <f t="shared" si="5"/>
        <v>1</v>
      </c>
      <c r="K32" s="74" t="str">
        <f t="shared" ca="1" si="2"/>
        <v>Replied</v>
      </c>
      <c r="L32" s="32" t="s">
        <v>65</v>
      </c>
      <c r="M32" s="32"/>
      <c r="N32" s="32"/>
      <c r="O32" s="32"/>
      <c r="P32" s="41"/>
    </row>
    <row r="33" spans="1:16" ht="45" customHeight="1" thickBot="1" x14ac:dyDescent="0.35">
      <c r="A33" s="83" t="s">
        <v>194</v>
      </c>
      <c r="B33" s="32">
        <v>0</v>
      </c>
      <c r="C33" s="90" t="s">
        <v>60</v>
      </c>
      <c r="D33" s="33" t="str">
        <f t="shared" si="4"/>
        <v>L</v>
      </c>
      <c r="E33" s="34"/>
      <c r="F33" s="58" t="s">
        <v>198</v>
      </c>
      <c r="G33" s="84" t="s">
        <v>202</v>
      </c>
      <c r="H33" s="36">
        <v>45811</v>
      </c>
      <c r="I33" s="36">
        <v>45812</v>
      </c>
      <c r="J33" s="76">
        <f t="shared" si="5"/>
        <v>1</v>
      </c>
      <c r="K33" s="74" t="str">
        <f t="shared" ca="1" si="2"/>
        <v>Replied</v>
      </c>
      <c r="L33" s="32" t="s">
        <v>65</v>
      </c>
      <c r="M33" s="32"/>
      <c r="N33" s="32"/>
      <c r="O33" s="32"/>
      <c r="P33" s="41"/>
    </row>
    <row r="34" spans="1:16" ht="45" customHeight="1" thickBot="1" x14ac:dyDescent="0.35">
      <c r="A34" s="83" t="s">
        <v>195</v>
      </c>
      <c r="B34" s="32">
        <v>0</v>
      </c>
      <c r="C34" s="90" t="s">
        <v>60</v>
      </c>
      <c r="D34" s="33" t="str">
        <f t="shared" si="4"/>
        <v>-</v>
      </c>
      <c r="E34" s="34"/>
      <c r="F34" s="58" t="s">
        <v>199</v>
      </c>
      <c r="G34" s="84" t="s">
        <v>203</v>
      </c>
      <c r="H34" s="36">
        <v>45811</v>
      </c>
      <c r="I34" s="36">
        <v>45812</v>
      </c>
      <c r="J34" s="76">
        <f t="shared" si="5"/>
        <v>1</v>
      </c>
      <c r="K34" s="74" t="str">
        <f t="shared" ca="1" si="2"/>
        <v>Replied</v>
      </c>
      <c r="L34" s="32" t="s">
        <v>109</v>
      </c>
      <c r="M34" s="32"/>
      <c r="N34" s="32"/>
      <c r="O34" s="32"/>
      <c r="P34" s="41"/>
    </row>
    <row r="35" spans="1:16" ht="45" customHeight="1" thickBot="1" x14ac:dyDescent="0.35">
      <c r="A35" s="83" t="s">
        <v>195</v>
      </c>
      <c r="B35" s="32">
        <v>1</v>
      </c>
      <c r="C35" s="90" t="s">
        <v>60</v>
      </c>
      <c r="D35" s="33" t="str">
        <f t="shared" si="4"/>
        <v>L</v>
      </c>
      <c r="E35" s="34"/>
      <c r="F35" s="58" t="s">
        <v>199</v>
      </c>
      <c r="G35" s="84" t="s">
        <v>203</v>
      </c>
      <c r="H35" s="36">
        <v>45830</v>
      </c>
      <c r="I35" s="36">
        <v>45839</v>
      </c>
      <c r="J35" s="76">
        <f t="shared" ref="J35:J41" si="6">I35-H35</f>
        <v>9</v>
      </c>
      <c r="K35" s="74" t="str">
        <f t="shared" ca="1" si="2"/>
        <v>R. with Delay</v>
      </c>
      <c r="L35" s="32" t="s">
        <v>65</v>
      </c>
      <c r="M35" s="32"/>
      <c r="N35" s="32"/>
      <c r="O35" s="32"/>
      <c r="P35" s="41"/>
    </row>
    <row r="36" spans="1:16" ht="45" customHeight="1" thickBot="1" x14ac:dyDescent="0.35">
      <c r="A36" s="83" t="s">
        <v>196</v>
      </c>
      <c r="B36" s="32">
        <v>0</v>
      </c>
      <c r="C36" s="90" t="s">
        <v>60</v>
      </c>
      <c r="D36" s="33" t="str">
        <f t="shared" si="4"/>
        <v>L</v>
      </c>
      <c r="E36" s="34"/>
      <c r="F36" s="58" t="s">
        <v>200</v>
      </c>
      <c r="G36" s="84" t="s">
        <v>204</v>
      </c>
      <c r="H36" s="36">
        <v>45811</v>
      </c>
      <c r="I36" s="36">
        <v>45812</v>
      </c>
      <c r="J36" s="76">
        <f t="shared" si="6"/>
        <v>1</v>
      </c>
      <c r="K36" s="74" t="str">
        <f t="shared" ca="1" si="2"/>
        <v>Replied</v>
      </c>
      <c r="L36" s="32" t="s">
        <v>65</v>
      </c>
      <c r="M36" s="32"/>
      <c r="N36" s="32"/>
      <c r="O36" s="32"/>
      <c r="P36" s="41"/>
    </row>
    <row r="37" spans="1:16" ht="45" customHeight="1" thickBot="1" x14ac:dyDescent="0.35">
      <c r="A37" s="83" t="s">
        <v>216</v>
      </c>
      <c r="B37" s="32">
        <v>0</v>
      </c>
      <c r="C37" s="90" t="s">
        <v>60</v>
      </c>
      <c r="D37" s="33" t="str">
        <f t="shared" si="4"/>
        <v>L</v>
      </c>
      <c r="E37" s="34"/>
      <c r="F37" s="58" t="s">
        <v>212</v>
      </c>
      <c r="G37" s="84" t="s">
        <v>214</v>
      </c>
      <c r="H37" s="36">
        <v>45824</v>
      </c>
      <c r="I37" s="36">
        <v>45825</v>
      </c>
      <c r="J37" s="76">
        <f t="shared" si="6"/>
        <v>1</v>
      </c>
      <c r="K37" s="74" t="str">
        <f t="shared" ca="1" si="2"/>
        <v>Replied</v>
      </c>
      <c r="L37" s="32" t="s">
        <v>65</v>
      </c>
      <c r="M37" s="32"/>
      <c r="N37" s="32"/>
      <c r="O37" s="32"/>
      <c r="P37" s="41"/>
    </row>
    <row r="38" spans="1:16" ht="45" customHeight="1" thickBot="1" x14ac:dyDescent="0.35">
      <c r="A38" s="83" t="s">
        <v>217</v>
      </c>
      <c r="B38" s="32">
        <v>0</v>
      </c>
      <c r="C38" s="90" t="s">
        <v>60</v>
      </c>
      <c r="D38" s="33" t="str">
        <f t="shared" si="4"/>
        <v>L</v>
      </c>
      <c r="E38" s="34"/>
      <c r="F38" s="58" t="s">
        <v>213</v>
      </c>
      <c r="G38" s="84" t="s">
        <v>215</v>
      </c>
      <c r="H38" s="36">
        <v>45824</v>
      </c>
      <c r="I38" s="36">
        <v>45825</v>
      </c>
      <c r="J38" s="76">
        <f t="shared" si="6"/>
        <v>1</v>
      </c>
      <c r="K38" s="74" t="str">
        <f t="shared" ca="1" si="2"/>
        <v>Replied</v>
      </c>
      <c r="L38" s="32" t="s">
        <v>65</v>
      </c>
      <c r="M38" s="32"/>
      <c r="N38" s="32"/>
      <c r="O38" s="32"/>
      <c r="P38" s="41"/>
    </row>
    <row r="39" spans="1:16" ht="45" customHeight="1" thickBot="1" x14ac:dyDescent="0.35">
      <c r="A39" s="83" t="s">
        <v>223</v>
      </c>
      <c r="B39" s="32">
        <v>0</v>
      </c>
      <c r="C39" s="90" t="s">
        <v>60</v>
      </c>
      <c r="D39" s="33" t="str">
        <f t="shared" si="4"/>
        <v>L</v>
      </c>
      <c r="E39" s="34"/>
      <c r="F39" s="58" t="s">
        <v>222</v>
      </c>
      <c r="G39" s="84" t="s">
        <v>224</v>
      </c>
      <c r="H39" s="36">
        <v>45825</v>
      </c>
      <c r="I39" s="36">
        <v>45826</v>
      </c>
      <c r="J39" s="76">
        <f t="shared" si="6"/>
        <v>1</v>
      </c>
      <c r="K39" s="74" t="str">
        <f t="shared" ca="1" si="2"/>
        <v>Replied</v>
      </c>
      <c r="L39" s="32" t="s">
        <v>65</v>
      </c>
      <c r="M39" s="32"/>
      <c r="N39" s="32"/>
      <c r="O39" s="32"/>
      <c r="P39" s="41"/>
    </row>
    <row r="40" spans="1:16" ht="45" customHeight="1" thickBot="1" x14ac:dyDescent="0.35">
      <c r="A40" s="83" t="s">
        <v>229</v>
      </c>
      <c r="B40" s="32">
        <v>0</v>
      </c>
      <c r="C40" s="90" t="s">
        <v>60</v>
      </c>
      <c r="D40" s="33" t="str">
        <f t="shared" si="4"/>
        <v>L</v>
      </c>
      <c r="E40" s="34"/>
      <c r="F40" s="58" t="s">
        <v>227</v>
      </c>
      <c r="G40" s="84" t="s">
        <v>228</v>
      </c>
      <c r="H40" s="36">
        <v>45827</v>
      </c>
      <c r="I40" s="36">
        <v>45830</v>
      </c>
      <c r="J40" s="76">
        <f t="shared" si="6"/>
        <v>3</v>
      </c>
      <c r="K40" s="74" t="str">
        <f t="shared" ca="1" si="2"/>
        <v>R. with Delay</v>
      </c>
      <c r="L40" s="32" t="s">
        <v>65</v>
      </c>
      <c r="M40" s="32"/>
      <c r="N40" s="32"/>
      <c r="O40" s="32"/>
      <c r="P40" s="41"/>
    </row>
    <row r="41" spans="1:16" ht="45" customHeight="1" thickBot="1" x14ac:dyDescent="0.35">
      <c r="A41" s="83" t="s">
        <v>230</v>
      </c>
      <c r="B41" s="32">
        <v>0</v>
      </c>
      <c r="C41" s="90" t="s">
        <v>60</v>
      </c>
      <c r="D41" s="33" t="str">
        <f t="shared" si="4"/>
        <v>L</v>
      </c>
      <c r="E41" s="34"/>
      <c r="F41" s="58" t="s">
        <v>247</v>
      </c>
      <c r="G41" s="84" t="s">
        <v>248</v>
      </c>
      <c r="H41" s="36">
        <v>45831</v>
      </c>
      <c r="I41" s="36">
        <v>45832</v>
      </c>
      <c r="J41" s="76">
        <f t="shared" si="6"/>
        <v>1</v>
      </c>
      <c r="K41" s="74" t="str">
        <f t="shared" ref="K41:K67" ca="1" si="7">IF(I41="",IF(TODAY()-H41&gt;(IF(C41=0,$S$5,$S$6)),"Overdue","Open"),IF(I41-H41&gt;(IF(C41=0,$P$5,$P$6)),"R. with Delay","Replied"))</f>
        <v>Replied</v>
      </c>
      <c r="L41" s="32" t="s">
        <v>65</v>
      </c>
      <c r="M41" s="32"/>
      <c r="N41" s="32"/>
      <c r="O41" s="32"/>
      <c r="P41" s="41"/>
    </row>
    <row r="42" spans="1:16" ht="45" customHeight="1" thickBot="1" x14ac:dyDescent="0.35">
      <c r="A42" s="83" t="s">
        <v>231</v>
      </c>
      <c r="B42" s="32">
        <v>0</v>
      </c>
      <c r="C42" s="90" t="s">
        <v>60</v>
      </c>
      <c r="D42" s="33" t="str">
        <f t="shared" si="4"/>
        <v>L</v>
      </c>
      <c r="E42" s="34"/>
      <c r="F42" s="58" t="s">
        <v>233</v>
      </c>
      <c r="G42" s="84" t="s">
        <v>228</v>
      </c>
      <c r="H42" s="36">
        <v>45829</v>
      </c>
      <c r="I42" s="36">
        <v>45831</v>
      </c>
      <c r="J42" s="76">
        <f>I42-H42</f>
        <v>2</v>
      </c>
      <c r="K42" s="74" t="str">
        <f t="shared" ca="1" si="7"/>
        <v>Replied</v>
      </c>
      <c r="L42" s="32" t="s">
        <v>65</v>
      </c>
      <c r="M42" s="32" t="s">
        <v>158</v>
      </c>
      <c r="N42" s="32"/>
      <c r="O42" s="32"/>
      <c r="P42" s="41"/>
    </row>
    <row r="43" spans="1:16" ht="45" customHeight="1" thickBot="1" x14ac:dyDescent="0.35">
      <c r="A43" s="83" t="s">
        <v>232</v>
      </c>
      <c r="B43" s="32">
        <v>0</v>
      </c>
      <c r="C43" s="90" t="s">
        <v>60</v>
      </c>
      <c r="D43" s="33" t="str">
        <f t="shared" si="4"/>
        <v>L</v>
      </c>
      <c r="E43" s="34"/>
      <c r="F43" s="58" t="s">
        <v>234</v>
      </c>
      <c r="G43" s="84" t="s">
        <v>214</v>
      </c>
      <c r="H43" s="36">
        <v>45829</v>
      </c>
      <c r="I43" s="36">
        <v>45831</v>
      </c>
      <c r="J43" s="76">
        <f t="shared" ref="J43:J50" si="8">I43-H43</f>
        <v>2</v>
      </c>
      <c r="K43" s="74" t="str">
        <f t="shared" ca="1" si="7"/>
        <v>Replied</v>
      </c>
      <c r="L43" s="32" t="s">
        <v>65</v>
      </c>
      <c r="M43" s="32" t="s">
        <v>158</v>
      </c>
      <c r="N43" s="32"/>
      <c r="O43" s="32"/>
      <c r="P43" s="41"/>
    </row>
    <row r="44" spans="1:16" ht="45" customHeight="1" thickBot="1" x14ac:dyDescent="0.35">
      <c r="A44" s="83" t="s">
        <v>245</v>
      </c>
      <c r="B44" s="32">
        <v>0</v>
      </c>
      <c r="C44" s="90" t="s">
        <v>60</v>
      </c>
      <c r="D44" s="33" t="str">
        <f t="shared" si="4"/>
        <v>L</v>
      </c>
      <c r="E44" s="34"/>
      <c r="F44" s="58" t="s">
        <v>246</v>
      </c>
      <c r="G44" s="84" t="s">
        <v>221</v>
      </c>
      <c r="H44" s="36">
        <v>45831</v>
      </c>
      <c r="I44" s="36">
        <v>45835</v>
      </c>
      <c r="J44" s="76">
        <f>I44-H44</f>
        <v>4</v>
      </c>
      <c r="K44" s="74" t="str">
        <f ca="1">IF(I44="",IF(TODAY()-H44&gt;(IF(C44=0,$S$5,$S$6)),"Overdue","Open"),IF(I44-H44&gt;(IF(C44=0,$P$5,$P$6)),"R. with Delay","Replied"))</f>
        <v>R. with Delay</v>
      </c>
      <c r="L44" s="32" t="s">
        <v>65</v>
      </c>
      <c r="M44" s="32"/>
      <c r="N44" s="32"/>
      <c r="O44" s="32"/>
      <c r="P44" s="41"/>
    </row>
    <row r="45" spans="1:16" ht="45" customHeight="1" thickBot="1" x14ac:dyDescent="0.35">
      <c r="A45" s="83" t="s">
        <v>251</v>
      </c>
      <c r="B45" s="32">
        <v>0</v>
      </c>
      <c r="C45" s="90" t="s">
        <v>60</v>
      </c>
      <c r="D45" s="33" t="str">
        <f t="shared" si="4"/>
        <v>L</v>
      </c>
      <c r="E45" s="34"/>
      <c r="F45" s="58" t="s">
        <v>249</v>
      </c>
      <c r="G45" s="84" t="s">
        <v>250</v>
      </c>
      <c r="H45" s="36">
        <v>45831</v>
      </c>
      <c r="I45" s="36">
        <v>45835</v>
      </c>
      <c r="J45" s="76">
        <f>I45-H45</f>
        <v>4</v>
      </c>
      <c r="K45" s="74" t="str">
        <f ca="1">IF(I45="",IF(TODAY()-H45&gt;(IF(C45=0,$S$5,$S$6)),"Overdue","Open"),IF(I45-H45&gt;(IF(C45=0,$P$5,$P$6)),"R. with Delay","Replied"))</f>
        <v>R. with Delay</v>
      </c>
      <c r="L45" s="32" t="s">
        <v>65</v>
      </c>
      <c r="M45" s="32"/>
      <c r="N45" s="32"/>
      <c r="O45" s="32"/>
      <c r="P45" s="41"/>
    </row>
    <row r="46" spans="1:16" ht="45" customHeight="1" thickBot="1" x14ac:dyDescent="0.35">
      <c r="A46" s="83" t="s">
        <v>259</v>
      </c>
      <c r="B46" s="32">
        <v>0</v>
      </c>
      <c r="C46" s="90" t="s">
        <v>60</v>
      </c>
      <c r="D46" s="33" t="str">
        <f t="shared" si="4"/>
        <v>L</v>
      </c>
      <c r="E46" s="34"/>
      <c r="F46" s="58" t="s">
        <v>257</v>
      </c>
      <c r="G46" s="84" t="s">
        <v>210</v>
      </c>
      <c r="H46" s="36">
        <v>45831</v>
      </c>
      <c r="I46" s="36">
        <v>45839</v>
      </c>
      <c r="J46" s="76">
        <f t="shared" si="8"/>
        <v>8</v>
      </c>
      <c r="K46" s="74" t="str">
        <f t="shared" ca="1" si="7"/>
        <v>R. with Delay</v>
      </c>
      <c r="L46" s="32" t="s">
        <v>65</v>
      </c>
      <c r="M46" s="32"/>
      <c r="N46" s="32"/>
      <c r="O46" s="32"/>
      <c r="P46" s="41"/>
    </row>
    <row r="47" spans="1:16" ht="45" customHeight="1" thickBot="1" x14ac:dyDescent="0.35">
      <c r="A47" s="83" t="s">
        <v>260</v>
      </c>
      <c r="B47" s="32">
        <v>0</v>
      </c>
      <c r="C47" s="90" t="s">
        <v>60</v>
      </c>
      <c r="D47" s="33" t="str">
        <f t="shared" si="4"/>
        <v>L</v>
      </c>
      <c r="E47" s="34"/>
      <c r="F47" s="58" t="s">
        <v>258</v>
      </c>
      <c r="G47" s="84" t="s">
        <v>187</v>
      </c>
      <c r="H47" s="36">
        <v>45831</v>
      </c>
      <c r="I47" s="36">
        <v>45839</v>
      </c>
      <c r="J47" s="76">
        <f t="shared" si="8"/>
        <v>8</v>
      </c>
      <c r="K47" s="74" t="str">
        <f t="shared" ca="1" si="7"/>
        <v>R. with Delay</v>
      </c>
      <c r="L47" s="32" t="s">
        <v>65</v>
      </c>
      <c r="M47" s="32"/>
      <c r="N47" s="32"/>
      <c r="O47" s="32"/>
      <c r="P47" s="41"/>
    </row>
    <row r="48" spans="1:16" ht="45" customHeight="1" thickBot="1" x14ac:dyDescent="0.35">
      <c r="A48" s="83" t="s">
        <v>267</v>
      </c>
      <c r="B48" s="32">
        <v>0</v>
      </c>
      <c r="C48" s="90" t="s">
        <v>60</v>
      </c>
      <c r="D48" s="33" t="str">
        <f t="shared" si="4"/>
        <v>L</v>
      </c>
      <c r="E48" s="34"/>
      <c r="F48" s="58" t="s">
        <v>265</v>
      </c>
      <c r="G48" s="84" t="s">
        <v>214</v>
      </c>
      <c r="H48" s="36">
        <v>45833</v>
      </c>
      <c r="I48" s="36">
        <v>45839</v>
      </c>
      <c r="J48" s="76">
        <f t="shared" si="8"/>
        <v>6</v>
      </c>
      <c r="K48" s="74" t="str">
        <f t="shared" ca="1" si="7"/>
        <v>R. with Delay</v>
      </c>
      <c r="L48" s="32" t="s">
        <v>65</v>
      </c>
      <c r="M48" s="32"/>
      <c r="N48" s="32"/>
      <c r="O48" s="32"/>
      <c r="P48" s="41"/>
    </row>
    <row r="49" spans="1:16" ht="45" customHeight="1" thickBot="1" x14ac:dyDescent="0.35">
      <c r="A49" s="83" t="s">
        <v>268</v>
      </c>
      <c r="B49" s="32">
        <v>0</v>
      </c>
      <c r="C49" s="90" t="s">
        <v>60</v>
      </c>
      <c r="D49" s="33" t="str">
        <f t="shared" si="4"/>
        <v>L</v>
      </c>
      <c r="E49" s="34"/>
      <c r="F49" s="58" t="s">
        <v>270</v>
      </c>
      <c r="G49" s="84" t="s">
        <v>215</v>
      </c>
      <c r="H49" s="36">
        <v>45833</v>
      </c>
      <c r="I49" s="36">
        <v>45839</v>
      </c>
      <c r="J49" s="76">
        <f t="shared" si="8"/>
        <v>6</v>
      </c>
      <c r="K49" s="74" t="str">
        <f t="shared" ca="1" si="7"/>
        <v>R. with Delay</v>
      </c>
      <c r="L49" s="32" t="s">
        <v>65</v>
      </c>
      <c r="M49" s="32"/>
      <c r="N49" s="32"/>
      <c r="O49" s="32"/>
      <c r="P49" s="41"/>
    </row>
    <row r="50" spans="1:16" ht="45" customHeight="1" thickBot="1" x14ac:dyDescent="0.35">
      <c r="A50" s="83" t="s">
        <v>269</v>
      </c>
      <c r="B50" s="32">
        <v>0</v>
      </c>
      <c r="C50" s="90" t="s">
        <v>60</v>
      </c>
      <c r="D50" s="33" t="str">
        <f t="shared" si="4"/>
        <v>L</v>
      </c>
      <c r="E50" s="34"/>
      <c r="F50" s="58" t="s">
        <v>266</v>
      </c>
      <c r="G50" s="84" t="s">
        <v>221</v>
      </c>
      <c r="H50" s="36">
        <v>45833</v>
      </c>
      <c r="I50" s="36">
        <v>45839</v>
      </c>
      <c r="J50" s="76">
        <f t="shared" si="8"/>
        <v>6</v>
      </c>
      <c r="K50" s="74" t="str">
        <f t="shared" ca="1" si="7"/>
        <v>R. with Delay</v>
      </c>
      <c r="L50" s="32" t="s">
        <v>65</v>
      </c>
      <c r="M50" s="32"/>
      <c r="N50" s="32"/>
      <c r="O50" s="32"/>
      <c r="P50" s="41"/>
    </row>
    <row r="51" spans="1:16" ht="45" customHeight="1" thickBot="1" x14ac:dyDescent="0.35">
      <c r="A51" s="83" t="s">
        <v>275</v>
      </c>
      <c r="B51" s="32">
        <v>0</v>
      </c>
      <c r="C51" s="90" t="s">
        <v>60</v>
      </c>
      <c r="D51" s="33" t="str">
        <f t="shared" si="4"/>
        <v>L</v>
      </c>
      <c r="E51" s="34"/>
      <c r="F51" s="58" t="s">
        <v>277</v>
      </c>
      <c r="G51" s="84" t="s">
        <v>221</v>
      </c>
      <c r="H51" s="36">
        <v>45836</v>
      </c>
      <c r="I51" s="36">
        <v>45839</v>
      </c>
      <c r="J51" s="76">
        <f>I51-H51</f>
        <v>3</v>
      </c>
      <c r="K51" s="74" t="str">
        <f t="shared" ca="1" si="7"/>
        <v>R. with Delay</v>
      </c>
      <c r="L51" s="32" t="s">
        <v>65</v>
      </c>
      <c r="M51" s="32"/>
      <c r="N51" s="32"/>
      <c r="O51" s="32"/>
      <c r="P51" s="41"/>
    </row>
    <row r="52" spans="1:16" ht="45" customHeight="1" thickBot="1" x14ac:dyDescent="0.35">
      <c r="A52" s="83" t="s">
        <v>276</v>
      </c>
      <c r="B52" s="32">
        <v>0</v>
      </c>
      <c r="C52" s="90" t="s">
        <v>60</v>
      </c>
      <c r="D52" s="33" t="str">
        <f t="shared" si="4"/>
        <v>L</v>
      </c>
      <c r="E52" s="34"/>
      <c r="F52" s="58" t="s">
        <v>278</v>
      </c>
      <c r="G52" s="84" t="s">
        <v>250</v>
      </c>
      <c r="H52" s="36">
        <v>45836</v>
      </c>
      <c r="I52" s="36">
        <v>45839</v>
      </c>
      <c r="J52" s="76">
        <f t="shared" ref="J52:J67" si="9">I52-H52</f>
        <v>3</v>
      </c>
      <c r="K52" s="74" t="str">
        <f t="shared" ca="1" si="7"/>
        <v>R. with Delay</v>
      </c>
      <c r="L52" s="32" t="s">
        <v>65</v>
      </c>
      <c r="M52" s="32"/>
      <c r="N52" s="32"/>
      <c r="O52" s="32"/>
      <c r="P52" s="41"/>
    </row>
    <row r="53" spans="1:16" ht="45" customHeight="1" thickBot="1" x14ac:dyDescent="0.35">
      <c r="A53" s="83" t="s">
        <v>279</v>
      </c>
      <c r="B53" s="32">
        <v>0</v>
      </c>
      <c r="C53" s="90" t="s">
        <v>60</v>
      </c>
      <c r="D53" s="33" t="str">
        <f t="shared" si="4"/>
        <v>L</v>
      </c>
      <c r="E53" s="34"/>
      <c r="F53" s="58" t="s">
        <v>280</v>
      </c>
      <c r="G53" s="84" t="s">
        <v>248</v>
      </c>
      <c r="H53" s="36">
        <v>45836</v>
      </c>
      <c r="I53" s="36">
        <v>45839</v>
      </c>
      <c r="J53" s="76">
        <f t="shared" si="9"/>
        <v>3</v>
      </c>
      <c r="K53" s="74" t="str">
        <f t="shared" ca="1" si="7"/>
        <v>R. with Delay</v>
      </c>
      <c r="L53" s="32" t="s">
        <v>65</v>
      </c>
      <c r="M53" s="32"/>
      <c r="N53" s="32"/>
      <c r="O53" s="32"/>
      <c r="P53" s="41"/>
    </row>
    <row r="54" spans="1:16" ht="45" customHeight="1" thickBot="1" x14ac:dyDescent="0.35">
      <c r="A54" s="83" t="s">
        <v>287</v>
      </c>
      <c r="B54" s="32">
        <v>0</v>
      </c>
      <c r="C54" s="90" t="s">
        <v>60</v>
      </c>
      <c r="D54" s="33" t="str">
        <f t="shared" si="4"/>
        <v>L</v>
      </c>
      <c r="E54" s="34"/>
      <c r="F54" s="58" t="s">
        <v>288</v>
      </c>
      <c r="G54" s="84" t="s">
        <v>221</v>
      </c>
      <c r="H54" s="36">
        <v>45837</v>
      </c>
      <c r="I54" s="36">
        <v>45839</v>
      </c>
      <c r="J54" s="76">
        <f t="shared" si="9"/>
        <v>2</v>
      </c>
      <c r="K54" s="74" t="str">
        <f t="shared" ca="1" si="7"/>
        <v>Replied</v>
      </c>
      <c r="L54" s="32" t="s">
        <v>65</v>
      </c>
      <c r="M54" s="32"/>
      <c r="N54" s="32"/>
      <c r="O54" s="32"/>
      <c r="P54" s="41"/>
    </row>
    <row r="55" spans="1:16" ht="45" customHeight="1" thickBot="1" x14ac:dyDescent="0.35">
      <c r="A55" s="83" t="s">
        <v>299</v>
      </c>
      <c r="B55" s="32">
        <v>0</v>
      </c>
      <c r="C55" s="90" t="s">
        <v>60</v>
      </c>
      <c r="D55" s="33" t="str">
        <f t="shared" ref="D55:D62" si="10">IF(OR(L55="B""D",L55="C"),"-","L")</f>
        <v>L</v>
      </c>
      <c r="E55" s="34"/>
      <c r="F55" s="58" t="s">
        <v>294</v>
      </c>
      <c r="G55" s="84" t="s">
        <v>210</v>
      </c>
      <c r="H55" s="36">
        <v>45839</v>
      </c>
      <c r="I55" s="36">
        <v>45840</v>
      </c>
      <c r="J55" s="76">
        <f t="shared" si="9"/>
        <v>1</v>
      </c>
      <c r="K55" s="74" t="str">
        <f t="shared" ca="1" si="7"/>
        <v>Replied</v>
      </c>
      <c r="L55" s="32" t="s">
        <v>65</v>
      </c>
      <c r="M55" s="32"/>
      <c r="N55" s="32"/>
      <c r="O55" s="32"/>
      <c r="P55" s="41"/>
    </row>
    <row r="56" spans="1:16" ht="45" customHeight="1" thickBot="1" x14ac:dyDescent="0.35">
      <c r="A56" s="83" t="s">
        <v>300</v>
      </c>
      <c r="B56" s="32">
        <v>0</v>
      </c>
      <c r="C56" s="90" t="s">
        <v>60</v>
      </c>
      <c r="D56" s="33" t="str">
        <f t="shared" si="10"/>
        <v>L</v>
      </c>
      <c r="E56" s="34"/>
      <c r="F56" s="58" t="s">
        <v>295</v>
      </c>
      <c r="G56" s="84" t="s">
        <v>215</v>
      </c>
      <c r="H56" s="36">
        <v>45839</v>
      </c>
      <c r="I56" s="36">
        <v>45840</v>
      </c>
      <c r="J56" s="76">
        <f t="shared" si="9"/>
        <v>1</v>
      </c>
      <c r="K56" s="74" t="str">
        <f t="shared" ca="1" si="7"/>
        <v>Replied</v>
      </c>
      <c r="L56" s="32" t="s">
        <v>65</v>
      </c>
      <c r="M56" s="32"/>
      <c r="N56" s="32"/>
      <c r="O56" s="32"/>
      <c r="P56" s="41"/>
    </row>
    <row r="57" spans="1:16" ht="45" customHeight="1" thickBot="1" x14ac:dyDescent="0.35">
      <c r="A57" s="83" t="s">
        <v>301</v>
      </c>
      <c r="B57" s="32">
        <v>0</v>
      </c>
      <c r="C57" s="90" t="s">
        <v>60</v>
      </c>
      <c r="D57" s="33" t="str">
        <f t="shared" si="10"/>
        <v>L</v>
      </c>
      <c r="E57" s="34"/>
      <c r="F57" s="58" t="s">
        <v>296</v>
      </c>
      <c r="G57" s="84" t="s">
        <v>93</v>
      </c>
      <c r="H57" s="36">
        <v>45839</v>
      </c>
      <c r="I57" s="36">
        <v>45840</v>
      </c>
      <c r="J57" s="76">
        <f t="shared" si="9"/>
        <v>1</v>
      </c>
      <c r="K57" s="74" t="str">
        <f t="shared" ca="1" si="7"/>
        <v>Replied</v>
      </c>
      <c r="L57" s="32" t="s">
        <v>65</v>
      </c>
      <c r="M57" s="32"/>
      <c r="N57" s="32"/>
      <c r="O57" s="32"/>
      <c r="P57" s="41"/>
    </row>
    <row r="58" spans="1:16" ht="45" customHeight="1" thickBot="1" x14ac:dyDescent="0.35">
      <c r="A58" s="83" t="s">
        <v>302</v>
      </c>
      <c r="B58" s="32">
        <v>0</v>
      </c>
      <c r="C58" s="90" t="s">
        <v>60</v>
      </c>
      <c r="D58" s="33" t="str">
        <f t="shared" si="10"/>
        <v>L</v>
      </c>
      <c r="E58" s="34"/>
      <c r="F58" s="58" t="s">
        <v>297</v>
      </c>
      <c r="G58" s="84" t="s">
        <v>285</v>
      </c>
      <c r="H58" s="36">
        <v>45839</v>
      </c>
      <c r="I58" s="36">
        <v>45840</v>
      </c>
      <c r="J58" s="76">
        <f t="shared" si="9"/>
        <v>1</v>
      </c>
      <c r="K58" s="74" t="str">
        <f t="shared" ca="1" si="7"/>
        <v>Replied</v>
      </c>
      <c r="L58" s="32" t="s">
        <v>65</v>
      </c>
      <c r="M58" s="32"/>
      <c r="N58" s="32"/>
      <c r="O58" s="32"/>
      <c r="P58" s="41"/>
    </row>
    <row r="59" spans="1:16" ht="45" customHeight="1" thickBot="1" x14ac:dyDescent="0.35">
      <c r="A59" s="83" t="s">
        <v>303</v>
      </c>
      <c r="B59" s="32">
        <v>0</v>
      </c>
      <c r="C59" s="90" t="s">
        <v>60</v>
      </c>
      <c r="D59" s="33" t="str">
        <f t="shared" si="10"/>
        <v>L</v>
      </c>
      <c r="E59" s="34"/>
      <c r="F59" s="58" t="s">
        <v>306</v>
      </c>
      <c r="G59" s="84" t="s">
        <v>285</v>
      </c>
      <c r="H59" s="36">
        <v>45839</v>
      </c>
      <c r="I59" s="36">
        <v>45840</v>
      </c>
      <c r="J59" s="76">
        <f t="shared" si="9"/>
        <v>1</v>
      </c>
      <c r="K59" s="74" t="str">
        <f t="shared" ca="1" si="7"/>
        <v>Replied</v>
      </c>
      <c r="L59" s="32" t="s">
        <v>65</v>
      </c>
      <c r="M59" s="32"/>
      <c r="N59" s="32"/>
      <c r="O59" s="32"/>
      <c r="P59" s="41"/>
    </row>
    <row r="60" spans="1:16" ht="45" customHeight="1" thickBot="1" x14ac:dyDescent="0.35">
      <c r="A60" s="83" t="s">
        <v>304</v>
      </c>
      <c r="B60" s="32">
        <v>0</v>
      </c>
      <c r="C60" s="90" t="s">
        <v>60</v>
      </c>
      <c r="D60" s="33" t="str">
        <f t="shared" si="10"/>
        <v>L</v>
      </c>
      <c r="E60" s="34"/>
      <c r="F60" s="58" t="s">
        <v>298</v>
      </c>
      <c r="G60" s="84" t="s">
        <v>305</v>
      </c>
      <c r="H60" s="36">
        <v>45839</v>
      </c>
      <c r="I60" s="36">
        <v>45840</v>
      </c>
      <c r="J60" s="76">
        <f t="shared" si="9"/>
        <v>1</v>
      </c>
      <c r="K60" s="74" t="str">
        <f t="shared" ca="1" si="7"/>
        <v>Replied</v>
      </c>
      <c r="L60" s="32" t="s">
        <v>65</v>
      </c>
      <c r="M60" s="32"/>
      <c r="N60" s="32"/>
      <c r="O60" s="32"/>
      <c r="P60" s="41"/>
    </row>
    <row r="61" spans="1:16" ht="45" customHeight="1" thickBot="1" x14ac:dyDescent="0.35">
      <c r="A61" s="83" t="s">
        <v>309</v>
      </c>
      <c r="B61" s="32">
        <v>0</v>
      </c>
      <c r="C61" s="90" t="s">
        <v>60</v>
      </c>
      <c r="D61" s="33" t="str">
        <f t="shared" si="10"/>
        <v>-</v>
      </c>
      <c r="E61" s="103"/>
      <c r="F61" s="58" t="s">
        <v>1142</v>
      </c>
      <c r="G61" s="84" t="s">
        <v>214</v>
      </c>
      <c r="H61" s="36">
        <v>45914</v>
      </c>
      <c r="I61" s="84" t="s">
        <v>1187</v>
      </c>
      <c r="J61" s="84"/>
      <c r="K61" s="84"/>
      <c r="L61" s="32" t="s">
        <v>109</v>
      </c>
      <c r="M61" s="84"/>
      <c r="N61" s="84"/>
      <c r="O61" s="84"/>
      <c r="P61" s="104"/>
    </row>
    <row r="62" spans="1:16" ht="45" customHeight="1" thickBot="1" x14ac:dyDescent="0.35">
      <c r="A62" s="83" t="s">
        <v>309</v>
      </c>
      <c r="B62" s="32"/>
      <c r="C62" s="90" t="s">
        <v>60</v>
      </c>
      <c r="D62" s="33" t="str">
        <f t="shared" si="10"/>
        <v>L</v>
      </c>
      <c r="E62" s="103"/>
      <c r="F62" s="58" t="s">
        <v>1142</v>
      </c>
      <c r="G62" s="84" t="s">
        <v>214</v>
      </c>
      <c r="H62" s="36">
        <v>45917</v>
      </c>
      <c r="I62" s="84" t="s">
        <v>1294</v>
      </c>
      <c r="J62" s="117"/>
      <c r="K62" s="84"/>
      <c r="L62" s="32" t="s">
        <v>65</v>
      </c>
      <c r="M62" s="84"/>
      <c r="N62" s="84"/>
      <c r="O62" s="84"/>
      <c r="P62" s="104"/>
    </row>
    <row r="63" spans="1:16" ht="45" customHeight="1" thickBot="1" x14ac:dyDescent="0.35">
      <c r="A63" s="83" t="s">
        <v>317</v>
      </c>
      <c r="B63" s="32">
        <v>0</v>
      </c>
      <c r="C63" s="90" t="s">
        <v>60</v>
      </c>
      <c r="D63" s="33" t="str">
        <f t="shared" ref="D63:D74" si="11">IF(OR(L63="B""D",L63="C"),"-","L")</f>
        <v>L</v>
      </c>
      <c r="E63" s="34"/>
      <c r="F63" s="58" t="s">
        <v>322</v>
      </c>
      <c r="G63" s="84" t="s">
        <v>164</v>
      </c>
      <c r="H63" s="36">
        <v>45844</v>
      </c>
      <c r="I63" s="36">
        <v>45846</v>
      </c>
      <c r="J63" s="76">
        <f t="shared" si="9"/>
        <v>2</v>
      </c>
      <c r="K63" s="74" t="str">
        <f t="shared" ca="1" si="7"/>
        <v>Replied</v>
      </c>
      <c r="L63" s="32" t="s">
        <v>65</v>
      </c>
      <c r="M63" s="32"/>
      <c r="N63" s="32"/>
      <c r="O63" s="32"/>
      <c r="P63" s="41"/>
    </row>
    <row r="64" spans="1:16" ht="45" customHeight="1" thickBot="1" x14ac:dyDescent="0.35">
      <c r="A64" s="83" t="s">
        <v>318</v>
      </c>
      <c r="B64" s="32">
        <v>0</v>
      </c>
      <c r="C64" s="90" t="s">
        <v>60</v>
      </c>
      <c r="D64" s="33" t="str">
        <f t="shared" si="11"/>
        <v>L</v>
      </c>
      <c r="E64" s="34"/>
      <c r="F64" s="58" t="s">
        <v>324</v>
      </c>
      <c r="G64" s="84" t="s">
        <v>93</v>
      </c>
      <c r="H64" s="36">
        <v>45844</v>
      </c>
      <c r="I64" s="36">
        <v>45846</v>
      </c>
      <c r="J64" s="76">
        <f t="shared" si="9"/>
        <v>2</v>
      </c>
      <c r="K64" s="74" t="str">
        <f t="shared" ca="1" si="7"/>
        <v>Replied</v>
      </c>
      <c r="L64" s="32" t="s">
        <v>65</v>
      </c>
      <c r="M64" s="32"/>
      <c r="N64" s="32"/>
      <c r="O64" s="32"/>
      <c r="P64" s="41"/>
    </row>
    <row r="65" spans="1:16" ht="45" customHeight="1" thickBot="1" x14ac:dyDescent="0.35">
      <c r="A65" s="83" t="s">
        <v>319</v>
      </c>
      <c r="B65" s="32">
        <v>0</v>
      </c>
      <c r="C65" s="90" t="s">
        <v>60</v>
      </c>
      <c r="D65" s="33" t="str">
        <f t="shared" si="11"/>
        <v>L</v>
      </c>
      <c r="E65" s="34"/>
      <c r="F65" s="58" t="s">
        <v>323</v>
      </c>
      <c r="G65" s="84" t="s">
        <v>285</v>
      </c>
      <c r="H65" s="36">
        <v>45844</v>
      </c>
      <c r="I65" s="36">
        <v>45846</v>
      </c>
      <c r="J65" s="76">
        <f t="shared" si="9"/>
        <v>2</v>
      </c>
      <c r="K65" s="74" t="str">
        <f t="shared" ca="1" si="7"/>
        <v>Replied</v>
      </c>
      <c r="L65" s="32" t="s">
        <v>65</v>
      </c>
      <c r="M65" s="32"/>
      <c r="N65" s="32"/>
      <c r="O65" s="32"/>
      <c r="P65" s="41"/>
    </row>
    <row r="66" spans="1:16" ht="45" customHeight="1" thickBot="1" x14ac:dyDescent="0.35">
      <c r="A66" s="83" t="s">
        <v>320</v>
      </c>
      <c r="B66" s="32">
        <v>0</v>
      </c>
      <c r="C66" s="90" t="s">
        <v>60</v>
      </c>
      <c r="D66" s="33" t="str">
        <f t="shared" si="11"/>
        <v>L</v>
      </c>
      <c r="E66" s="34"/>
      <c r="F66" s="58" t="s">
        <v>325</v>
      </c>
      <c r="G66" s="84" t="s">
        <v>329</v>
      </c>
      <c r="H66" s="36">
        <v>45844</v>
      </c>
      <c r="I66" s="36">
        <v>45846</v>
      </c>
      <c r="J66" s="76">
        <f t="shared" si="9"/>
        <v>2</v>
      </c>
      <c r="K66" s="74" t="str">
        <f t="shared" ca="1" si="7"/>
        <v>Replied</v>
      </c>
      <c r="L66" s="32" t="s">
        <v>65</v>
      </c>
      <c r="M66" s="32"/>
      <c r="N66" s="32"/>
      <c r="O66" s="32"/>
      <c r="P66" s="41"/>
    </row>
    <row r="67" spans="1:16" ht="45" customHeight="1" thickBot="1" x14ac:dyDescent="0.35">
      <c r="A67" s="83" t="s">
        <v>335</v>
      </c>
      <c r="B67" s="32">
        <v>0</v>
      </c>
      <c r="C67" s="90" t="s">
        <v>60</v>
      </c>
      <c r="D67" s="33" t="str">
        <f t="shared" si="11"/>
        <v>L</v>
      </c>
      <c r="E67" s="34"/>
      <c r="F67" s="58" t="s">
        <v>330</v>
      </c>
      <c r="G67" s="84" t="s">
        <v>214</v>
      </c>
      <c r="H67" s="36">
        <v>45846</v>
      </c>
      <c r="I67" s="36">
        <v>45847</v>
      </c>
      <c r="J67" s="76">
        <f t="shared" si="9"/>
        <v>1</v>
      </c>
      <c r="K67" s="74" t="str">
        <f t="shared" ca="1" si="7"/>
        <v>Replied</v>
      </c>
      <c r="L67" s="32" t="s">
        <v>65</v>
      </c>
      <c r="M67" s="32"/>
      <c r="N67" s="32"/>
      <c r="O67" s="32"/>
      <c r="P67" s="41"/>
    </row>
    <row r="68" spans="1:16" ht="45" customHeight="1" thickBot="1" x14ac:dyDescent="0.35">
      <c r="A68" s="83" t="s">
        <v>336</v>
      </c>
      <c r="B68" s="32">
        <v>0</v>
      </c>
      <c r="C68" s="90" t="s">
        <v>60</v>
      </c>
      <c r="D68" s="33" t="str">
        <f t="shared" si="11"/>
        <v>L</v>
      </c>
      <c r="E68" s="34"/>
      <c r="F68" s="58" t="s">
        <v>331</v>
      </c>
      <c r="G68" s="84" t="s">
        <v>215</v>
      </c>
      <c r="H68" s="36">
        <v>45846</v>
      </c>
      <c r="I68" s="36">
        <v>45851</v>
      </c>
      <c r="J68" s="76">
        <f>I68-'(IR)-Survey'!H114</f>
        <v>6</v>
      </c>
      <c r="K68" s="74" t="str">
        <f ca="1">IF(I68="",IF(TODAY()-'(IR)-Survey'!H114&gt;(IF(C68=0,$S$5,$S$6)),"Overdue","Open"),IF(I68-'(IR)-Survey'!H114&gt;(IF(C68=0,$P$5,$P$6)),"R. with Delay","Replied"))</f>
        <v>R. with Delay</v>
      </c>
      <c r="L68" s="32" t="s">
        <v>65</v>
      </c>
      <c r="M68" s="32"/>
      <c r="N68" s="32"/>
      <c r="O68" s="32"/>
      <c r="P68" s="41"/>
    </row>
    <row r="69" spans="1:16" ht="45" customHeight="1" thickBot="1" x14ac:dyDescent="0.35">
      <c r="A69" s="83" t="s">
        <v>337</v>
      </c>
      <c r="B69" s="32">
        <v>0</v>
      </c>
      <c r="C69" s="90" t="s">
        <v>60</v>
      </c>
      <c r="D69" s="33" t="str">
        <f t="shared" si="11"/>
        <v>L</v>
      </c>
      <c r="E69" s="34"/>
      <c r="F69" s="58" t="s">
        <v>324</v>
      </c>
      <c r="G69" s="84" t="s">
        <v>93</v>
      </c>
      <c r="H69" s="36">
        <v>45846</v>
      </c>
      <c r="I69" s="36">
        <v>45847</v>
      </c>
      <c r="J69" s="76">
        <f>I69-H69</f>
        <v>1</v>
      </c>
      <c r="K69" s="74" t="str">
        <f ca="1">IF(I69="",IF(TODAY()-H69&gt;(IF(C69=0,$S$5,$S$6)),"Overdue","Open"),IF(I69-H69&gt;(IF(C69=0,$P$5,$P$6)),"R. with Delay","Replied"))</f>
        <v>Replied</v>
      </c>
      <c r="L69" s="32" t="s">
        <v>128</v>
      </c>
      <c r="M69" s="32" t="s">
        <v>345</v>
      </c>
      <c r="N69" s="32"/>
      <c r="O69" s="32"/>
      <c r="P69" s="41"/>
    </row>
    <row r="70" spans="1:16" ht="45" customHeight="1" thickBot="1" x14ac:dyDescent="0.35">
      <c r="A70" s="83" t="s">
        <v>338</v>
      </c>
      <c r="B70" s="32">
        <v>0</v>
      </c>
      <c r="C70" s="90" t="s">
        <v>60</v>
      </c>
      <c r="D70" s="33" t="str">
        <f t="shared" si="11"/>
        <v>L</v>
      </c>
      <c r="E70" s="34"/>
      <c r="F70" s="58" t="s">
        <v>332</v>
      </c>
      <c r="G70" s="84" t="s">
        <v>210</v>
      </c>
      <c r="H70" s="36">
        <v>45846</v>
      </c>
      <c r="I70" s="36">
        <v>45847</v>
      </c>
      <c r="J70" s="76">
        <f>I70-H70</f>
        <v>1</v>
      </c>
      <c r="K70" s="74" t="str">
        <f ca="1">IF(I70="",IF(TODAY()-H70&gt;(IF(C70=0,$S$5,$S$6)),"Overdue","Open"),IF(I70-H70&gt;(IF(C70=0,$P$5,$P$6)),"R. with Delay","Replied"))</f>
        <v>Replied</v>
      </c>
      <c r="L70" s="32" t="s">
        <v>65</v>
      </c>
      <c r="M70" s="32"/>
      <c r="N70" s="32"/>
      <c r="O70" s="32"/>
      <c r="P70" s="41"/>
    </row>
    <row r="71" spans="1:16" ht="45" customHeight="1" thickBot="1" x14ac:dyDescent="0.35">
      <c r="A71" s="83" t="s">
        <v>339</v>
      </c>
      <c r="B71" s="32">
        <v>0</v>
      </c>
      <c r="C71" s="90" t="s">
        <v>60</v>
      </c>
      <c r="D71" s="33" t="str">
        <f t="shared" si="11"/>
        <v>L</v>
      </c>
      <c r="E71" s="34"/>
      <c r="F71" s="58" t="s">
        <v>343</v>
      </c>
      <c r="G71" s="84" t="s">
        <v>285</v>
      </c>
      <c r="H71" s="36">
        <v>45846</v>
      </c>
      <c r="I71" s="36">
        <v>45847</v>
      </c>
      <c r="J71" s="76">
        <f>I71-H71</f>
        <v>1</v>
      </c>
      <c r="K71" s="74" t="str">
        <f ca="1">IF(I71="",IF(TODAY()-H71&gt;(IF(C71=0,$S$5,$S$6)),"Overdue","Open"),IF(I71-H71&gt;(IF(C71=0,$P$5,$P$6)),"R. with Delay","Replied"))</f>
        <v>Replied</v>
      </c>
      <c r="L71" s="32" t="s">
        <v>128</v>
      </c>
      <c r="M71" s="32" t="s">
        <v>345</v>
      </c>
      <c r="N71" s="32"/>
      <c r="O71" s="32"/>
      <c r="P71" s="41"/>
    </row>
    <row r="72" spans="1:16" ht="45" customHeight="1" thickBot="1" x14ac:dyDescent="0.35">
      <c r="A72" s="83" t="s">
        <v>340</v>
      </c>
      <c r="B72" s="32">
        <v>0</v>
      </c>
      <c r="C72" s="90" t="s">
        <v>60</v>
      </c>
      <c r="D72" s="33" t="str">
        <f t="shared" si="11"/>
        <v>L</v>
      </c>
      <c r="E72" s="34"/>
      <c r="F72" s="58" t="s">
        <v>333</v>
      </c>
      <c r="G72" s="84" t="s">
        <v>187</v>
      </c>
      <c r="H72" s="36">
        <v>45846</v>
      </c>
      <c r="I72" s="36">
        <v>45847</v>
      </c>
      <c r="J72" s="76">
        <f>I72-H72</f>
        <v>1</v>
      </c>
      <c r="K72" s="74" t="str">
        <f ca="1">IF(I72="",IF(TODAY()-H72&gt;(IF(C72=0,$S$5,$S$6)),"Overdue","Open"),IF(I72-H72&gt;(IF(C72=0,$P$5,$P$6)),"R. with Delay","Replied"))</f>
        <v>Replied</v>
      </c>
      <c r="L72" s="32" t="s">
        <v>65</v>
      </c>
      <c r="M72" s="32"/>
      <c r="N72" s="32"/>
      <c r="O72" s="32"/>
      <c r="P72" s="41"/>
    </row>
    <row r="73" spans="1:16" ht="45" customHeight="1" thickBot="1" x14ac:dyDescent="0.35">
      <c r="A73" s="83" t="s">
        <v>341</v>
      </c>
      <c r="B73" s="32">
        <v>0</v>
      </c>
      <c r="C73" s="90" t="s">
        <v>60</v>
      </c>
      <c r="D73" s="33" t="str">
        <f t="shared" si="11"/>
        <v>L</v>
      </c>
      <c r="E73" s="34"/>
      <c r="F73" s="58" t="s">
        <v>344</v>
      </c>
      <c r="G73" s="84" t="s">
        <v>334</v>
      </c>
      <c r="H73" s="36">
        <v>45846</v>
      </c>
      <c r="I73" s="36">
        <v>45847</v>
      </c>
      <c r="J73" s="76">
        <f t="shared" ref="J73:J82" si="12">I73-H73</f>
        <v>1</v>
      </c>
      <c r="K73" s="74" t="str">
        <f t="shared" ref="K73:K136" ca="1" si="13">IF(I73="",IF(TODAY()-H73&gt;(IF(C73=0,$S$5,$S$6)),"Overdue","Open"),IF(I73-H73&gt;(IF(C73=0,$P$5,$P$6)),"R. with Delay","Replied"))</f>
        <v>Replied</v>
      </c>
      <c r="L73" s="32" t="s">
        <v>65</v>
      </c>
      <c r="M73" s="32"/>
      <c r="N73" s="32"/>
      <c r="O73" s="32"/>
      <c r="P73" s="41"/>
    </row>
    <row r="74" spans="1:16" ht="45" customHeight="1" thickBot="1" x14ac:dyDescent="0.35">
      <c r="A74" s="83" t="s">
        <v>342</v>
      </c>
      <c r="B74" s="32">
        <v>0</v>
      </c>
      <c r="C74" s="90" t="s">
        <v>60</v>
      </c>
      <c r="D74" s="33" t="str">
        <f t="shared" si="11"/>
        <v>L</v>
      </c>
      <c r="E74" s="34"/>
      <c r="F74" s="58" t="s">
        <v>325</v>
      </c>
      <c r="G74" s="84" t="s">
        <v>329</v>
      </c>
      <c r="H74" s="36">
        <v>45846</v>
      </c>
      <c r="I74" s="36">
        <v>45851</v>
      </c>
      <c r="J74" s="76">
        <f t="shared" si="12"/>
        <v>5</v>
      </c>
      <c r="K74" s="74" t="str">
        <f t="shared" ca="1" si="13"/>
        <v>R. with Delay</v>
      </c>
      <c r="L74" s="32" t="s">
        <v>128</v>
      </c>
      <c r="M74" s="32" t="s">
        <v>345</v>
      </c>
      <c r="N74" s="32"/>
      <c r="O74" s="32"/>
      <c r="P74" s="41"/>
    </row>
    <row r="75" spans="1:16" ht="45" customHeight="1" thickBot="1" x14ac:dyDescent="0.35">
      <c r="A75" s="83" t="s">
        <v>346</v>
      </c>
      <c r="B75" s="32">
        <v>0</v>
      </c>
      <c r="C75" s="90" t="s">
        <v>60</v>
      </c>
      <c r="D75" s="33" t="str">
        <f t="shared" ref="D75:D92" si="14">IF(OR(L75="B""D",L75="C"),"-","L")</f>
        <v>L</v>
      </c>
      <c r="E75" s="34"/>
      <c r="F75" s="58" t="s">
        <v>348</v>
      </c>
      <c r="G75" s="84" t="s">
        <v>221</v>
      </c>
      <c r="H75" s="36">
        <v>45846</v>
      </c>
      <c r="I75" s="36">
        <v>45851</v>
      </c>
      <c r="J75" s="76">
        <f t="shared" si="12"/>
        <v>5</v>
      </c>
      <c r="K75" s="74" t="str">
        <f t="shared" ca="1" si="13"/>
        <v>R. with Delay</v>
      </c>
      <c r="L75" s="32" t="s">
        <v>65</v>
      </c>
      <c r="M75" s="32"/>
      <c r="N75" s="32"/>
      <c r="O75" s="32"/>
      <c r="P75" s="41"/>
    </row>
    <row r="76" spans="1:16" ht="45" customHeight="1" thickBot="1" x14ac:dyDescent="0.35">
      <c r="A76" s="83" t="s">
        <v>347</v>
      </c>
      <c r="B76" s="32">
        <v>0</v>
      </c>
      <c r="C76" s="90" t="s">
        <v>60</v>
      </c>
      <c r="D76" s="33" t="str">
        <f t="shared" si="14"/>
        <v>L</v>
      </c>
      <c r="E76" s="34"/>
      <c r="F76" s="58" t="s">
        <v>349</v>
      </c>
      <c r="G76" s="84" t="s">
        <v>285</v>
      </c>
      <c r="H76" s="36">
        <v>45846</v>
      </c>
      <c r="I76" s="36">
        <v>45851</v>
      </c>
      <c r="J76" s="76">
        <f t="shared" si="12"/>
        <v>5</v>
      </c>
      <c r="K76" s="74" t="str">
        <f t="shared" ca="1" si="13"/>
        <v>R. with Delay</v>
      </c>
      <c r="L76" s="32" t="s">
        <v>65</v>
      </c>
      <c r="M76" s="32"/>
      <c r="N76" s="32"/>
      <c r="O76" s="32"/>
      <c r="P76" s="41"/>
    </row>
    <row r="77" spans="1:16" ht="45" customHeight="1" thickBot="1" x14ac:dyDescent="0.35">
      <c r="A77" s="83" t="s">
        <v>350</v>
      </c>
      <c r="B77" s="32">
        <v>0</v>
      </c>
      <c r="C77" s="90" t="s">
        <v>60</v>
      </c>
      <c r="D77" s="33" t="str">
        <f t="shared" si="14"/>
        <v>L</v>
      </c>
      <c r="E77" s="34"/>
      <c r="F77" s="58" t="s">
        <v>351</v>
      </c>
      <c r="G77" s="84" t="s">
        <v>329</v>
      </c>
      <c r="H77" s="36">
        <v>45846</v>
      </c>
      <c r="I77" s="36">
        <v>45851</v>
      </c>
      <c r="J77" s="76">
        <f t="shared" si="12"/>
        <v>5</v>
      </c>
      <c r="K77" s="74" t="str">
        <f t="shared" ca="1" si="13"/>
        <v>R. with Delay</v>
      </c>
      <c r="L77" s="32" t="s">
        <v>65</v>
      </c>
      <c r="M77" s="32"/>
      <c r="N77" s="32"/>
      <c r="O77" s="32"/>
      <c r="P77" s="41"/>
    </row>
    <row r="78" spans="1:16" ht="45" customHeight="1" thickBot="1" x14ac:dyDescent="0.35">
      <c r="A78" s="83" t="s">
        <v>365</v>
      </c>
      <c r="B78" s="32">
        <v>0</v>
      </c>
      <c r="C78" s="90" t="s">
        <v>60</v>
      </c>
      <c r="D78" s="33" t="str">
        <f t="shared" si="14"/>
        <v>L</v>
      </c>
      <c r="E78" s="34"/>
      <c r="F78" s="58" t="s">
        <v>368</v>
      </c>
      <c r="G78" s="84" t="s">
        <v>221</v>
      </c>
      <c r="H78" s="36">
        <v>45851</v>
      </c>
      <c r="I78" s="36">
        <v>45853</v>
      </c>
      <c r="J78" s="76">
        <f t="shared" si="12"/>
        <v>2</v>
      </c>
      <c r="K78" s="74" t="str">
        <f t="shared" ca="1" si="13"/>
        <v>Replied</v>
      </c>
      <c r="L78" s="32" t="s">
        <v>65</v>
      </c>
      <c r="M78" s="32"/>
      <c r="N78" s="32"/>
      <c r="O78" s="32"/>
      <c r="P78" s="41"/>
    </row>
    <row r="79" spans="1:16" ht="45" customHeight="1" thickBot="1" x14ac:dyDescent="0.35">
      <c r="A79" s="83" t="s">
        <v>366</v>
      </c>
      <c r="B79" s="32">
        <v>0</v>
      </c>
      <c r="C79" s="90" t="s">
        <v>60</v>
      </c>
      <c r="D79" s="33" t="str">
        <f t="shared" si="14"/>
        <v>L</v>
      </c>
      <c r="E79" s="34"/>
      <c r="F79" s="58" t="s">
        <v>369</v>
      </c>
      <c r="G79" s="84" t="s">
        <v>187</v>
      </c>
      <c r="H79" s="36">
        <v>45851</v>
      </c>
      <c r="I79" s="36">
        <v>45853</v>
      </c>
      <c r="J79" s="76">
        <f t="shared" si="12"/>
        <v>2</v>
      </c>
      <c r="K79" s="74" t="str">
        <f t="shared" ca="1" si="13"/>
        <v>Replied</v>
      </c>
      <c r="L79" s="32" t="s">
        <v>65</v>
      </c>
      <c r="M79" s="32"/>
      <c r="N79" s="32"/>
      <c r="O79" s="32"/>
      <c r="P79" s="41"/>
    </row>
    <row r="80" spans="1:16" ht="45" customHeight="1" thickBot="1" x14ac:dyDescent="0.35">
      <c r="A80" s="83" t="s">
        <v>372</v>
      </c>
      <c r="B80" s="32">
        <v>0</v>
      </c>
      <c r="C80" s="90" t="s">
        <v>60</v>
      </c>
      <c r="D80" s="33" t="str">
        <f t="shared" si="14"/>
        <v>L</v>
      </c>
      <c r="E80" s="34"/>
      <c r="F80" s="58" t="s">
        <v>370</v>
      </c>
      <c r="G80" s="84" t="s">
        <v>210</v>
      </c>
      <c r="H80" s="36">
        <v>45851</v>
      </c>
      <c r="I80" s="36">
        <v>45853</v>
      </c>
      <c r="J80" s="76">
        <f t="shared" si="12"/>
        <v>2</v>
      </c>
      <c r="K80" s="74" t="str">
        <f t="shared" ca="1" si="13"/>
        <v>Replied</v>
      </c>
      <c r="L80" s="32" t="s">
        <v>65</v>
      </c>
      <c r="M80" s="32"/>
      <c r="N80" s="32"/>
      <c r="O80" s="32"/>
      <c r="P80" s="41"/>
    </row>
    <row r="81" spans="1:16" ht="45" customHeight="1" thickBot="1" x14ac:dyDescent="0.35">
      <c r="A81" s="83" t="s">
        <v>373</v>
      </c>
      <c r="B81" s="32">
        <v>0</v>
      </c>
      <c r="C81" s="90" t="s">
        <v>60</v>
      </c>
      <c r="D81" s="33" t="str">
        <f t="shared" si="14"/>
        <v>L</v>
      </c>
      <c r="E81" s="34"/>
      <c r="F81" s="58" t="s">
        <v>371</v>
      </c>
      <c r="G81" s="84" t="s">
        <v>214</v>
      </c>
      <c r="H81" s="36">
        <v>45851</v>
      </c>
      <c r="I81" s="36">
        <v>45853</v>
      </c>
      <c r="J81" s="76">
        <f t="shared" si="12"/>
        <v>2</v>
      </c>
      <c r="K81" s="74" t="str">
        <f t="shared" ca="1" si="13"/>
        <v>Replied</v>
      </c>
      <c r="L81" s="32" t="s">
        <v>65</v>
      </c>
      <c r="M81" s="32"/>
      <c r="N81" s="32"/>
      <c r="O81" s="32"/>
      <c r="P81" s="41"/>
    </row>
    <row r="82" spans="1:16" ht="45" customHeight="1" thickBot="1" x14ac:dyDescent="0.35">
      <c r="A82" s="83" t="s">
        <v>374</v>
      </c>
      <c r="B82" s="32">
        <v>0</v>
      </c>
      <c r="C82" s="90" t="s">
        <v>60</v>
      </c>
      <c r="D82" s="33" t="str">
        <f t="shared" si="14"/>
        <v>L</v>
      </c>
      <c r="E82" s="34"/>
      <c r="F82" s="58" t="s">
        <v>376</v>
      </c>
      <c r="G82" s="84" t="s">
        <v>210</v>
      </c>
      <c r="H82" s="36">
        <v>45851</v>
      </c>
      <c r="I82" s="36">
        <v>45853</v>
      </c>
      <c r="J82" s="76">
        <f t="shared" si="12"/>
        <v>2</v>
      </c>
      <c r="K82" s="74" t="str">
        <f t="shared" ca="1" si="13"/>
        <v>Replied</v>
      </c>
      <c r="L82" s="32" t="s">
        <v>65</v>
      </c>
      <c r="M82" s="32"/>
      <c r="N82" s="32"/>
      <c r="O82" s="32"/>
      <c r="P82" s="41"/>
    </row>
    <row r="83" spans="1:16" ht="45" customHeight="1" thickBot="1" x14ac:dyDescent="0.35">
      <c r="A83" s="83" t="s">
        <v>375</v>
      </c>
      <c r="B83" s="32">
        <v>0</v>
      </c>
      <c r="C83" s="90" t="s">
        <v>60</v>
      </c>
      <c r="D83" s="33" t="str">
        <f t="shared" si="14"/>
        <v>L</v>
      </c>
      <c r="E83" s="34"/>
      <c r="F83" s="58" t="s">
        <v>377</v>
      </c>
      <c r="G83" s="84" t="s">
        <v>187</v>
      </c>
      <c r="H83" s="36">
        <v>45851</v>
      </c>
      <c r="I83" s="36">
        <v>45853</v>
      </c>
      <c r="J83" s="76">
        <f t="shared" ref="J83:J146" si="15">I83-H83</f>
        <v>2</v>
      </c>
      <c r="K83" s="74" t="str">
        <f t="shared" ca="1" si="13"/>
        <v>Replied</v>
      </c>
      <c r="L83" s="32" t="s">
        <v>65</v>
      </c>
      <c r="M83" s="32"/>
      <c r="N83" s="32"/>
      <c r="O83" s="32"/>
      <c r="P83" s="41"/>
    </row>
    <row r="84" spans="1:16" ht="45" customHeight="1" thickBot="1" x14ac:dyDescent="0.35">
      <c r="A84" s="83" t="s">
        <v>384</v>
      </c>
      <c r="B84" s="32">
        <v>0</v>
      </c>
      <c r="C84" s="90" t="s">
        <v>60</v>
      </c>
      <c r="D84" s="33" t="str">
        <f t="shared" si="14"/>
        <v>L</v>
      </c>
      <c r="E84" s="34"/>
      <c r="F84" s="58" t="s">
        <v>380</v>
      </c>
      <c r="G84" s="84" t="s">
        <v>334</v>
      </c>
      <c r="H84" s="36">
        <v>45853</v>
      </c>
      <c r="I84" s="36">
        <v>45858</v>
      </c>
      <c r="J84" s="76">
        <f t="shared" si="15"/>
        <v>5</v>
      </c>
      <c r="K84" s="74" t="str">
        <f t="shared" ca="1" si="13"/>
        <v>R. with Delay</v>
      </c>
      <c r="L84" s="32" t="s">
        <v>65</v>
      </c>
      <c r="M84" s="32"/>
      <c r="N84" s="32"/>
      <c r="O84" s="32"/>
      <c r="P84" s="41"/>
    </row>
    <row r="85" spans="1:16" ht="45" customHeight="1" thickBot="1" x14ac:dyDescent="0.35">
      <c r="A85" s="83" t="s">
        <v>385</v>
      </c>
      <c r="B85" s="32">
        <v>0</v>
      </c>
      <c r="C85" s="90" t="s">
        <v>60</v>
      </c>
      <c r="D85" s="33" t="str">
        <f t="shared" si="14"/>
        <v>L</v>
      </c>
      <c r="E85" s="34"/>
      <c r="F85" s="58" t="s">
        <v>381</v>
      </c>
      <c r="G85" s="84" t="s">
        <v>221</v>
      </c>
      <c r="H85" s="36">
        <v>45853</v>
      </c>
      <c r="I85" s="36">
        <v>45854</v>
      </c>
      <c r="J85" s="76">
        <f t="shared" si="15"/>
        <v>1</v>
      </c>
      <c r="K85" s="74" t="str">
        <f t="shared" ca="1" si="13"/>
        <v>Replied</v>
      </c>
      <c r="L85" s="32" t="s">
        <v>65</v>
      </c>
      <c r="M85" s="32"/>
      <c r="N85" s="32"/>
      <c r="O85" s="32"/>
      <c r="P85" s="41"/>
    </row>
    <row r="86" spans="1:16" ht="45" customHeight="1" thickBot="1" x14ac:dyDescent="0.35">
      <c r="A86" s="83" t="s">
        <v>386</v>
      </c>
      <c r="B86" s="32">
        <v>0</v>
      </c>
      <c r="C86" s="90" t="s">
        <v>60</v>
      </c>
      <c r="D86" s="33" t="str">
        <f t="shared" si="14"/>
        <v>L</v>
      </c>
      <c r="E86" s="34"/>
      <c r="F86" s="58" t="s">
        <v>382</v>
      </c>
      <c r="G86" s="84" t="s">
        <v>93</v>
      </c>
      <c r="H86" s="36">
        <v>45853</v>
      </c>
      <c r="I86" s="36">
        <v>45854</v>
      </c>
      <c r="J86" s="76">
        <f t="shared" si="15"/>
        <v>1</v>
      </c>
      <c r="K86" s="74" t="str">
        <f t="shared" ca="1" si="13"/>
        <v>Replied</v>
      </c>
      <c r="L86" s="32" t="s">
        <v>65</v>
      </c>
      <c r="M86" s="32"/>
      <c r="N86" s="32"/>
      <c r="O86" s="32"/>
      <c r="P86" s="41"/>
    </row>
    <row r="87" spans="1:16" ht="45" customHeight="1" thickBot="1" x14ac:dyDescent="0.35">
      <c r="A87" s="83" t="s">
        <v>387</v>
      </c>
      <c r="B87" s="32">
        <v>0</v>
      </c>
      <c r="C87" s="90" t="s">
        <v>60</v>
      </c>
      <c r="D87" s="33" t="str">
        <f t="shared" si="14"/>
        <v>L</v>
      </c>
      <c r="E87" s="34"/>
      <c r="F87" s="58" t="s">
        <v>383</v>
      </c>
      <c r="G87" s="84" t="s">
        <v>285</v>
      </c>
      <c r="H87" s="36">
        <v>45853</v>
      </c>
      <c r="I87" s="36">
        <v>45854</v>
      </c>
      <c r="J87" s="76">
        <f t="shared" si="15"/>
        <v>1</v>
      </c>
      <c r="K87" s="74" t="str">
        <f t="shared" ca="1" si="13"/>
        <v>Replied</v>
      </c>
      <c r="L87" s="32" t="s">
        <v>65</v>
      </c>
      <c r="M87" s="32"/>
      <c r="N87" s="32"/>
      <c r="O87" s="32"/>
      <c r="P87" s="41"/>
    </row>
    <row r="88" spans="1:16" ht="45" customHeight="1" thickBot="1" x14ac:dyDescent="0.35">
      <c r="A88" s="83" t="s">
        <v>388</v>
      </c>
      <c r="B88" s="32">
        <v>0</v>
      </c>
      <c r="C88" s="90" t="s">
        <v>60</v>
      </c>
      <c r="D88" s="33" t="str">
        <f t="shared" si="14"/>
        <v>L</v>
      </c>
      <c r="E88" s="34"/>
      <c r="F88" s="58" t="s">
        <v>389</v>
      </c>
      <c r="G88" s="84" t="s">
        <v>215</v>
      </c>
      <c r="H88" s="36">
        <v>45853</v>
      </c>
      <c r="I88" s="36">
        <v>45858</v>
      </c>
      <c r="J88" s="76">
        <f t="shared" si="15"/>
        <v>5</v>
      </c>
      <c r="K88" s="74" t="str">
        <f t="shared" ca="1" si="13"/>
        <v>R. with Delay</v>
      </c>
      <c r="L88" s="32" t="s">
        <v>65</v>
      </c>
      <c r="M88" s="32"/>
      <c r="N88" s="32"/>
      <c r="O88" s="32"/>
      <c r="P88" s="41"/>
    </row>
    <row r="89" spans="1:16" ht="45" customHeight="1" thickBot="1" x14ac:dyDescent="0.35">
      <c r="A89" s="83" t="s">
        <v>390</v>
      </c>
      <c r="B89" s="32">
        <v>0</v>
      </c>
      <c r="C89" s="90" t="s">
        <v>60</v>
      </c>
      <c r="D89" s="33" t="str">
        <f t="shared" si="14"/>
        <v>L</v>
      </c>
      <c r="E89" s="34"/>
      <c r="F89" s="58" t="s">
        <v>391</v>
      </c>
      <c r="G89" s="84" t="s">
        <v>392</v>
      </c>
      <c r="H89" s="36">
        <v>45853</v>
      </c>
      <c r="I89" s="36">
        <v>45854</v>
      </c>
      <c r="J89" s="76">
        <f t="shared" si="15"/>
        <v>1</v>
      </c>
      <c r="K89" s="74" t="str">
        <f t="shared" ca="1" si="13"/>
        <v>Replied</v>
      </c>
      <c r="L89" s="32" t="s">
        <v>65</v>
      </c>
      <c r="M89" s="32"/>
      <c r="N89" s="32"/>
      <c r="O89" s="32"/>
      <c r="P89" s="41"/>
    </row>
    <row r="90" spans="1:16" ht="45" customHeight="1" thickBot="1" x14ac:dyDescent="0.35">
      <c r="A90" s="83" t="s">
        <v>397</v>
      </c>
      <c r="B90" s="32">
        <v>0</v>
      </c>
      <c r="C90" s="90" t="s">
        <v>60</v>
      </c>
      <c r="D90" s="33" t="str">
        <f t="shared" si="14"/>
        <v>L</v>
      </c>
      <c r="E90" s="34"/>
      <c r="F90" s="58" t="s">
        <v>400</v>
      </c>
      <c r="G90" s="84" t="s">
        <v>210</v>
      </c>
      <c r="H90" s="36">
        <v>45854</v>
      </c>
      <c r="I90" s="36">
        <v>45858</v>
      </c>
      <c r="J90" s="76">
        <f t="shared" si="15"/>
        <v>4</v>
      </c>
      <c r="K90" s="74" t="str">
        <f t="shared" ca="1" si="13"/>
        <v>R. with Delay</v>
      </c>
      <c r="L90" s="78" t="s">
        <v>65</v>
      </c>
      <c r="M90" s="32"/>
      <c r="N90" s="32"/>
      <c r="O90" s="32"/>
      <c r="P90" s="41"/>
    </row>
    <row r="91" spans="1:16" ht="45" customHeight="1" thickBot="1" x14ac:dyDescent="0.35">
      <c r="A91" s="83" t="s">
        <v>398</v>
      </c>
      <c r="B91" s="32">
        <v>0</v>
      </c>
      <c r="C91" s="90" t="s">
        <v>60</v>
      </c>
      <c r="D91" s="33" t="str">
        <f t="shared" si="14"/>
        <v>L</v>
      </c>
      <c r="E91" s="34"/>
      <c r="F91" s="58" t="s">
        <v>401</v>
      </c>
      <c r="G91" s="84" t="s">
        <v>248</v>
      </c>
      <c r="H91" s="36">
        <v>45854</v>
      </c>
      <c r="I91" s="36">
        <v>45858</v>
      </c>
      <c r="J91" s="76">
        <f t="shared" si="15"/>
        <v>4</v>
      </c>
      <c r="K91" s="74" t="str">
        <f t="shared" ca="1" si="13"/>
        <v>R. with Delay</v>
      </c>
      <c r="L91" s="32" t="s">
        <v>65</v>
      </c>
      <c r="M91" s="32"/>
      <c r="N91" s="32"/>
      <c r="O91" s="32"/>
      <c r="P91" s="41"/>
    </row>
    <row r="92" spans="1:16" ht="45" customHeight="1" thickBot="1" x14ac:dyDescent="0.35">
      <c r="A92" s="83" t="s">
        <v>399</v>
      </c>
      <c r="B92" s="32">
        <v>0</v>
      </c>
      <c r="C92" s="90" t="s">
        <v>60</v>
      </c>
      <c r="D92" s="33" t="str">
        <f t="shared" si="14"/>
        <v>L</v>
      </c>
      <c r="E92" s="34"/>
      <c r="F92" s="58" t="s">
        <v>402</v>
      </c>
      <c r="G92" s="84" t="s">
        <v>416</v>
      </c>
      <c r="H92" s="36">
        <v>45854</v>
      </c>
      <c r="I92" s="36">
        <v>45858</v>
      </c>
      <c r="J92" s="76">
        <f t="shared" si="15"/>
        <v>4</v>
      </c>
      <c r="K92" s="74" t="str">
        <f t="shared" ca="1" si="13"/>
        <v>R. with Delay</v>
      </c>
      <c r="L92" s="32" t="s">
        <v>63</v>
      </c>
      <c r="M92" s="32"/>
      <c r="N92" s="32"/>
      <c r="O92" s="32"/>
      <c r="P92" s="41"/>
    </row>
    <row r="93" spans="1:16" ht="45" customHeight="1" thickBot="1" x14ac:dyDescent="0.35">
      <c r="A93" s="83" t="s">
        <v>417</v>
      </c>
      <c r="B93" s="32">
        <v>0</v>
      </c>
      <c r="C93" s="90" t="s">
        <v>60</v>
      </c>
      <c r="D93" s="33" t="str">
        <f t="shared" ref="D93:D101" si="16">IF(OR(L93="B""D",L93="C"),"-","L")</f>
        <v>L</v>
      </c>
      <c r="E93" s="34"/>
      <c r="F93" s="58" t="s">
        <v>405</v>
      </c>
      <c r="G93" s="84" t="s">
        <v>250</v>
      </c>
      <c r="H93" s="36">
        <v>45855</v>
      </c>
      <c r="I93" s="36">
        <v>45858</v>
      </c>
      <c r="J93" s="76">
        <f t="shared" si="15"/>
        <v>3</v>
      </c>
      <c r="K93" s="74" t="str">
        <f t="shared" ca="1" si="13"/>
        <v>R. with Delay</v>
      </c>
      <c r="L93" s="32" t="s">
        <v>65</v>
      </c>
      <c r="M93" s="32"/>
      <c r="N93" s="32"/>
      <c r="O93" s="32"/>
      <c r="P93" s="41"/>
    </row>
    <row r="94" spans="1:16" ht="45" customHeight="1" thickBot="1" x14ac:dyDescent="0.35">
      <c r="A94" s="83" t="s">
        <v>418</v>
      </c>
      <c r="B94" s="32">
        <v>0</v>
      </c>
      <c r="C94" s="90" t="s">
        <v>60</v>
      </c>
      <c r="D94" s="33" t="str">
        <f t="shared" si="16"/>
        <v>L</v>
      </c>
      <c r="E94" s="34"/>
      <c r="F94" s="58" t="s">
        <v>406</v>
      </c>
      <c r="G94" s="84" t="s">
        <v>413</v>
      </c>
      <c r="H94" s="36">
        <v>45855</v>
      </c>
      <c r="I94" s="36">
        <v>45858</v>
      </c>
      <c r="J94" s="76">
        <f t="shared" si="15"/>
        <v>3</v>
      </c>
      <c r="K94" s="74" t="str">
        <f t="shared" ca="1" si="13"/>
        <v>R. with Delay</v>
      </c>
      <c r="L94" s="32" t="s">
        <v>65</v>
      </c>
      <c r="M94" s="32"/>
      <c r="N94" s="32"/>
      <c r="O94" s="32"/>
      <c r="P94" s="41"/>
    </row>
    <row r="95" spans="1:16" ht="45" customHeight="1" thickBot="1" x14ac:dyDescent="0.35">
      <c r="A95" s="83" t="s">
        <v>419</v>
      </c>
      <c r="B95" s="32">
        <v>0</v>
      </c>
      <c r="C95" s="90" t="s">
        <v>60</v>
      </c>
      <c r="D95" s="33" t="str">
        <f t="shared" si="16"/>
        <v>L</v>
      </c>
      <c r="E95" s="34"/>
      <c r="F95" s="58" t="s">
        <v>407</v>
      </c>
      <c r="G95" s="84" t="s">
        <v>414</v>
      </c>
      <c r="H95" s="36">
        <v>45855</v>
      </c>
      <c r="I95" s="36">
        <v>45858</v>
      </c>
      <c r="J95" s="76">
        <f t="shared" si="15"/>
        <v>3</v>
      </c>
      <c r="K95" s="74" t="str">
        <f t="shared" ca="1" si="13"/>
        <v>R. with Delay</v>
      </c>
      <c r="L95" s="32" t="s">
        <v>65</v>
      </c>
      <c r="M95" s="32"/>
      <c r="N95" s="32"/>
      <c r="O95" s="32"/>
      <c r="P95" s="41"/>
    </row>
    <row r="96" spans="1:16" ht="45" customHeight="1" thickBot="1" x14ac:dyDescent="0.35">
      <c r="A96" s="83" t="s">
        <v>420</v>
      </c>
      <c r="B96" s="32">
        <v>0</v>
      </c>
      <c r="C96" s="90" t="s">
        <v>60</v>
      </c>
      <c r="D96" s="33" t="str">
        <f t="shared" si="16"/>
        <v>L</v>
      </c>
      <c r="E96" s="34"/>
      <c r="F96" s="58" t="s">
        <v>408</v>
      </c>
      <c r="G96" s="84" t="s">
        <v>415</v>
      </c>
      <c r="H96" s="36">
        <v>45855</v>
      </c>
      <c r="I96" s="36">
        <v>45858</v>
      </c>
      <c r="J96" s="76">
        <f t="shared" si="15"/>
        <v>3</v>
      </c>
      <c r="K96" s="74" t="str">
        <f t="shared" ca="1" si="13"/>
        <v>R. with Delay</v>
      </c>
      <c r="L96" s="78" t="s">
        <v>65</v>
      </c>
      <c r="M96" s="78"/>
      <c r="N96" s="32"/>
      <c r="O96" s="32"/>
      <c r="P96" s="41"/>
    </row>
    <row r="97" spans="1:16" ht="45" customHeight="1" thickBot="1" x14ac:dyDescent="0.35">
      <c r="A97" s="83" t="s">
        <v>444</v>
      </c>
      <c r="B97" s="32">
        <v>0</v>
      </c>
      <c r="C97" s="90" t="s">
        <v>60</v>
      </c>
      <c r="D97" s="33" t="str">
        <f>IF(OR(L97="B""D",L97="C"),"-","L")</f>
        <v>L</v>
      </c>
      <c r="E97" s="34"/>
      <c r="F97" s="58" t="s">
        <v>436</v>
      </c>
      <c r="G97" s="84" t="s">
        <v>214</v>
      </c>
      <c r="H97" s="36">
        <v>45859</v>
      </c>
      <c r="I97" s="36">
        <v>45862</v>
      </c>
      <c r="J97" s="76">
        <f>I97-H97</f>
        <v>3</v>
      </c>
      <c r="K97" s="74" t="str">
        <f ca="1">IF(I97="",IF(TODAY()-H97&gt;(IF(C97=0,$S$5,$S$6)),"Overdue","Open"),IF(I97-H97&gt;(IF(C97=0,$P$5,$P$6)),"R. with Delay","Replied"))</f>
        <v>R. with Delay</v>
      </c>
      <c r="L97" s="78" t="s">
        <v>65</v>
      </c>
      <c r="M97" s="78"/>
      <c r="N97" s="32"/>
      <c r="O97" s="32"/>
      <c r="P97" s="41"/>
    </row>
    <row r="98" spans="1:16" ht="45" customHeight="1" thickBot="1" x14ac:dyDescent="0.35">
      <c r="A98" s="83" t="s">
        <v>421</v>
      </c>
      <c r="B98" s="32">
        <v>0</v>
      </c>
      <c r="C98" s="90" t="s">
        <v>60</v>
      </c>
      <c r="D98" s="33" t="str">
        <f t="shared" si="16"/>
        <v>L</v>
      </c>
      <c r="E98" s="34"/>
      <c r="F98" s="58" t="s">
        <v>409</v>
      </c>
      <c r="G98" s="84" t="s">
        <v>214</v>
      </c>
      <c r="H98" s="36">
        <v>45855</v>
      </c>
      <c r="I98" s="36">
        <v>45858</v>
      </c>
      <c r="J98" s="76">
        <f t="shared" si="15"/>
        <v>3</v>
      </c>
      <c r="K98" s="74" t="str">
        <f t="shared" ca="1" si="13"/>
        <v>R. with Delay</v>
      </c>
      <c r="L98" s="78" t="s">
        <v>65</v>
      </c>
      <c r="M98" s="78"/>
      <c r="N98" s="32"/>
      <c r="O98" s="32"/>
      <c r="P98" s="41"/>
    </row>
    <row r="99" spans="1:16" ht="45" customHeight="1" thickBot="1" x14ac:dyDescent="0.35">
      <c r="A99" s="83" t="s">
        <v>422</v>
      </c>
      <c r="B99" s="32">
        <v>0</v>
      </c>
      <c r="C99" s="90" t="s">
        <v>60</v>
      </c>
      <c r="D99" s="33" t="str">
        <f t="shared" si="16"/>
        <v>L</v>
      </c>
      <c r="E99" s="34"/>
      <c r="F99" s="58" t="s">
        <v>410</v>
      </c>
      <c r="G99" s="84" t="s">
        <v>187</v>
      </c>
      <c r="H99" s="36">
        <v>45855</v>
      </c>
      <c r="I99" s="36">
        <v>45858</v>
      </c>
      <c r="J99" s="76">
        <f t="shared" si="15"/>
        <v>3</v>
      </c>
      <c r="K99" s="74" t="str">
        <f t="shared" ca="1" si="13"/>
        <v>R. with Delay</v>
      </c>
      <c r="L99" s="78" t="s">
        <v>65</v>
      </c>
      <c r="M99" s="78"/>
      <c r="N99" s="32"/>
      <c r="O99" s="32"/>
      <c r="P99" s="41"/>
    </row>
    <row r="100" spans="1:16" ht="45" customHeight="1" thickBot="1" x14ac:dyDescent="0.35">
      <c r="A100" s="83" t="s">
        <v>423</v>
      </c>
      <c r="B100" s="32">
        <v>0</v>
      </c>
      <c r="C100" s="90" t="s">
        <v>60</v>
      </c>
      <c r="D100" s="33" t="str">
        <f t="shared" si="16"/>
        <v>L</v>
      </c>
      <c r="E100" s="34"/>
      <c r="F100" s="58" t="s">
        <v>411</v>
      </c>
      <c r="G100" s="84" t="s">
        <v>210</v>
      </c>
      <c r="H100" s="36">
        <v>45855</v>
      </c>
      <c r="I100" s="36">
        <v>45858</v>
      </c>
      <c r="J100" s="76">
        <f t="shared" si="15"/>
        <v>3</v>
      </c>
      <c r="K100" s="74" t="str">
        <f t="shared" ca="1" si="13"/>
        <v>R. with Delay</v>
      </c>
      <c r="L100" s="78" t="s">
        <v>65</v>
      </c>
      <c r="M100" s="78"/>
      <c r="N100" s="78"/>
      <c r="O100" s="32"/>
      <c r="P100" s="41"/>
    </row>
    <row r="101" spans="1:16" ht="45" customHeight="1" thickBot="1" x14ac:dyDescent="0.35">
      <c r="A101" s="83" t="s">
        <v>424</v>
      </c>
      <c r="B101" s="32">
        <v>0</v>
      </c>
      <c r="C101" s="90" t="s">
        <v>60</v>
      </c>
      <c r="D101" s="33" t="str">
        <f t="shared" si="16"/>
        <v>L</v>
      </c>
      <c r="E101" s="34"/>
      <c r="F101" s="58" t="s">
        <v>412</v>
      </c>
      <c r="G101" s="84" t="s">
        <v>221</v>
      </c>
      <c r="H101" s="36">
        <v>45855</v>
      </c>
      <c r="I101" s="36">
        <v>45858</v>
      </c>
      <c r="J101" s="76">
        <f t="shared" si="15"/>
        <v>3</v>
      </c>
      <c r="K101" s="74" t="str">
        <f t="shared" ca="1" si="13"/>
        <v>R. with Delay</v>
      </c>
      <c r="L101" s="78" t="s">
        <v>65</v>
      </c>
      <c r="M101" s="78"/>
      <c r="N101" s="78"/>
      <c r="O101" s="32"/>
      <c r="P101" s="41"/>
    </row>
    <row r="102" spans="1:16" ht="45" customHeight="1" thickBot="1" x14ac:dyDescent="0.35">
      <c r="A102" s="83" t="s">
        <v>437</v>
      </c>
      <c r="B102" s="32">
        <v>0</v>
      </c>
      <c r="C102" s="90" t="s">
        <v>60</v>
      </c>
      <c r="D102" s="33" t="str">
        <f t="shared" ref="D102:D108" si="17">IF(OR(L102="B""D",L102="C"),"-","L")</f>
        <v>L</v>
      </c>
      <c r="E102" s="34"/>
      <c r="F102" s="58" t="s">
        <v>429</v>
      </c>
      <c r="G102" s="84" t="s">
        <v>93</v>
      </c>
      <c r="H102" s="36">
        <v>45859</v>
      </c>
      <c r="I102" s="36">
        <v>45862</v>
      </c>
      <c r="J102" s="76">
        <f t="shared" ref="J102:J107" si="18">I102-H102</f>
        <v>3</v>
      </c>
      <c r="K102" s="74" t="str">
        <f t="shared" ref="K102:K107" ca="1" si="19">IF(I102="",IF(TODAY()-H102&gt;(IF(C102=0,$S$5,$S$6)),"Overdue","Open"),IF(I102-H102&gt;(IF(C102=0,$P$5,$P$6)),"R. with Delay","Replied"))</f>
        <v>R. with Delay</v>
      </c>
      <c r="L102" s="32" t="s">
        <v>65</v>
      </c>
      <c r="M102" s="78"/>
      <c r="N102" s="32"/>
      <c r="O102" s="32"/>
      <c r="P102" s="41"/>
    </row>
    <row r="103" spans="1:16" ht="45" customHeight="1" thickBot="1" x14ac:dyDescent="0.35">
      <c r="A103" s="83" t="s">
        <v>438</v>
      </c>
      <c r="B103" s="32">
        <v>0</v>
      </c>
      <c r="C103" s="90" t="s">
        <v>60</v>
      </c>
      <c r="D103" s="33" t="str">
        <f t="shared" si="17"/>
        <v>L</v>
      </c>
      <c r="E103" s="34"/>
      <c r="F103" s="58" t="s">
        <v>430</v>
      </c>
      <c r="G103" s="84" t="s">
        <v>214</v>
      </c>
      <c r="H103" s="36">
        <v>45859</v>
      </c>
      <c r="I103" s="36">
        <v>45862</v>
      </c>
      <c r="J103" s="76">
        <f t="shared" si="18"/>
        <v>3</v>
      </c>
      <c r="K103" s="74" t="str">
        <f t="shared" ca="1" si="19"/>
        <v>R. with Delay</v>
      </c>
      <c r="L103" s="32" t="s">
        <v>65</v>
      </c>
      <c r="M103" s="78"/>
      <c r="N103" s="32"/>
      <c r="O103" s="32"/>
      <c r="P103" s="41"/>
    </row>
    <row r="104" spans="1:16" ht="45" customHeight="1" thickBot="1" x14ac:dyDescent="0.35">
      <c r="A104" s="83" t="s">
        <v>439</v>
      </c>
      <c r="B104" s="32">
        <v>0</v>
      </c>
      <c r="C104" s="90" t="s">
        <v>60</v>
      </c>
      <c r="D104" s="33" t="str">
        <f t="shared" si="17"/>
        <v>L</v>
      </c>
      <c r="E104" s="34"/>
      <c r="F104" s="58" t="s">
        <v>431</v>
      </c>
      <c r="G104" s="84" t="s">
        <v>187</v>
      </c>
      <c r="H104" s="36">
        <v>45859</v>
      </c>
      <c r="I104" s="36">
        <v>45862</v>
      </c>
      <c r="J104" s="76">
        <f t="shared" si="18"/>
        <v>3</v>
      </c>
      <c r="K104" s="74" t="str">
        <f t="shared" ca="1" si="19"/>
        <v>R. with Delay</v>
      </c>
      <c r="L104" s="32" t="s">
        <v>65</v>
      </c>
      <c r="M104" s="32"/>
      <c r="N104" s="32"/>
      <c r="O104" s="32"/>
      <c r="P104" s="41"/>
    </row>
    <row r="105" spans="1:16" ht="45" customHeight="1" thickBot="1" x14ac:dyDescent="0.35">
      <c r="A105" s="83" t="s">
        <v>440</v>
      </c>
      <c r="B105" s="32">
        <v>0</v>
      </c>
      <c r="C105" s="90" t="s">
        <v>60</v>
      </c>
      <c r="D105" s="33" t="str">
        <f t="shared" si="17"/>
        <v>L</v>
      </c>
      <c r="E105" s="34"/>
      <c r="F105" s="58" t="s">
        <v>432</v>
      </c>
      <c r="G105" s="84" t="s">
        <v>221</v>
      </c>
      <c r="H105" s="36">
        <v>45859</v>
      </c>
      <c r="I105" s="36">
        <v>45862</v>
      </c>
      <c r="J105" s="76">
        <f t="shared" si="18"/>
        <v>3</v>
      </c>
      <c r="K105" s="74" t="str">
        <f t="shared" ca="1" si="19"/>
        <v>R. with Delay</v>
      </c>
      <c r="L105" s="32" t="s">
        <v>65</v>
      </c>
      <c r="M105" s="32"/>
      <c r="N105" s="32"/>
      <c r="O105" s="32"/>
      <c r="P105" s="41"/>
    </row>
    <row r="106" spans="1:16" ht="45" customHeight="1" thickBot="1" x14ac:dyDescent="0.35">
      <c r="A106" s="83" t="s">
        <v>441</v>
      </c>
      <c r="B106" s="32">
        <v>0</v>
      </c>
      <c r="C106" s="90" t="s">
        <v>60</v>
      </c>
      <c r="D106" s="33" t="str">
        <f t="shared" si="17"/>
        <v>L</v>
      </c>
      <c r="E106" s="34"/>
      <c r="F106" s="58" t="s">
        <v>433</v>
      </c>
      <c r="G106" s="84" t="s">
        <v>187</v>
      </c>
      <c r="H106" s="36">
        <v>45859</v>
      </c>
      <c r="I106" s="36">
        <v>45862</v>
      </c>
      <c r="J106" s="76">
        <f t="shared" si="18"/>
        <v>3</v>
      </c>
      <c r="K106" s="74" t="str">
        <f t="shared" ca="1" si="19"/>
        <v>R. with Delay</v>
      </c>
      <c r="L106" s="32" t="s">
        <v>65</v>
      </c>
      <c r="M106" s="32"/>
      <c r="N106" s="32"/>
      <c r="O106" s="32"/>
      <c r="P106" s="41"/>
    </row>
    <row r="107" spans="1:16" ht="45" customHeight="1" thickBot="1" x14ac:dyDescent="0.35">
      <c r="A107" s="83" t="s">
        <v>442</v>
      </c>
      <c r="B107" s="32">
        <v>0</v>
      </c>
      <c r="C107" s="90" t="s">
        <v>60</v>
      </c>
      <c r="D107" s="33" t="str">
        <f t="shared" si="17"/>
        <v>L</v>
      </c>
      <c r="E107" s="34"/>
      <c r="F107" s="58" t="s">
        <v>434</v>
      </c>
      <c r="G107" s="84" t="s">
        <v>210</v>
      </c>
      <c r="H107" s="36">
        <v>45859</v>
      </c>
      <c r="I107" s="36">
        <v>45862</v>
      </c>
      <c r="J107" s="76">
        <f t="shared" si="18"/>
        <v>3</v>
      </c>
      <c r="K107" s="74" t="str">
        <f t="shared" ca="1" si="19"/>
        <v>R. with Delay</v>
      </c>
      <c r="L107" s="32" t="s">
        <v>65</v>
      </c>
      <c r="M107" s="32"/>
      <c r="N107" s="32"/>
      <c r="O107" s="32"/>
      <c r="P107" s="41"/>
    </row>
    <row r="108" spans="1:16" ht="45" customHeight="1" thickBot="1" x14ac:dyDescent="0.35">
      <c r="A108" s="83" t="s">
        <v>443</v>
      </c>
      <c r="B108" s="32">
        <v>0</v>
      </c>
      <c r="C108" s="90" t="s">
        <v>60</v>
      </c>
      <c r="D108" s="33" t="str">
        <f t="shared" si="17"/>
        <v>L</v>
      </c>
      <c r="E108" s="34"/>
      <c r="F108" s="58" t="s">
        <v>435</v>
      </c>
      <c r="G108" s="84" t="s">
        <v>221</v>
      </c>
      <c r="H108" s="36">
        <v>45859</v>
      </c>
      <c r="I108" s="36">
        <v>45862</v>
      </c>
      <c r="J108" s="76">
        <f t="shared" si="15"/>
        <v>3</v>
      </c>
      <c r="K108" s="74" t="str">
        <f t="shared" ca="1" si="13"/>
        <v>R. with Delay</v>
      </c>
      <c r="L108" s="32" t="s">
        <v>65</v>
      </c>
      <c r="M108" s="32"/>
      <c r="N108" s="32"/>
      <c r="O108" s="32"/>
      <c r="P108" s="41"/>
    </row>
    <row r="109" spans="1:16" ht="45" customHeight="1" thickBot="1" x14ac:dyDescent="0.35">
      <c r="A109" s="83" t="s">
        <v>452</v>
      </c>
      <c r="B109" s="32">
        <v>0</v>
      </c>
      <c r="C109" s="90" t="s">
        <v>60</v>
      </c>
      <c r="D109" s="33" t="str">
        <f t="shared" ref="D109:D124" si="20">IF(OR(L109="B""D",L109="C"),"-","L")</f>
        <v>L</v>
      </c>
      <c r="E109" s="34"/>
      <c r="F109" s="58" t="s">
        <v>447</v>
      </c>
      <c r="G109" s="84" t="s">
        <v>210</v>
      </c>
      <c r="H109" s="36">
        <v>45859</v>
      </c>
      <c r="I109" s="36">
        <v>45866</v>
      </c>
      <c r="J109" s="76">
        <f t="shared" si="15"/>
        <v>7</v>
      </c>
      <c r="K109" s="74" t="str">
        <f t="shared" ca="1" si="13"/>
        <v>R. with Delay</v>
      </c>
      <c r="L109" s="32" t="s">
        <v>65</v>
      </c>
      <c r="M109" s="32"/>
      <c r="N109" s="32"/>
      <c r="O109" s="32"/>
      <c r="P109" s="41"/>
    </row>
    <row r="110" spans="1:16" ht="45" customHeight="1" thickBot="1" x14ac:dyDescent="0.35">
      <c r="A110" s="83" t="s">
        <v>453</v>
      </c>
      <c r="B110" s="32">
        <v>0</v>
      </c>
      <c r="C110" s="90" t="s">
        <v>60</v>
      </c>
      <c r="D110" s="33" t="str">
        <f t="shared" si="20"/>
        <v>L</v>
      </c>
      <c r="E110" s="34"/>
      <c r="F110" s="58" t="s">
        <v>448</v>
      </c>
      <c r="G110" s="84" t="s">
        <v>459</v>
      </c>
      <c r="H110" s="36">
        <v>45860</v>
      </c>
      <c r="I110" s="36">
        <v>45866</v>
      </c>
      <c r="J110" s="76">
        <f t="shared" si="15"/>
        <v>6</v>
      </c>
      <c r="K110" s="74" t="str">
        <f t="shared" ca="1" si="13"/>
        <v>R. with Delay</v>
      </c>
      <c r="L110" s="32" t="s">
        <v>65</v>
      </c>
      <c r="M110" s="32"/>
      <c r="N110" s="32"/>
      <c r="O110" s="32"/>
      <c r="P110" s="41"/>
    </row>
    <row r="111" spans="1:16" ht="45" customHeight="1" thickBot="1" x14ac:dyDescent="0.35">
      <c r="A111" s="83" t="s">
        <v>454</v>
      </c>
      <c r="B111" s="32">
        <v>0</v>
      </c>
      <c r="C111" s="90" t="s">
        <v>60</v>
      </c>
      <c r="D111" s="33" t="str">
        <f t="shared" si="20"/>
        <v>L</v>
      </c>
      <c r="E111" s="34"/>
      <c r="F111" s="58" t="s">
        <v>449</v>
      </c>
      <c r="G111" s="84" t="s">
        <v>220</v>
      </c>
      <c r="H111" s="36">
        <v>45860</v>
      </c>
      <c r="I111" s="36">
        <v>45873</v>
      </c>
      <c r="J111" s="76">
        <f t="shared" si="15"/>
        <v>13</v>
      </c>
      <c r="K111" s="74" t="str">
        <f t="shared" ca="1" si="13"/>
        <v>R. with Delay</v>
      </c>
      <c r="L111" s="32" t="s">
        <v>65</v>
      </c>
      <c r="M111" s="32"/>
      <c r="N111" s="32"/>
      <c r="O111" s="32"/>
      <c r="P111" s="41"/>
    </row>
    <row r="112" spans="1:16" ht="45" customHeight="1" thickBot="1" x14ac:dyDescent="0.35">
      <c r="A112" s="83" t="s">
        <v>455</v>
      </c>
      <c r="B112" s="32">
        <v>0</v>
      </c>
      <c r="C112" s="90" t="s">
        <v>60</v>
      </c>
      <c r="D112" s="33" t="str">
        <f t="shared" si="20"/>
        <v>L</v>
      </c>
      <c r="E112" s="34"/>
      <c r="F112" s="58" t="s">
        <v>450</v>
      </c>
      <c r="G112" s="84" t="s">
        <v>415</v>
      </c>
      <c r="H112" s="36">
        <v>45860</v>
      </c>
      <c r="I112" s="36">
        <v>45866</v>
      </c>
      <c r="J112" s="76">
        <f t="shared" si="15"/>
        <v>6</v>
      </c>
      <c r="K112" s="74" t="str">
        <f t="shared" ca="1" si="13"/>
        <v>R. with Delay</v>
      </c>
      <c r="L112" s="63" t="s">
        <v>65</v>
      </c>
      <c r="M112" s="32"/>
      <c r="N112" s="32"/>
      <c r="O112" s="32"/>
      <c r="P112" s="41"/>
    </row>
    <row r="113" spans="1:16" ht="45" customHeight="1" thickBot="1" x14ac:dyDescent="0.35">
      <c r="A113" s="83" t="s">
        <v>456</v>
      </c>
      <c r="B113" s="32">
        <v>0</v>
      </c>
      <c r="C113" s="90" t="s">
        <v>60</v>
      </c>
      <c r="D113" s="33" t="str">
        <f t="shared" si="20"/>
        <v>L</v>
      </c>
      <c r="E113" s="34"/>
      <c r="F113" s="58" t="s">
        <v>451</v>
      </c>
      <c r="G113" s="84" t="s">
        <v>285</v>
      </c>
      <c r="H113" s="36">
        <v>45860</v>
      </c>
      <c r="I113" s="36">
        <v>45866</v>
      </c>
      <c r="J113" s="76">
        <f t="shared" si="15"/>
        <v>6</v>
      </c>
      <c r="K113" s="74" t="str">
        <f t="shared" ca="1" si="13"/>
        <v>R. with Delay</v>
      </c>
      <c r="L113" s="32" t="s">
        <v>65</v>
      </c>
      <c r="M113" s="32"/>
      <c r="N113" s="32"/>
      <c r="O113" s="32"/>
      <c r="P113" s="41"/>
    </row>
    <row r="114" spans="1:16" ht="45" customHeight="1" thickBot="1" x14ac:dyDescent="0.35">
      <c r="A114" s="83" t="s">
        <v>463</v>
      </c>
      <c r="B114" s="32">
        <v>0</v>
      </c>
      <c r="C114" s="90" t="s">
        <v>60</v>
      </c>
      <c r="D114" s="33" t="str">
        <f t="shared" si="20"/>
        <v>L</v>
      </c>
      <c r="E114" s="34"/>
      <c r="F114" s="58" t="s">
        <v>460</v>
      </c>
      <c r="G114" s="84" t="s">
        <v>215</v>
      </c>
      <c r="H114" s="36">
        <v>45861</v>
      </c>
      <c r="I114" s="36">
        <v>45866</v>
      </c>
      <c r="J114" s="76">
        <f t="shared" si="15"/>
        <v>5</v>
      </c>
      <c r="K114" s="74" t="str">
        <f t="shared" ca="1" si="13"/>
        <v>R. with Delay</v>
      </c>
      <c r="L114" s="32" t="s">
        <v>65</v>
      </c>
      <c r="M114" s="32"/>
      <c r="N114" s="32"/>
      <c r="O114" s="32"/>
      <c r="P114" s="41"/>
    </row>
    <row r="115" spans="1:16" ht="45" customHeight="1" thickBot="1" x14ac:dyDescent="0.35">
      <c r="A115" s="83" t="s">
        <v>464</v>
      </c>
      <c r="B115" s="32">
        <v>0</v>
      </c>
      <c r="C115" s="90" t="s">
        <v>60</v>
      </c>
      <c r="D115" s="33" t="str">
        <f t="shared" si="20"/>
        <v>L</v>
      </c>
      <c r="E115" s="34"/>
      <c r="F115" s="58" t="s">
        <v>461</v>
      </c>
      <c r="G115" s="84" t="s">
        <v>221</v>
      </c>
      <c r="H115" s="36">
        <v>45861</v>
      </c>
      <c r="I115" s="36">
        <v>45866</v>
      </c>
      <c r="J115" s="76">
        <f t="shared" si="15"/>
        <v>5</v>
      </c>
      <c r="K115" s="74" t="str">
        <f t="shared" ca="1" si="13"/>
        <v>R. with Delay</v>
      </c>
      <c r="L115" s="32" t="s">
        <v>65</v>
      </c>
      <c r="M115" s="32"/>
      <c r="N115" s="32"/>
      <c r="O115" s="32"/>
      <c r="P115" s="41"/>
    </row>
    <row r="116" spans="1:16" ht="45" customHeight="1" thickBot="1" x14ac:dyDescent="0.35">
      <c r="A116" s="83" t="s">
        <v>465</v>
      </c>
      <c r="B116" s="32">
        <v>0</v>
      </c>
      <c r="C116" s="90" t="s">
        <v>60</v>
      </c>
      <c r="D116" s="33" t="str">
        <f t="shared" si="20"/>
        <v>L</v>
      </c>
      <c r="E116" s="34"/>
      <c r="F116" s="58" t="s">
        <v>462</v>
      </c>
      <c r="G116" s="84" t="s">
        <v>93</v>
      </c>
      <c r="H116" s="36">
        <v>45861</v>
      </c>
      <c r="I116" s="36">
        <v>45866</v>
      </c>
      <c r="J116" s="76">
        <f t="shared" si="15"/>
        <v>5</v>
      </c>
      <c r="K116" s="74" t="str">
        <f t="shared" ca="1" si="13"/>
        <v>R. with Delay</v>
      </c>
      <c r="L116" s="32" t="s">
        <v>65</v>
      </c>
      <c r="M116" s="32"/>
      <c r="N116" s="32"/>
      <c r="O116" s="32"/>
      <c r="P116" s="41"/>
    </row>
    <row r="117" spans="1:16" ht="45" customHeight="1" thickBot="1" x14ac:dyDescent="0.35">
      <c r="A117" s="83" t="s">
        <v>472</v>
      </c>
      <c r="B117" s="32">
        <v>0</v>
      </c>
      <c r="C117" s="90" t="s">
        <v>60</v>
      </c>
      <c r="D117" s="33" t="str">
        <f t="shared" si="20"/>
        <v>L</v>
      </c>
      <c r="E117" s="34"/>
      <c r="F117" s="58" t="s">
        <v>473</v>
      </c>
      <c r="G117" s="84" t="s">
        <v>215</v>
      </c>
      <c r="H117" s="36">
        <v>45865</v>
      </c>
      <c r="I117" s="36">
        <v>45868</v>
      </c>
      <c r="J117" s="76">
        <f t="shared" si="15"/>
        <v>3</v>
      </c>
      <c r="K117" s="74" t="str">
        <f t="shared" ca="1" si="13"/>
        <v>R. with Delay</v>
      </c>
      <c r="L117" s="32" t="s">
        <v>65</v>
      </c>
      <c r="M117" s="32"/>
      <c r="N117" s="32"/>
      <c r="O117" s="32"/>
      <c r="P117" s="41"/>
    </row>
    <row r="118" spans="1:16" ht="45" customHeight="1" thickBot="1" x14ac:dyDescent="0.35">
      <c r="A118" s="83" t="s">
        <v>474</v>
      </c>
      <c r="B118" s="32">
        <v>0</v>
      </c>
      <c r="C118" s="90" t="s">
        <v>60</v>
      </c>
      <c r="D118" s="33" t="str">
        <f t="shared" si="20"/>
        <v>L</v>
      </c>
      <c r="E118" s="34"/>
      <c r="F118" s="58" t="s">
        <v>486</v>
      </c>
      <c r="G118" s="84" t="s">
        <v>214</v>
      </c>
      <c r="H118" s="36">
        <v>45865</v>
      </c>
      <c r="I118" s="36">
        <v>45868</v>
      </c>
      <c r="J118" s="76">
        <f t="shared" si="15"/>
        <v>3</v>
      </c>
      <c r="K118" s="74" t="str">
        <f t="shared" ca="1" si="13"/>
        <v>R. with Delay</v>
      </c>
      <c r="L118" s="32" t="s">
        <v>65</v>
      </c>
      <c r="M118" s="32"/>
      <c r="N118" s="32"/>
      <c r="O118" s="32"/>
      <c r="P118" s="41"/>
    </row>
    <row r="119" spans="1:16" ht="45" customHeight="1" thickBot="1" x14ac:dyDescent="0.35">
      <c r="A119" s="83" t="s">
        <v>475</v>
      </c>
      <c r="B119" s="32">
        <v>0</v>
      </c>
      <c r="C119" s="90" t="s">
        <v>60</v>
      </c>
      <c r="D119" s="33" t="str">
        <f t="shared" si="20"/>
        <v>L</v>
      </c>
      <c r="E119" s="34"/>
      <c r="F119" s="58" t="s">
        <v>476</v>
      </c>
      <c r="G119" s="84" t="s">
        <v>285</v>
      </c>
      <c r="H119" s="36">
        <v>45865</v>
      </c>
      <c r="I119" s="36">
        <v>45868</v>
      </c>
      <c r="J119" s="76">
        <f t="shared" si="15"/>
        <v>3</v>
      </c>
      <c r="K119" s="74" t="str">
        <f t="shared" ca="1" si="13"/>
        <v>R. with Delay</v>
      </c>
      <c r="L119" s="32" t="s">
        <v>65</v>
      </c>
      <c r="M119" s="32"/>
      <c r="N119" s="32"/>
      <c r="O119" s="32"/>
      <c r="P119" s="41"/>
    </row>
    <row r="120" spans="1:16" ht="45" customHeight="1" thickBot="1" x14ac:dyDescent="0.35">
      <c r="A120" s="83" t="s">
        <v>481</v>
      </c>
      <c r="B120" s="32">
        <v>0</v>
      </c>
      <c r="C120" s="90" t="s">
        <v>60</v>
      </c>
      <c r="D120" s="33" t="str">
        <f t="shared" si="20"/>
        <v>L</v>
      </c>
      <c r="E120" s="34"/>
      <c r="F120" s="58" t="s">
        <v>485</v>
      </c>
      <c r="G120" s="84" t="s">
        <v>221</v>
      </c>
      <c r="H120" s="36">
        <v>45865</v>
      </c>
      <c r="I120" s="36">
        <v>45868</v>
      </c>
      <c r="J120" s="76">
        <f t="shared" si="15"/>
        <v>3</v>
      </c>
      <c r="K120" s="74" t="str">
        <f t="shared" ca="1" si="13"/>
        <v>R. with Delay</v>
      </c>
      <c r="L120" s="32" t="s">
        <v>65</v>
      </c>
      <c r="M120" s="32"/>
      <c r="N120" s="32"/>
      <c r="O120" s="32"/>
      <c r="P120" s="41"/>
    </row>
    <row r="121" spans="1:16" ht="45" customHeight="1" thickBot="1" x14ac:dyDescent="0.35">
      <c r="A121" s="83" t="s">
        <v>482</v>
      </c>
      <c r="B121" s="32">
        <v>0</v>
      </c>
      <c r="C121" s="90" t="s">
        <v>60</v>
      </c>
      <c r="D121" s="33" t="str">
        <f t="shared" si="20"/>
        <v>L</v>
      </c>
      <c r="E121" s="34"/>
      <c r="F121" s="58" t="s">
        <v>477</v>
      </c>
      <c r="G121" s="84" t="s">
        <v>459</v>
      </c>
      <c r="H121" s="36">
        <v>45865</v>
      </c>
      <c r="I121" s="36">
        <v>45868</v>
      </c>
      <c r="J121" s="76">
        <f t="shared" si="15"/>
        <v>3</v>
      </c>
      <c r="K121" s="74" t="str">
        <f t="shared" ca="1" si="13"/>
        <v>R. with Delay</v>
      </c>
      <c r="L121" s="32" t="s">
        <v>65</v>
      </c>
      <c r="M121" s="32"/>
      <c r="N121" s="32"/>
      <c r="O121" s="32"/>
      <c r="P121" s="41"/>
    </row>
    <row r="122" spans="1:16" ht="45" customHeight="1" thickBot="1" x14ac:dyDescent="0.35">
      <c r="A122" s="83" t="s">
        <v>483</v>
      </c>
      <c r="B122" s="32">
        <v>0</v>
      </c>
      <c r="C122" s="90" t="s">
        <v>60</v>
      </c>
      <c r="D122" s="33" t="str">
        <f t="shared" si="20"/>
        <v>L</v>
      </c>
      <c r="E122" s="34"/>
      <c r="F122" s="58" t="s">
        <v>478</v>
      </c>
      <c r="G122" s="84" t="s">
        <v>480</v>
      </c>
      <c r="H122" s="36">
        <v>45865</v>
      </c>
      <c r="I122" s="36">
        <v>45868</v>
      </c>
      <c r="J122" s="76">
        <f t="shared" si="15"/>
        <v>3</v>
      </c>
      <c r="K122" s="74" t="str">
        <f t="shared" ca="1" si="13"/>
        <v>R. with Delay</v>
      </c>
      <c r="L122" s="32" t="s">
        <v>65</v>
      </c>
      <c r="M122" s="32"/>
      <c r="N122" s="32"/>
      <c r="O122" s="32"/>
      <c r="P122" s="41"/>
    </row>
    <row r="123" spans="1:16" ht="45" customHeight="1" thickBot="1" x14ac:dyDescent="0.35">
      <c r="A123" s="83" t="s">
        <v>484</v>
      </c>
      <c r="B123" s="32">
        <v>0</v>
      </c>
      <c r="C123" s="90" t="s">
        <v>60</v>
      </c>
      <c r="D123" s="33" t="str">
        <f t="shared" si="20"/>
        <v>L</v>
      </c>
      <c r="E123" s="34"/>
      <c r="F123" s="58" t="s">
        <v>479</v>
      </c>
      <c r="G123" s="84" t="s">
        <v>248</v>
      </c>
      <c r="H123" s="36">
        <v>45865</v>
      </c>
      <c r="I123" s="36">
        <v>45868</v>
      </c>
      <c r="J123" s="76">
        <f t="shared" si="15"/>
        <v>3</v>
      </c>
      <c r="K123" s="74" t="str">
        <f t="shared" ca="1" si="13"/>
        <v>R. with Delay</v>
      </c>
      <c r="L123" s="32" t="s">
        <v>65</v>
      </c>
      <c r="M123" s="32"/>
      <c r="N123" s="32"/>
      <c r="O123" s="32"/>
      <c r="P123" s="41"/>
    </row>
    <row r="124" spans="1:16" ht="45" customHeight="1" thickBot="1" x14ac:dyDescent="0.35">
      <c r="A124" s="83" t="s">
        <v>487</v>
      </c>
      <c r="B124" s="32">
        <v>0</v>
      </c>
      <c r="C124" s="90" t="s">
        <v>60</v>
      </c>
      <c r="D124" s="33" t="str">
        <f t="shared" si="20"/>
        <v>L</v>
      </c>
      <c r="E124" s="34"/>
      <c r="F124" s="95" t="s">
        <v>488</v>
      </c>
      <c r="G124" s="84" t="s">
        <v>220</v>
      </c>
      <c r="H124" s="36">
        <v>45866</v>
      </c>
      <c r="I124" s="36">
        <v>45871</v>
      </c>
      <c r="J124" s="76">
        <f t="shared" si="15"/>
        <v>5</v>
      </c>
      <c r="K124" s="74" t="str">
        <f t="shared" ca="1" si="13"/>
        <v>R. with Delay</v>
      </c>
      <c r="L124" s="32" t="s">
        <v>65</v>
      </c>
      <c r="M124" s="32"/>
      <c r="N124" s="32"/>
      <c r="O124" s="32"/>
      <c r="P124" s="41"/>
    </row>
    <row r="125" spans="1:16" ht="45" customHeight="1" thickBot="1" x14ac:dyDescent="0.35">
      <c r="A125" s="83" t="s">
        <v>495</v>
      </c>
      <c r="B125" s="32">
        <v>0</v>
      </c>
      <c r="C125" s="90" t="s">
        <v>60</v>
      </c>
      <c r="D125" s="33" t="str">
        <f t="shared" ref="D125:D130" si="21">IF(OR(L125="B""D",L125="C"),"-","L")</f>
        <v>L</v>
      </c>
      <c r="E125" s="34"/>
      <c r="F125" s="58" t="s">
        <v>489</v>
      </c>
      <c r="G125" s="84" t="s">
        <v>214</v>
      </c>
      <c r="H125" s="36">
        <v>45866</v>
      </c>
      <c r="I125" s="36">
        <v>45868</v>
      </c>
      <c r="J125" s="76">
        <f t="shared" si="15"/>
        <v>2</v>
      </c>
      <c r="K125" s="74" t="str">
        <f t="shared" ca="1" si="13"/>
        <v>Replied</v>
      </c>
      <c r="L125" s="32" t="s">
        <v>65</v>
      </c>
      <c r="M125" s="32"/>
      <c r="N125" s="32"/>
      <c r="O125" s="32"/>
      <c r="P125" s="41"/>
    </row>
    <row r="126" spans="1:16" ht="45" customHeight="1" thickBot="1" x14ac:dyDescent="0.35">
      <c r="A126" s="83" t="s">
        <v>496</v>
      </c>
      <c r="B126" s="32">
        <v>0</v>
      </c>
      <c r="C126" s="90" t="s">
        <v>60</v>
      </c>
      <c r="D126" s="33" t="str">
        <f t="shared" si="21"/>
        <v>L</v>
      </c>
      <c r="E126" s="34"/>
      <c r="F126" s="58" t="s">
        <v>490</v>
      </c>
      <c r="G126" s="84" t="s">
        <v>187</v>
      </c>
      <c r="H126" s="36">
        <v>45866</v>
      </c>
      <c r="I126" s="36">
        <v>45868</v>
      </c>
      <c r="J126" s="76">
        <f t="shared" si="15"/>
        <v>2</v>
      </c>
      <c r="K126" s="74" t="str">
        <f t="shared" ca="1" si="13"/>
        <v>Replied</v>
      </c>
      <c r="L126" s="32" t="s">
        <v>65</v>
      </c>
      <c r="M126" s="32"/>
      <c r="N126" s="32"/>
      <c r="O126" s="32"/>
      <c r="P126" s="41"/>
    </row>
    <row r="127" spans="1:16" ht="45" customHeight="1" thickBot="1" x14ac:dyDescent="0.35">
      <c r="A127" s="83" t="s">
        <v>497</v>
      </c>
      <c r="B127" s="32">
        <v>0</v>
      </c>
      <c r="C127" s="90" t="s">
        <v>60</v>
      </c>
      <c r="D127" s="33" t="str">
        <f t="shared" si="21"/>
        <v>L</v>
      </c>
      <c r="E127" s="34"/>
      <c r="F127" s="58" t="s">
        <v>491</v>
      </c>
      <c r="G127" s="84" t="s">
        <v>187</v>
      </c>
      <c r="H127" s="36">
        <v>45866</v>
      </c>
      <c r="I127" s="36">
        <v>45868</v>
      </c>
      <c r="J127" s="76">
        <f t="shared" si="15"/>
        <v>2</v>
      </c>
      <c r="K127" s="74" t="str">
        <f t="shared" ca="1" si="13"/>
        <v>Replied</v>
      </c>
      <c r="L127" s="32" t="s">
        <v>65</v>
      </c>
      <c r="M127" s="32"/>
      <c r="N127" s="32"/>
      <c r="O127" s="32"/>
      <c r="P127" s="41"/>
    </row>
    <row r="128" spans="1:16" ht="45" customHeight="1" thickBot="1" x14ac:dyDescent="0.35">
      <c r="A128" s="83" t="s">
        <v>498</v>
      </c>
      <c r="B128" s="32">
        <v>0</v>
      </c>
      <c r="C128" s="90" t="s">
        <v>60</v>
      </c>
      <c r="D128" s="33" t="str">
        <f t="shared" si="21"/>
        <v>L</v>
      </c>
      <c r="E128" s="34"/>
      <c r="F128" s="58" t="s">
        <v>492</v>
      </c>
      <c r="G128" s="84" t="s">
        <v>210</v>
      </c>
      <c r="H128" s="36">
        <v>45866</v>
      </c>
      <c r="I128" s="36">
        <v>45868</v>
      </c>
      <c r="J128" s="76">
        <f t="shared" si="15"/>
        <v>2</v>
      </c>
      <c r="K128" s="74" t="str">
        <f t="shared" ca="1" si="13"/>
        <v>Replied</v>
      </c>
      <c r="L128" s="32" t="s">
        <v>65</v>
      </c>
      <c r="M128" s="32"/>
      <c r="N128" s="32"/>
      <c r="O128" s="32"/>
      <c r="P128" s="41"/>
    </row>
    <row r="129" spans="1:16" ht="45" customHeight="1" thickBot="1" x14ac:dyDescent="0.35">
      <c r="A129" s="83" t="s">
        <v>499</v>
      </c>
      <c r="B129" s="32">
        <v>0</v>
      </c>
      <c r="C129" s="90" t="s">
        <v>60</v>
      </c>
      <c r="D129" s="33" t="str">
        <f t="shared" si="21"/>
        <v>L</v>
      </c>
      <c r="E129" s="34"/>
      <c r="F129" s="58" t="s">
        <v>493</v>
      </c>
      <c r="G129" s="84" t="s">
        <v>221</v>
      </c>
      <c r="H129" s="36">
        <v>45866</v>
      </c>
      <c r="I129" s="36">
        <v>45868</v>
      </c>
      <c r="J129" s="76">
        <f t="shared" si="15"/>
        <v>2</v>
      </c>
      <c r="K129" s="74" t="str">
        <f t="shared" ca="1" si="13"/>
        <v>Replied</v>
      </c>
      <c r="L129" s="32" t="s">
        <v>65</v>
      </c>
      <c r="M129" s="32"/>
      <c r="N129" s="32"/>
      <c r="O129" s="32"/>
      <c r="P129" s="41"/>
    </row>
    <row r="130" spans="1:16" ht="45" customHeight="1" thickBot="1" x14ac:dyDescent="0.35">
      <c r="A130" s="83" t="s">
        <v>500</v>
      </c>
      <c r="B130" s="32">
        <v>0</v>
      </c>
      <c r="C130" s="90" t="s">
        <v>60</v>
      </c>
      <c r="D130" s="33" t="str">
        <f t="shared" si="21"/>
        <v>L</v>
      </c>
      <c r="E130" s="34"/>
      <c r="F130" s="58" t="s">
        <v>494</v>
      </c>
      <c r="G130" s="84" t="s">
        <v>285</v>
      </c>
      <c r="H130" s="36">
        <v>45866</v>
      </c>
      <c r="I130" s="36">
        <v>45868</v>
      </c>
      <c r="J130" s="76">
        <f t="shared" si="15"/>
        <v>2</v>
      </c>
      <c r="K130" s="74" t="str">
        <f t="shared" ca="1" si="13"/>
        <v>Replied</v>
      </c>
      <c r="L130" s="32" t="s">
        <v>65</v>
      </c>
      <c r="M130" s="32"/>
      <c r="N130" s="32"/>
      <c r="O130" s="32"/>
      <c r="P130" s="41"/>
    </row>
    <row r="131" spans="1:16" ht="45" customHeight="1" thickBot="1" x14ac:dyDescent="0.35">
      <c r="A131" s="83" t="s">
        <v>505</v>
      </c>
      <c r="B131" s="32">
        <v>0</v>
      </c>
      <c r="C131" s="90" t="s">
        <v>60</v>
      </c>
      <c r="D131" s="33" t="str">
        <f t="shared" ref="D131:D150" si="22">IF(OR(L131="B""D",L131="C"),"-","L")</f>
        <v>L</v>
      </c>
      <c r="E131" s="34"/>
      <c r="F131" s="58" t="s">
        <v>506</v>
      </c>
      <c r="G131" s="84" t="s">
        <v>93</v>
      </c>
      <c r="H131" s="36">
        <v>45867</v>
      </c>
      <c r="I131" s="36">
        <v>45873</v>
      </c>
      <c r="J131" s="76">
        <f t="shared" si="15"/>
        <v>6</v>
      </c>
      <c r="K131" s="74" t="str">
        <f t="shared" ca="1" si="13"/>
        <v>R. with Delay</v>
      </c>
      <c r="L131" s="32" t="s">
        <v>65</v>
      </c>
      <c r="M131" s="32"/>
      <c r="N131" s="32"/>
      <c r="O131" s="32"/>
      <c r="P131" s="41"/>
    </row>
    <row r="132" spans="1:16" ht="45" customHeight="1" thickBot="1" x14ac:dyDescent="0.35">
      <c r="A132" s="83" t="s">
        <v>516</v>
      </c>
      <c r="B132" s="32">
        <v>0</v>
      </c>
      <c r="C132" s="90" t="s">
        <v>60</v>
      </c>
      <c r="D132" s="33" t="str">
        <f t="shared" si="22"/>
        <v>L</v>
      </c>
      <c r="E132" s="34"/>
      <c r="F132" s="58" t="s">
        <v>994</v>
      </c>
      <c r="G132" s="84" t="s">
        <v>995</v>
      </c>
      <c r="H132" s="36">
        <v>45900</v>
      </c>
      <c r="I132" s="36">
        <v>45902</v>
      </c>
      <c r="J132" s="76">
        <f t="shared" si="15"/>
        <v>2</v>
      </c>
      <c r="K132" s="74" t="str">
        <f t="shared" ca="1" si="13"/>
        <v>Replied</v>
      </c>
      <c r="L132" s="32" t="s">
        <v>65</v>
      </c>
      <c r="M132" s="32"/>
      <c r="N132" s="32"/>
      <c r="O132" s="32"/>
      <c r="P132" s="41"/>
    </row>
    <row r="133" spans="1:16" ht="45" customHeight="1" thickBot="1" x14ac:dyDescent="0.35">
      <c r="A133" s="83" t="s">
        <v>517</v>
      </c>
      <c r="B133" s="32">
        <v>0</v>
      </c>
      <c r="C133" s="90" t="s">
        <v>60</v>
      </c>
      <c r="D133" s="33" t="str">
        <f t="shared" si="22"/>
        <v>L</v>
      </c>
      <c r="E133" s="34"/>
      <c r="F133" s="58" t="s">
        <v>996</v>
      </c>
      <c r="G133" s="84" t="s">
        <v>997</v>
      </c>
      <c r="H133" s="36">
        <v>45900</v>
      </c>
      <c r="I133" s="36">
        <v>45902</v>
      </c>
      <c r="J133" s="76">
        <f t="shared" si="15"/>
        <v>2</v>
      </c>
      <c r="K133" s="74" t="str">
        <f t="shared" ca="1" si="13"/>
        <v>Replied</v>
      </c>
      <c r="L133" s="32" t="s">
        <v>65</v>
      </c>
      <c r="M133" s="32"/>
      <c r="N133" s="32"/>
      <c r="O133" s="32"/>
      <c r="P133" s="41"/>
    </row>
    <row r="134" spans="1:16" ht="45" customHeight="1" thickBot="1" x14ac:dyDescent="0.35">
      <c r="A134" s="83" t="s">
        <v>518</v>
      </c>
      <c r="B134" s="32">
        <v>0</v>
      </c>
      <c r="C134" s="90" t="s">
        <v>60</v>
      </c>
      <c r="D134" s="33" t="str">
        <f t="shared" si="22"/>
        <v>L</v>
      </c>
      <c r="E134" s="34"/>
      <c r="F134" s="58" t="s">
        <v>512</v>
      </c>
      <c r="G134" s="84" t="s">
        <v>215</v>
      </c>
      <c r="H134" s="36">
        <v>45868</v>
      </c>
      <c r="I134" s="36">
        <v>45873</v>
      </c>
      <c r="J134" s="76">
        <f t="shared" si="15"/>
        <v>5</v>
      </c>
      <c r="K134" s="74" t="str">
        <f t="shared" ca="1" si="13"/>
        <v>R. with Delay</v>
      </c>
      <c r="L134" s="32" t="s">
        <v>65</v>
      </c>
      <c r="M134" s="32"/>
      <c r="N134" s="32"/>
      <c r="O134" s="32"/>
      <c r="P134" s="41"/>
    </row>
    <row r="135" spans="1:16" ht="45" customHeight="1" thickBot="1" x14ac:dyDescent="0.35">
      <c r="A135" s="83" t="s">
        <v>519</v>
      </c>
      <c r="B135" s="32">
        <v>0</v>
      </c>
      <c r="C135" s="90" t="s">
        <v>60</v>
      </c>
      <c r="D135" s="33" t="str">
        <f t="shared" si="22"/>
        <v>L</v>
      </c>
      <c r="E135" s="34"/>
      <c r="F135" s="58" t="s">
        <v>513</v>
      </c>
      <c r="G135" s="84" t="s">
        <v>250</v>
      </c>
      <c r="H135" s="36">
        <v>45868</v>
      </c>
      <c r="I135" s="36">
        <v>45873</v>
      </c>
      <c r="J135" s="76">
        <f t="shared" si="15"/>
        <v>5</v>
      </c>
      <c r="K135" s="74" t="str">
        <f t="shared" ca="1" si="13"/>
        <v>R. with Delay</v>
      </c>
      <c r="L135" s="32" t="s">
        <v>65</v>
      </c>
      <c r="M135" s="32"/>
      <c r="N135" s="32"/>
      <c r="O135" s="32"/>
      <c r="P135" s="41"/>
    </row>
    <row r="136" spans="1:16" ht="45" customHeight="1" thickBot="1" x14ac:dyDescent="0.35">
      <c r="A136" s="83" t="s">
        <v>520</v>
      </c>
      <c r="B136" s="32">
        <v>0</v>
      </c>
      <c r="C136" s="90" t="s">
        <v>60</v>
      </c>
      <c r="D136" s="33" t="str">
        <f t="shared" si="22"/>
        <v>L</v>
      </c>
      <c r="E136" s="34"/>
      <c r="F136" s="58" t="s">
        <v>514</v>
      </c>
      <c r="G136" s="84" t="s">
        <v>515</v>
      </c>
      <c r="H136" s="36">
        <v>45868</v>
      </c>
      <c r="I136" s="36">
        <v>45873</v>
      </c>
      <c r="J136" s="76">
        <f t="shared" si="15"/>
        <v>5</v>
      </c>
      <c r="K136" s="74" t="str">
        <f t="shared" ca="1" si="13"/>
        <v>R. with Delay</v>
      </c>
      <c r="L136" s="32" t="s">
        <v>65</v>
      </c>
      <c r="M136" s="32"/>
      <c r="N136" s="32"/>
      <c r="O136" s="32"/>
      <c r="P136" s="41"/>
    </row>
    <row r="137" spans="1:16" ht="45" customHeight="1" thickBot="1" x14ac:dyDescent="0.35">
      <c r="A137" s="83" t="s">
        <v>521</v>
      </c>
      <c r="B137" s="32">
        <v>0</v>
      </c>
      <c r="C137" s="90" t="s">
        <v>60</v>
      </c>
      <c r="D137" s="33" t="str">
        <f t="shared" si="22"/>
        <v>L</v>
      </c>
      <c r="E137" s="34"/>
      <c r="F137" s="95" t="s">
        <v>522</v>
      </c>
      <c r="G137" s="84" t="s">
        <v>220</v>
      </c>
      <c r="H137" s="36">
        <v>45868</v>
      </c>
      <c r="I137" s="36">
        <v>45871</v>
      </c>
      <c r="J137" s="76">
        <f t="shared" si="15"/>
        <v>3</v>
      </c>
      <c r="K137" s="74" t="str">
        <f ca="1">IF(I137="",IF(TODAY()-H137&gt;(IF(C137=0,$S$5,$S$6)),"Overdue","Open"),IF(I137-H137&gt;(IF(C137=0,$P$5,$P$6)),"R. with Delay","Replied"))</f>
        <v>R. with Delay</v>
      </c>
      <c r="L137" s="32" t="s">
        <v>65</v>
      </c>
      <c r="M137" s="32"/>
      <c r="N137" s="32"/>
      <c r="O137" s="32"/>
      <c r="P137" s="41"/>
    </row>
    <row r="138" spans="1:16" ht="45" customHeight="1" thickBot="1" x14ac:dyDescent="0.35">
      <c r="A138" s="83" t="s">
        <v>540</v>
      </c>
      <c r="B138" s="32">
        <v>0</v>
      </c>
      <c r="C138" s="90" t="s">
        <v>60</v>
      </c>
      <c r="D138" s="33" t="str">
        <f t="shared" si="22"/>
        <v>L</v>
      </c>
      <c r="E138" s="34"/>
      <c r="F138" s="58" t="s">
        <v>546</v>
      </c>
      <c r="G138" s="84" t="s">
        <v>215</v>
      </c>
      <c r="H138" s="36">
        <v>45869</v>
      </c>
      <c r="I138" s="36">
        <v>45873</v>
      </c>
      <c r="J138" s="76">
        <f t="shared" si="15"/>
        <v>4</v>
      </c>
      <c r="K138" s="74" t="str">
        <f t="shared" ref="K138:K200" ca="1" si="23">IF(I138="",IF(TODAY()-H138&gt;(IF(C138=0,$S$5,$S$6)),"Overdue","Open"),IF(I138-H138&gt;(IF(C138=0,$P$5,$P$6)),"R. with Delay","Replied"))</f>
        <v>R. with Delay</v>
      </c>
      <c r="L138" s="32" t="s">
        <v>65</v>
      </c>
      <c r="M138" s="32"/>
      <c r="N138" s="32"/>
      <c r="O138" s="32"/>
      <c r="P138" s="41"/>
    </row>
    <row r="139" spans="1:16" ht="45" customHeight="1" thickBot="1" x14ac:dyDescent="0.35">
      <c r="A139" s="83" t="s">
        <v>541</v>
      </c>
      <c r="B139" s="32">
        <v>0</v>
      </c>
      <c r="C139" s="90" t="s">
        <v>60</v>
      </c>
      <c r="D139" s="33" t="str">
        <f t="shared" si="22"/>
        <v>L</v>
      </c>
      <c r="E139" s="34"/>
      <c r="F139" s="58" t="s">
        <v>547</v>
      </c>
      <c r="G139" s="84" t="s">
        <v>285</v>
      </c>
      <c r="H139" s="36">
        <v>45869</v>
      </c>
      <c r="I139" s="36">
        <v>45873</v>
      </c>
      <c r="J139" s="76">
        <f t="shared" si="15"/>
        <v>4</v>
      </c>
      <c r="K139" s="74" t="str">
        <f t="shared" ca="1" si="23"/>
        <v>R. with Delay</v>
      </c>
      <c r="L139" s="32" t="s">
        <v>65</v>
      </c>
      <c r="M139" s="32"/>
      <c r="N139" s="32"/>
      <c r="O139" s="32"/>
      <c r="P139" s="41"/>
    </row>
    <row r="140" spans="1:16" ht="45" customHeight="1" thickBot="1" x14ac:dyDescent="0.35">
      <c r="A140" s="83" t="s">
        <v>542</v>
      </c>
      <c r="B140" s="32">
        <v>0</v>
      </c>
      <c r="C140" s="90" t="s">
        <v>60</v>
      </c>
      <c r="D140" s="33" t="str">
        <f t="shared" si="22"/>
        <v>L</v>
      </c>
      <c r="E140" s="34"/>
      <c r="F140" s="58" t="s">
        <v>548</v>
      </c>
      <c r="G140" s="84" t="s">
        <v>480</v>
      </c>
      <c r="H140" s="36">
        <v>45869</v>
      </c>
      <c r="I140" s="36">
        <v>45873</v>
      </c>
      <c r="J140" s="76">
        <f t="shared" si="15"/>
        <v>4</v>
      </c>
      <c r="K140" s="74" t="str">
        <f t="shared" ca="1" si="23"/>
        <v>R. with Delay</v>
      </c>
      <c r="L140" s="32" t="s">
        <v>65</v>
      </c>
      <c r="M140" s="32"/>
      <c r="N140" s="32"/>
      <c r="O140" s="32"/>
      <c r="P140" s="41"/>
    </row>
    <row r="141" spans="1:16" ht="45" customHeight="1" thickBot="1" x14ac:dyDescent="0.35">
      <c r="A141" s="83" t="s">
        <v>543</v>
      </c>
      <c r="B141" s="32">
        <v>0</v>
      </c>
      <c r="C141" s="90" t="s">
        <v>60</v>
      </c>
      <c r="D141" s="33" t="str">
        <f t="shared" si="22"/>
        <v>L</v>
      </c>
      <c r="E141" s="34"/>
      <c r="F141" s="58" t="s">
        <v>549</v>
      </c>
      <c r="G141" s="84" t="s">
        <v>215</v>
      </c>
      <c r="H141" s="36">
        <v>45869</v>
      </c>
      <c r="I141" s="36">
        <v>45873</v>
      </c>
      <c r="J141" s="76">
        <f t="shared" si="15"/>
        <v>4</v>
      </c>
      <c r="K141" s="74" t="str">
        <f t="shared" ca="1" si="23"/>
        <v>R. with Delay</v>
      </c>
      <c r="L141" s="32" t="s">
        <v>65</v>
      </c>
      <c r="M141" s="32"/>
      <c r="N141" s="32"/>
      <c r="O141" s="32"/>
      <c r="P141" s="41"/>
    </row>
    <row r="142" spans="1:16" ht="45" customHeight="1" thickBot="1" x14ac:dyDescent="0.35">
      <c r="A142" s="83" t="s">
        <v>544</v>
      </c>
      <c r="B142" s="32">
        <v>0</v>
      </c>
      <c r="C142" s="90" t="s">
        <v>60</v>
      </c>
      <c r="D142" s="33" t="str">
        <f t="shared" si="22"/>
        <v>L</v>
      </c>
      <c r="E142" s="34"/>
      <c r="F142" s="58" t="s">
        <v>550</v>
      </c>
      <c r="G142" s="84" t="s">
        <v>285</v>
      </c>
      <c r="H142" s="36">
        <v>45869</v>
      </c>
      <c r="I142" s="36">
        <v>45873</v>
      </c>
      <c r="J142" s="76">
        <f t="shared" si="15"/>
        <v>4</v>
      </c>
      <c r="K142" s="74" t="str">
        <f t="shared" ca="1" si="23"/>
        <v>R. with Delay</v>
      </c>
      <c r="L142" s="32" t="s">
        <v>65</v>
      </c>
      <c r="M142" s="32"/>
      <c r="N142" s="32"/>
      <c r="O142" s="32"/>
      <c r="P142" s="41"/>
    </row>
    <row r="143" spans="1:16" ht="45" customHeight="1" thickBot="1" x14ac:dyDescent="0.35">
      <c r="A143" s="83" t="s">
        <v>545</v>
      </c>
      <c r="B143" s="32">
        <v>0</v>
      </c>
      <c r="C143" s="90" t="s">
        <v>60</v>
      </c>
      <c r="D143" s="33" t="str">
        <f t="shared" si="22"/>
        <v>L</v>
      </c>
      <c r="E143" s="34"/>
      <c r="F143" s="58" t="s">
        <v>551</v>
      </c>
      <c r="G143" s="84" t="s">
        <v>214</v>
      </c>
      <c r="H143" s="36">
        <v>45869</v>
      </c>
      <c r="I143" s="36">
        <v>45873</v>
      </c>
      <c r="J143" s="76">
        <f t="shared" si="15"/>
        <v>4</v>
      </c>
      <c r="K143" s="74" t="str">
        <f t="shared" ca="1" si="23"/>
        <v>R. with Delay</v>
      </c>
      <c r="L143" s="32" t="s">
        <v>65</v>
      </c>
      <c r="M143" s="32"/>
      <c r="N143" s="32"/>
      <c r="O143" s="32"/>
      <c r="P143" s="41"/>
    </row>
    <row r="144" spans="1:16" ht="45" customHeight="1" thickBot="1" x14ac:dyDescent="0.35">
      <c r="A144" s="83" t="s">
        <v>556</v>
      </c>
      <c r="B144" s="32">
        <v>0</v>
      </c>
      <c r="C144" s="90" t="s">
        <v>60</v>
      </c>
      <c r="D144" s="33" t="str">
        <f t="shared" si="22"/>
        <v>L</v>
      </c>
      <c r="E144" s="34"/>
      <c r="F144" s="58" t="s">
        <v>559</v>
      </c>
      <c r="G144" s="84" t="s">
        <v>221</v>
      </c>
      <c r="H144" s="36">
        <v>45872</v>
      </c>
      <c r="I144" s="36">
        <v>45875</v>
      </c>
      <c r="J144" s="76">
        <f t="shared" si="15"/>
        <v>3</v>
      </c>
      <c r="K144" s="74" t="str">
        <f ca="1">IF(I144="",IF(TODAY()-H144&gt;(IF(C144=0,$S$5,$S$6)),"Overdue","Open"),IF(I144-H144&gt;(IF(C144=0,$P$5,$P$6)),"R. with Delay","Replied"))</f>
        <v>R. with Delay</v>
      </c>
      <c r="L144" s="32" t="s">
        <v>65</v>
      </c>
      <c r="M144" s="32"/>
      <c r="N144" s="32"/>
      <c r="O144" s="32"/>
      <c r="P144" s="41"/>
    </row>
    <row r="145" spans="1:16" ht="45" customHeight="1" thickBot="1" x14ac:dyDescent="0.35">
      <c r="A145" s="83" t="s">
        <v>557</v>
      </c>
      <c r="B145" s="32">
        <v>0</v>
      </c>
      <c r="C145" s="90" t="s">
        <v>60</v>
      </c>
      <c r="D145" s="33" t="str">
        <f t="shared" si="22"/>
        <v>L</v>
      </c>
      <c r="E145" s="34"/>
      <c r="F145" s="58" t="s">
        <v>560</v>
      </c>
      <c r="G145" s="84" t="s">
        <v>210</v>
      </c>
      <c r="H145" s="36">
        <v>45872</v>
      </c>
      <c r="I145" s="36">
        <v>45875</v>
      </c>
      <c r="J145" s="76">
        <f t="shared" si="15"/>
        <v>3</v>
      </c>
      <c r="K145" s="74" t="str">
        <f ca="1">IF(I145="",IF(TODAY()-H145&gt;(IF(C145=0,$S$5,$S$6)),"Overdue","Open"),IF(I145-H145&gt;(IF(C145=0,$P$5,$P$6)),"R. with Delay","Replied"))</f>
        <v>R. with Delay</v>
      </c>
      <c r="L145" s="32" t="s">
        <v>65</v>
      </c>
      <c r="M145" s="32"/>
      <c r="N145" s="32"/>
      <c r="O145" s="32"/>
      <c r="P145" s="41"/>
    </row>
    <row r="146" spans="1:16" ht="45" customHeight="1" thickBot="1" x14ac:dyDescent="0.35">
      <c r="A146" s="83" t="s">
        <v>558</v>
      </c>
      <c r="B146" s="32">
        <v>0</v>
      </c>
      <c r="C146" s="90" t="s">
        <v>60</v>
      </c>
      <c r="D146" s="33" t="str">
        <f t="shared" si="22"/>
        <v>L</v>
      </c>
      <c r="E146" s="34"/>
      <c r="F146" s="58" t="s">
        <v>561</v>
      </c>
      <c r="G146" s="84" t="s">
        <v>214</v>
      </c>
      <c r="H146" s="36">
        <v>45872</v>
      </c>
      <c r="I146" s="36">
        <v>45875</v>
      </c>
      <c r="J146" s="76">
        <f t="shared" si="15"/>
        <v>3</v>
      </c>
      <c r="K146" s="74" t="str">
        <f ca="1">IF(I146="",IF(TODAY()-H146&gt;(IF(C146=0,$S$5,$S$6)),"Overdue","Open"),IF(I146-H146&gt;(IF(C146=0,$P$5,$P$6)),"R. with Delay","Replied"))</f>
        <v>R. with Delay</v>
      </c>
      <c r="L146" s="32" t="s">
        <v>65</v>
      </c>
      <c r="M146" s="32"/>
      <c r="N146" s="32"/>
      <c r="O146" s="32"/>
      <c r="P146" s="41"/>
    </row>
    <row r="147" spans="1:16" ht="45" customHeight="1" thickBot="1" x14ac:dyDescent="0.35">
      <c r="A147" s="83" t="s">
        <v>563</v>
      </c>
      <c r="B147" s="32">
        <v>0</v>
      </c>
      <c r="C147" s="90" t="s">
        <v>60</v>
      </c>
      <c r="D147" s="33" t="str">
        <f t="shared" si="22"/>
        <v>L</v>
      </c>
      <c r="E147" s="34"/>
      <c r="F147" s="58" t="s">
        <v>562</v>
      </c>
      <c r="G147" s="84" t="s">
        <v>187</v>
      </c>
      <c r="H147" s="36">
        <v>45872</v>
      </c>
      <c r="I147" s="36">
        <v>45875</v>
      </c>
      <c r="J147" s="76">
        <f>I147-H147</f>
        <v>3</v>
      </c>
      <c r="K147" s="74" t="str">
        <f t="shared" ca="1" si="23"/>
        <v>R. with Delay</v>
      </c>
      <c r="L147" s="32" t="s">
        <v>65</v>
      </c>
      <c r="M147" s="32"/>
      <c r="N147" s="32"/>
      <c r="O147" s="32"/>
      <c r="P147" s="41"/>
    </row>
    <row r="148" spans="1:16" ht="45" customHeight="1" thickBot="1" x14ac:dyDescent="0.35">
      <c r="A148" s="83" t="s">
        <v>574</v>
      </c>
      <c r="B148" s="32">
        <v>0</v>
      </c>
      <c r="C148" s="90" t="s">
        <v>60</v>
      </c>
      <c r="D148" s="33" t="str">
        <f t="shared" si="22"/>
        <v>L</v>
      </c>
      <c r="E148" s="34"/>
      <c r="F148" s="58" t="s">
        <v>577</v>
      </c>
      <c r="G148" s="84" t="s">
        <v>93</v>
      </c>
      <c r="H148" s="36">
        <v>45873</v>
      </c>
      <c r="I148" s="36">
        <v>45879</v>
      </c>
      <c r="J148" s="76">
        <f>I148-H148</f>
        <v>6</v>
      </c>
      <c r="K148" s="74" t="str">
        <f t="shared" ca="1" si="23"/>
        <v>R. with Delay</v>
      </c>
      <c r="L148" s="32" t="s">
        <v>65</v>
      </c>
      <c r="M148" s="32"/>
      <c r="N148" s="32"/>
      <c r="O148" s="32"/>
      <c r="P148" s="41"/>
    </row>
    <row r="149" spans="1:16" ht="45" customHeight="1" thickBot="1" x14ac:dyDescent="0.35">
      <c r="A149" s="83" t="s">
        <v>575</v>
      </c>
      <c r="B149" s="32">
        <v>0</v>
      </c>
      <c r="C149" s="90" t="s">
        <v>60</v>
      </c>
      <c r="D149" s="33" t="str">
        <f t="shared" si="22"/>
        <v>L</v>
      </c>
      <c r="E149" s="34"/>
      <c r="F149" s="58" t="s">
        <v>578</v>
      </c>
      <c r="G149" s="84" t="s">
        <v>580</v>
      </c>
      <c r="H149" s="36">
        <v>45873</v>
      </c>
      <c r="I149" s="36">
        <v>45879</v>
      </c>
      <c r="J149" s="76">
        <f>I149-H149</f>
        <v>6</v>
      </c>
      <c r="K149" s="74" t="str">
        <f ca="1">IF(I149="",IF(TODAY()-H149&gt;(IF(C149=0,$S$5,$S$6)),"Overdue","Open"),IF(I149-H149&gt;(IF(C149=0,$P$5,$P$6)),"R. with Delay","Replied"))</f>
        <v>R. with Delay</v>
      </c>
      <c r="L149" s="32" t="s">
        <v>65</v>
      </c>
      <c r="M149" s="32"/>
      <c r="N149" s="32"/>
      <c r="O149" s="32"/>
      <c r="P149" s="41"/>
    </row>
    <row r="150" spans="1:16" ht="45" customHeight="1" thickBot="1" x14ac:dyDescent="0.35">
      <c r="A150" s="83" t="s">
        <v>576</v>
      </c>
      <c r="B150" s="32">
        <v>0</v>
      </c>
      <c r="C150" s="90" t="s">
        <v>60</v>
      </c>
      <c r="D150" s="33" t="str">
        <f t="shared" si="22"/>
        <v>L</v>
      </c>
      <c r="E150" s="34"/>
      <c r="F150" s="58" t="s">
        <v>579</v>
      </c>
      <c r="G150" s="84" t="s">
        <v>415</v>
      </c>
      <c r="H150" s="36">
        <v>45873</v>
      </c>
      <c r="I150" s="36">
        <v>45879</v>
      </c>
      <c r="J150" s="76">
        <f t="shared" ref="J150:J156" si="24">I150-H150</f>
        <v>6</v>
      </c>
      <c r="K150" s="74" t="str">
        <f t="shared" ref="K150:K156" ca="1" si="25">IF(I150="",IF(TODAY()-H150&gt;(IF(C150=0,$S$5,$S$6)),"Overdue","Open"),IF(I150-H150&gt;(IF(C150=0,$P$5,$P$6)),"R. with Delay","Replied"))</f>
        <v>R. with Delay</v>
      </c>
      <c r="L150" s="32" t="s">
        <v>65</v>
      </c>
      <c r="M150" s="32"/>
      <c r="N150" s="32"/>
      <c r="O150" s="32"/>
      <c r="P150" s="41"/>
    </row>
    <row r="151" spans="1:16" ht="45" customHeight="1" thickBot="1" x14ac:dyDescent="0.35">
      <c r="A151" s="83" t="s">
        <v>591</v>
      </c>
      <c r="B151" s="32">
        <v>0</v>
      </c>
      <c r="C151" s="90" t="s">
        <v>60</v>
      </c>
      <c r="D151" s="33" t="str">
        <f t="shared" ref="D151:D157" si="26">IF(OR(L151="B""D",L151="C"),"-","L")</f>
        <v>L</v>
      </c>
      <c r="E151" s="34"/>
      <c r="F151" s="58" t="s">
        <v>584</v>
      </c>
      <c r="G151" s="84" t="s">
        <v>215</v>
      </c>
      <c r="H151" s="36">
        <v>45874</v>
      </c>
      <c r="I151" s="36">
        <v>45879</v>
      </c>
      <c r="J151" s="76">
        <f t="shared" si="24"/>
        <v>5</v>
      </c>
      <c r="K151" s="74" t="str">
        <f t="shared" ca="1" si="25"/>
        <v>R. with Delay</v>
      </c>
      <c r="L151" s="32" t="s">
        <v>65</v>
      </c>
      <c r="M151" s="32"/>
      <c r="N151" s="32"/>
      <c r="O151" s="32"/>
      <c r="P151" s="41"/>
    </row>
    <row r="152" spans="1:16" ht="45" customHeight="1" thickBot="1" x14ac:dyDescent="0.35">
      <c r="A152" s="83" t="s">
        <v>592</v>
      </c>
      <c r="B152" s="32">
        <v>0</v>
      </c>
      <c r="C152" s="90" t="s">
        <v>60</v>
      </c>
      <c r="D152" s="33" t="str">
        <f t="shared" si="26"/>
        <v>L</v>
      </c>
      <c r="E152" s="34"/>
      <c r="F152" s="58" t="s">
        <v>585</v>
      </c>
      <c r="G152" s="84" t="s">
        <v>285</v>
      </c>
      <c r="H152" s="36">
        <v>45874</v>
      </c>
      <c r="I152" s="36">
        <v>45879</v>
      </c>
      <c r="J152" s="76">
        <f t="shared" si="24"/>
        <v>5</v>
      </c>
      <c r="K152" s="74" t="str">
        <f t="shared" ca="1" si="25"/>
        <v>R. with Delay</v>
      </c>
      <c r="L152" s="32" t="s">
        <v>65</v>
      </c>
      <c r="M152" s="32"/>
      <c r="N152" s="32"/>
      <c r="O152" s="32"/>
      <c r="P152" s="41"/>
    </row>
    <row r="153" spans="1:16" ht="42.75" customHeight="1" thickBot="1" x14ac:dyDescent="0.35">
      <c r="A153" s="83" t="s">
        <v>593</v>
      </c>
      <c r="B153" s="32">
        <v>0</v>
      </c>
      <c r="C153" s="90" t="s">
        <v>60</v>
      </c>
      <c r="D153" s="33" t="str">
        <f t="shared" si="26"/>
        <v>L</v>
      </c>
      <c r="E153" s="34"/>
      <c r="F153" s="58" t="s">
        <v>586</v>
      </c>
      <c r="G153" s="84" t="s">
        <v>93</v>
      </c>
      <c r="H153" s="36">
        <v>45874</v>
      </c>
      <c r="I153" s="36">
        <v>45879</v>
      </c>
      <c r="J153" s="76">
        <f t="shared" si="24"/>
        <v>5</v>
      </c>
      <c r="K153" s="74" t="str">
        <f t="shared" ca="1" si="25"/>
        <v>R. with Delay</v>
      </c>
      <c r="L153" s="32" t="s">
        <v>65</v>
      </c>
      <c r="M153" s="32"/>
      <c r="N153" s="32"/>
      <c r="O153" s="32"/>
      <c r="P153" s="41"/>
    </row>
    <row r="154" spans="1:16" ht="45" customHeight="1" thickBot="1" x14ac:dyDescent="0.35">
      <c r="A154" s="83" t="s">
        <v>594</v>
      </c>
      <c r="B154" s="32">
        <v>0</v>
      </c>
      <c r="C154" s="90" t="s">
        <v>60</v>
      </c>
      <c r="D154" s="33" t="str">
        <f t="shared" si="26"/>
        <v>L</v>
      </c>
      <c r="E154" s="34"/>
      <c r="F154" s="58" t="s">
        <v>587</v>
      </c>
      <c r="G154" s="84" t="s">
        <v>220</v>
      </c>
      <c r="H154" s="36">
        <v>45874</v>
      </c>
      <c r="I154" s="36">
        <v>45879</v>
      </c>
      <c r="J154" s="76">
        <f t="shared" si="24"/>
        <v>5</v>
      </c>
      <c r="K154" s="74" t="str">
        <f t="shared" ca="1" si="25"/>
        <v>R. with Delay</v>
      </c>
      <c r="L154" s="32" t="s">
        <v>65</v>
      </c>
      <c r="M154" s="32"/>
      <c r="N154" s="32"/>
      <c r="O154" s="32"/>
      <c r="P154" s="41"/>
    </row>
    <row r="155" spans="1:16" ht="45" customHeight="1" thickBot="1" x14ac:dyDescent="0.35">
      <c r="A155" s="83" t="s">
        <v>595</v>
      </c>
      <c r="B155" s="32">
        <v>0</v>
      </c>
      <c r="C155" s="90" t="s">
        <v>60</v>
      </c>
      <c r="D155" s="33" t="str">
        <f t="shared" si="26"/>
        <v>L</v>
      </c>
      <c r="E155" s="34"/>
      <c r="F155" s="58" t="s">
        <v>588</v>
      </c>
      <c r="G155" s="84" t="s">
        <v>334</v>
      </c>
      <c r="H155" s="36">
        <v>45874</v>
      </c>
      <c r="I155" s="36">
        <v>45879</v>
      </c>
      <c r="J155" s="76">
        <f t="shared" si="24"/>
        <v>5</v>
      </c>
      <c r="K155" s="74" t="str">
        <f t="shared" ca="1" si="25"/>
        <v>R. with Delay</v>
      </c>
      <c r="L155" s="32" t="s">
        <v>65</v>
      </c>
      <c r="M155" s="32"/>
      <c r="N155" s="32"/>
      <c r="O155" s="32"/>
      <c r="P155" s="41"/>
    </row>
    <row r="156" spans="1:16" ht="45" customHeight="1" thickBot="1" x14ac:dyDescent="0.35">
      <c r="A156" s="83" t="s">
        <v>596</v>
      </c>
      <c r="B156" s="32">
        <v>0</v>
      </c>
      <c r="C156" s="90" t="s">
        <v>60</v>
      </c>
      <c r="D156" s="33" t="str">
        <f t="shared" si="26"/>
        <v>L</v>
      </c>
      <c r="E156" s="34"/>
      <c r="F156" s="58" t="s">
        <v>589</v>
      </c>
      <c r="G156" s="84" t="s">
        <v>515</v>
      </c>
      <c r="H156" s="36">
        <v>45874</v>
      </c>
      <c r="I156" s="36">
        <v>45879</v>
      </c>
      <c r="J156" s="76">
        <f t="shared" si="24"/>
        <v>5</v>
      </c>
      <c r="K156" s="74" t="str">
        <f t="shared" ca="1" si="25"/>
        <v>R. with Delay</v>
      </c>
      <c r="L156" s="32" t="s">
        <v>65</v>
      </c>
      <c r="M156" s="32"/>
      <c r="N156" s="32"/>
      <c r="O156" s="32"/>
      <c r="P156" s="41"/>
    </row>
    <row r="157" spans="1:16" ht="45" customHeight="1" thickBot="1" x14ac:dyDescent="0.35">
      <c r="A157" s="83" t="s">
        <v>597</v>
      </c>
      <c r="B157" s="32">
        <v>0</v>
      </c>
      <c r="C157" s="90" t="s">
        <v>60</v>
      </c>
      <c r="D157" s="33" t="str">
        <f t="shared" si="26"/>
        <v>L</v>
      </c>
      <c r="E157" s="34"/>
      <c r="F157" s="58" t="s">
        <v>590</v>
      </c>
      <c r="G157" s="84" t="s">
        <v>413</v>
      </c>
      <c r="H157" s="36">
        <v>45874</v>
      </c>
      <c r="I157" s="36">
        <v>45879</v>
      </c>
      <c r="J157" s="76">
        <f t="shared" ref="J157:J178" si="27">I157-H157</f>
        <v>5</v>
      </c>
      <c r="K157" s="74" t="str">
        <f ca="1">IF(I157="",IF(TODAY()-H157&gt;(IF(C157=0,$S$5,$S$6)),"Overdue","Open"),IF(I157-H157&gt;(IF(C157=0,$P$5,$P$6)),"R. with Delay","Replied"))</f>
        <v>R. with Delay</v>
      </c>
      <c r="L157" s="32" t="s">
        <v>65</v>
      </c>
      <c r="M157" s="32"/>
      <c r="N157" s="32"/>
      <c r="O157" s="32"/>
      <c r="P157" s="41"/>
    </row>
    <row r="158" spans="1:16" ht="45" customHeight="1" thickBot="1" x14ac:dyDescent="0.35">
      <c r="A158" s="83" t="s">
        <v>605</v>
      </c>
      <c r="B158" s="32">
        <v>0</v>
      </c>
      <c r="C158" s="90" t="s">
        <v>60</v>
      </c>
      <c r="D158" s="33" t="str">
        <f t="shared" ref="D158:D163" si="28">IF(OR(L158="B""D",L158="C"),"-","L")</f>
        <v>L</v>
      </c>
      <c r="E158" s="34"/>
      <c r="F158" s="58" t="s">
        <v>610</v>
      </c>
      <c r="G158" s="84" t="s">
        <v>459</v>
      </c>
      <c r="H158" s="36">
        <v>45875</v>
      </c>
      <c r="I158" s="36">
        <v>45879</v>
      </c>
      <c r="J158" s="76">
        <f t="shared" si="27"/>
        <v>4</v>
      </c>
      <c r="K158" s="74" t="str">
        <f ca="1">IF(I158="",IF(TODAY()-H158&gt;(IF(C158=0,$S$5,$S$6)),"Overdue","Open"),IF(I158-H158&gt;(IF(C158=0,$P$5,$P$6)),"R. with Delay","Replied"))</f>
        <v>R. with Delay</v>
      </c>
      <c r="L158" s="32" t="s">
        <v>65</v>
      </c>
      <c r="M158" s="32"/>
      <c r="N158" s="32"/>
      <c r="O158" s="32"/>
      <c r="P158" s="41"/>
    </row>
    <row r="159" spans="1:16" ht="45" customHeight="1" thickBot="1" x14ac:dyDescent="0.35">
      <c r="A159" s="83" t="s">
        <v>606</v>
      </c>
      <c r="B159" s="32">
        <v>0</v>
      </c>
      <c r="C159" s="90" t="s">
        <v>60</v>
      </c>
      <c r="D159" s="33" t="str">
        <f t="shared" si="28"/>
        <v>L</v>
      </c>
      <c r="E159" s="34"/>
      <c r="F159" s="58" t="s">
        <v>611</v>
      </c>
      <c r="G159" s="84" t="s">
        <v>210</v>
      </c>
      <c r="H159" s="36">
        <v>45875</v>
      </c>
      <c r="I159" s="36">
        <v>45879</v>
      </c>
      <c r="J159" s="76">
        <f t="shared" si="27"/>
        <v>4</v>
      </c>
      <c r="K159" s="74" t="str">
        <f ca="1">IF(I159="",IF(TODAY()-H159&gt;(IF(C159=0,$S$5,$S$6)),"Overdue","Open"),IF(I159-H159&gt;(IF(C159=0,$P$5,$P$6)),"R. with Delay","Replied"))</f>
        <v>R. with Delay</v>
      </c>
      <c r="L159" s="32" t="s">
        <v>65</v>
      </c>
      <c r="M159" s="32"/>
      <c r="N159" s="32"/>
      <c r="O159" s="32"/>
      <c r="P159" s="41"/>
    </row>
    <row r="160" spans="1:16" ht="45" customHeight="1" thickBot="1" x14ac:dyDescent="0.35">
      <c r="A160" s="83" t="s">
        <v>607</v>
      </c>
      <c r="B160" s="32">
        <v>0</v>
      </c>
      <c r="C160" s="90" t="s">
        <v>60</v>
      </c>
      <c r="D160" s="33" t="str">
        <f t="shared" si="28"/>
        <v>L</v>
      </c>
      <c r="E160" s="34"/>
      <c r="F160" s="58" t="s">
        <v>612</v>
      </c>
      <c r="G160" s="84" t="s">
        <v>187</v>
      </c>
      <c r="H160" s="36">
        <v>45875</v>
      </c>
      <c r="I160" s="36">
        <v>45879</v>
      </c>
      <c r="J160" s="76">
        <f t="shared" si="27"/>
        <v>4</v>
      </c>
      <c r="K160" s="74" t="str">
        <f ca="1">IF(I160="",IF(TODAY()-H160&gt;(IF(C160=0,$S$5,$S$6)),"Overdue","Open"),IF(I160-H160&gt;(IF(C160=0,$P$5,$P$6)),"R. with Delay","Replied"))</f>
        <v>R. with Delay</v>
      </c>
      <c r="L160" s="32" t="s">
        <v>65</v>
      </c>
      <c r="M160" s="32"/>
      <c r="N160" s="32"/>
      <c r="O160" s="32"/>
      <c r="P160" s="41"/>
    </row>
    <row r="161" spans="1:16" ht="45" customHeight="1" thickBot="1" x14ac:dyDescent="0.35">
      <c r="A161" s="83" t="s">
        <v>608</v>
      </c>
      <c r="B161" s="32">
        <v>0</v>
      </c>
      <c r="C161" s="90" t="s">
        <v>60</v>
      </c>
      <c r="D161" s="33" t="str">
        <f t="shared" si="28"/>
        <v>L</v>
      </c>
      <c r="E161" s="34"/>
      <c r="F161" s="58" t="s">
        <v>613</v>
      </c>
      <c r="G161" s="84" t="s">
        <v>214</v>
      </c>
      <c r="H161" s="36">
        <v>45875</v>
      </c>
      <c r="I161" s="36">
        <v>45879</v>
      </c>
      <c r="J161" s="76">
        <f t="shared" si="27"/>
        <v>4</v>
      </c>
      <c r="K161" s="74" t="str">
        <f ca="1">IF(I161="",IF(TODAY()-H161&gt;(IF(C161=0,$S$5,$S$6)),"Overdue","Open"),IF(I161-H161&gt;(IF(C161=0,$P$5,$P$6)),"R. with Delay","Replied"))</f>
        <v>R. with Delay</v>
      </c>
      <c r="L161" s="32" t="s">
        <v>65</v>
      </c>
      <c r="M161" s="32"/>
      <c r="N161" s="32"/>
      <c r="O161" s="32"/>
      <c r="P161" s="41"/>
    </row>
    <row r="162" spans="1:16" ht="45" customHeight="1" thickBot="1" x14ac:dyDescent="0.35">
      <c r="A162" s="83" t="s">
        <v>609</v>
      </c>
      <c r="B162" s="32">
        <v>0</v>
      </c>
      <c r="C162" s="90" t="s">
        <v>60</v>
      </c>
      <c r="D162" s="33" t="str">
        <f t="shared" si="28"/>
        <v>L</v>
      </c>
      <c r="E162" s="34"/>
      <c r="F162" s="58" t="s">
        <v>614</v>
      </c>
      <c r="G162" s="84" t="s">
        <v>215</v>
      </c>
      <c r="H162" s="36">
        <v>45875</v>
      </c>
      <c r="I162" s="36">
        <v>45889</v>
      </c>
      <c r="J162" s="76">
        <f t="shared" si="27"/>
        <v>14</v>
      </c>
      <c r="K162" s="74" t="str">
        <f t="shared" ca="1" si="23"/>
        <v>R. with Delay</v>
      </c>
      <c r="L162" s="32" t="s">
        <v>65</v>
      </c>
      <c r="M162" s="32"/>
      <c r="N162" s="32"/>
      <c r="O162" s="32"/>
      <c r="P162" s="41"/>
    </row>
    <row r="163" spans="1:16" ht="45" customHeight="1" thickBot="1" x14ac:dyDescent="0.35">
      <c r="A163" s="83" t="s">
        <v>616</v>
      </c>
      <c r="B163" s="32">
        <v>0</v>
      </c>
      <c r="C163" s="90" t="s">
        <v>60</v>
      </c>
      <c r="D163" s="33" t="str">
        <f t="shared" si="28"/>
        <v>L</v>
      </c>
      <c r="E163" s="34"/>
      <c r="F163" s="95" t="s">
        <v>617</v>
      </c>
      <c r="G163" s="84" t="s">
        <v>459</v>
      </c>
      <c r="H163" s="36">
        <v>45876</v>
      </c>
      <c r="I163" s="36">
        <v>45879</v>
      </c>
      <c r="J163" s="76">
        <f t="shared" si="27"/>
        <v>3</v>
      </c>
      <c r="K163" s="74" t="str">
        <f t="shared" ca="1" si="23"/>
        <v>R. with Delay</v>
      </c>
      <c r="L163" s="32" t="s">
        <v>65</v>
      </c>
      <c r="M163" s="32"/>
      <c r="N163" s="32"/>
      <c r="O163" s="32"/>
      <c r="P163" s="41"/>
    </row>
    <row r="164" spans="1:16" ht="45" customHeight="1" thickBot="1" x14ac:dyDescent="0.35">
      <c r="A164" s="83" t="s">
        <v>623</v>
      </c>
      <c r="B164" s="32">
        <v>0</v>
      </c>
      <c r="C164" s="90" t="s">
        <v>60</v>
      </c>
      <c r="D164" s="33" t="str">
        <f>IF(OR(M164="B""D",M164="C"),"-","L")</f>
        <v>L</v>
      </c>
      <c r="E164" s="34"/>
      <c r="F164" s="58" t="s">
        <v>636</v>
      </c>
      <c r="G164" s="84" t="s">
        <v>248</v>
      </c>
      <c r="H164" s="36">
        <v>45880</v>
      </c>
      <c r="I164" s="36">
        <v>45886</v>
      </c>
      <c r="J164" s="76">
        <f t="shared" si="27"/>
        <v>6</v>
      </c>
      <c r="K164" s="74" t="str">
        <f t="shared" ca="1" si="23"/>
        <v>R. with Delay</v>
      </c>
      <c r="L164" s="32" t="s">
        <v>65</v>
      </c>
      <c r="M164" s="32" t="s">
        <v>470</v>
      </c>
      <c r="N164" s="32"/>
      <c r="O164" s="32"/>
      <c r="P164" s="41"/>
    </row>
    <row r="165" spans="1:16" ht="45" customHeight="1" thickBot="1" x14ac:dyDescent="0.35">
      <c r="A165" s="83" t="s">
        <v>624</v>
      </c>
      <c r="B165" s="32">
        <v>0</v>
      </c>
      <c r="C165" s="90" t="s">
        <v>60</v>
      </c>
      <c r="D165" s="33" t="str">
        <f>IF(OR(M165="B""D",M165="C"),"-","L")</f>
        <v>L</v>
      </c>
      <c r="E165" s="34"/>
      <c r="F165" s="58" t="s">
        <v>637</v>
      </c>
      <c r="G165" s="84" t="s">
        <v>414</v>
      </c>
      <c r="H165" s="36">
        <v>45880</v>
      </c>
      <c r="I165" s="36">
        <v>45886</v>
      </c>
      <c r="J165" s="76">
        <f t="shared" si="27"/>
        <v>6</v>
      </c>
      <c r="K165" s="74" t="str">
        <f ca="1">IF(I165="",IF(TODAY()-H165&gt;(IF(C165=0,$S$5,$S$6)),"Overdue","Open"),IF(I165-H165&gt;(IF(C165=0,$P$5,$P$6)),"R. with Delay","Replied"))</f>
        <v>R. with Delay</v>
      </c>
      <c r="L165" s="32" t="s">
        <v>65</v>
      </c>
      <c r="M165" s="32" t="s">
        <v>470</v>
      </c>
      <c r="N165" s="32"/>
      <c r="O165" s="32"/>
      <c r="P165" s="41"/>
    </row>
    <row r="166" spans="1:16" ht="45" customHeight="1" thickBot="1" x14ac:dyDescent="0.35">
      <c r="A166" s="83" t="s">
        <v>625</v>
      </c>
      <c r="B166" s="32">
        <v>0</v>
      </c>
      <c r="C166" s="90" t="s">
        <v>60</v>
      </c>
      <c r="D166" s="33" t="str">
        <f>IF(OR(M166="B""D",M166="C"),"-","L")</f>
        <v>L</v>
      </c>
      <c r="E166" s="34"/>
      <c r="F166" s="58" t="s">
        <v>638</v>
      </c>
      <c r="G166" s="84" t="s">
        <v>215</v>
      </c>
      <c r="H166" s="36">
        <v>45880</v>
      </c>
      <c r="I166" s="36">
        <v>45886</v>
      </c>
      <c r="J166" s="76">
        <f t="shared" si="27"/>
        <v>6</v>
      </c>
      <c r="K166" s="74" t="str">
        <f ca="1">IF(I166="",IF(TODAY()-H166&gt;(IF(C166=0,$S$5,$S$6)),"Overdue","Open"),IF(I166-H166&gt;(IF(C166=0,$P$5,$P$6)),"R. with Delay","Replied"))</f>
        <v>R. with Delay</v>
      </c>
      <c r="L166" s="32" t="s">
        <v>65</v>
      </c>
      <c r="M166" s="32" t="s">
        <v>470</v>
      </c>
      <c r="N166" s="32"/>
      <c r="O166" s="32"/>
      <c r="P166" s="41"/>
    </row>
    <row r="167" spans="1:16" ht="45" customHeight="1" thickBot="1" x14ac:dyDescent="0.35">
      <c r="A167" s="83" t="s">
        <v>626</v>
      </c>
      <c r="B167" s="32">
        <v>0</v>
      </c>
      <c r="C167" s="90" t="s">
        <v>60</v>
      </c>
      <c r="D167" s="33" t="str">
        <f>IF(OR(M167="B""D",M167="C"),"-","L")</f>
        <v>L</v>
      </c>
      <c r="E167" s="34"/>
      <c r="F167" s="58" t="s">
        <v>639</v>
      </c>
      <c r="G167" s="84" t="s">
        <v>93</v>
      </c>
      <c r="H167" s="36">
        <v>45880</v>
      </c>
      <c r="I167" s="36">
        <v>45886</v>
      </c>
      <c r="J167" s="76">
        <f t="shared" si="27"/>
        <v>6</v>
      </c>
      <c r="K167" s="74" t="str">
        <f ca="1">IF(I167="",IF(TODAY()-H167&gt;(IF(C167=0,$S$5,$S$6)),"Overdue","Open"),IF(I167-H167&gt;(IF(C167=0,$P$5,$P$6)),"R. with Delay","Replied"))</f>
        <v>R. with Delay</v>
      </c>
      <c r="L167" s="32" t="s">
        <v>65</v>
      </c>
      <c r="M167" s="32" t="s">
        <v>470</v>
      </c>
      <c r="N167" s="32"/>
      <c r="O167" s="32"/>
      <c r="P167" s="41"/>
    </row>
    <row r="168" spans="1:16" ht="45" customHeight="1" thickBot="1" x14ac:dyDescent="0.35">
      <c r="A168" s="83" t="s">
        <v>627</v>
      </c>
      <c r="B168" s="32">
        <v>0</v>
      </c>
      <c r="C168" s="90" t="s">
        <v>60</v>
      </c>
      <c r="D168" s="33" t="str">
        <f>IF(OR(M168="B""D",M168="C"),"-","L")</f>
        <v>L</v>
      </c>
      <c r="E168" s="34"/>
      <c r="F168" s="58" t="s">
        <v>640</v>
      </c>
      <c r="G168" s="84" t="s">
        <v>285</v>
      </c>
      <c r="H168" s="36">
        <v>45880</v>
      </c>
      <c r="I168" s="36">
        <v>45886</v>
      </c>
      <c r="J168" s="76">
        <f t="shared" si="27"/>
        <v>6</v>
      </c>
      <c r="K168" s="74" t="str">
        <f ca="1">IF(I168="",IF(TODAY()-H168&gt;(IF(C168=0,$S$5,$S$6)),"Overdue","Open"),IF(I168-H168&gt;(IF(C168=0,$P$5,$P$6)),"R. with Delay","Replied"))</f>
        <v>R. with Delay</v>
      </c>
      <c r="L168" s="32" t="s">
        <v>65</v>
      </c>
      <c r="M168" s="32" t="s">
        <v>470</v>
      </c>
      <c r="N168" s="32"/>
      <c r="O168" s="32"/>
      <c r="P168" s="41"/>
    </row>
    <row r="169" spans="1:16" ht="45" customHeight="1" thickBot="1" x14ac:dyDescent="0.35">
      <c r="A169" s="83" t="s">
        <v>628</v>
      </c>
      <c r="B169" s="32">
        <v>0</v>
      </c>
      <c r="C169" s="90" t="s">
        <v>60</v>
      </c>
      <c r="D169" s="33" t="str">
        <f t="shared" ref="D169:D193" si="29">IF(OR(L169="B""D",L169="C"),"-","L")</f>
        <v>L</v>
      </c>
      <c r="E169" s="34"/>
      <c r="F169" s="58" t="s">
        <v>641</v>
      </c>
      <c r="G169" s="84" t="s">
        <v>93</v>
      </c>
      <c r="H169" s="36">
        <v>45880</v>
      </c>
      <c r="I169" s="36">
        <v>45889</v>
      </c>
      <c r="J169" s="76">
        <f t="shared" si="27"/>
        <v>9</v>
      </c>
      <c r="K169" s="74" t="str">
        <f t="shared" ca="1" si="23"/>
        <v>R. with Delay</v>
      </c>
      <c r="L169" s="32" t="s">
        <v>65</v>
      </c>
      <c r="M169" s="11"/>
      <c r="N169" s="32"/>
      <c r="O169" s="32"/>
      <c r="P169" s="41"/>
    </row>
    <row r="170" spans="1:16" ht="45" customHeight="1" thickBot="1" x14ac:dyDescent="0.35">
      <c r="A170" s="83" t="s">
        <v>629</v>
      </c>
      <c r="B170" s="32">
        <v>0</v>
      </c>
      <c r="C170" s="90" t="s">
        <v>60</v>
      </c>
      <c r="D170" s="33" t="str">
        <f t="shared" si="29"/>
        <v>L</v>
      </c>
      <c r="E170" s="34"/>
      <c r="F170" s="58" t="s">
        <v>642</v>
      </c>
      <c r="G170" s="84" t="s">
        <v>415</v>
      </c>
      <c r="H170" s="36">
        <v>45880</v>
      </c>
      <c r="I170" s="36">
        <v>45886</v>
      </c>
      <c r="J170" s="76">
        <f t="shared" si="27"/>
        <v>6</v>
      </c>
      <c r="K170" s="74" t="str">
        <f t="shared" ca="1" si="23"/>
        <v>R. with Delay</v>
      </c>
      <c r="L170" s="32" t="s">
        <v>65</v>
      </c>
      <c r="M170" s="11"/>
      <c r="N170" s="32"/>
      <c r="O170" s="32"/>
      <c r="P170" s="41"/>
    </row>
    <row r="171" spans="1:16" ht="48" customHeight="1" thickBot="1" x14ac:dyDescent="0.35">
      <c r="A171" s="83" t="s">
        <v>630</v>
      </c>
      <c r="B171" s="32">
        <v>0</v>
      </c>
      <c r="C171" s="90" t="s">
        <v>60</v>
      </c>
      <c r="D171" s="33" t="str">
        <f t="shared" si="29"/>
        <v>L</v>
      </c>
      <c r="E171" s="34"/>
      <c r="F171" s="58" t="s">
        <v>643</v>
      </c>
      <c r="G171" s="84" t="s">
        <v>459</v>
      </c>
      <c r="H171" s="36">
        <v>45880</v>
      </c>
      <c r="I171" s="36">
        <v>45886</v>
      </c>
      <c r="J171" s="76">
        <f t="shared" si="27"/>
        <v>6</v>
      </c>
      <c r="K171" s="74" t="str">
        <f ca="1">IF(I171="",IF(TODAY()-H171&gt;(IF(C171=0,$S$5,$S$6)),"Overdue","Open"),IF(I171-H171&gt;(IF(C171=0,$P$5,$P$6)),"R. with Delay","Replied"))</f>
        <v>R. with Delay</v>
      </c>
      <c r="L171" s="32" t="s">
        <v>65</v>
      </c>
      <c r="M171" s="11"/>
      <c r="N171" s="32"/>
      <c r="O171" s="32"/>
      <c r="P171" s="41"/>
    </row>
    <row r="172" spans="1:16" ht="45" customHeight="1" thickBot="1" x14ac:dyDescent="0.35">
      <c r="A172" s="83" t="s">
        <v>631</v>
      </c>
      <c r="B172" s="32">
        <v>0</v>
      </c>
      <c r="C172" s="90" t="s">
        <v>60</v>
      </c>
      <c r="D172" s="33" t="str">
        <f t="shared" si="29"/>
        <v>L</v>
      </c>
      <c r="E172" s="34"/>
      <c r="F172" s="58" t="s">
        <v>644</v>
      </c>
      <c r="G172" s="84" t="s">
        <v>413</v>
      </c>
      <c r="H172" s="36">
        <v>45880</v>
      </c>
      <c r="I172" s="36">
        <v>45886</v>
      </c>
      <c r="J172" s="76">
        <f t="shared" si="27"/>
        <v>6</v>
      </c>
      <c r="K172" s="74" t="str">
        <f ca="1">IF(I172="",IF(TODAY()-H172&gt;(IF(C172=0,$S$5,$S$6)),"Overdue","Open"),IF(I172-H172&gt;(IF(C172=0,$P$5,$P$6)),"R. with Delay","Replied"))</f>
        <v>R. with Delay</v>
      </c>
      <c r="L172" s="32" t="s">
        <v>65</v>
      </c>
      <c r="M172" s="11"/>
      <c r="N172" s="32"/>
      <c r="O172" s="32"/>
      <c r="P172" s="41"/>
    </row>
    <row r="173" spans="1:16" ht="45" customHeight="1" thickBot="1" x14ac:dyDescent="0.35">
      <c r="A173" s="83" t="s">
        <v>632</v>
      </c>
      <c r="B173" s="32">
        <v>0</v>
      </c>
      <c r="C173" s="90" t="s">
        <v>60</v>
      </c>
      <c r="D173" s="33" t="str">
        <f t="shared" si="29"/>
        <v>L</v>
      </c>
      <c r="E173" s="34"/>
      <c r="F173" s="58" t="s">
        <v>645</v>
      </c>
      <c r="G173" s="84" t="s">
        <v>220</v>
      </c>
      <c r="H173" s="36">
        <v>45880</v>
      </c>
      <c r="I173" s="36">
        <v>45889</v>
      </c>
      <c r="J173" s="76">
        <f t="shared" si="27"/>
        <v>9</v>
      </c>
      <c r="K173" s="74" t="str">
        <f t="shared" ca="1" si="23"/>
        <v>R. with Delay</v>
      </c>
      <c r="L173" s="32" t="s">
        <v>65</v>
      </c>
      <c r="M173" s="11"/>
      <c r="N173" s="32"/>
      <c r="O173" s="32"/>
      <c r="P173" s="41"/>
    </row>
    <row r="174" spans="1:16" ht="45" customHeight="1" thickBot="1" x14ac:dyDescent="0.35">
      <c r="A174" s="83" t="s">
        <v>633</v>
      </c>
      <c r="B174" s="32">
        <v>0</v>
      </c>
      <c r="C174" s="90" t="s">
        <v>60</v>
      </c>
      <c r="D174" s="33" t="str">
        <f t="shared" si="29"/>
        <v>L</v>
      </c>
      <c r="E174" s="34"/>
      <c r="F174" s="58" t="s">
        <v>646</v>
      </c>
      <c r="G174" s="84" t="s">
        <v>187</v>
      </c>
      <c r="H174" s="36">
        <v>45880</v>
      </c>
      <c r="I174" s="36">
        <v>45886</v>
      </c>
      <c r="J174" s="76">
        <f t="shared" si="27"/>
        <v>6</v>
      </c>
      <c r="K174" s="74" t="str">
        <f ca="1">IF(I174="",IF(TODAY()-H174&gt;(IF(C174=0,$S$5,$S$6)),"Overdue","Open"),IF(I174-H174&gt;(IF(C174=0,$P$5,$P$6)),"R. with Delay","Replied"))</f>
        <v>R. with Delay</v>
      </c>
      <c r="L174" s="32" t="s">
        <v>65</v>
      </c>
      <c r="M174" s="11"/>
      <c r="N174" s="32"/>
      <c r="O174" s="32"/>
      <c r="P174" s="41"/>
    </row>
    <row r="175" spans="1:16" ht="45" customHeight="1" thickBot="1" x14ac:dyDescent="0.35">
      <c r="A175" s="83" t="s">
        <v>634</v>
      </c>
      <c r="B175" s="32">
        <v>0</v>
      </c>
      <c r="C175" s="90" t="s">
        <v>60</v>
      </c>
      <c r="D175" s="33" t="str">
        <f t="shared" si="29"/>
        <v>L</v>
      </c>
      <c r="E175" s="34"/>
      <c r="F175" s="58" t="s">
        <v>647</v>
      </c>
      <c r="G175" s="84" t="s">
        <v>210</v>
      </c>
      <c r="H175" s="36">
        <v>45880</v>
      </c>
      <c r="I175" s="36">
        <v>45886</v>
      </c>
      <c r="J175" s="76">
        <f t="shared" si="27"/>
        <v>6</v>
      </c>
      <c r="K175" s="74" t="str">
        <f ca="1">IF(I175="",IF(TODAY()-H175&gt;(IF(C175=0,$S$5,$S$6)),"Overdue","Open"),IF(I175-H175&gt;(IF(C175=0,$P$5,$P$6)),"R. with Delay","Replied"))</f>
        <v>R. with Delay</v>
      </c>
      <c r="L175" s="32" t="s">
        <v>65</v>
      </c>
      <c r="M175" s="11"/>
      <c r="N175" s="32"/>
      <c r="O175" s="32"/>
      <c r="P175" s="41"/>
    </row>
    <row r="176" spans="1:16" ht="45" customHeight="1" thickBot="1" x14ac:dyDescent="0.35">
      <c r="A176" s="83" t="s">
        <v>635</v>
      </c>
      <c r="B176" s="32">
        <v>0</v>
      </c>
      <c r="C176" s="90" t="s">
        <v>60</v>
      </c>
      <c r="D176" s="33" t="str">
        <f t="shared" si="29"/>
        <v>L</v>
      </c>
      <c r="E176" s="34"/>
      <c r="F176" s="58" t="s">
        <v>648</v>
      </c>
      <c r="G176" s="84" t="s">
        <v>221</v>
      </c>
      <c r="H176" s="36">
        <v>45880</v>
      </c>
      <c r="I176" s="36">
        <v>45886</v>
      </c>
      <c r="J176" s="76">
        <f t="shared" si="27"/>
        <v>6</v>
      </c>
      <c r="K176" s="74" t="str">
        <f ca="1">IF(I176="",IF(TODAY()-H176&gt;(IF(C176=0,$S$5,$S$6)),"Overdue","Open"),IF(I176-H176&gt;(IF(C176=0,$P$5,$P$6)),"R. with Delay","Replied"))</f>
        <v>R. with Delay</v>
      </c>
      <c r="L176" s="32" t="s">
        <v>65</v>
      </c>
      <c r="M176" s="11"/>
      <c r="N176" s="32"/>
      <c r="O176" s="32"/>
      <c r="P176" s="41"/>
    </row>
    <row r="177" spans="1:16" ht="45" customHeight="1" thickBot="1" x14ac:dyDescent="0.35">
      <c r="A177" s="83" t="s">
        <v>655</v>
      </c>
      <c r="B177" s="32">
        <v>0</v>
      </c>
      <c r="C177" s="90" t="s">
        <v>60</v>
      </c>
      <c r="D177" s="33" t="str">
        <f t="shared" si="29"/>
        <v>L</v>
      </c>
      <c r="E177" s="34"/>
      <c r="F177" s="95" t="s">
        <v>654</v>
      </c>
      <c r="G177" s="84" t="s">
        <v>459</v>
      </c>
      <c r="H177" s="36">
        <v>45881</v>
      </c>
      <c r="I177" s="36">
        <v>45894</v>
      </c>
      <c r="J177" s="76">
        <f t="shared" si="27"/>
        <v>13</v>
      </c>
      <c r="K177" s="74" t="str">
        <f ca="1">IF(I177="",IF(TODAY()-H177&gt;(IF(C177=0,$S$5,$S$6)),"Overdue","Open"),IF(I177-H177&gt;(IF(C177=0,$P$5,$P$6)),"R. with Delay","Replied"))</f>
        <v>R. with Delay</v>
      </c>
      <c r="L177" s="32" t="s">
        <v>65</v>
      </c>
      <c r="M177" s="11"/>
      <c r="N177" s="32"/>
      <c r="O177" s="32"/>
      <c r="P177" s="41"/>
    </row>
    <row r="178" spans="1:16" ht="45" customHeight="1" thickBot="1" x14ac:dyDescent="0.35">
      <c r="A178" s="83" t="s">
        <v>661</v>
      </c>
      <c r="B178" s="32">
        <v>0</v>
      </c>
      <c r="C178" s="90" t="s">
        <v>60</v>
      </c>
      <c r="D178" s="33" t="str">
        <f t="shared" si="29"/>
        <v>L</v>
      </c>
      <c r="E178" s="34"/>
      <c r="F178" s="58" t="s">
        <v>666</v>
      </c>
      <c r="G178" s="84" t="s">
        <v>329</v>
      </c>
      <c r="H178" s="36">
        <v>45883</v>
      </c>
      <c r="I178" s="36">
        <v>45894</v>
      </c>
      <c r="J178" s="76">
        <f t="shared" si="27"/>
        <v>11</v>
      </c>
      <c r="K178" s="74" t="str">
        <f ca="1">IF(I178="",IF(TODAY()-H178&gt;(IF(C178=0,$S$5,$S$6)),"Overdue","Open"),IF(I178-H178&gt;(IF(C178=0,$P$5,$P$6)),"R. with Delay","Replied"))</f>
        <v>R. with Delay</v>
      </c>
      <c r="L178" s="32" t="s">
        <v>65</v>
      </c>
      <c r="M178" s="11"/>
      <c r="N178" s="32"/>
      <c r="O178" s="32"/>
      <c r="P178" s="41"/>
    </row>
    <row r="179" spans="1:16" ht="45" customHeight="1" thickBot="1" x14ac:dyDescent="0.35">
      <c r="A179" s="83" t="s">
        <v>662</v>
      </c>
      <c r="B179" s="32">
        <v>0</v>
      </c>
      <c r="C179" s="90" t="s">
        <v>60</v>
      </c>
      <c r="D179" s="33" t="str">
        <f t="shared" si="29"/>
        <v>L</v>
      </c>
      <c r="E179" s="34"/>
      <c r="F179" s="58" t="s">
        <v>667</v>
      </c>
      <c r="G179" s="84" t="s">
        <v>250</v>
      </c>
      <c r="H179" s="36">
        <v>45883</v>
      </c>
      <c r="I179" s="36">
        <v>45889</v>
      </c>
      <c r="J179" s="76">
        <f t="shared" ref="J179:J243" si="30">I179-H179</f>
        <v>6</v>
      </c>
      <c r="K179" s="74" t="str">
        <f t="shared" ca="1" si="23"/>
        <v>R. with Delay</v>
      </c>
      <c r="L179" s="32" t="s">
        <v>65</v>
      </c>
      <c r="M179" s="11"/>
      <c r="N179" s="32"/>
      <c r="O179" s="32"/>
      <c r="P179" s="41"/>
    </row>
    <row r="180" spans="1:16" ht="45" customHeight="1" thickBot="1" x14ac:dyDescent="0.35">
      <c r="A180" s="83" t="s">
        <v>663</v>
      </c>
      <c r="B180" s="32">
        <v>0</v>
      </c>
      <c r="C180" s="90" t="s">
        <v>60</v>
      </c>
      <c r="D180" s="33" t="str">
        <f t="shared" si="29"/>
        <v>L</v>
      </c>
      <c r="E180" s="34"/>
      <c r="F180" s="58" t="s">
        <v>668</v>
      </c>
      <c r="G180" s="84" t="s">
        <v>187</v>
      </c>
      <c r="H180" s="36">
        <v>45883</v>
      </c>
      <c r="I180" s="36">
        <v>45894</v>
      </c>
      <c r="J180" s="76">
        <f>I180-H180</f>
        <v>11</v>
      </c>
      <c r="K180" s="74" t="str">
        <f ca="1">IF(I180="",IF(TODAY()-H180&gt;(IF(C180=0,$S$5,$S$6)),"Overdue","Open"),IF(I180-H180&gt;(IF(C180=0,$P$5,$P$6)),"R. with Delay","Replied"))</f>
        <v>R. with Delay</v>
      </c>
      <c r="L180" s="32" t="s">
        <v>65</v>
      </c>
      <c r="M180" s="11"/>
      <c r="N180" s="32"/>
      <c r="O180" s="32"/>
      <c r="P180" s="41"/>
    </row>
    <row r="181" spans="1:16" ht="45" customHeight="1" thickBot="1" x14ac:dyDescent="0.35">
      <c r="A181" s="83" t="s">
        <v>664</v>
      </c>
      <c r="B181" s="32">
        <v>0</v>
      </c>
      <c r="C181" s="90" t="s">
        <v>60</v>
      </c>
      <c r="D181" s="33" t="str">
        <f t="shared" si="29"/>
        <v>-</v>
      </c>
      <c r="E181" s="34"/>
      <c r="F181" s="58" t="s">
        <v>669</v>
      </c>
      <c r="G181" s="84" t="s">
        <v>214</v>
      </c>
      <c r="H181" s="36">
        <v>45883</v>
      </c>
      <c r="I181" s="36">
        <v>45893</v>
      </c>
      <c r="J181" s="76">
        <f t="shared" si="30"/>
        <v>10</v>
      </c>
      <c r="K181" s="74" t="str">
        <f t="shared" ca="1" si="23"/>
        <v>R. with Delay</v>
      </c>
      <c r="L181" s="32" t="s">
        <v>109</v>
      </c>
      <c r="M181" s="11"/>
      <c r="N181" s="32"/>
      <c r="O181" s="32"/>
      <c r="P181" s="41"/>
    </row>
    <row r="182" spans="1:16" ht="45" customHeight="1" thickBot="1" x14ac:dyDescent="0.35">
      <c r="A182" s="83" t="s">
        <v>664</v>
      </c>
      <c r="B182" s="32">
        <v>1</v>
      </c>
      <c r="C182" s="90" t="s">
        <v>60</v>
      </c>
      <c r="D182" s="33" t="str">
        <f>IF(OR(L182="B""D",L182="C"),"-","L")</f>
        <v>L</v>
      </c>
      <c r="E182" s="34"/>
      <c r="F182" s="58" t="s">
        <v>669</v>
      </c>
      <c r="G182" s="84" t="s">
        <v>214</v>
      </c>
      <c r="H182" s="36">
        <v>45900</v>
      </c>
      <c r="I182" s="36">
        <v>45911</v>
      </c>
      <c r="J182" s="76">
        <f>I182-H182</f>
        <v>11</v>
      </c>
      <c r="K182" s="74" t="str">
        <f ca="1">IF(I182="",IF(TODAY()-H182&gt;(IF(C182=0,$S$5,$S$6)),"Overdue","Open"),IF(I182-H182&gt;(IF(C182=0,$P$5,$P$6)),"R. with Delay","Replied"))</f>
        <v>R. with Delay</v>
      </c>
      <c r="L182" s="32" t="s">
        <v>65</v>
      </c>
      <c r="M182" s="11"/>
      <c r="N182" s="32"/>
      <c r="O182" s="32"/>
      <c r="P182" s="41"/>
    </row>
    <row r="183" spans="1:16" ht="45" customHeight="1" thickBot="1" x14ac:dyDescent="0.35">
      <c r="A183" s="83" t="s">
        <v>665</v>
      </c>
      <c r="B183" s="32">
        <v>0</v>
      </c>
      <c r="C183" s="90" t="s">
        <v>60</v>
      </c>
      <c r="D183" s="33" t="str">
        <f t="shared" si="29"/>
        <v>L</v>
      </c>
      <c r="E183" s="34"/>
      <c r="F183" s="58" t="s">
        <v>670</v>
      </c>
      <c r="G183" s="84" t="s">
        <v>480</v>
      </c>
      <c r="H183" s="36">
        <v>45883</v>
      </c>
      <c r="I183" s="36">
        <v>45894</v>
      </c>
      <c r="J183" s="76">
        <f>I183-H183</f>
        <v>11</v>
      </c>
      <c r="K183" s="74" t="str">
        <f ca="1">IF(I183="",IF(TODAY()-H183&gt;(IF(C183=0,$S$5,$S$6)),"Overdue","Open"),IF(I183-H183&gt;(IF(C183=0,$P$5,$P$6)),"R. with Delay","Replied"))</f>
        <v>R. with Delay</v>
      </c>
      <c r="L183" s="32" t="s">
        <v>65</v>
      </c>
      <c r="M183" s="11"/>
      <c r="N183" s="32"/>
      <c r="O183" s="32"/>
      <c r="P183" s="41"/>
    </row>
    <row r="184" spans="1:16" ht="45" customHeight="1" thickBot="1" x14ac:dyDescent="0.35">
      <c r="A184" s="83" t="s">
        <v>676</v>
      </c>
      <c r="B184" s="32">
        <v>0</v>
      </c>
      <c r="C184" s="90" t="s">
        <v>60</v>
      </c>
      <c r="D184" s="33" t="str">
        <f t="shared" si="29"/>
        <v>L</v>
      </c>
      <c r="E184" s="34"/>
      <c r="F184" s="58" t="s">
        <v>673</v>
      </c>
      <c r="G184" s="84" t="s">
        <v>334</v>
      </c>
      <c r="H184" s="36">
        <v>45886</v>
      </c>
      <c r="I184" s="36">
        <v>45889</v>
      </c>
      <c r="J184" s="76">
        <f t="shared" si="30"/>
        <v>3</v>
      </c>
      <c r="K184" s="74" t="str">
        <f t="shared" ca="1" si="23"/>
        <v>R. with Delay</v>
      </c>
      <c r="L184" s="32" t="s">
        <v>65</v>
      </c>
      <c r="M184" s="11"/>
      <c r="N184" s="32"/>
      <c r="O184" s="32"/>
      <c r="P184" s="41"/>
    </row>
    <row r="185" spans="1:16" ht="45" customHeight="1" thickBot="1" x14ac:dyDescent="0.35">
      <c r="A185" s="83" t="s">
        <v>677</v>
      </c>
      <c r="B185" s="32">
        <v>0</v>
      </c>
      <c r="C185" s="90" t="s">
        <v>60</v>
      </c>
      <c r="D185" s="33" t="str">
        <f t="shared" si="29"/>
        <v>-</v>
      </c>
      <c r="E185" s="34"/>
      <c r="F185" s="58" t="s">
        <v>674</v>
      </c>
      <c r="G185" s="84" t="s">
        <v>580</v>
      </c>
      <c r="H185" s="36">
        <v>45886</v>
      </c>
      <c r="I185" s="36">
        <v>45889</v>
      </c>
      <c r="J185" s="76">
        <f t="shared" si="30"/>
        <v>3</v>
      </c>
      <c r="K185" s="74" t="str">
        <f t="shared" ca="1" si="23"/>
        <v>R. with Delay</v>
      </c>
      <c r="L185" s="32" t="s">
        <v>109</v>
      </c>
      <c r="M185" s="11"/>
      <c r="N185" s="32"/>
      <c r="O185" s="32"/>
      <c r="P185" s="41"/>
    </row>
    <row r="186" spans="1:16" ht="45" customHeight="1" thickBot="1" x14ac:dyDescent="0.35">
      <c r="A186" s="83" t="s">
        <v>677</v>
      </c>
      <c r="B186" s="32">
        <v>1</v>
      </c>
      <c r="C186" s="90" t="s">
        <v>60</v>
      </c>
      <c r="D186" s="33" t="str">
        <f>IF(OR(L186="B""D",L186="C"),"-","L")</f>
        <v>L</v>
      </c>
      <c r="E186" s="34"/>
      <c r="F186" s="58" t="s">
        <v>674</v>
      </c>
      <c r="G186" s="84" t="s">
        <v>580</v>
      </c>
      <c r="H186" s="36">
        <v>45906</v>
      </c>
      <c r="I186" s="36">
        <v>45909</v>
      </c>
      <c r="J186" s="76">
        <f t="shared" si="30"/>
        <v>3</v>
      </c>
      <c r="K186" s="74" t="str">
        <f t="shared" ca="1" si="23"/>
        <v>R. with Delay</v>
      </c>
      <c r="L186" s="32" t="s">
        <v>65</v>
      </c>
      <c r="M186" s="11"/>
      <c r="N186" s="32"/>
      <c r="O186" s="32"/>
      <c r="P186" s="41"/>
    </row>
    <row r="187" spans="1:16" ht="45" customHeight="1" thickBot="1" x14ac:dyDescent="0.35">
      <c r="A187" s="83" t="s">
        <v>678</v>
      </c>
      <c r="B187" s="32">
        <v>0</v>
      </c>
      <c r="C187" s="90" t="s">
        <v>60</v>
      </c>
      <c r="D187" s="33" t="str">
        <f t="shared" si="29"/>
        <v>L</v>
      </c>
      <c r="E187" s="34"/>
      <c r="F187" s="58" t="s">
        <v>675</v>
      </c>
      <c r="G187" s="84" t="s">
        <v>515</v>
      </c>
      <c r="H187" s="36">
        <v>45889</v>
      </c>
      <c r="I187" s="36">
        <v>45894</v>
      </c>
      <c r="J187" s="76">
        <f>I187-H187</f>
        <v>5</v>
      </c>
      <c r="K187" s="74" t="str">
        <f ca="1">IF(I187="",IF(TODAY()-H187&gt;(IF(C187=0,$S$5,$S$6)),"Overdue","Open"),IF(I187-H187&gt;(IF(C187=0,$P$5,$P$6)),"R. with Delay","Replied"))</f>
        <v>R. with Delay</v>
      </c>
      <c r="L187" s="32" t="s">
        <v>65</v>
      </c>
      <c r="M187" s="11"/>
      <c r="N187" s="32"/>
      <c r="O187" s="32"/>
      <c r="P187" s="41"/>
    </row>
    <row r="188" spans="1:16" ht="45" customHeight="1" thickBot="1" x14ac:dyDescent="0.35">
      <c r="A188" s="83" t="s">
        <v>679</v>
      </c>
      <c r="B188" s="32">
        <v>0</v>
      </c>
      <c r="C188" s="90" t="s">
        <v>60</v>
      </c>
      <c r="D188" s="33" t="str">
        <f t="shared" si="29"/>
        <v>L</v>
      </c>
      <c r="E188" s="34"/>
      <c r="F188" s="58" t="s">
        <v>687</v>
      </c>
      <c r="G188" s="84" t="s">
        <v>221</v>
      </c>
      <c r="H188" s="36">
        <v>45886</v>
      </c>
      <c r="I188" s="36">
        <v>45889</v>
      </c>
      <c r="J188" s="76">
        <f t="shared" si="30"/>
        <v>3</v>
      </c>
      <c r="K188" s="74" t="str">
        <f t="shared" ca="1" si="23"/>
        <v>R. with Delay</v>
      </c>
      <c r="L188" s="32" t="s">
        <v>65</v>
      </c>
      <c r="M188" s="11"/>
      <c r="N188" s="32"/>
      <c r="O188" s="32"/>
      <c r="P188" s="41"/>
    </row>
    <row r="189" spans="1:16" ht="45" customHeight="1" thickBot="1" x14ac:dyDescent="0.35">
      <c r="A189" s="83" t="s">
        <v>680</v>
      </c>
      <c r="B189" s="32">
        <v>0</v>
      </c>
      <c r="C189" s="90" t="s">
        <v>60</v>
      </c>
      <c r="D189" s="33" t="str">
        <f t="shared" si="29"/>
        <v>L</v>
      </c>
      <c r="E189" s="34"/>
      <c r="F189" s="58" t="s">
        <v>686</v>
      </c>
      <c r="G189" s="84" t="s">
        <v>210</v>
      </c>
      <c r="H189" s="36">
        <v>45886</v>
      </c>
      <c r="I189" s="36">
        <v>45889</v>
      </c>
      <c r="J189" s="76">
        <f t="shared" si="30"/>
        <v>3</v>
      </c>
      <c r="K189" s="74" t="str">
        <f t="shared" ca="1" si="23"/>
        <v>R. with Delay</v>
      </c>
      <c r="L189" s="32" t="s">
        <v>65</v>
      </c>
      <c r="M189" s="11"/>
      <c r="N189" s="32"/>
      <c r="O189" s="32"/>
      <c r="P189" s="41"/>
    </row>
    <row r="190" spans="1:16" ht="45" customHeight="1" thickBot="1" x14ac:dyDescent="0.35">
      <c r="A190" s="83" t="s">
        <v>681</v>
      </c>
      <c r="B190" s="32">
        <v>0</v>
      </c>
      <c r="C190" s="90" t="s">
        <v>60</v>
      </c>
      <c r="D190" s="33" t="str">
        <f t="shared" si="29"/>
        <v>L</v>
      </c>
      <c r="E190" s="34"/>
      <c r="F190" s="58" t="s">
        <v>688</v>
      </c>
      <c r="G190" s="84" t="s">
        <v>187</v>
      </c>
      <c r="H190" s="36">
        <v>45886</v>
      </c>
      <c r="I190" s="36">
        <v>45889</v>
      </c>
      <c r="J190" s="76">
        <f t="shared" si="30"/>
        <v>3</v>
      </c>
      <c r="K190" s="74" t="str">
        <f t="shared" ca="1" si="23"/>
        <v>R. with Delay</v>
      </c>
      <c r="L190" s="32" t="s">
        <v>65</v>
      </c>
      <c r="M190" s="11"/>
      <c r="N190" s="32"/>
      <c r="O190" s="32"/>
      <c r="P190" s="41"/>
    </row>
    <row r="191" spans="1:16" ht="45" customHeight="1" thickBot="1" x14ac:dyDescent="0.35">
      <c r="A191" s="83" t="s">
        <v>682</v>
      </c>
      <c r="B191" s="32">
        <v>0</v>
      </c>
      <c r="C191" s="90" t="s">
        <v>60</v>
      </c>
      <c r="D191" s="33" t="str">
        <f t="shared" si="29"/>
        <v>L</v>
      </c>
      <c r="E191" s="34"/>
      <c r="F191" s="58" t="s">
        <v>689</v>
      </c>
      <c r="G191" s="84" t="s">
        <v>285</v>
      </c>
      <c r="H191" s="36">
        <v>45886</v>
      </c>
      <c r="I191" s="36">
        <v>45889</v>
      </c>
      <c r="J191" s="76">
        <f t="shared" si="30"/>
        <v>3</v>
      </c>
      <c r="K191" s="74" t="str">
        <f t="shared" ca="1" si="23"/>
        <v>R. with Delay</v>
      </c>
      <c r="L191" s="32" t="s">
        <v>65</v>
      </c>
      <c r="M191" s="11"/>
      <c r="N191" s="32"/>
      <c r="O191" s="32"/>
      <c r="P191" s="41"/>
    </row>
    <row r="192" spans="1:16" ht="45" customHeight="1" thickBot="1" x14ac:dyDescent="0.35">
      <c r="A192" s="83" t="s">
        <v>683</v>
      </c>
      <c r="B192" s="32">
        <v>0</v>
      </c>
      <c r="C192" s="90" t="s">
        <v>60</v>
      </c>
      <c r="D192" s="33" t="str">
        <f t="shared" si="29"/>
        <v>L</v>
      </c>
      <c r="E192" s="34"/>
      <c r="F192" s="58" t="s">
        <v>690</v>
      </c>
      <c r="G192" s="84" t="s">
        <v>210</v>
      </c>
      <c r="H192" s="36">
        <v>45886</v>
      </c>
      <c r="I192" s="36">
        <v>45889</v>
      </c>
      <c r="J192" s="76">
        <f t="shared" si="30"/>
        <v>3</v>
      </c>
      <c r="K192" s="74" t="str">
        <f t="shared" ca="1" si="23"/>
        <v>R. with Delay</v>
      </c>
      <c r="L192" s="32" t="s">
        <v>65</v>
      </c>
      <c r="M192" s="11"/>
      <c r="N192" s="32"/>
      <c r="O192" s="32"/>
      <c r="P192" s="41"/>
    </row>
    <row r="193" spans="1:16" ht="45" customHeight="1" thickBot="1" x14ac:dyDescent="0.35">
      <c r="A193" s="83" t="s">
        <v>684</v>
      </c>
      <c r="B193" s="32">
        <v>0</v>
      </c>
      <c r="C193" s="90" t="s">
        <v>60</v>
      </c>
      <c r="D193" s="33" t="str">
        <f t="shared" si="29"/>
        <v>L</v>
      </c>
      <c r="E193" s="34"/>
      <c r="F193" s="58" t="s">
        <v>691</v>
      </c>
      <c r="G193" s="84" t="s">
        <v>248</v>
      </c>
      <c r="H193" s="36">
        <v>45886</v>
      </c>
      <c r="I193" s="36">
        <v>45889</v>
      </c>
      <c r="J193" s="76">
        <f t="shared" si="30"/>
        <v>3</v>
      </c>
      <c r="K193" s="74" t="str">
        <f t="shared" ca="1" si="23"/>
        <v>R. with Delay</v>
      </c>
      <c r="L193" s="32" t="s">
        <v>65</v>
      </c>
      <c r="M193" s="11"/>
      <c r="N193" s="32"/>
      <c r="O193" s="32"/>
      <c r="P193" s="41"/>
    </row>
    <row r="194" spans="1:16" ht="45" customHeight="1" thickBot="1" x14ac:dyDescent="0.35">
      <c r="A194" s="83" t="s">
        <v>685</v>
      </c>
      <c r="B194" s="32">
        <v>0</v>
      </c>
      <c r="C194" s="90" t="s">
        <v>60</v>
      </c>
      <c r="D194" s="33" t="str">
        <f t="shared" ref="D194:D257" si="31">IF(OR(M194="B""D",M194="C"),"-","L")</f>
        <v>L</v>
      </c>
      <c r="E194" s="34"/>
      <c r="F194" s="58" t="s">
        <v>692</v>
      </c>
      <c r="G194" s="84" t="s">
        <v>414</v>
      </c>
      <c r="H194" s="36">
        <v>45886</v>
      </c>
      <c r="I194" s="36">
        <v>45894</v>
      </c>
      <c r="J194" s="76">
        <f t="shared" si="30"/>
        <v>8</v>
      </c>
      <c r="K194" s="74" t="str">
        <f t="shared" ca="1" si="23"/>
        <v>R. with Delay</v>
      </c>
      <c r="L194" s="32" t="s">
        <v>65</v>
      </c>
      <c r="M194" s="32"/>
      <c r="N194" s="32"/>
      <c r="O194" s="32"/>
      <c r="P194" s="41"/>
    </row>
    <row r="195" spans="1:16" ht="45" customHeight="1" thickBot="1" x14ac:dyDescent="0.35">
      <c r="A195" s="83" t="s">
        <v>702</v>
      </c>
      <c r="B195" s="32">
        <v>0</v>
      </c>
      <c r="C195" s="90" t="s">
        <v>60</v>
      </c>
      <c r="D195" s="33" t="str">
        <f t="shared" si="31"/>
        <v>L</v>
      </c>
      <c r="E195" s="34"/>
      <c r="F195" s="58" t="s">
        <v>700</v>
      </c>
      <c r="G195" s="84" t="s">
        <v>701</v>
      </c>
      <c r="H195" s="36">
        <v>45889</v>
      </c>
      <c r="I195" s="36">
        <v>45894</v>
      </c>
      <c r="J195" s="76">
        <f t="shared" si="30"/>
        <v>5</v>
      </c>
      <c r="K195" s="74" t="str">
        <f t="shared" ca="1" si="23"/>
        <v>R. with Delay</v>
      </c>
      <c r="L195" s="32" t="s">
        <v>65</v>
      </c>
      <c r="M195" s="32"/>
      <c r="N195" s="32"/>
      <c r="O195" s="32"/>
      <c r="P195" s="41"/>
    </row>
    <row r="196" spans="1:16" ht="45" customHeight="1" thickBot="1" x14ac:dyDescent="0.35">
      <c r="A196" s="83" t="s">
        <v>704</v>
      </c>
      <c r="B196" s="32">
        <v>0</v>
      </c>
      <c r="C196" s="90" t="s">
        <v>60</v>
      </c>
      <c r="D196" s="33" t="str">
        <f t="shared" si="31"/>
        <v>L</v>
      </c>
      <c r="E196" s="34"/>
      <c r="F196" s="58" t="s">
        <v>703</v>
      </c>
      <c r="G196" s="84" t="s">
        <v>415</v>
      </c>
      <c r="H196" s="36">
        <v>45889</v>
      </c>
      <c r="I196" s="36">
        <v>45894</v>
      </c>
      <c r="J196" s="76">
        <f t="shared" si="30"/>
        <v>5</v>
      </c>
      <c r="K196" s="74" t="str">
        <f t="shared" ca="1" si="23"/>
        <v>R. with Delay</v>
      </c>
      <c r="L196" s="32" t="s">
        <v>65</v>
      </c>
      <c r="M196" s="32"/>
      <c r="N196" s="32"/>
      <c r="O196" s="32"/>
      <c r="P196" s="41"/>
    </row>
    <row r="197" spans="1:16" ht="45" customHeight="1" thickBot="1" x14ac:dyDescent="0.35">
      <c r="A197" s="83" t="s">
        <v>705</v>
      </c>
      <c r="B197" s="32">
        <v>0</v>
      </c>
      <c r="C197" s="90" t="s">
        <v>60</v>
      </c>
      <c r="D197" s="33" t="str">
        <f t="shared" si="31"/>
        <v>L</v>
      </c>
      <c r="E197" s="34"/>
      <c r="F197" s="58" t="s">
        <v>706</v>
      </c>
      <c r="G197" s="84" t="s">
        <v>707</v>
      </c>
      <c r="H197" s="36">
        <v>45889</v>
      </c>
      <c r="I197" s="36">
        <v>45894</v>
      </c>
      <c r="J197" s="76">
        <f t="shared" si="30"/>
        <v>5</v>
      </c>
      <c r="K197" s="74" t="str">
        <f t="shared" ca="1" si="23"/>
        <v>R. with Delay</v>
      </c>
      <c r="L197" s="32" t="s">
        <v>65</v>
      </c>
      <c r="M197" s="32"/>
      <c r="N197" s="32"/>
      <c r="O197" s="32"/>
      <c r="P197" s="41"/>
    </row>
    <row r="198" spans="1:16" ht="45" customHeight="1" thickBot="1" x14ac:dyDescent="0.35">
      <c r="A198" s="83" t="s">
        <v>712</v>
      </c>
      <c r="B198" s="32">
        <v>0</v>
      </c>
      <c r="C198" s="90" t="s">
        <v>60</v>
      </c>
      <c r="D198" s="33" t="str">
        <f t="shared" si="31"/>
        <v>L</v>
      </c>
      <c r="E198" s="34"/>
      <c r="F198" s="58" t="s">
        <v>709</v>
      </c>
      <c r="G198" s="84" t="s">
        <v>220</v>
      </c>
      <c r="H198" s="36">
        <v>45889</v>
      </c>
      <c r="I198" s="36">
        <v>45894</v>
      </c>
      <c r="J198" s="76">
        <f t="shared" si="30"/>
        <v>5</v>
      </c>
      <c r="K198" s="74" t="str">
        <f t="shared" ca="1" si="23"/>
        <v>R. with Delay</v>
      </c>
      <c r="L198" s="32" t="s">
        <v>65</v>
      </c>
      <c r="M198" s="32"/>
      <c r="N198" s="32"/>
      <c r="O198" s="32"/>
      <c r="P198" s="41"/>
    </row>
    <row r="199" spans="1:16" ht="45" customHeight="1" thickBot="1" x14ac:dyDescent="0.35">
      <c r="A199" s="83" t="s">
        <v>713</v>
      </c>
      <c r="B199" s="32">
        <v>0</v>
      </c>
      <c r="C199" s="90" t="s">
        <v>60</v>
      </c>
      <c r="D199" s="33" t="str">
        <f t="shared" si="31"/>
        <v>L</v>
      </c>
      <c r="E199" s="34"/>
      <c r="F199" s="58" t="s">
        <v>708</v>
      </c>
      <c r="G199" s="84" t="s">
        <v>221</v>
      </c>
      <c r="H199" s="36">
        <v>45889</v>
      </c>
      <c r="I199" s="36">
        <v>45894</v>
      </c>
      <c r="J199" s="76">
        <f t="shared" si="30"/>
        <v>5</v>
      </c>
      <c r="K199" s="74" t="str">
        <f t="shared" ca="1" si="23"/>
        <v>R. with Delay</v>
      </c>
      <c r="L199" s="32" t="s">
        <v>65</v>
      </c>
      <c r="M199" s="32"/>
      <c r="N199" s="32"/>
      <c r="O199" s="32"/>
      <c r="P199" s="41"/>
    </row>
    <row r="200" spans="1:16" ht="45" customHeight="1" thickBot="1" x14ac:dyDescent="0.35">
      <c r="A200" s="83" t="s">
        <v>714</v>
      </c>
      <c r="B200" s="32">
        <v>0</v>
      </c>
      <c r="C200" s="90" t="s">
        <v>60</v>
      </c>
      <c r="D200" s="33" t="str">
        <f t="shared" si="31"/>
        <v>L</v>
      </c>
      <c r="E200" s="34"/>
      <c r="F200" s="58" t="s">
        <v>710</v>
      </c>
      <c r="G200" s="84" t="s">
        <v>93</v>
      </c>
      <c r="H200" s="36">
        <v>45889</v>
      </c>
      <c r="I200" s="36">
        <v>45894</v>
      </c>
      <c r="J200" s="76">
        <f t="shared" si="30"/>
        <v>5</v>
      </c>
      <c r="K200" s="74" t="str">
        <f t="shared" ca="1" si="23"/>
        <v>R. with Delay</v>
      </c>
      <c r="L200" s="32" t="s">
        <v>65</v>
      </c>
      <c r="M200" s="32"/>
      <c r="N200" s="32"/>
      <c r="O200" s="32"/>
      <c r="P200" s="41"/>
    </row>
    <row r="201" spans="1:16" ht="45" customHeight="1" thickBot="1" x14ac:dyDescent="0.35">
      <c r="A201" s="83" t="s">
        <v>715</v>
      </c>
      <c r="B201" s="32">
        <v>0</v>
      </c>
      <c r="C201" s="90" t="s">
        <v>60</v>
      </c>
      <c r="D201" s="33" t="str">
        <f t="shared" si="31"/>
        <v>L</v>
      </c>
      <c r="E201" s="34"/>
      <c r="F201" s="58" t="s">
        <v>711</v>
      </c>
      <c r="G201" s="84" t="s">
        <v>413</v>
      </c>
      <c r="H201" s="36">
        <v>45889</v>
      </c>
      <c r="I201" s="36">
        <v>45894</v>
      </c>
      <c r="J201" s="76">
        <f t="shared" si="30"/>
        <v>5</v>
      </c>
      <c r="K201" s="74" t="str">
        <f t="shared" ref="K201:K260" ca="1" si="32">IF(I201="",IF(TODAY()-H201&gt;(IF(C201=0,$S$5,$S$6)),"Overdue","Open"),IF(I201-H201&gt;(IF(C201=0,$P$5,$P$6)),"R. with Delay","Replied"))</f>
        <v>R. with Delay</v>
      </c>
      <c r="L201" s="32" t="s">
        <v>65</v>
      </c>
      <c r="M201" s="32"/>
      <c r="N201" s="32"/>
      <c r="O201" s="32"/>
      <c r="P201" s="41"/>
    </row>
    <row r="202" spans="1:16" ht="45" customHeight="1" thickBot="1" x14ac:dyDescent="0.35">
      <c r="A202" s="83" t="s">
        <v>722</v>
      </c>
      <c r="B202" s="32">
        <v>0</v>
      </c>
      <c r="C202" s="90" t="s">
        <v>60</v>
      </c>
      <c r="D202" s="33" t="str">
        <f t="shared" si="31"/>
        <v>L</v>
      </c>
      <c r="E202" s="34"/>
      <c r="F202" s="58" t="s">
        <v>721</v>
      </c>
      <c r="G202" s="84" t="s">
        <v>221</v>
      </c>
      <c r="H202" s="36">
        <v>45890</v>
      </c>
      <c r="I202" s="36">
        <v>45894</v>
      </c>
      <c r="J202" s="76">
        <f t="shared" si="30"/>
        <v>4</v>
      </c>
      <c r="K202" s="74" t="str">
        <f t="shared" ca="1" si="32"/>
        <v>R. with Delay</v>
      </c>
      <c r="L202" s="32" t="s">
        <v>65</v>
      </c>
      <c r="M202" s="32"/>
      <c r="N202" s="32"/>
      <c r="O202" s="32"/>
      <c r="P202" s="41"/>
    </row>
    <row r="203" spans="1:16" ht="45" customHeight="1" thickBot="1" x14ac:dyDescent="0.35">
      <c r="A203" s="83" t="s">
        <v>723</v>
      </c>
      <c r="B203" s="32">
        <v>0</v>
      </c>
      <c r="C203" s="90" t="s">
        <v>60</v>
      </c>
      <c r="D203" s="33" t="str">
        <f t="shared" si="31"/>
        <v>L</v>
      </c>
      <c r="E203" s="34"/>
      <c r="F203" s="58" t="s">
        <v>719</v>
      </c>
      <c r="G203" s="84" t="s">
        <v>210</v>
      </c>
      <c r="H203" s="36">
        <v>45890</v>
      </c>
      <c r="I203" s="36">
        <v>45894</v>
      </c>
      <c r="J203" s="76">
        <f t="shared" si="30"/>
        <v>4</v>
      </c>
      <c r="K203" s="74" t="str">
        <f t="shared" ca="1" si="32"/>
        <v>R. with Delay</v>
      </c>
      <c r="L203" s="32" t="s">
        <v>65</v>
      </c>
      <c r="M203" s="32"/>
      <c r="N203" s="32"/>
      <c r="O203" s="32"/>
      <c r="P203" s="41"/>
    </row>
    <row r="204" spans="1:16" ht="45" customHeight="1" thickBot="1" x14ac:dyDescent="0.35">
      <c r="A204" s="83" t="s">
        <v>724</v>
      </c>
      <c r="B204" s="32">
        <v>0</v>
      </c>
      <c r="C204" s="90" t="s">
        <v>60</v>
      </c>
      <c r="D204" s="33" t="str">
        <f t="shared" si="31"/>
        <v>L</v>
      </c>
      <c r="E204" s="34"/>
      <c r="F204" s="58" t="s">
        <v>720</v>
      </c>
      <c r="G204" s="84" t="s">
        <v>187</v>
      </c>
      <c r="H204" s="36">
        <v>45890</v>
      </c>
      <c r="I204" s="36">
        <v>45894</v>
      </c>
      <c r="J204" s="76">
        <f t="shared" si="30"/>
        <v>4</v>
      </c>
      <c r="K204" s="74" t="str">
        <f t="shared" ca="1" si="32"/>
        <v>R. with Delay</v>
      </c>
      <c r="L204" s="32" t="s">
        <v>65</v>
      </c>
      <c r="M204" s="32"/>
      <c r="N204" s="32"/>
      <c r="O204" s="32"/>
      <c r="P204" s="41"/>
    </row>
    <row r="205" spans="1:16" ht="45" customHeight="1" thickBot="1" x14ac:dyDescent="0.35">
      <c r="A205" s="83" t="s">
        <v>726</v>
      </c>
      <c r="B205" s="32">
        <v>0</v>
      </c>
      <c r="C205" s="90" t="s">
        <v>60</v>
      </c>
      <c r="D205" s="33" t="str">
        <f t="shared" si="31"/>
        <v>L</v>
      </c>
      <c r="E205" s="34"/>
      <c r="F205" s="58" t="s">
        <v>725</v>
      </c>
      <c r="G205" s="84" t="s">
        <v>459</v>
      </c>
      <c r="H205" s="36">
        <v>45890</v>
      </c>
      <c r="I205" s="36">
        <v>45894</v>
      </c>
      <c r="J205" s="76">
        <f t="shared" si="30"/>
        <v>4</v>
      </c>
      <c r="K205" s="74" t="str">
        <f t="shared" ca="1" si="32"/>
        <v>R. with Delay</v>
      </c>
      <c r="L205" s="32" t="s">
        <v>65</v>
      </c>
      <c r="M205" s="32"/>
      <c r="N205" s="32"/>
      <c r="O205" s="32"/>
      <c r="P205" s="41"/>
    </row>
    <row r="206" spans="1:16" ht="45" customHeight="1" thickBot="1" x14ac:dyDescent="0.35">
      <c r="A206" s="83" t="s">
        <v>743</v>
      </c>
      <c r="B206" s="32">
        <v>0</v>
      </c>
      <c r="C206" s="90" t="s">
        <v>60</v>
      </c>
      <c r="D206" s="33" t="str">
        <f t="shared" si="31"/>
        <v>L</v>
      </c>
      <c r="E206" s="34"/>
      <c r="F206" s="58" t="s">
        <v>754</v>
      </c>
      <c r="G206" s="84" t="s">
        <v>221</v>
      </c>
      <c r="H206" s="36">
        <v>45894</v>
      </c>
      <c r="I206" s="36">
        <v>45902</v>
      </c>
      <c r="J206" s="76">
        <f t="shared" si="30"/>
        <v>8</v>
      </c>
      <c r="K206" s="74" t="str">
        <f t="shared" ca="1" si="32"/>
        <v>R. with Delay</v>
      </c>
      <c r="L206" s="41" t="s">
        <v>65</v>
      </c>
      <c r="M206" s="32" t="s">
        <v>470</v>
      </c>
      <c r="N206" s="32"/>
      <c r="O206" s="32"/>
      <c r="P206" s="41"/>
    </row>
    <row r="207" spans="1:16" ht="45" customHeight="1" thickBot="1" x14ac:dyDescent="0.35">
      <c r="A207" s="83" t="s">
        <v>744</v>
      </c>
      <c r="B207" s="32">
        <v>0</v>
      </c>
      <c r="C207" s="90" t="s">
        <v>60</v>
      </c>
      <c r="D207" s="33" t="str">
        <f t="shared" si="31"/>
        <v>L</v>
      </c>
      <c r="E207" s="34"/>
      <c r="F207" s="58" t="s">
        <v>755</v>
      </c>
      <c r="G207" s="84" t="s">
        <v>187</v>
      </c>
      <c r="H207" s="36">
        <v>45894</v>
      </c>
      <c r="I207" s="36">
        <v>45902</v>
      </c>
      <c r="J207" s="76">
        <f t="shared" si="30"/>
        <v>8</v>
      </c>
      <c r="K207" s="74" t="str">
        <f t="shared" ca="1" si="32"/>
        <v>R. with Delay</v>
      </c>
      <c r="L207" s="41" t="s">
        <v>65</v>
      </c>
      <c r="M207" s="32" t="s">
        <v>470</v>
      </c>
      <c r="N207" s="32"/>
      <c r="O207" s="32"/>
      <c r="P207" s="41"/>
    </row>
    <row r="208" spans="1:16" ht="45" customHeight="1" thickBot="1" x14ac:dyDescent="0.35">
      <c r="A208" s="83" t="s">
        <v>745</v>
      </c>
      <c r="B208" s="32">
        <v>0</v>
      </c>
      <c r="C208" s="90" t="s">
        <v>60</v>
      </c>
      <c r="D208" s="33" t="str">
        <f t="shared" si="31"/>
        <v>L</v>
      </c>
      <c r="E208" s="34"/>
      <c r="F208" s="58" t="s">
        <v>756</v>
      </c>
      <c r="G208" s="84" t="s">
        <v>220</v>
      </c>
      <c r="H208" s="36">
        <v>45894</v>
      </c>
      <c r="I208" s="36">
        <v>45902</v>
      </c>
      <c r="J208" s="76">
        <f t="shared" si="30"/>
        <v>8</v>
      </c>
      <c r="K208" s="74" t="str">
        <f t="shared" ca="1" si="32"/>
        <v>R. with Delay</v>
      </c>
      <c r="L208" s="41" t="s">
        <v>65</v>
      </c>
      <c r="M208" s="32" t="s">
        <v>470</v>
      </c>
      <c r="N208" s="32"/>
      <c r="O208" s="32"/>
      <c r="P208" s="41"/>
    </row>
    <row r="209" spans="1:16" ht="45" customHeight="1" thickBot="1" x14ac:dyDescent="0.35">
      <c r="A209" s="83" t="s">
        <v>746</v>
      </c>
      <c r="B209" s="32">
        <v>0</v>
      </c>
      <c r="C209" s="90" t="s">
        <v>60</v>
      </c>
      <c r="D209" s="33" t="str">
        <f t="shared" si="31"/>
        <v>L</v>
      </c>
      <c r="E209" s="34"/>
      <c r="F209" s="58" t="s">
        <v>757</v>
      </c>
      <c r="G209" s="84" t="s">
        <v>329</v>
      </c>
      <c r="H209" s="36">
        <v>45894</v>
      </c>
      <c r="I209" s="36">
        <v>45902</v>
      </c>
      <c r="J209" s="76">
        <f t="shared" si="30"/>
        <v>8</v>
      </c>
      <c r="K209" s="74" t="str">
        <f t="shared" ca="1" si="32"/>
        <v>R. with Delay</v>
      </c>
      <c r="L209" s="41" t="s">
        <v>65</v>
      </c>
      <c r="M209" s="32" t="s">
        <v>470</v>
      </c>
      <c r="N209" s="32"/>
      <c r="O209" s="32"/>
      <c r="P209" s="41"/>
    </row>
    <row r="210" spans="1:16" ht="45" customHeight="1" thickBot="1" x14ac:dyDescent="0.35">
      <c r="A210" s="83" t="s">
        <v>747</v>
      </c>
      <c r="B210" s="32">
        <v>0</v>
      </c>
      <c r="C210" s="90" t="s">
        <v>60</v>
      </c>
      <c r="D210" s="33" t="str">
        <f t="shared" si="31"/>
        <v>L</v>
      </c>
      <c r="E210" s="34"/>
      <c r="F210" s="58" t="s">
        <v>758</v>
      </c>
      <c r="G210" s="84" t="s">
        <v>701</v>
      </c>
      <c r="H210" s="36">
        <v>45894</v>
      </c>
      <c r="I210" s="36">
        <v>45902</v>
      </c>
      <c r="J210" s="76">
        <f t="shared" si="30"/>
        <v>8</v>
      </c>
      <c r="K210" s="74" t="str">
        <f t="shared" ca="1" si="32"/>
        <v>R. with Delay</v>
      </c>
      <c r="L210" s="41" t="s">
        <v>65</v>
      </c>
      <c r="M210" s="32" t="s">
        <v>470</v>
      </c>
      <c r="N210" s="32"/>
      <c r="O210" s="32"/>
      <c r="P210" s="41"/>
    </row>
    <row r="211" spans="1:16" ht="45" customHeight="1" thickBot="1" x14ac:dyDescent="0.35">
      <c r="A211" s="83" t="s">
        <v>748</v>
      </c>
      <c r="B211" s="32">
        <v>0</v>
      </c>
      <c r="C211" s="90" t="s">
        <v>60</v>
      </c>
      <c r="D211" s="33" t="str">
        <f t="shared" si="31"/>
        <v>L</v>
      </c>
      <c r="E211" s="34"/>
      <c r="F211" s="58" t="s">
        <v>759</v>
      </c>
      <c r="G211" s="84" t="s">
        <v>515</v>
      </c>
      <c r="H211" s="36">
        <v>45894</v>
      </c>
      <c r="I211" s="36">
        <v>45902</v>
      </c>
      <c r="J211" s="76">
        <f t="shared" si="30"/>
        <v>8</v>
      </c>
      <c r="K211" s="74" t="str">
        <f t="shared" ca="1" si="32"/>
        <v>R. with Delay</v>
      </c>
      <c r="L211" s="41" t="s">
        <v>65</v>
      </c>
      <c r="M211" s="32" t="s">
        <v>470</v>
      </c>
      <c r="N211" s="32"/>
      <c r="O211" s="32"/>
      <c r="P211" s="41"/>
    </row>
    <row r="212" spans="1:16" ht="45" customHeight="1" thickBot="1" x14ac:dyDescent="0.35">
      <c r="A212" s="83" t="s">
        <v>749</v>
      </c>
      <c r="B212" s="32">
        <v>0</v>
      </c>
      <c r="C212" s="90" t="s">
        <v>60</v>
      </c>
      <c r="D212" s="33" t="str">
        <f t="shared" si="31"/>
        <v>L</v>
      </c>
      <c r="E212" s="34"/>
      <c r="F212" s="58" t="s">
        <v>760</v>
      </c>
      <c r="G212" s="84" t="s">
        <v>413</v>
      </c>
      <c r="H212" s="36">
        <v>45894</v>
      </c>
      <c r="I212" s="36">
        <v>45902</v>
      </c>
      <c r="J212" s="76">
        <f t="shared" si="30"/>
        <v>8</v>
      </c>
      <c r="K212" s="74" t="str">
        <f t="shared" ca="1" si="32"/>
        <v>R. with Delay</v>
      </c>
      <c r="L212" s="41" t="s">
        <v>65</v>
      </c>
      <c r="M212" s="32" t="s">
        <v>470</v>
      </c>
      <c r="N212" s="32"/>
      <c r="O212" s="32"/>
      <c r="P212" s="41"/>
    </row>
    <row r="213" spans="1:16" ht="45" customHeight="1" thickBot="1" x14ac:dyDescent="0.35">
      <c r="A213" s="83" t="s">
        <v>750</v>
      </c>
      <c r="B213" s="32">
        <v>0</v>
      </c>
      <c r="C213" s="90" t="s">
        <v>60</v>
      </c>
      <c r="D213" s="33" t="str">
        <f t="shared" si="31"/>
        <v>L</v>
      </c>
      <c r="E213" s="34"/>
      <c r="F213" s="58" t="s">
        <v>761</v>
      </c>
      <c r="G213" s="84" t="s">
        <v>459</v>
      </c>
      <c r="H213" s="36">
        <v>45894</v>
      </c>
      <c r="I213" s="36">
        <v>45911</v>
      </c>
      <c r="J213" s="76">
        <f t="shared" si="30"/>
        <v>17</v>
      </c>
      <c r="K213" s="74" t="str">
        <f t="shared" ca="1" si="32"/>
        <v>R. with Delay</v>
      </c>
      <c r="L213" s="41" t="s">
        <v>65</v>
      </c>
      <c r="M213" s="32" t="s">
        <v>470</v>
      </c>
      <c r="N213" s="32"/>
      <c r="O213" s="32"/>
      <c r="P213" s="41"/>
    </row>
    <row r="214" spans="1:16" ht="45" customHeight="1" thickBot="1" x14ac:dyDescent="0.35">
      <c r="A214" s="83" t="s">
        <v>751</v>
      </c>
      <c r="B214" s="32">
        <v>0</v>
      </c>
      <c r="C214" s="90" t="s">
        <v>60</v>
      </c>
      <c r="D214" s="33" t="str">
        <f t="shared" si="31"/>
        <v>L</v>
      </c>
      <c r="E214" s="34"/>
      <c r="F214" s="58" t="s">
        <v>762</v>
      </c>
      <c r="G214" s="84" t="s">
        <v>415</v>
      </c>
      <c r="H214" s="36">
        <v>45894</v>
      </c>
      <c r="I214" s="36">
        <v>45902</v>
      </c>
      <c r="J214" s="76">
        <f t="shared" si="30"/>
        <v>8</v>
      </c>
      <c r="K214" s="74" t="str">
        <f t="shared" ca="1" si="32"/>
        <v>R. with Delay</v>
      </c>
      <c r="L214" s="41" t="s">
        <v>65</v>
      </c>
      <c r="M214" s="32" t="s">
        <v>470</v>
      </c>
      <c r="N214" s="32"/>
      <c r="O214" s="32"/>
      <c r="P214" s="41"/>
    </row>
    <row r="215" spans="1:16" ht="45" customHeight="1" thickBot="1" x14ac:dyDescent="0.35">
      <c r="A215" s="83" t="s">
        <v>752</v>
      </c>
      <c r="B215" s="32">
        <v>0</v>
      </c>
      <c r="C215" s="90" t="s">
        <v>60</v>
      </c>
      <c r="D215" s="33" t="str">
        <f t="shared" si="31"/>
        <v>L</v>
      </c>
      <c r="E215" s="34"/>
      <c r="F215" s="58" t="s">
        <v>763</v>
      </c>
      <c r="G215" s="84" t="s">
        <v>93</v>
      </c>
      <c r="H215" s="36">
        <v>45894</v>
      </c>
      <c r="I215" s="36">
        <v>45911</v>
      </c>
      <c r="J215" s="76">
        <f t="shared" si="30"/>
        <v>17</v>
      </c>
      <c r="K215" s="74" t="str">
        <f t="shared" ca="1" si="32"/>
        <v>R. with Delay</v>
      </c>
      <c r="L215" s="41" t="s">
        <v>65</v>
      </c>
      <c r="M215" s="32" t="s">
        <v>470</v>
      </c>
      <c r="N215" s="32"/>
      <c r="O215" s="32"/>
      <c r="P215" s="41"/>
    </row>
    <row r="216" spans="1:16" ht="45" customHeight="1" thickBot="1" x14ac:dyDescent="0.35">
      <c r="A216" s="83" t="s">
        <v>753</v>
      </c>
      <c r="B216" s="32">
        <v>0</v>
      </c>
      <c r="C216" s="90" t="s">
        <v>60</v>
      </c>
      <c r="D216" s="33" t="str">
        <f t="shared" si="31"/>
        <v>L</v>
      </c>
      <c r="E216" s="34"/>
      <c r="F216" s="58" t="s">
        <v>764</v>
      </c>
      <c r="G216" s="84" t="s">
        <v>334</v>
      </c>
      <c r="H216" s="36">
        <v>45894</v>
      </c>
      <c r="I216" s="36">
        <v>45902</v>
      </c>
      <c r="J216" s="76">
        <f t="shared" si="30"/>
        <v>8</v>
      </c>
      <c r="K216" s="74" t="str">
        <f t="shared" ca="1" si="32"/>
        <v>R. with Delay</v>
      </c>
      <c r="L216" s="41" t="s">
        <v>65</v>
      </c>
      <c r="M216" s="32" t="s">
        <v>470</v>
      </c>
      <c r="N216" s="32"/>
      <c r="O216" s="32"/>
      <c r="P216" s="41"/>
    </row>
    <row r="217" spans="1:16" ht="45" customHeight="1" thickBot="1" x14ac:dyDescent="0.35">
      <c r="A217" s="83" t="s">
        <v>797</v>
      </c>
      <c r="B217" s="32">
        <v>0</v>
      </c>
      <c r="C217" s="90" t="s">
        <v>60</v>
      </c>
      <c r="D217" s="33" t="str">
        <f t="shared" si="31"/>
        <v>L</v>
      </c>
      <c r="E217" s="34"/>
      <c r="F217" s="58" t="s">
        <v>800</v>
      </c>
      <c r="G217" s="84" t="s">
        <v>1009</v>
      </c>
      <c r="H217" s="36">
        <v>45897</v>
      </c>
      <c r="I217" s="36">
        <v>45902</v>
      </c>
      <c r="J217" s="32">
        <f t="shared" si="30"/>
        <v>5</v>
      </c>
      <c r="K217" s="32" t="str">
        <f t="shared" ca="1" si="32"/>
        <v>R. with Delay</v>
      </c>
      <c r="L217" s="41" t="s">
        <v>65</v>
      </c>
      <c r="M217" s="45"/>
      <c r="N217" s="11"/>
      <c r="O217" s="11"/>
      <c r="P217" s="11"/>
    </row>
    <row r="218" spans="1:16" ht="45" customHeight="1" thickBot="1" x14ac:dyDescent="0.35">
      <c r="A218" s="83" t="s">
        <v>798</v>
      </c>
      <c r="B218" s="32">
        <v>0</v>
      </c>
      <c r="C218" s="90" t="s">
        <v>60</v>
      </c>
      <c r="D218" s="33" t="str">
        <f t="shared" si="31"/>
        <v>L</v>
      </c>
      <c r="E218" s="34"/>
      <c r="F218" s="58" t="s">
        <v>801</v>
      </c>
      <c r="G218" s="84" t="s">
        <v>1010</v>
      </c>
      <c r="H218" s="36">
        <v>45897</v>
      </c>
      <c r="I218" s="36">
        <v>45902</v>
      </c>
      <c r="J218" s="32">
        <f t="shared" si="30"/>
        <v>5</v>
      </c>
      <c r="K218" s="32" t="str">
        <f t="shared" ca="1" si="32"/>
        <v>R. with Delay</v>
      </c>
      <c r="L218" s="41" t="s">
        <v>65</v>
      </c>
      <c r="M218" s="45"/>
      <c r="N218" s="11"/>
      <c r="O218" s="11"/>
      <c r="P218" s="11"/>
    </row>
    <row r="219" spans="1:16" ht="45" customHeight="1" thickBot="1" x14ac:dyDescent="0.35">
      <c r="A219" s="83" t="s">
        <v>799</v>
      </c>
      <c r="B219" s="32">
        <v>0</v>
      </c>
      <c r="C219" s="90" t="s">
        <v>60</v>
      </c>
      <c r="D219" s="33" t="str">
        <f t="shared" si="31"/>
        <v>L</v>
      </c>
      <c r="E219" s="34"/>
      <c r="F219" s="58" t="s">
        <v>802</v>
      </c>
      <c r="G219" s="84" t="s">
        <v>1011</v>
      </c>
      <c r="H219" s="36">
        <v>45897</v>
      </c>
      <c r="I219" s="36">
        <v>45902</v>
      </c>
      <c r="J219" s="32">
        <f t="shared" si="30"/>
        <v>5</v>
      </c>
      <c r="K219" s="32" t="str">
        <f t="shared" ca="1" si="32"/>
        <v>R. with Delay</v>
      </c>
      <c r="L219" s="41" t="s">
        <v>65</v>
      </c>
      <c r="M219" s="45"/>
      <c r="N219" s="11"/>
      <c r="O219" s="11"/>
      <c r="P219" s="11"/>
    </row>
    <row r="220" spans="1:16" ht="45" customHeight="1" thickBot="1" x14ac:dyDescent="0.35">
      <c r="A220" s="83" t="s">
        <v>998</v>
      </c>
      <c r="B220" s="32">
        <v>0</v>
      </c>
      <c r="C220" s="90" t="s">
        <v>60</v>
      </c>
      <c r="D220" s="33" t="str">
        <f t="shared" si="31"/>
        <v>L</v>
      </c>
      <c r="E220" s="34"/>
      <c r="F220" s="58" t="s">
        <v>1002</v>
      </c>
      <c r="G220" s="84" t="s">
        <v>1003</v>
      </c>
      <c r="H220" s="36">
        <v>45900</v>
      </c>
      <c r="I220" s="36">
        <v>45902</v>
      </c>
      <c r="J220" s="32">
        <f t="shared" si="30"/>
        <v>2</v>
      </c>
      <c r="K220" s="32" t="str">
        <f t="shared" ca="1" si="32"/>
        <v>Replied</v>
      </c>
      <c r="L220" s="41" t="s">
        <v>65</v>
      </c>
      <c r="M220" s="45"/>
      <c r="N220" s="11"/>
      <c r="O220" s="11"/>
      <c r="P220" s="11"/>
    </row>
    <row r="221" spans="1:16" ht="45" customHeight="1" thickBot="1" x14ac:dyDescent="0.35">
      <c r="A221" s="83" t="s">
        <v>999</v>
      </c>
      <c r="B221" s="32">
        <v>0</v>
      </c>
      <c r="C221" s="90" t="s">
        <v>60</v>
      </c>
      <c r="D221" s="33" t="str">
        <f t="shared" si="31"/>
        <v>L</v>
      </c>
      <c r="E221" s="34"/>
      <c r="F221" s="58" t="s">
        <v>1004</v>
      </c>
      <c r="G221" s="84" t="s">
        <v>1008</v>
      </c>
      <c r="H221" s="36">
        <v>45900</v>
      </c>
      <c r="I221" s="36">
        <v>45911</v>
      </c>
      <c r="J221" s="32">
        <f t="shared" si="30"/>
        <v>11</v>
      </c>
      <c r="K221" s="32" t="str">
        <f t="shared" ca="1" si="32"/>
        <v>R. with Delay</v>
      </c>
      <c r="L221" s="41" t="s">
        <v>65</v>
      </c>
      <c r="M221" s="45"/>
      <c r="N221" s="11"/>
      <c r="O221" s="11"/>
      <c r="P221" s="11"/>
    </row>
    <row r="222" spans="1:16" ht="45" customHeight="1" thickBot="1" x14ac:dyDescent="0.35">
      <c r="A222" s="83" t="s">
        <v>1000</v>
      </c>
      <c r="B222" s="32">
        <v>0</v>
      </c>
      <c r="C222" s="90" t="s">
        <v>60</v>
      </c>
      <c r="D222" s="33" t="str">
        <f t="shared" si="31"/>
        <v>L</v>
      </c>
      <c r="E222" s="34"/>
      <c r="F222" s="58" t="s">
        <v>1005</v>
      </c>
      <c r="G222" s="84" t="s">
        <v>1007</v>
      </c>
      <c r="H222" s="36">
        <v>45900</v>
      </c>
      <c r="I222" s="36">
        <v>45902</v>
      </c>
      <c r="J222" s="32">
        <f t="shared" si="30"/>
        <v>2</v>
      </c>
      <c r="K222" s="32" t="str">
        <f t="shared" ca="1" si="32"/>
        <v>Replied</v>
      </c>
      <c r="L222" s="41" t="s">
        <v>65</v>
      </c>
      <c r="M222" s="45"/>
      <c r="N222" s="11"/>
      <c r="O222" s="11"/>
      <c r="P222" s="11"/>
    </row>
    <row r="223" spans="1:16" ht="45" customHeight="1" thickBot="1" x14ac:dyDescent="0.35">
      <c r="A223" s="83" t="s">
        <v>1001</v>
      </c>
      <c r="B223" s="32">
        <v>0</v>
      </c>
      <c r="C223" s="90" t="s">
        <v>60</v>
      </c>
      <c r="D223" s="33" t="str">
        <f t="shared" si="31"/>
        <v>L</v>
      </c>
      <c r="E223" s="34"/>
      <c r="F223" s="58" t="s">
        <v>1006</v>
      </c>
      <c r="G223" s="84" t="s">
        <v>995</v>
      </c>
      <c r="H223" s="36">
        <v>45900</v>
      </c>
      <c r="I223" s="36">
        <v>45911</v>
      </c>
      <c r="J223" s="32">
        <f t="shared" si="30"/>
        <v>11</v>
      </c>
      <c r="K223" s="32" t="str">
        <f t="shared" ca="1" si="32"/>
        <v>R. with Delay</v>
      </c>
      <c r="L223" s="41" t="s">
        <v>65</v>
      </c>
      <c r="M223" s="45"/>
      <c r="N223" s="11"/>
      <c r="O223" s="11"/>
      <c r="P223" s="11"/>
    </row>
    <row r="224" spans="1:16" ht="45" customHeight="1" thickBot="1" x14ac:dyDescent="0.35">
      <c r="A224" s="83" t="s">
        <v>1052</v>
      </c>
      <c r="B224" s="32">
        <v>0</v>
      </c>
      <c r="C224" s="90" t="s">
        <v>60</v>
      </c>
      <c r="D224" s="33" t="str">
        <f t="shared" si="31"/>
        <v>L</v>
      </c>
      <c r="E224" s="34"/>
      <c r="F224" s="58" t="s">
        <v>1064</v>
      </c>
      <c r="G224" s="84" t="s">
        <v>997</v>
      </c>
      <c r="H224" s="36">
        <v>45903</v>
      </c>
      <c r="I224" s="36">
        <v>45909</v>
      </c>
      <c r="J224" s="32">
        <f t="shared" si="30"/>
        <v>6</v>
      </c>
      <c r="K224" s="32" t="str">
        <f t="shared" ca="1" si="32"/>
        <v>R. with Delay</v>
      </c>
      <c r="L224" s="41" t="s">
        <v>65</v>
      </c>
      <c r="M224" s="45"/>
      <c r="N224" s="11"/>
      <c r="O224" s="11"/>
      <c r="P224" s="11"/>
    </row>
    <row r="225" spans="1:16" ht="45" customHeight="1" thickBot="1" x14ac:dyDescent="0.35">
      <c r="A225" s="83" t="s">
        <v>1053</v>
      </c>
      <c r="B225" s="32">
        <v>0</v>
      </c>
      <c r="C225" s="90" t="s">
        <v>60</v>
      </c>
      <c r="D225" s="33" t="str">
        <f t="shared" si="31"/>
        <v>L</v>
      </c>
      <c r="E225" s="34"/>
      <c r="F225" s="58" t="s">
        <v>1033</v>
      </c>
      <c r="G225" s="84" t="s">
        <v>1034</v>
      </c>
      <c r="H225" s="36">
        <v>45903</v>
      </c>
      <c r="I225" s="36">
        <v>45909</v>
      </c>
      <c r="J225" s="32">
        <f t="shared" si="30"/>
        <v>6</v>
      </c>
      <c r="K225" s="32" t="str">
        <f t="shared" ca="1" si="32"/>
        <v>R. with Delay</v>
      </c>
      <c r="L225" s="41" t="s">
        <v>65</v>
      </c>
      <c r="M225" s="45"/>
      <c r="N225" s="11"/>
      <c r="O225" s="11"/>
      <c r="P225" s="11"/>
    </row>
    <row r="226" spans="1:16" ht="45" customHeight="1" thickBot="1" x14ac:dyDescent="0.35">
      <c r="A226" s="83" t="s">
        <v>1054</v>
      </c>
      <c r="B226" s="32">
        <v>0</v>
      </c>
      <c r="C226" s="90" t="s">
        <v>60</v>
      </c>
      <c r="D226" s="33" t="str">
        <f t="shared" si="31"/>
        <v>L</v>
      </c>
      <c r="E226" s="34"/>
      <c r="F226" s="58" t="s">
        <v>1035</v>
      </c>
      <c r="G226" s="95" t="s">
        <v>1036</v>
      </c>
      <c r="H226" s="36">
        <v>45903</v>
      </c>
      <c r="I226" s="36">
        <v>45909</v>
      </c>
      <c r="J226" s="32">
        <f t="shared" si="30"/>
        <v>6</v>
      </c>
      <c r="K226" s="32" t="str">
        <f t="shared" ca="1" si="32"/>
        <v>R. with Delay</v>
      </c>
      <c r="L226" s="41" t="s">
        <v>65</v>
      </c>
      <c r="M226" s="45"/>
      <c r="N226" s="11"/>
      <c r="O226" s="11"/>
      <c r="P226" s="11"/>
    </row>
    <row r="227" spans="1:16" ht="45" customHeight="1" thickBot="1" x14ac:dyDescent="0.35">
      <c r="A227" s="83" t="s">
        <v>1055</v>
      </c>
      <c r="B227" s="32">
        <v>0</v>
      </c>
      <c r="C227" s="90" t="s">
        <v>60</v>
      </c>
      <c r="D227" s="33" t="str">
        <f t="shared" si="31"/>
        <v>L</v>
      </c>
      <c r="E227" s="34"/>
      <c r="F227" s="58" t="s">
        <v>1037</v>
      </c>
      <c r="G227" s="95" t="s">
        <v>1038</v>
      </c>
      <c r="H227" s="36">
        <v>45903</v>
      </c>
      <c r="I227" s="36">
        <v>45911</v>
      </c>
      <c r="J227" s="32">
        <f t="shared" si="30"/>
        <v>8</v>
      </c>
      <c r="K227" s="32" t="str">
        <f t="shared" ca="1" si="32"/>
        <v>R. with Delay</v>
      </c>
      <c r="L227" s="41" t="s">
        <v>65</v>
      </c>
      <c r="M227" s="45"/>
      <c r="N227" s="11"/>
      <c r="O227" s="11"/>
      <c r="P227" s="11"/>
    </row>
    <row r="228" spans="1:16" ht="45" customHeight="1" thickBot="1" x14ac:dyDescent="0.35">
      <c r="A228" s="83" t="s">
        <v>1056</v>
      </c>
      <c r="B228" s="32">
        <v>0</v>
      </c>
      <c r="C228" s="90" t="s">
        <v>60</v>
      </c>
      <c r="D228" s="33" t="str">
        <f t="shared" si="31"/>
        <v>L</v>
      </c>
      <c r="E228" s="34"/>
      <c r="F228" s="58" t="s">
        <v>1039</v>
      </c>
      <c r="G228" s="95" t="s">
        <v>1040</v>
      </c>
      <c r="H228" s="36">
        <v>45903</v>
      </c>
      <c r="I228" s="36">
        <v>45909</v>
      </c>
      <c r="J228" s="32">
        <f t="shared" si="30"/>
        <v>6</v>
      </c>
      <c r="K228" s="32" t="str">
        <f t="shared" ca="1" si="32"/>
        <v>R. with Delay</v>
      </c>
      <c r="L228" s="41" t="s">
        <v>65</v>
      </c>
      <c r="M228" s="45"/>
      <c r="N228" s="11"/>
      <c r="O228" s="11"/>
      <c r="P228" s="11"/>
    </row>
    <row r="229" spans="1:16" ht="45" customHeight="1" thickBot="1" x14ac:dyDescent="0.35">
      <c r="A229" s="83" t="s">
        <v>1057</v>
      </c>
      <c r="B229" s="32">
        <v>0</v>
      </c>
      <c r="C229" s="90" t="s">
        <v>60</v>
      </c>
      <c r="D229" s="33" t="str">
        <f t="shared" si="31"/>
        <v>L</v>
      </c>
      <c r="E229" s="34"/>
      <c r="F229" s="58" t="s">
        <v>1065</v>
      </c>
      <c r="G229" s="95" t="s">
        <v>1066</v>
      </c>
      <c r="H229" s="36">
        <v>45903</v>
      </c>
      <c r="I229" s="36">
        <v>45909</v>
      </c>
      <c r="J229" s="32">
        <f t="shared" si="30"/>
        <v>6</v>
      </c>
      <c r="K229" s="32" t="str">
        <f t="shared" ca="1" si="32"/>
        <v>R. with Delay</v>
      </c>
      <c r="L229" s="41" t="s">
        <v>65</v>
      </c>
      <c r="M229" s="45"/>
      <c r="N229" s="11"/>
      <c r="O229" s="11"/>
      <c r="P229" s="11"/>
    </row>
    <row r="230" spans="1:16" ht="45" customHeight="1" thickBot="1" x14ac:dyDescent="0.35">
      <c r="A230" s="83" t="s">
        <v>1058</v>
      </c>
      <c r="B230" s="32">
        <v>0</v>
      </c>
      <c r="C230" s="90" t="s">
        <v>60</v>
      </c>
      <c r="D230" s="33" t="str">
        <f t="shared" si="31"/>
        <v>L</v>
      </c>
      <c r="E230" s="34"/>
      <c r="F230" s="58" t="s">
        <v>1041</v>
      </c>
      <c r="G230" s="95" t="s">
        <v>1042</v>
      </c>
      <c r="H230" s="36">
        <v>45903</v>
      </c>
      <c r="I230" s="36">
        <v>45909</v>
      </c>
      <c r="J230" s="32">
        <f t="shared" si="30"/>
        <v>6</v>
      </c>
      <c r="K230" s="32" t="str">
        <f t="shared" ca="1" si="32"/>
        <v>R. with Delay</v>
      </c>
      <c r="L230" s="41" t="s">
        <v>65</v>
      </c>
      <c r="M230" s="45"/>
      <c r="N230" s="11"/>
      <c r="O230" s="11"/>
      <c r="P230" s="11"/>
    </row>
    <row r="231" spans="1:16" ht="45" customHeight="1" thickBot="1" x14ac:dyDescent="0.35">
      <c r="A231" s="83" t="s">
        <v>1059</v>
      </c>
      <c r="B231" s="32">
        <v>0</v>
      </c>
      <c r="C231" s="90" t="s">
        <v>60</v>
      </c>
      <c r="D231" s="33" t="str">
        <f t="shared" si="31"/>
        <v>L</v>
      </c>
      <c r="E231" s="34"/>
      <c r="F231" s="58" t="s">
        <v>1043</v>
      </c>
      <c r="G231" s="95" t="s">
        <v>1044</v>
      </c>
      <c r="H231" s="36">
        <v>45903</v>
      </c>
      <c r="I231" s="36">
        <v>45909</v>
      </c>
      <c r="J231" s="32">
        <f t="shared" si="30"/>
        <v>6</v>
      </c>
      <c r="K231" s="32" t="str">
        <f t="shared" ca="1" si="32"/>
        <v>R. with Delay</v>
      </c>
      <c r="L231" s="41" t="s">
        <v>65</v>
      </c>
      <c r="M231" s="45"/>
      <c r="N231" s="11"/>
      <c r="O231" s="11"/>
      <c r="P231" s="11"/>
    </row>
    <row r="232" spans="1:16" ht="45" customHeight="1" thickBot="1" x14ac:dyDescent="0.35">
      <c r="A232" s="83" t="s">
        <v>1060</v>
      </c>
      <c r="B232" s="32">
        <v>0</v>
      </c>
      <c r="C232" s="90" t="s">
        <v>60</v>
      </c>
      <c r="D232" s="33" t="str">
        <f t="shared" si="31"/>
        <v>L</v>
      </c>
      <c r="E232" s="34"/>
      <c r="F232" s="58" t="s">
        <v>1045</v>
      </c>
      <c r="G232" s="95" t="s">
        <v>1046</v>
      </c>
      <c r="H232" s="36">
        <v>45903</v>
      </c>
      <c r="I232" s="36">
        <v>45909</v>
      </c>
      <c r="J232" s="32">
        <f t="shared" si="30"/>
        <v>6</v>
      </c>
      <c r="K232" s="32" t="str">
        <f t="shared" ca="1" si="32"/>
        <v>R. with Delay</v>
      </c>
      <c r="L232" s="41" t="s">
        <v>65</v>
      </c>
      <c r="M232" s="45"/>
      <c r="N232" s="11"/>
      <c r="O232" s="11"/>
      <c r="P232" s="11"/>
    </row>
    <row r="233" spans="1:16" ht="45" customHeight="1" thickBot="1" x14ac:dyDescent="0.35">
      <c r="A233" s="83" t="s">
        <v>1061</v>
      </c>
      <c r="B233" s="32">
        <v>0</v>
      </c>
      <c r="C233" s="90" t="s">
        <v>60</v>
      </c>
      <c r="D233" s="33" t="str">
        <f t="shared" si="31"/>
        <v>L</v>
      </c>
      <c r="E233" s="34"/>
      <c r="F233" s="58" t="s">
        <v>1047</v>
      </c>
      <c r="G233" s="95" t="s">
        <v>1048</v>
      </c>
      <c r="H233" s="36">
        <v>45903</v>
      </c>
      <c r="I233" s="36">
        <v>45911</v>
      </c>
      <c r="J233" s="32">
        <f t="shared" si="30"/>
        <v>8</v>
      </c>
      <c r="K233" s="32" t="str">
        <f t="shared" ca="1" si="32"/>
        <v>R. with Delay</v>
      </c>
      <c r="L233" s="41" t="s">
        <v>65</v>
      </c>
      <c r="M233" s="45"/>
      <c r="N233" s="11"/>
      <c r="O233" s="11"/>
      <c r="P233" s="11"/>
    </row>
    <row r="234" spans="1:16" ht="45" customHeight="1" thickBot="1" x14ac:dyDescent="0.35">
      <c r="A234" s="83" t="s">
        <v>1062</v>
      </c>
      <c r="B234" s="32">
        <v>0</v>
      </c>
      <c r="C234" s="90" t="s">
        <v>60</v>
      </c>
      <c r="D234" s="33" t="str">
        <f t="shared" si="31"/>
        <v>L</v>
      </c>
      <c r="E234" s="34"/>
      <c r="F234" s="58" t="s">
        <v>1049</v>
      </c>
      <c r="G234" s="95" t="s">
        <v>1040</v>
      </c>
      <c r="H234" s="36">
        <v>45903</v>
      </c>
      <c r="I234" s="36">
        <v>45909</v>
      </c>
      <c r="J234" s="32">
        <f t="shared" si="30"/>
        <v>6</v>
      </c>
      <c r="K234" s="32" t="str">
        <f t="shared" ca="1" si="32"/>
        <v>R. with Delay</v>
      </c>
      <c r="L234" s="41" t="s">
        <v>65</v>
      </c>
      <c r="M234" s="45"/>
      <c r="N234" s="11"/>
      <c r="O234" s="11"/>
      <c r="P234" s="11"/>
    </row>
    <row r="235" spans="1:16" ht="45" customHeight="1" thickBot="1" x14ac:dyDescent="0.35">
      <c r="A235" s="83" t="s">
        <v>1063</v>
      </c>
      <c r="B235" s="32">
        <v>0</v>
      </c>
      <c r="C235" s="90" t="s">
        <v>60</v>
      </c>
      <c r="D235" s="33" t="str">
        <f t="shared" si="31"/>
        <v>L</v>
      </c>
      <c r="E235" s="34"/>
      <c r="F235" s="58" t="s">
        <v>1050</v>
      </c>
      <c r="G235" s="95" t="s">
        <v>1051</v>
      </c>
      <c r="H235" s="36">
        <v>45903</v>
      </c>
      <c r="I235" s="36">
        <v>45909</v>
      </c>
      <c r="J235" s="32">
        <f t="shared" si="30"/>
        <v>6</v>
      </c>
      <c r="K235" s="32" t="str">
        <f t="shared" ca="1" si="32"/>
        <v>R. with Delay</v>
      </c>
      <c r="L235" s="41" t="s">
        <v>65</v>
      </c>
      <c r="M235" s="45"/>
      <c r="N235" s="11"/>
      <c r="O235" s="11"/>
      <c r="P235" s="11"/>
    </row>
    <row r="236" spans="1:16" ht="45" customHeight="1" thickBot="1" x14ac:dyDescent="0.35">
      <c r="A236" s="83" t="s">
        <v>1077</v>
      </c>
      <c r="B236" s="32">
        <v>0</v>
      </c>
      <c r="C236" s="90" t="s">
        <v>60</v>
      </c>
      <c r="D236" s="33" t="str">
        <f t="shared" si="31"/>
        <v>L</v>
      </c>
      <c r="E236" s="34"/>
      <c r="F236" s="58" t="s">
        <v>1078</v>
      </c>
      <c r="G236" s="95" t="s">
        <v>1079</v>
      </c>
      <c r="H236" s="36">
        <v>45908</v>
      </c>
      <c r="I236" s="36">
        <v>45911</v>
      </c>
      <c r="J236" s="32">
        <f t="shared" si="30"/>
        <v>3</v>
      </c>
      <c r="K236" s="32" t="str">
        <f t="shared" ca="1" si="32"/>
        <v>R. with Delay</v>
      </c>
      <c r="L236" s="41" t="s">
        <v>65</v>
      </c>
      <c r="M236" s="45"/>
      <c r="N236" s="11"/>
      <c r="O236" s="11"/>
      <c r="P236" s="11"/>
    </row>
    <row r="237" spans="1:16" ht="45" customHeight="1" thickBot="1" x14ac:dyDescent="0.35">
      <c r="A237" s="83" t="s">
        <v>1082</v>
      </c>
      <c r="B237" s="32">
        <v>0</v>
      </c>
      <c r="C237" s="90" t="s">
        <v>60</v>
      </c>
      <c r="D237" s="33" t="str">
        <f t="shared" si="31"/>
        <v>L</v>
      </c>
      <c r="E237" s="34"/>
      <c r="F237" s="58" t="s">
        <v>1080</v>
      </c>
      <c r="G237" s="95" t="s">
        <v>1081</v>
      </c>
      <c r="H237" s="36">
        <v>45908</v>
      </c>
      <c r="I237" s="36">
        <v>45911</v>
      </c>
      <c r="J237" s="32">
        <f t="shared" si="30"/>
        <v>3</v>
      </c>
      <c r="K237" s="32" t="str">
        <f t="shared" ca="1" si="32"/>
        <v>R. with Delay</v>
      </c>
      <c r="L237" s="41" t="s">
        <v>65</v>
      </c>
      <c r="M237" s="45"/>
      <c r="N237" s="11"/>
      <c r="O237" s="11"/>
      <c r="P237" s="11"/>
    </row>
    <row r="238" spans="1:16" ht="45" customHeight="1" thickBot="1" x14ac:dyDescent="0.35">
      <c r="A238" s="83" t="s">
        <v>1083</v>
      </c>
      <c r="B238" s="32">
        <v>0</v>
      </c>
      <c r="C238" s="90" t="s">
        <v>60</v>
      </c>
      <c r="D238" s="33" t="str">
        <f t="shared" si="31"/>
        <v>L</v>
      </c>
      <c r="E238" s="34"/>
      <c r="F238" s="58" t="s">
        <v>1084</v>
      </c>
      <c r="G238" s="95" t="s">
        <v>1085</v>
      </c>
      <c r="H238" s="36">
        <v>45908</v>
      </c>
      <c r="I238" s="36">
        <v>45911</v>
      </c>
      <c r="J238" s="32">
        <f t="shared" si="30"/>
        <v>3</v>
      </c>
      <c r="K238" s="32" t="str">
        <f t="shared" ca="1" si="32"/>
        <v>R. with Delay</v>
      </c>
      <c r="L238" s="120" t="s">
        <v>65</v>
      </c>
      <c r="M238" s="45"/>
      <c r="N238" s="11"/>
      <c r="O238" s="11"/>
      <c r="P238" s="11"/>
    </row>
    <row r="239" spans="1:16" ht="45" customHeight="1" thickBot="1" x14ac:dyDescent="0.35">
      <c r="A239" s="83" t="s">
        <v>1091</v>
      </c>
      <c r="B239" s="32">
        <v>0</v>
      </c>
      <c r="C239" s="90" t="s">
        <v>60</v>
      </c>
      <c r="D239" s="33" t="str">
        <f t="shared" si="31"/>
        <v>L</v>
      </c>
      <c r="E239" s="34"/>
      <c r="F239" s="58" t="s">
        <v>1090</v>
      </c>
      <c r="G239" s="95" t="s">
        <v>202</v>
      </c>
      <c r="H239" s="36">
        <v>45909</v>
      </c>
      <c r="I239" s="36">
        <v>45914</v>
      </c>
      <c r="J239" s="32">
        <f t="shared" si="30"/>
        <v>5</v>
      </c>
      <c r="K239" s="32" t="str">
        <f t="shared" ca="1" si="32"/>
        <v>R. with Delay</v>
      </c>
      <c r="L239" s="41" t="s">
        <v>65</v>
      </c>
      <c r="M239" s="45"/>
      <c r="N239" s="11"/>
      <c r="O239" s="11"/>
      <c r="P239" s="11"/>
    </row>
    <row r="240" spans="1:16" ht="45" customHeight="1" thickBot="1" x14ac:dyDescent="0.35">
      <c r="A240" s="83" t="s">
        <v>1096</v>
      </c>
      <c r="B240" s="32">
        <v>0</v>
      </c>
      <c r="C240" s="90" t="s">
        <v>60</v>
      </c>
      <c r="D240" s="33" t="str">
        <f t="shared" si="31"/>
        <v>L</v>
      </c>
      <c r="E240" s="34"/>
      <c r="F240" s="58" t="s">
        <v>1092</v>
      </c>
      <c r="G240" s="95" t="s">
        <v>1093</v>
      </c>
      <c r="H240" s="36">
        <v>45909</v>
      </c>
      <c r="I240" s="36">
        <v>45914</v>
      </c>
      <c r="J240" s="32">
        <f t="shared" si="30"/>
        <v>5</v>
      </c>
      <c r="K240" s="32" t="str">
        <f t="shared" ca="1" si="32"/>
        <v>R. with Delay</v>
      </c>
      <c r="L240" s="41" t="s">
        <v>65</v>
      </c>
      <c r="M240" s="45"/>
      <c r="N240" s="11"/>
      <c r="O240" s="11"/>
      <c r="P240" s="11"/>
    </row>
    <row r="241" spans="1:16" ht="45" customHeight="1" thickBot="1" x14ac:dyDescent="0.35">
      <c r="A241" s="83" t="s">
        <v>1097</v>
      </c>
      <c r="B241" s="32">
        <v>0</v>
      </c>
      <c r="C241" s="90" t="s">
        <v>60</v>
      </c>
      <c r="D241" s="33" t="str">
        <f t="shared" si="31"/>
        <v>L</v>
      </c>
      <c r="E241" s="34"/>
      <c r="F241" s="58" t="s">
        <v>1094</v>
      </c>
      <c r="G241" s="95" t="s">
        <v>1095</v>
      </c>
      <c r="H241" s="36">
        <v>45909</v>
      </c>
      <c r="I241" s="36" t="s">
        <v>1244</v>
      </c>
      <c r="J241" s="32" t="e">
        <f t="shared" si="30"/>
        <v>#VALUE!</v>
      </c>
      <c r="K241" s="32" t="e">
        <f t="shared" ca="1" si="32"/>
        <v>#VALUE!</v>
      </c>
      <c r="L241" s="41" t="s">
        <v>65</v>
      </c>
      <c r="M241" s="45"/>
      <c r="N241" s="11"/>
      <c r="O241" s="11"/>
      <c r="P241" s="11"/>
    </row>
    <row r="242" spans="1:16" ht="45" customHeight="1" thickBot="1" x14ac:dyDescent="0.35">
      <c r="A242" s="83" t="s">
        <v>1107</v>
      </c>
      <c r="B242" s="32">
        <v>0</v>
      </c>
      <c r="C242" s="90" t="s">
        <v>60</v>
      </c>
      <c r="D242" s="33" t="str">
        <f t="shared" si="31"/>
        <v>L</v>
      </c>
      <c r="E242" s="34"/>
      <c r="F242" s="58" t="s">
        <v>1102</v>
      </c>
      <c r="G242" s="95" t="s">
        <v>1103</v>
      </c>
      <c r="H242" s="36">
        <v>45910</v>
      </c>
      <c r="I242" s="36">
        <v>45911</v>
      </c>
      <c r="J242" s="32">
        <f t="shared" si="30"/>
        <v>1</v>
      </c>
      <c r="K242" s="32" t="str">
        <f t="shared" ca="1" si="32"/>
        <v>Replied</v>
      </c>
      <c r="L242" s="41" t="s">
        <v>65</v>
      </c>
      <c r="M242" s="45"/>
      <c r="N242" s="11"/>
      <c r="O242" s="11"/>
      <c r="P242" s="11"/>
    </row>
    <row r="243" spans="1:16" ht="45" customHeight="1" thickBot="1" x14ac:dyDescent="0.35">
      <c r="A243" s="83" t="s">
        <v>1108</v>
      </c>
      <c r="B243" s="32">
        <v>0</v>
      </c>
      <c r="C243" s="90" t="s">
        <v>60</v>
      </c>
      <c r="D243" s="33" t="str">
        <f t="shared" si="31"/>
        <v>L</v>
      </c>
      <c r="E243" s="34"/>
      <c r="F243" s="58" t="s">
        <v>1104</v>
      </c>
      <c r="G243" s="95" t="s">
        <v>1044</v>
      </c>
      <c r="H243" s="36">
        <v>45910</v>
      </c>
      <c r="I243" s="36">
        <v>45911</v>
      </c>
      <c r="J243" s="32">
        <f t="shared" si="30"/>
        <v>1</v>
      </c>
      <c r="K243" s="32" t="str">
        <f t="shared" ca="1" si="32"/>
        <v>Replied</v>
      </c>
      <c r="L243" s="41" t="s">
        <v>65</v>
      </c>
      <c r="M243" s="45"/>
      <c r="N243" s="11"/>
      <c r="O243" s="11"/>
      <c r="P243" s="11"/>
    </row>
    <row r="244" spans="1:16" ht="45" customHeight="1" thickBot="1" x14ac:dyDescent="0.35">
      <c r="A244" s="83" t="s">
        <v>1109</v>
      </c>
      <c r="B244" s="32">
        <v>0</v>
      </c>
      <c r="C244" s="90" t="s">
        <v>60</v>
      </c>
      <c r="D244" s="33" t="str">
        <f t="shared" si="31"/>
        <v>L</v>
      </c>
      <c r="E244" s="34"/>
      <c r="F244" s="58" t="s">
        <v>1105</v>
      </c>
      <c r="G244" s="95" t="s">
        <v>1042</v>
      </c>
      <c r="H244" s="36">
        <v>45910</v>
      </c>
      <c r="I244" s="36">
        <v>45911</v>
      </c>
      <c r="J244" s="32">
        <f t="shared" ref="J244:J258" si="33">I244-H244</f>
        <v>1</v>
      </c>
      <c r="K244" s="32" t="str">
        <f t="shared" ca="1" si="32"/>
        <v>Replied</v>
      </c>
      <c r="L244" s="41" t="s">
        <v>65</v>
      </c>
      <c r="M244" s="45"/>
      <c r="N244" s="11"/>
      <c r="O244" s="11"/>
      <c r="P244" s="11"/>
    </row>
    <row r="245" spans="1:16" ht="45" customHeight="1" thickBot="1" x14ac:dyDescent="0.35">
      <c r="A245" s="83" t="s">
        <v>1110</v>
      </c>
      <c r="B245" s="32">
        <v>0</v>
      </c>
      <c r="C245" s="90" t="s">
        <v>60</v>
      </c>
      <c r="D245" s="33" t="str">
        <f t="shared" si="31"/>
        <v>L</v>
      </c>
      <c r="E245" s="34"/>
      <c r="F245" s="58" t="s">
        <v>1106</v>
      </c>
      <c r="G245" s="95" t="s">
        <v>1066</v>
      </c>
      <c r="H245" s="36">
        <v>45910</v>
      </c>
      <c r="I245" s="36">
        <v>45914</v>
      </c>
      <c r="J245" s="32">
        <f t="shared" si="33"/>
        <v>4</v>
      </c>
      <c r="K245" s="32" t="str">
        <f t="shared" ca="1" si="32"/>
        <v>R. with Delay</v>
      </c>
      <c r="L245" s="41" t="s">
        <v>65</v>
      </c>
      <c r="M245" s="45"/>
      <c r="N245" s="11"/>
      <c r="O245" s="11"/>
      <c r="P245" s="11"/>
    </row>
    <row r="246" spans="1:16" ht="45" customHeight="1" thickBot="1" x14ac:dyDescent="0.35">
      <c r="A246" s="83" t="s">
        <v>1116</v>
      </c>
      <c r="B246" s="32">
        <v>0</v>
      </c>
      <c r="C246" s="90" t="s">
        <v>60</v>
      </c>
      <c r="D246" s="33" t="str">
        <f t="shared" si="31"/>
        <v>L</v>
      </c>
      <c r="E246" s="34"/>
      <c r="F246" s="58" t="s">
        <v>1111</v>
      </c>
      <c r="G246" s="95" t="s">
        <v>1085</v>
      </c>
      <c r="H246" s="36">
        <v>45910</v>
      </c>
      <c r="I246" s="36">
        <v>45914</v>
      </c>
      <c r="J246" s="32">
        <f t="shared" si="33"/>
        <v>4</v>
      </c>
      <c r="K246" s="32" t="str">
        <f t="shared" ca="1" si="32"/>
        <v>R. with Delay</v>
      </c>
      <c r="L246" s="41" t="s">
        <v>65</v>
      </c>
      <c r="M246" s="45"/>
      <c r="N246" s="11"/>
      <c r="O246" s="11"/>
      <c r="P246" s="11"/>
    </row>
    <row r="247" spans="1:16" ht="45" customHeight="1" thickBot="1" x14ac:dyDescent="0.35">
      <c r="A247" s="83" t="s">
        <v>1117</v>
      </c>
      <c r="B247" s="32">
        <v>0</v>
      </c>
      <c r="C247" s="90" t="s">
        <v>60</v>
      </c>
      <c r="D247" s="33" t="str">
        <f t="shared" si="31"/>
        <v>L</v>
      </c>
      <c r="E247" s="34"/>
      <c r="F247" s="58" t="s">
        <v>1112</v>
      </c>
      <c r="G247" s="95" t="s">
        <v>1113</v>
      </c>
      <c r="H247" s="36">
        <v>45910</v>
      </c>
      <c r="I247" s="36">
        <v>45914</v>
      </c>
      <c r="J247" s="32">
        <f t="shared" si="33"/>
        <v>4</v>
      </c>
      <c r="K247" s="32" t="str">
        <f t="shared" ca="1" si="32"/>
        <v>R. with Delay</v>
      </c>
      <c r="L247" s="41" t="s">
        <v>65</v>
      </c>
      <c r="M247" s="45"/>
      <c r="N247" s="11"/>
      <c r="O247" s="11"/>
      <c r="P247" s="11"/>
    </row>
    <row r="248" spans="1:16" ht="45" customHeight="1" thickBot="1" x14ac:dyDescent="0.35">
      <c r="A248" s="83" t="s">
        <v>1118</v>
      </c>
      <c r="B248" s="32">
        <v>0</v>
      </c>
      <c r="C248" s="90" t="s">
        <v>60</v>
      </c>
      <c r="D248" s="33" t="str">
        <f t="shared" si="31"/>
        <v>L</v>
      </c>
      <c r="E248" s="34"/>
      <c r="F248" s="58" t="s">
        <v>1114</v>
      </c>
      <c r="G248" s="95" t="s">
        <v>1115</v>
      </c>
      <c r="H248" s="36">
        <v>45910</v>
      </c>
      <c r="I248" s="36">
        <v>45911</v>
      </c>
      <c r="J248" s="32">
        <f t="shared" si="33"/>
        <v>1</v>
      </c>
      <c r="K248" s="32" t="str">
        <f t="shared" ca="1" si="32"/>
        <v>Replied</v>
      </c>
      <c r="L248" s="41" t="s">
        <v>65</v>
      </c>
      <c r="M248" s="45"/>
      <c r="N248" s="11"/>
      <c r="O248" s="11"/>
      <c r="P248" s="11"/>
    </row>
    <row r="249" spans="1:16" ht="45" customHeight="1" thickBot="1" x14ac:dyDescent="0.35">
      <c r="A249" s="83" t="s">
        <v>1125</v>
      </c>
      <c r="B249" s="32">
        <v>0</v>
      </c>
      <c r="C249" s="90" t="s">
        <v>60</v>
      </c>
      <c r="D249" s="33" t="str">
        <f t="shared" si="31"/>
        <v>L</v>
      </c>
      <c r="E249" s="34"/>
      <c r="F249" s="58" t="s">
        <v>1126</v>
      </c>
      <c r="G249" s="95" t="s">
        <v>248</v>
      </c>
      <c r="H249" s="36">
        <v>45911</v>
      </c>
      <c r="I249" s="36">
        <v>45914</v>
      </c>
      <c r="J249" s="32">
        <f t="shared" si="33"/>
        <v>3</v>
      </c>
      <c r="K249" s="32" t="str">
        <f t="shared" ca="1" si="32"/>
        <v>R. with Delay</v>
      </c>
      <c r="L249" s="41" t="s">
        <v>65</v>
      </c>
      <c r="M249" s="45"/>
      <c r="N249" s="11"/>
      <c r="O249" s="11"/>
      <c r="P249" s="11"/>
    </row>
    <row r="250" spans="1:16" ht="45" customHeight="1" thickBot="1" x14ac:dyDescent="0.35">
      <c r="A250" s="83" t="s">
        <v>1129</v>
      </c>
      <c r="B250" s="32">
        <v>0</v>
      </c>
      <c r="C250" s="90" t="s">
        <v>60</v>
      </c>
      <c r="D250" s="33" t="str">
        <f t="shared" si="31"/>
        <v>L</v>
      </c>
      <c r="E250" s="34"/>
      <c r="F250" s="58" t="s">
        <v>1133</v>
      </c>
      <c r="G250" s="95" t="s">
        <v>215</v>
      </c>
      <c r="H250" s="36">
        <v>45913</v>
      </c>
      <c r="I250" s="36">
        <v>45918</v>
      </c>
      <c r="J250" s="32">
        <f t="shared" si="33"/>
        <v>5</v>
      </c>
      <c r="K250" s="32" t="str">
        <f t="shared" ca="1" si="32"/>
        <v>R. with Delay</v>
      </c>
      <c r="L250" s="41" t="s">
        <v>65</v>
      </c>
      <c r="M250" s="45"/>
      <c r="N250" s="11"/>
      <c r="O250" s="11"/>
      <c r="P250" s="11"/>
    </row>
    <row r="251" spans="1:16" ht="45" customHeight="1" thickBot="1" x14ac:dyDescent="0.35">
      <c r="A251" s="83" t="s">
        <v>1130</v>
      </c>
      <c r="B251" s="32">
        <v>0</v>
      </c>
      <c r="C251" s="90" t="s">
        <v>60</v>
      </c>
      <c r="D251" s="33" t="str">
        <f t="shared" si="31"/>
        <v>L</v>
      </c>
      <c r="E251" s="34"/>
      <c r="F251" s="58" t="s">
        <v>1134</v>
      </c>
      <c r="G251" s="95" t="s">
        <v>93</v>
      </c>
      <c r="H251" s="36">
        <v>45913</v>
      </c>
      <c r="I251" s="36">
        <v>45918</v>
      </c>
      <c r="J251" s="32">
        <f t="shared" si="33"/>
        <v>5</v>
      </c>
      <c r="K251" s="32" t="str">
        <f t="shared" ca="1" si="32"/>
        <v>R. with Delay</v>
      </c>
      <c r="L251" s="41" t="s">
        <v>65</v>
      </c>
      <c r="M251" s="45"/>
      <c r="N251" s="11"/>
      <c r="O251" s="11"/>
      <c r="P251" s="11"/>
    </row>
    <row r="252" spans="1:16" ht="45" customHeight="1" thickBot="1" x14ac:dyDescent="0.35">
      <c r="A252" s="83" t="s">
        <v>1131</v>
      </c>
      <c r="B252" s="32">
        <v>0</v>
      </c>
      <c r="C252" s="90" t="s">
        <v>60</v>
      </c>
      <c r="D252" s="33" t="str">
        <f t="shared" si="31"/>
        <v>L</v>
      </c>
      <c r="E252" s="34"/>
      <c r="F252" s="58" t="s">
        <v>1127</v>
      </c>
      <c r="G252" s="95" t="s">
        <v>221</v>
      </c>
      <c r="H252" s="36">
        <v>45913</v>
      </c>
      <c r="I252" s="36">
        <v>45918</v>
      </c>
      <c r="J252" s="32">
        <f t="shared" si="33"/>
        <v>5</v>
      </c>
      <c r="K252" s="32" t="str">
        <f t="shared" ca="1" si="32"/>
        <v>R. with Delay</v>
      </c>
      <c r="L252" s="41" t="s">
        <v>65</v>
      </c>
      <c r="M252" s="45"/>
      <c r="N252" s="11"/>
      <c r="O252" s="11"/>
      <c r="P252" s="11"/>
    </row>
    <row r="253" spans="1:16" ht="45" customHeight="1" thickBot="1" x14ac:dyDescent="0.35">
      <c r="A253" s="83" t="s">
        <v>1132</v>
      </c>
      <c r="B253" s="32">
        <v>0</v>
      </c>
      <c r="C253" s="90" t="s">
        <v>60</v>
      </c>
      <c r="D253" s="33" t="str">
        <f t="shared" si="31"/>
        <v>L</v>
      </c>
      <c r="E253" s="34"/>
      <c r="F253" s="58" t="s">
        <v>1128</v>
      </c>
      <c r="G253" s="95" t="s">
        <v>580</v>
      </c>
      <c r="H253" s="36">
        <v>45913</v>
      </c>
      <c r="I253" s="36">
        <v>45918</v>
      </c>
      <c r="J253" s="32">
        <f t="shared" si="33"/>
        <v>5</v>
      </c>
      <c r="K253" s="32" t="str">
        <f t="shared" ca="1" si="32"/>
        <v>R. with Delay</v>
      </c>
      <c r="L253" s="41" t="s">
        <v>65</v>
      </c>
      <c r="M253" s="45"/>
      <c r="N253" s="11"/>
      <c r="O253" s="11"/>
      <c r="P253" s="11"/>
    </row>
    <row r="254" spans="1:16" ht="43.5" customHeight="1" thickBot="1" x14ac:dyDescent="0.35">
      <c r="A254" s="83" t="s">
        <v>1145</v>
      </c>
      <c r="B254" s="32">
        <v>0</v>
      </c>
      <c r="C254" s="90" t="s">
        <v>60</v>
      </c>
      <c r="D254" s="33" t="str">
        <f t="shared" si="31"/>
        <v>L</v>
      </c>
      <c r="E254" s="34"/>
      <c r="F254" s="58" t="s">
        <v>1152</v>
      </c>
      <c r="G254" s="95" t="s">
        <v>1153</v>
      </c>
      <c r="H254" s="36">
        <v>45914</v>
      </c>
      <c r="I254" s="112">
        <v>45916</v>
      </c>
      <c r="J254" s="32">
        <f t="shared" si="33"/>
        <v>2</v>
      </c>
      <c r="K254" s="32" t="str">
        <f t="shared" ca="1" si="32"/>
        <v>Replied</v>
      </c>
      <c r="L254" s="41" t="s">
        <v>65</v>
      </c>
      <c r="M254" s="11"/>
      <c r="N254" s="11"/>
      <c r="O254" s="11"/>
      <c r="P254" s="11"/>
    </row>
    <row r="255" spans="1:16" ht="45" customHeight="1" thickBot="1" x14ac:dyDescent="0.35">
      <c r="A255" s="83" t="s">
        <v>1146</v>
      </c>
      <c r="B255" s="32">
        <v>0</v>
      </c>
      <c r="C255" s="90" t="s">
        <v>60</v>
      </c>
      <c r="D255" s="33" t="str">
        <f t="shared" si="31"/>
        <v>L</v>
      </c>
      <c r="E255" s="34"/>
      <c r="F255" s="58" t="s">
        <v>1147</v>
      </c>
      <c r="G255" s="95" t="s">
        <v>250</v>
      </c>
      <c r="H255" s="36">
        <v>45914</v>
      </c>
      <c r="I255" s="36">
        <v>45918</v>
      </c>
      <c r="J255" s="32">
        <f t="shared" si="33"/>
        <v>4</v>
      </c>
      <c r="K255" s="32" t="str">
        <f t="shared" ca="1" si="32"/>
        <v>R. with Delay</v>
      </c>
      <c r="L255" s="41" t="s">
        <v>65</v>
      </c>
      <c r="M255" s="45"/>
      <c r="N255" s="11"/>
      <c r="O255" s="11"/>
      <c r="P255" s="11"/>
    </row>
    <row r="256" spans="1:16" ht="45" customHeight="1" thickBot="1" x14ac:dyDescent="0.35">
      <c r="A256" s="83" t="s">
        <v>1150</v>
      </c>
      <c r="B256" s="32">
        <v>0</v>
      </c>
      <c r="C256" s="90" t="s">
        <v>60</v>
      </c>
      <c r="D256" s="33" t="str">
        <f t="shared" si="31"/>
        <v>L</v>
      </c>
      <c r="E256" s="34"/>
      <c r="F256" s="58" t="s">
        <v>1148</v>
      </c>
      <c r="G256" s="95" t="s">
        <v>413</v>
      </c>
      <c r="H256" s="36">
        <v>45914</v>
      </c>
      <c r="I256" s="112">
        <v>45916</v>
      </c>
      <c r="J256" s="32">
        <f t="shared" si="33"/>
        <v>2</v>
      </c>
      <c r="K256" s="32" t="str">
        <f t="shared" ca="1" si="32"/>
        <v>Replied</v>
      </c>
      <c r="L256" s="41" t="s">
        <v>65</v>
      </c>
      <c r="M256" s="45"/>
      <c r="N256" s="11"/>
      <c r="O256" s="11"/>
      <c r="P256" s="11"/>
    </row>
    <row r="257" spans="1:16" ht="45" customHeight="1" thickBot="1" x14ac:dyDescent="0.35">
      <c r="A257" s="83" t="s">
        <v>1151</v>
      </c>
      <c r="B257" s="32">
        <v>0</v>
      </c>
      <c r="C257" s="90" t="s">
        <v>60</v>
      </c>
      <c r="D257" s="33" t="str">
        <f t="shared" si="31"/>
        <v>L</v>
      </c>
      <c r="E257" s="34"/>
      <c r="F257" s="58" t="s">
        <v>1149</v>
      </c>
      <c r="G257" s="95" t="s">
        <v>480</v>
      </c>
      <c r="H257" s="36">
        <v>45914</v>
      </c>
      <c r="I257" s="112">
        <v>45916</v>
      </c>
      <c r="J257" s="32">
        <f t="shared" si="33"/>
        <v>2</v>
      </c>
      <c r="K257" s="32" t="str">
        <f t="shared" ca="1" si="32"/>
        <v>Replied</v>
      </c>
      <c r="L257" s="41" t="s">
        <v>65</v>
      </c>
      <c r="M257" s="45"/>
      <c r="N257" s="11"/>
      <c r="O257" s="11"/>
      <c r="P257" s="11"/>
    </row>
    <row r="258" spans="1:16" ht="45" customHeight="1" thickBot="1" x14ac:dyDescent="0.35">
      <c r="A258" s="83" t="s">
        <v>1154</v>
      </c>
      <c r="B258" s="32">
        <v>0</v>
      </c>
      <c r="C258" s="90" t="s">
        <v>60</v>
      </c>
      <c r="D258" s="33" t="str">
        <f t="shared" ref="D258:D269" si="34">IF(OR(M258="B""D",M258="C"),"-","L")</f>
        <v>L</v>
      </c>
      <c r="E258" s="110"/>
      <c r="F258" s="58" t="s">
        <v>1157</v>
      </c>
      <c r="G258" s="95" t="s">
        <v>1093</v>
      </c>
      <c r="H258" s="112">
        <v>45914</v>
      </c>
      <c r="I258" s="112">
        <v>45916</v>
      </c>
      <c r="J258" s="107">
        <f t="shared" si="33"/>
        <v>2</v>
      </c>
      <c r="K258" s="32" t="str">
        <f t="shared" ca="1" si="32"/>
        <v>Replied</v>
      </c>
      <c r="L258" s="41" t="s">
        <v>65</v>
      </c>
      <c r="M258" s="107" t="s">
        <v>470</v>
      </c>
      <c r="N258" s="107"/>
      <c r="O258" s="107"/>
      <c r="P258" s="107"/>
    </row>
    <row r="259" spans="1:16" ht="45" customHeight="1" thickBot="1" x14ac:dyDescent="0.35">
      <c r="A259" s="83" t="s">
        <v>1155</v>
      </c>
      <c r="B259" s="32">
        <v>0</v>
      </c>
      <c r="C259" s="90" t="s">
        <v>60</v>
      </c>
      <c r="D259" s="33" t="str">
        <f t="shared" si="34"/>
        <v>L</v>
      </c>
      <c r="E259" s="110"/>
      <c r="F259" s="58" t="s">
        <v>1158</v>
      </c>
      <c r="G259" s="95" t="s">
        <v>1113</v>
      </c>
      <c r="H259" s="112">
        <v>45914</v>
      </c>
      <c r="I259" s="36">
        <v>45918</v>
      </c>
      <c r="J259" s="107">
        <v>4</v>
      </c>
      <c r="K259" s="32" t="str">
        <f t="shared" ca="1" si="32"/>
        <v>R. with Delay</v>
      </c>
      <c r="L259" s="41" t="s">
        <v>65</v>
      </c>
      <c r="M259" s="107" t="s">
        <v>470</v>
      </c>
      <c r="N259" s="107"/>
      <c r="O259" s="107"/>
      <c r="P259" s="107"/>
    </row>
    <row r="260" spans="1:16" ht="45" customHeight="1" thickBot="1" x14ac:dyDescent="0.35">
      <c r="A260" s="83" t="s">
        <v>1156</v>
      </c>
      <c r="B260" s="32">
        <v>0</v>
      </c>
      <c r="C260" s="90" t="s">
        <v>60</v>
      </c>
      <c r="D260" s="33" t="str">
        <f t="shared" si="34"/>
        <v>L</v>
      </c>
      <c r="E260" s="110"/>
      <c r="F260" s="58" t="s">
        <v>1159</v>
      </c>
      <c r="G260" s="95" t="s">
        <v>1066</v>
      </c>
      <c r="H260" s="112">
        <v>45914</v>
      </c>
      <c r="I260" s="112">
        <v>45916</v>
      </c>
      <c r="J260" s="107">
        <v>2</v>
      </c>
      <c r="K260" s="32" t="str">
        <f t="shared" ca="1" si="32"/>
        <v>Replied</v>
      </c>
      <c r="L260" s="41" t="s">
        <v>65</v>
      </c>
      <c r="M260" s="107" t="s">
        <v>470</v>
      </c>
      <c r="N260" s="107"/>
      <c r="O260" s="107"/>
      <c r="P260" s="107"/>
    </row>
    <row r="261" spans="1:16" ht="45" customHeight="1" thickBot="1" x14ac:dyDescent="0.35">
      <c r="A261" s="83" t="s">
        <v>1190</v>
      </c>
      <c r="B261" s="107">
        <v>0</v>
      </c>
      <c r="C261" s="90" t="s">
        <v>60</v>
      </c>
      <c r="D261" s="33" t="str">
        <f t="shared" si="34"/>
        <v>L</v>
      </c>
      <c r="E261" s="110"/>
      <c r="F261" s="58" t="s">
        <v>1188</v>
      </c>
      <c r="G261" s="95" t="s">
        <v>1095</v>
      </c>
      <c r="H261" s="112">
        <v>45917</v>
      </c>
      <c r="I261" s="112">
        <v>45924</v>
      </c>
      <c r="J261" s="107"/>
      <c r="K261" s="107"/>
      <c r="L261" s="41" t="s">
        <v>65</v>
      </c>
      <c r="M261" s="107"/>
      <c r="N261" s="107"/>
      <c r="O261" s="107"/>
      <c r="P261" s="107"/>
    </row>
    <row r="262" spans="1:16" ht="45" customHeight="1" thickBot="1" x14ac:dyDescent="0.35">
      <c r="A262" s="83" t="s">
        <v>1191</v>
      </c>
      <c r="B262" s="107">
        <v>0</v>
      </c>
      <c r="C262" s="90" t="s">
        <v>60</v>
      </c>
      <c r="D262" s="33" t="str">
        <f t="shared" si="34"/>
        <v>L</v>
      </c>
      <c r="E262" s="110"/>
      <c r="F262" s="58" t="s">
        <v>1189</v>
      </c>
      <c r="G262" s="95" t="s">
        <v>1085</v>
      </c>
      <c r="H262" s="112">
        <v>45917</v>
      </c>
      <c r="I262" s="112">
        <v>45924</v>
      </c>
      <c r="J262" s="107"/>
      <c r="K262" s="107"/>
      <c r="L262" s="41" t="s">
        <v>65</v>
      </c>
      <c r="M262" s="107"/>
      <c r="N262" s="107"/>
      <c r="O262" s="107"/>
      <c r="P262" s="107"/>
    </row>
    <row r="263" spans="1:16" ht="45" customHeight="1" thickBot="1" x14ac:dyDescent="0.35">
      <c r="A263" s="83" t="s">
        <v>1194</v>
      </c>
      <c r="B263" s="107">
        <v>0</v>
      </c>
      <c r="C263" s="90" t="s">
        <v>60</v>
      </c>
      <c r="D263" s="33" t="str">
        <f t="shared" si="34"/>
        <v>L</v>
      </c>
      <c r="E263" s="110"/>
      <c r="F263" s="58" t="s">
        <v>1192</v>
      </c>
      <c r="G263" s="95" t="s">
        <v>1193</v>
      </c>
      <c r="H263" s="112">
        <v>45917</v>
      </c>
      <c r="I263" s="112">
        <v>45924</v>
      </c>
      <c r="J263" s="107"/>
      <c r="K263" s="107"/>
      <c r="L263" s="41" t="s">
        <v>65</v>
      </c>
      <c r="M263" s="107"/>
      <c r="N263" s="107"/>
      <c r="O263" s="107"/>
      <c r="P263" s="107"/>
    </row>
    <row r="264" spans="1:16" ht="45" customHeight="1" thickBot="1" x14ac:dyDescent="0.35">
      <c r="A264" s="83" t="s">
        <v>1199</v>
      </c>
      <c r="B264" s="107">
        <v>0</v>
      </c>
      <c r="C264" s="90" t="s">
        <v>60</v>
      </c>
      <c r="D264" s="33" t="str">
        <f t="shared" si="34"/>
        <v>L</v>
      </c>
      <c r="E264" s="110"/>
      <c r="F264" s="58" t="s">
        <v>1204</v>
      </c>
      <c r="G264" s="95" t="s">
        <v>1205</v>
      </c>
      <c r="H264" s="112">
        <v>45917</v>
      </c>
      <c r="I264" s="112">
        <v>45924</v>
      </c>
      <c r="J264" s="107"/>
      <c r="K264" s="107"/>
      <c r="L264" s="41" t="s">
        <v>65</v>
      </c>
      <c r="M264" s="107"/>
      <c r="N264" s="107"/>
      <c r="O264" s="107"/>
      <c r="P264" s="107"/>
    </row>
    <row r="265" spans="1:16" ht="45" customHeight="1" thickBot="1" x14ac:dyDescent="0.35">
      <c r="A265" s="83" t="s">
        <v>1200</v>
      </c>
      <c r="B265" s="107">
        <v>0</v>
      </c>
      <c r="C265" s="90" t="s">
        <v>60</v>
      </c>
      <c r="D265" s="33" t="str">
        <f t="shared" si="34"/>
        <v>L</v>
      </c>
      <c r="E265" s="110"/>
      <c r="F265" s="58" t="s">
        <v>1206</v>
      </c>
      <c r="G265" s="95" t="s">
        <v>1207</v>
      </c>
      <c r="H265" s="112">
        <v>45917</v>
      </c>
      <c r="I265" s="112">
        <v>45924</v>
      </c>
      <c r="J265" s="107"/>
      <c r="K265" s="107"/>
      <c r="L265" s="41" t="s">
        <v>65</v>
      </c>
      <c r="M265" s="107"/>
      <c r="N265" s="107"/>
      <c r="O265" s="107"/>
      <c r="P265" s="107"/>
    </row>
    <row r="266" spans="1:16" ht="45" customHeight="1" thickBot="1" x14ac:dyDescent="0.35">
      <c r="A266" s="83" t="s">
        <v>1201</v>
      </c>
      <c r="B266" s="107">
        <v>0</v>
      </c>
      <c r="C266" s="90" t="s">
        <v>60</v>
      </c>
      <c r="D266" s="33" t="str">
        <f t="shared" si="34"/>
        <v>L</v>
      </c>
      <c r="E266" s="110"/>
      <c r="F266" s="58" t="s">
        <v>1208</v>
      </c>
      <c r="G266" s="95" t="s">
        <v>1066</v>
      </c>
      <c r="H266" s="112">
        <v>45917</v>
      </c>
      <c r="I266" s="112">
        <v>45924</v>
      </c>
      <c r="J266" s="107"/>
      <c r="K266" s="107"/>
      <c r="L266" s="126" t="s">
        <v>109</v>
      </c>
      <c r="M266" s="107"/>
      <c r="N266" s="107"/>
      <c r="O266" s="107"/>
      <c r="P266" s="107"/>
    </row>
    <row r="267" spans="1:16" ht="45" customHeight="1" thickBot="1" x14ac:dyDescent="0.35">
      <c r="A267" s="83" t="s">
        <v>1201</v>
      </c>
      <c r="B267" s="107">
        <v>1</v>
      </c>
      <c r="C267" s="90" t="s">
        <v>60</v>
      </c>
      <c r="D267" s="33" t="str">
        <f t="shared" si="34"/>
        <v>L</v>
      </c>
      <c r="E267" s="110"/>
      <c r="F267" s="58" t="s">
        <v>1208</v>
      </c>
      <c r="G267" s="95" t="s">
        <v>1066</v>
      </c>
      <c r="H267" s="112">
        <v>45936</v>
      </c>
      <c r="I267" s="112"/>
      <c r="J267" s="107"/>
      <c r="K267" s="107"/>
      <c r="L267" s="126"/>
      <c r="M267" s="107"/>
      <c r="N267" s="107"/>
      <c r="O267" s="107"/>
      <c r="P267" s="107"/>
    </row>
    <row r="268" spans="1:16" ht="45" customHeight="1" thickBot="1" x14ac:dyDescent="0.35">
      <c r="A268" s="83" t="s">
        <v>1202</v>
      </c>
      <c r="B268" s="107">
        <v>0</v>
      </c>
      <c r="C268" s="90" t="s">
        <v>60</v>
      </c>
      <c r="D268" s="33" t="str">
        <f t="shared" si="34"/>
        <v>L</v>
      </c>
      <c r="E268" s="110"/>
      <c r="F268" s="58" t="s">
        <v>1210</v>
      </c>
      <c r="G268" s="95" t="s">
        <v>1040</v>
      </c>
      <c r="H268" s="112">
        <v>45917</v>
      </c>
      <c r="I268" s="112">
        <v>45924</v>
      </c>
      <c r="J268" s="107"/>
      <c r="K268" s="107"/>
      <c r="L268" s="126" t="s">
        <v>65</v>
      </c>
      <c r="M268" s="107"/>
      <c r="N268" s="107"/>
      <c r="O268" s="107"/>
      <c r="P268" s="107"/>
    </row>
    <row r="269" spans="1:16" ht="45" customHeight="1" thickBot="1" x14ac:dyDescent="0.35">
      <c r="A269" s="83" t="s">
        <v>1203</v>
      </c>
      <c r="B269" s="107">
        <v>0</v>
      </c>
      <c r="C269" s="90" t="s">
        <v>60</v>
      </c>
      <c r="D269" s="33" t="str">
        <f t="shared" si="34"/>
        <v>L</v>
      </c>
      <c r="E269" s="110"/>
      <c r="F269" s="58" t="s">
        <v>1209</v>
      </c>
      <c r="G269" s="95" t="s">
        <v>1211</v>
      </c>
      <c r="H269" s="112">
        <v>45917</v>
      </c>
      <c r="I269" s="112">
        <v>45924</v>
      </c>
      <c r="J269" s="107"/>
      <c r="K269" s="107"/>
      <c r="L269" s="41" t="s">
        <v>65</v>
      </c>
      <c r="M269" s="114"/>
      <c r="N269" s="107"/>
      <c r="O269" s="107"/>
      <c r="P269" s="107"/>
    </row>
    <row r="270" spans="1:16" ht="45" customHeight="1" thickBot="1" x14ac:dyDescent="0.35">
      <c r="A270" s="83" t="s">
        <v>1218</v>
      </c>
      <c r="B270" s="107">
        <v>0</v>
      </c>
      <c r="C270" s="90" t="s">
        <v>60</v>
      </c>
      <c r="D270" s="33" t="str">
        <f t="shared" ref="D270" si="35">IF(OR(M270="B""D",M270="C"),"-","L")</f>
        <v>L</v>
      </c>
      <c r="E270" s="110"/>
      <c r="F270" s="58" t="s">
        <v>1221</v>
      </c>
      <c r="G270" s="95" t="s">
        <v>1217</v>
      </c>
      <c r="H270" s="112">
        <v>45918</v>
      </c>
      <c r="I270" s="112">
        <v>45924</v>
      </c>
      <c r="J270" s="107"/>
      <c r="K270" s="107"/>
      <c r="L270" s="41" t="s">
        <v>65</v>
      </c>
      <c r="M270" s="107"/>
      <c r="N270" s="107"/>
      <c r="O270" s="107"/>
      <c r="P270" s="107"/>
    </row>
    <row r="271" spans="1:16" ht="45" customHeight="1" thickBot="1" x14ac:dyDescent="0.35">
      <c r="A271" s="83" t="s">
        <v>1219</v>
      </c>
      <c r="B271" s="107">
        <v>0</v>
      </c>
      <c r="C271" s="90" t="s">
        <v>60</v>
      </c>
      <c r="D271" s="109" t="s">
        <v>310</v>
      </c>
      <c r="E271" s="110"/>
      <c r="F271" s="58" t="s">
        <v>1220</v>
      </c>
      <c r="G271" s="95" t="s">
        <v>1095</v>
      </c>
      <c r="H271" s="112">
        <v>45918</v>
      </c>
      <c r="I271" s="112">
        <v>45924</v>
      </c>
      <c r="J271" s="107"/>
      <c r="K271" s="107"/>
      <c r="L271" s="41" t="s">
        <v>65</v>
      </c>
      <c r="M271" s="107"/>
      <c r="N271" s="107"/>
      <c r="O271" s="107"/>
      <c r="P271" s="107"/>
    </row>
    <row r="272" spans="1:16" ht="45" customHeight="1" thickBot="1" x14ac:dyDescent="0.35">
      <c r="A272" s="83" t="s">
        <v>1233</v>
      </c>
      <c r="B272" s="107">
        <v>0</v>
      </c>
      <c r="C272" s="90" t="s">
        <v>60</v>
      </c>
      <c r="D272" s="109" t="s">
        <v>310</v>
      </c>
      <c r="E272" s="110"/>
      <c r="F272" s="58" t="s">
        <v>1226</v>
      </c>
      <c r="G272" s="95" t="s">
        <v>1066</v>
      </c>
      <c r="H272" s="112">
        <v>45920</v>
      </c>
      <c r="I272" s="112">
        <v>45924</v>
      </c>
      <c r="J272" s="107"/>
      <c r="K272" s="107"/>
      <c r="L272" s="41" t="s">
        <v>65</v>
      </c>
      <c r="M272" s="107"/>
      <c r="N272" s="107"/>
      <c r="O272" s="107"/>
      <c r="P272" s="107"/>
    </row>
    <row r="273" spans="1:16" ht="45" customHeight="1" thickBot="1" x14ac:dyDescent="0.35">
      <c r="A273" s="83" t="s">
        <v>1234</v>
      </c>
      <c r="B273" s="107">
        <v>0</v>
      </c>
      <c r="C273" s="90" t="s">
        <v>60</v>
      </c>
      <c r="D273" s="109" t="s">
        <v>310</v>
      </c>
      <c r="E273" s="110"/>
      <c r="F273" s="58" t="s">
        <v>1227</v>
      </c>
      <c r="G273" s="95" t="s">
        <v>1042</v>
      </c>
      <c r="H273" s="112">
        <v>45920</v>
      </c>
      <c r="I273" s="112">
        <v>45929</v>
      </c>
      <c r="J273" s="107"/>
      <c r="K273" s="107"/>
      <c r="L273" s="125" t="s">
        <v>65</v>
      </c>
      <c r="M273" s="107"/>
      <c r="N273" s="107"/>
      <c r="O273" s="107"/>
      <c r="P273" s="107"/>
    </row>
    <row r="274" spans="1:16" ht="45" customHeight="1" thickBot="1" x14ac:dyDescent="0.35">
      <c r="A274" s="83" t="s">
        <v>1235</v>
      </c>
      <c r="B274" s="107">
        <v>0</v>
      </c>
      <c r="C274" s="90" t="s">
        <v>60</v>
      </c>
      <c r="D274" s="109" t="s">
        <v>310</v>
      </c>
      <c r="E274" s="110"/>
      <c r="F274" s="58" t="s">
        <v>1228</v>
      </c>
      <c r="G274" s="95" t="s">
        <v>1042</v>
      </c>
      <c r="H274" s="112">
        <v>45921</v>
      </c>
      <c r="I274" s="112">
        <v>45924</v>
      </c>
      <c r="J274" s="107"/>
      <c r="K274" s="107"/>
      <c r="L274" s="41" t="s">
        <v>109</v>
      </c>
      <c r="M274" s="107"/>
      <c r="N274" s="107"/>
      <c r="O274" s="107"/>
      <c r="P274" s="107"/>
    </row>
    <row r="275" spans="1:16" ht="45" customHeight="1" thickBot="1" x14ac:dyDescent="0.35">
      <c r="A275" s="83" t="s">
        <v>1235</v>
      </c>
      <c r="B275" s="107">
        <v>1</v>
      </c>
      <c r="C275" s="90" t="s">
        <v>60</v>
      </c>
      <c r="D275" s="109" t="s">
        <v>310</v>
      </c>
      <c r="E275" s="110"/>
      <c r="F275" s="58" t="s">
        <v>1228</v>
      </c>
      <c r="G275" s="95" t="s">
        <v>1042</v>
      </c>
      <c r="H275" s="112">
        <v>45925</v>
      </c>
      <c r="I275" s="112">
        <v>45929</v>
      </c>
      <c r="J275" s="107"/>
      <c r="K275" s="107"/>
      <c r="L275" s="125" t="s">
        <v>65</v>
      </c>
      <c r="M275" s="107"/>
      <c r="N275" s="107"/>
      <c r="O275" s="107"/>
      <c r="P275" s="107"/>
    </row>
    <row r="276" spans="1:16" ht="45" customHeight="1" thickBot="1" x14ac:dyDescent="0.35">
      <c r="A276" s="83" t="s">
        <v>1236</v>
      </c>
      <c r="B276" s="107">
        <v>0</v>
      </c>
      <c r="C276" s="90" t="s">
        <v>60</v>
      </c>
      <c r="D276" s="109" t="s">
        <v>310</v>
      </c>
      <c r="E276" s="110"/>
      <c r="F276" s="58" t="s">
        <v>1232</v>
      </c>
      <c r="G276" s="95" t="s">
        <v>1040</v>
      </c>
      <c r="H276" s="112">
        <v>45920</v>
      </c>
      <c r="I276" s="112"/>
      <c r="J276" s="107"/>
      <c r="K276" s="107"/>
      <c r="L276" s="113"/>
      <c r="M276" s="107"/>
      <c r="N276" s="107"/>
      <c r="O276" s="107"/>
      <c r="P276" s="107"/>
    </row>
    <row r="277" spans="1:16" ht="45" customHeight="1" thickBot="1" x14ac:dyDescent="0.35">
      <c r="A277" s="83" t="s">
        <v>1237</v>
      </c>
      <c r="B277" s="107">
        <v>0</v>
      </c>
      <c r="C277" s="90" t="s">
        <v>60</v>
      </c>
      <c r="D277" s="109" t="s">
        <v>310</v>
      </c>
      <c r="E277" s="110"/>
      <c r="F277" s="58" t="s">
        <v>1229</v>
      </c>
      <c r="G277" s="95" t="s">
        <v>1115</v>
      </c>
      <c r="H277" s="112">
        <v>45920</v>
      </c>
      <c r="I277" s="112">
        <v>45924</v>
      </c>
      <c r="J277" s="107"/>
      <c r="K277" s="107"/>
      <c r="L277" s="41" t="s">
        <v>65</v>
      </c>
      <c r="M277" s="107"/>
      <c r="N277" s="107"/>
      <c r="O277" s="107"/>
      <c r="P277" s="107"/>
    </row>
    <row r="278" spans="1:16" ht="45" customHeight="1" thickBot="1" x14ac:dyDescent="0.35">
      <c r="A278" s="83" t="s">
        <v>1238</v>
      </c>
      <c r="B278" s="107">
        <v>0</v>
      </c>
      <c r="C278" s="90" t="s">
        <v>60</v>
      </c>
      <c r="D278" s="109" t="s">
        <v>310</v>
      </c>
      <c r="E278" s="110"/>
      <c r="F278" s="58" t="s">
        <v>1230</v>
      </c>
      <c r="G278" s="95" t="s">
        <v>202</v>
      </c>
      <c r="H278" s="112">
        <v>45920</v>
      </c>
      <c r="I278" s="112">
        <v>45924</v>
      </c>
      <c r="J278" s="107"/>
      <c r="K278" s="107"/>
      <c r="L278" s="41" t="s">
        <v>65</v>
      </c>
      <c r="M278" s="107"/>
      <c r="N278" s="107"/>
      <c r="O278" s="107"/>
      <c r="P278" s="107"/>
    </row>
    <row r="279" spans="1:16" ht="45" customHeight="1" thickBot="1" x14ac:dyDescent="0.35">
      <c r="A279" s="83" t="s">
        <v>1239</v>
      </c>
      <c r="B279" s="107">
        <v>0</v>
      </c>
      <c r="C279" s="90" t="s">
        <v>60</v>
      </c>
      <c r="D279" s="109" t="s">
        <v>310</v>
      </c>
      <c r="E279" s="110"/>
      <c r="F279" s="58" t="s">
        <v>1231</v>
      </c>
      <c r="G279" s="95" t="s">
        <v>1048</v>
      </c>
      <c r="H279" s="112">
        <v>45920</v>
      </c>
      <c r="I279" s="112">
        <v>45924</v>
      </c>
      <c r="J279" s="107"/>
      <c r="K279" s="107"/>
      <c r="L279" s="41" t="s">
        <v>65</v>
      </c>
      <c r="M279" s="107"/>
      <c r="N279" s="107"/>
      <c r="O279" s="107"/>
      <c r="P279" s="107"/>
    </row>
    <row r="280" spans="1:16" ht="45" customHeight="1" thickBot="1" x14ac:dyDescent="0.35">
      <c r="A280" s="83" t="s">
        <v>1249</v>
      </c>
      <c r="B280" s="107">
        <v>0</v>
      </c>
      <c r="C280" s="90" t="s">
        <v>60</v>
      </c>
      <c r="D280" s="109" t="s">
        <v>310</v>
      </c>
      <c r="E280" s="110"/>
      <c r="F280" s="58" t="s">
        <v>1251</v>
      </c>
      <c r="G280" s="95" t="s">
        <v>202</v>
      </c>
      <c r="H280" s="112">
        <v>45921</v>
      </c>
      <c r="I280" s="112">
        <v>45924</v>
      </c>
      <c r="J280" s="107"/>
      <c r="K280" s="107"/>
      <c r="L280" s="41" t="s">
        <v>65</v>
      </c>
      <c r="M280" s="107"/>
      <c r="N280" s="107"/>
      <c r="O280" s="107"/>
      <c r="P280" s="107"/>
    </row>
    <row r="281" spans="1:16" ht="45" customHeight="1" thickBot="1" x14ac:dyDescent="0.35">
      <c r="A281" s="83" t="s">
        <v>1250</v>
      </c>
      <c r="B281" s="107">
        <v>0</v>
      </c>
      <c r="C281" s="90" t="s">
        <v>60</v>
      </c>
      <c r="D281" s="109" t="s">
        <v>310</v>
      </c>
      <c r="E281" s="110"/>
      <c r="F281" s="58" t="s">
        <v>1252</v>
      </c>
      <c r="G281" s="95" t="s">
        <v>1040</v>
      </c>
      <c r="H281" s="112">
        <v>45921</v>
      </c>
      <c r="I281" s="112">
        <v>45924</v>
      </c>
      <c r="J281" s="107"/>
      <c r="K281" s="107"/>
      <c r="L281" s="41" t="s">
        <v>65</v>
      </c>
      <c r="M281" s="107"/>
      <c r="N281" s="107"/>
      <c r="O281" s="107"/>
      <c r="P281" s="107"/>
    </row>
    <row r="282" spans="1:16" ht="45" customHeight="1" thickBot="1" x14ac:dyDescent="0.35">
      <c r="A282" s="83" t="s">
        <v>1257</v>
      </c>
      <c r="B282" s="107">
        <v>0</v>
      </c>
      <c r="C282" s="90" t="s">
        <v>60</v>
      </c>
      <c r="D282" s="109" t="s">
        <v>310</v>
      </c>
      <c r="E282" s="110"/>
      <c r="F282" s="58" t="s">
        <v>1254</v>
      </c>
      <c r="G282" s="95" t="s">
        <v>1103</v>
      </c>
      <c r="H282" s="112">
        <v>45922</v>
      </c>
      <c r="I282" s="112">
        <v>45925</v>
      </c>
      <c r="J282" s="107"/>
      <c r="K282" s="107"/>
      <c r="L282" s="41" t="s">
        <v>65</v>
      </c>
      <c r="M282" s="107"/>
      <c r="N282" s="107"/>
      <c r="O282" s="107"/>
      <c r="P282" s="107"/>
    </row>
    <row r="283" spans="1:16" ht="45" customHeight="1" thickBot="1" x14ac:dyDescent="0.35">
      <c r="A283" s="83" t="s">
        <v>1258</v>
      </c>
      <c r="B283" s="107">
        <v>0</v>
      </c>
      <c r="C283" s="90" t="s">
        <v>60</v>
      </c>
      <c r="D283" s="109" t="s">
        <v>310</v>
      </c>
      <c r="E283" s="110"/>
      <c r="F283" s="58" t="s">
        <v>1255</v>
      </c>
      <c r="G283" s="95" t="s">
        <v>1044</v>
      </c>
      <c r="H283" s="112">
        <v>45922</v>
      </c>
      <c r="I283" s="112">
        <v>45925</v>
      </c>
      <c r="J283" s="107"/>
      <c r="K283" s="107"/>
      <c r="L283" s="41" t="s">
        <v>65</v>
      </c>
      <c r="M283" s="107"/>
      <c r="N283" s="107"/>
      <c r="O283" s="107"/>
      <c r="P283" s="107"/>
    </row>
    <row r="284" spans="1:16" ht="45" customHeight="1" thickBot="1" x14ac:dyDescent="0.35">
      <c r="A284" s="83" t="s">
        <v>1259</v>
      </c>
      <c r="B284" s="107">
        <v>0</v>
      </c>
      <c r="C284" s="90" t="s">
        <v>60</v>
      </c>
      <c r="D284" s="109" t="s">
        <v>310</v>
      </c>
      <c r="E284" s="110"/>
      <c r="F284" s="58" t="s">
        <v>1256</v>
      </c>
      <c r="G284" s="95" t="s">
        <v>1085</v>
      </c>
      <c r="H284" s="112">
        <v>45922</v>
      </c>
      <c r="I284" s="112">
        <v>45925</v>
      </c>
      <c r="J284" s="107"/>
      <c r="K284" s="107"/>
      <c r="L284" s="41" t="s">
        <v>65</v>
      </c>
      <c r="M284" s="107"/>
      <c r="N284" s="107"/>
      <c r="O284" s="107"/>
      <c r="P284" s="107"/>
    </row>
    <row r="285" spans="1:16" ht="45" customHeight="1" thickBot="1" x14ac:dyDescent="0.35">
      <c r="A285" s="83" t="s">
        <v>1261</v>
      </c>
      <c r="B285" s="107">
        <v>0</v>
      </c>
      <c r="C285" s="90" t="s">
        <v>60</v>
      </c>
      <c r="D285" s="109" t="s">
        <v>310</v>
      </c>
      <c r="E285" s="110"/>
      <c r="F285" s="58" t="s">
        <v>1269</v>
      </c>
      <c r="G285" s="95" t="s">
        <v>1093</v>
      </c>
      <c r="H285" s="112">
        <v>45923</v>
      </c>
      <c r="I285" s="112">
        <v>45929</v>
      </c>
      <c r="J285" s="107"/>
      <c r="K285" s="107"/>
      <c r="L285" s="41" t="s">
        <v>65</v>
      </c>
      <c r="M285" s="107"/>
      <c r="N285" s="107"/>
      <c r="O285" s="107"/>
      <c r="P285" s="107"/>
    </row>
    <row r="286" spans="1:16" ht="45" customHeight="1" thickBot="1" x14ac:dyDescent="0.35">
      <c r="A286" s="83" t="s">
        <v>1262</v>
      </c>
      <c r="B286" s="107">
        <v>0</v>
      </c>
      <c r="C286" s="90" t="s">
        <v>60</v>
      </c>
      <c r="D286" s="109" t="s">
        <v>310</v>
      </c>
      <c r="E286" s="110"/>
      <c r="F286" s="58" t="s">
        <v>1270</v>
      </c>
      <c r="G286" s="95" t="s">
        <v>1079</v>
      </c>
      <c r="H286" s="112">
        <v>45923</v>
      </c>
      <c r="I286" s="112">
        <v>45925</v>
      </c>
      <c r="J286" s="107"/>
      <c r="K286" s="107"/>
      <c r="L286" s="41" t="s">
        <v>65</v>
      </c>
      <c r="M286" s="107"/>
      <c r="N286" s="107"/>
      <c r="O286" s="107"/>
      <c r="P286" s="107"/>
    </row>
    <row r="287" spans="1:16" ht="45" customHeight="1" thickBot="1" x14ac:dyDescent="0.35">
      <c r="A287" s="83" t="s">
        <v>1263</v>
      </c>
      <c r="B287" s="107">
        <v>0</v>
      </c>
      <c r="C287" s="90" t="s">
        <v>60</v>
      </c>
      <c r="D287" s="109" t="s">
        <v>310</v>
      </c>
      <c r="E287" s="110"/>
      <c r="F287" s="58" t="s">
        <v>1271</v>
      </c>
      <c r="G287" s="95" t="s">
        <v>1207</v>
      </c>
      <c r="H287" s="112">
        <v>45923</v>
      </c>
      <c r="I287" s="112">
        <v>45925</v>
      </c>
      <c r="J287" s="107"/>
      <c r="K287" s="107"/>
      <c r="L287" s="41" t="s">
        <v>65</v>
      </c>
      <c r="M287" s="107"/>
      <c r="N287" s="107"/>
      <c r="O287" s="107"/>
      <c r="P287" s="107"/>
    </row>
    <row r="288" spans="1:16" ht="45" customHeight="1" thickBot="1" x14ac:dyDescent="0.35">
      <c r="A288" s="83" t="s">
        <v>1264</v>
      </c>
      <c r="B288" s="107">
        <v>0</v>
      </c>
      <c r="C288" s="90" t="s">
        <v>60</v>
      </c>
      <c r="D288" s="109" t="s">
        <v>310</v>
      </c>
      <c r="E288" s="110"/>
      <c r="F288" s="58" t="s">
        <v>1272</v>
      </c>
      <c r="G288" s="95" t="s">
        <v>1273</v>
      </c>
      <c r="H288" s="112">
        <v>45923</v>
      </c>
      <c r="I288" s="112">
        <v>45925</v>
      </c>
      <c r="J288" s="107"/>
      <c r="K288" s="107"/>
      <c r="L288" s="41" t="s">
        <v>65</v>
      </c>
      <c r="M288" s="107"/>
      <c r="N288" s="107"/>
      <c r="O288" s="107"/>
      <c r="P288" s="107"/>
    </row>
    <row r="289" spans="1:16" ht="45" customHeight="1" thickBot="1" x14ac:dyDescent="0.35">
      <c r="A289" s="83" t="s">
        <v>1265</v>
      </c>
      <c r="B289" s="107">
        <v>0</v>
      </c>
      <c r="C289" s="90" t="s">
        <v>60</v>
      </c>
      <c r="D289" s="109" t="s">
        <v>310</v>
      </c>
      <c r="E289" s="110"/>
      <c r="F289" s="58" t="s">
        <v>1274</v>
      </c>
      <c r="G289" s="95" t="s">
        <v>1046</v>
      </c>
      <c r="H289" s="112">
        <v>45923</v>
      </c>
      <c r="I289" s="112">
        <v>45929</v>
      </c>
      <c r="J289" s="107"/>
      <c r="K289" s="107"/>
      <c r="L289" s="41" t="s">
        <v>65</v>
      </c>
      <c r="M289" s="107"/>
      <c r="N289" s="107"/>
      <c r="O289" s="107"/>
      <c r="P289" s="107"/>
    </row>
    <row r="290" spans="1:16" ht="45" customHeight="1" thickBot="1" x14ac:dyDescent="0.35">
      <c r="A290" s="83" t="s">
        <v>1266</v>
      </c>
      <c r="B290" s="107">
        <v>0</v>
      </c>
      <c r="C290" s="90" t="s">
        <v>60</v>
      </c>
      <c r="D290" s="109" t="s">
        <v>310</v>
      </c>
      <c r="E290" s="110"/>
      <c r="F290" s="58" t="s">
        <v>1275</v>
      </c>
      <c r="G290" s="95" t="s">
        <v>1115</v>
      </c>
      <c r="H290" s="112">
        <v>45923</v>
      </c>
      <c r="I290" s="112">
        <v>45925</v>
      </c>
      <c r="J290" s="107"/>
      <c r="K290" s="107"/>
      <c r="L290" s="41" t="s">
        <v>65</v>
      </c>
      <c r="M290" s="107"/>
      <c r="N290" s="107"/>
      <c r="O290" s="107"/>
      <c r="P290" s="107"/>
    </row>
    <row r="291" spans="1:16" ht="45" customHeight="1" thickBot="1" x14ac:dyDescent="0.35">
      <c r="A291" s="83" t="s">
        <v>1267</v>
      </c>
      <c r="B291" s="107">
        <v>0</v>
      </c>
      <c r="C291" s="90" t="s">
        <v>60</v>
      </c>
      <c r="D291" s="109" t="s">
        <v>310</v>
      </c>
      <c r="E291" s="110"/>
      <c r="F291" s="58" t="s">
        <v>1276</v>
      </c>
      <c r="G291" s="95" t="s">
        <v>1095</v>
      </c>
      <c r="H291" s="112">
        <v>45923</v>
      </c>
      <c r="I291" s="112">
        <v>45927</v>
      </c>
      <c r="J291" s="107"/>
      <c r="K291" s="107"/>
      <c r="L291" s="41" t="s">
        <v>109</v>
      </c>
      <c r="M291" s="107" t="s">
        <v>1374</v>
      </c>
      <c r="N291" s="107"/>
      <c r="O291" s="107"/>
      <c r="P291" s="107"/>
    </row>
    <row r="292" spans="1:16" ht="45" customHeight="1" thickBot="1" x14ac:dyDescent="0.35">
      <c r="A292" s="83" t="s">
        <v>1267</v>
      </c>
      <c r="B292" s="107">
        <v>1</v>
      </c>
      <c r="C292" s="90" t="s">
        <v>60</v>
      </c>
      <c r="D292" s="109" t="s">
        <v>310</v>
      </c>
      <c r="E292" s="110"/>
      <c r="F292" s="58" t="s">
        <v>1276</v>
      </c>
      <c r="G292" s="95" t="s">
        <v>1095</v>
      </c>
      <c r="H292" s="112">
        <v>45929</v>
      </c>
      <c r="I292" s="112"/>
      <c r="J292" s="107"/>
      <c r="K292" s="107"/>
      <c r="L292" s="113"/>
      <c r="M292" s="107" t="s">
        <v>1374</v>
      </c>
      <c r="N292" s="107"/>
      <c r="O292" s="107"/>
      <c r="P292" s="107"/>
    </row>
    <row r="293" spans="1:16" ht="45" customHeight="1" thickBot="1" x14ac:dyDescent="0.35">
      <c r="A293" s="83" t="s">
        <v>1268</v>
      </c>
      <c r="B293" s="107">
        <v>0</v>
      </c>
      <c r="C293" s="90" t="s">
        <v>60</v>
      </c>
      <c r="D293" s="109" t="s">
        <v>310</v>
      </c>
      <c r="E293" s="110"/>
      <c r="F293" s="58" t="s">
        <v>1277</v>
      </c>
      <c r="G293" s="95" t="s">
        <v>1085</v>
      </c>
      <c r="H293" s="112">
        <v>45923</v>
      </c>
      <c r="I293" s="112">
        <v>45927</v>
      </c>
      <c r="J293" s="107"/>
      <c r="K293" s="107"/>
      <c r="L293" s="41" t="s">
        <v>109</v>
      </c>
      <c r="M293" s="107" t="s">
        <v>1374</v>
      </c>
      <c r="N293" s="107"/>
      <c r="O293" s="107"/>
      <c r="P293" s="107"/>
    </row>
    <row r="294" spans="1:16" ht="45" customHeight="1" thickBot="1" x14ac:dyDescent="0.35">
      <c r="A294" s="83" t="s">
        <v>1268</v>
      </c>
      <c r="B294" s="107">
        <v>1</v>
      </c>
      <c r="C294" s="90" t="s">
        <v>60</v>
      </c>
      <c r="D294" s="109" t="s">
        <v>310</v>
      </c>
      <c r="E294" s="110"/>
      <c r="F294" s="58" t="s">
        <v>1277</v>
      </c>
      <c r="G294" s="95" t="s">
        <v>1085</v>
      </c>
      <c r="H294" s="112">
        <v>45929</v>
      </c>
      <c r="I294" s="112">
        <v>45935</v>
      </c>
      <c r="J294" s="107"/>
      <c r="K294" s="107"/>
      <c r="L294" s="41" t="s">
        <v>65</v>
      </c>
      <c r="M294" s="107" t="s">
        <v>1374</v>
      </c>
      <c r="N294" s="107"/>
      <c r="O294" s="107"/>
      <c r="P294" s="107"/>
    </row>
    <row r="295" spans="1:16" ht="45" customHeight="1" thickBot="1" x14ac:dyDescent="0.35">
      <c r="A295" s="83" t="s">
        <v>1283</v>
      </c>
      <c r="B295" s="107">
        <v>0</v>
      </c>
      <c r="C295" s="90" t="s">
        <v>60</v>
      </c>
      <c r="D295" s="109" t="s">
        <v>310</v>
      </c>
      <c r="E295" s="110"/>
      <c r="F295" s="58" t="s">
        <v>1291</v>
      </c>
      <c r="G295" s="111" t="s">
        <v>1286</v>
      </c>
      <c r="H295" s="112">
        <v>45924</v>
      </c>
      <c r="I295" s="112">
        <v>45929</v>
      </c>
      <c r="J295" s="107"/>
      <c r="K295" s="107"/>
      <c r="L295" s="41" t="s">
        <v>65</v>
      </c>
      <c r="M295" s="107"/>
      <c r="N295" s="107"/>
      <c r="O295" s="107"/>
      <c r="P295" s="107"/>
    </row>
    <row r="296" spans="1:16" ht="45" customHeight="1" thickBot="1" x14ac:dyDescent="0.35">
      <c r="A296" s="83" t="s">
        <v>1284</v>
      </c>
      <c r="B296" s="107">
        <v>0</v>
      </c>
      <c r="C296" s="90" t="s">
        <v>60</v>
      </c>
      <c r="D296" s="109" t="s">
        <v>310</v>
      </c>
      <c r="E296" s="110"/>
      <c r="F296" s="58" t="s">
        <v>1287</v>
      </c>
      <c r="G296" s="111" t="s">
        <v>1289</v>
      </c>
      <c r="H296" s="112">
        <v>45924</v>
      </c>
      <c r="I296" s="112">
        <v>45929</v>
      </c>
      <c r="J296" s="107"/>
      <c r="K296" s="107"/>
      <c r="L296" s="41" t="s">
        <v>65</v>
      </c>
      <c r="M296" s="107"/>
      <c r="N296" s="107"/>
      <c r="O296" s="107"/>
      <c r="P296" s="107"/>
    </row>
    <row r="297" spans="1:16" ht="45" customHeight="1" thickBot="1" x14ac:dyDescent="0.35">
      <c r="A297" s="83" t="s">
        <v>1285</v>
      </c>
      <c r="B297" s="107">
        <v>0</v>
      </c>
      <c r="C297" s="90" t="s">
        <v>60</v>
      </c>
      <c r="D297" s="109" t="s">
        <v>310</v>
      </c>
      <c r="E297" s="110"/>
      <c r="F297" s="58" t="s">
        <v>1288</v>
      </c>
      <c r="G297" s="111" t="s">
        <v>1290</v>
      </c>
      <c r="H297" s="112">
        <v>45924</v>
      </c>
      <c r="I297" s="112">
        <v>45925</v>
      </c>
      <c r="J297" s="107"/>
      <c r="K297" s="107"/>
      <c r="L297" s="41" t="s">
        <v>65</v>
      </c>
      <c r="M297" s="107"/>
      <c r="N297" s="107"/>
      <c r="O297" s="107"/>
      <c r="P297" s="107"/>
    </row>
    <row r="298" spans="1:16" ht="45" customHeight="1" thickBot="1" x14ac:dyDescent="0.35">
      <c r="A298" s="83" t="s">
        <v>1307</v>
      </c>
      <c r="B298" s="107">
        <v>0</v>
      </c>
      <c r="C298" s="90" t="s">
        <v>60</v>
      </c>
      <c r="D298" s="109" t="s">
        <v>310</v>
      </c>
      <c r="E298" s="110"/>
      <c r="F298" s="58" t="s">
        <v>1313</v>
      </c>
      <c r="G298" s="111" t="s">
        <v>1314</v>
      </c>
      <c r="H298" s="112">
        <v>45925</v>
      </c>
      <c r="I298" s="112">
        <v>45929</v>
      </c>
      <c r="J298" s="107"/>
      <c r="K298" s="107"/>
      <c r="L298" s="41" t="s">
        <v>65</v>
      </c>
      <c r="M298" s="107"/>
      <c r="N298" s="107"/>
      <c r="O298" s="107"/>
      <c r="P298" s="107"/>
    </row>
    <row r="299" spans="1:16" ht="45" customHeight="1" thickBot="1" x14ac:dyDescent="0.35">
      <c r="A299" s="83" t="s">
        <v>1308</v>
      </c>
      <c r="B299" s="107">
        <v>0</v>
      </c>
      <c r="C299" s="90" t="s">
        <v>60</v>
      </c>
      <c r="D299" s="109" t="s">
        <v>310</v>
      </c>
      <c r="E299" s="110"/>
      <c r="F299" s="58" t="s">
        <v>1315</v>
      </c>
      <c r="G299" s="111" t="s">
        <v>1316</v>
      </c>
      <c r="H299" s="112">
        <v>45925</v>
      </c>
      <c r="I299" s="112">
        <v>45929</v>
      </c>
      <c r="J299" s="107"/>
      <c r="K299" s="107"/>
      <c r="L299" s="41" t="s">
        <v>65</v>
      </c>
      <c r="M299" s="107"/>
      <c r="N299" s="107"/>
      <c r="O299" s="107"/>
      <c r="P299" s="107"/>
    </row>
    <row r="300" spans="1:16" ht="45" customHeight="1" thickBot="1" x14ac:dyDescent="0.35">
      <c r="A300" s="83" t="s">
        <v>1309</v>
      </c>
      <c r="B300" s="107">
        <v>0</v>
      </c>
      <c r="C300" s="90" t="s">
        <v>60</v>
      </c>
      <c r="D300" s="109" t="s">
        <v>310</v>
      </c>
      <c r="E300" s="110"/>
      <c r="F300" s="58" t="s">
        <v>1317</v>
      </c>
      <c r="G300" s="111" t="s">
        <v>1318</v>
      </c>
      <c r="H300" s="112">
        <v>45925</v>
      </c>
      <c r="I300" s="112">
        <v>45929</v>
      </c>
      <c r="J300" s="107"/>
      <c r="K300" s="107"/>
      <c r="L300" s="41" t="s">
        <v>65</v>
      </c>
      <c r="M300" s="107"/>
      <c r="N300" s="107"/>
      <c r="O300" s="107"/>
      <c r="P300" s="107"/>
    </row>
    <row r="301" spans="1:16" ht="45" customHeight="1" thickBot="1" x14ac:dyDescent="0.35">
      <c r="A301" s="83" t="s">
        <v>1310</v>
      </c>
      <c r="B301" s="107">
        <v>0</v>
      </c>
      <c r="C301" s="90" t="s">
        <v>60</v>
      </c>
      <c r="D301" s="109" t="s">
        <v>310</v>
      </c>
      <c r="E301" s="110"/>
      <c r="F301" s="58" t="s">
        <v>1319</v>
      </c>
      <c r="G301" s="111" t="s">
        <v>1321</v>
      </c>
      <c r="H301" s="112">
        <v>45925</v>
      </c>
      <c r="I301" s="112">
        <v>45929</v>
      </c>
      <c r="J301" s="107"/>
      <c r="K301" s="107"/>
      <c r="L301" s="41" t="s">
        <v>65</v>
      </c>
      <c r="M301" s="107"/>
      <c r="N301" s="107"/>
      <c r="O301" s="107"/>
      <c r="P301" s="107"/>
    </row>
    <row r="302" spans="1:16" ht="45" customHeight="1" thickBot="1" x14ac:dyDescent="0.35">
      <c r="A302" s="83" t="s">
        <v>1311</v>
      </c>
      <c r="B302" s="107">
        <v>0</v>
      </c>
      <c r="C302" s="90" t="s">
        <v>60</v>
      </c>
      <c r="D302" s="109" t="s">
        <v>310</v>
      </c>
      <c r="E302" s="110"/>
      <c r="F302" s="58" t="s">
        <v>1320</v>
      </c>
      <c r="G302" s="111" t="s">
        <v>1322</v>
      </c>
      <c r="H302" s="112">
        <v>45925</v>
      </c>
      <c r="I302" s="112">
        <v>45929</v>
      </c>
      <c r="J302" s="107"/>
      <c r="K302" s="107"/>
      <c r="L302" s="41" t="s">
        <v>65</v>
      </c>
      <c r="M302" s="107"/>
      <c r="N302" s="107"/>
      <c r="O302" s="107"/>
      <c r="P302" s="107"/>
    </row>
    <row r="303" spans="1:16" ht="45" customHeight="1" thickBot="1" x14ac:dyDescent="0.35">
      <c r="A303" s="83" t="s">
        <v>1312</v>
      </c>
      <c r="B303" s="107">
        <v>0</v>
      </c>
      <c r="C303" s="90" t="s">
        <v>60</v>
      </c>
      <c r="D303" s="109" t="s">
        <v>310</v>
      </c>
      <c r="E303" s="110"/>
      <c r="F303" s="58" t="s">
        <v>1323</v>
      </c>
      <c r="G303" s="111" t="s">
        <v>1324</v>
      </c>
      <c r="H303" s="112">
        <v>45925</v>
      </c>
      <c r="I303" s="112">
        <v>45929</v>
      </c>
      <c r="J303" s="107"/>
      <c r="K303" s="107"/>
      <c r="L303" s="41" t="s">
        <v>109</v>
      </c>
      <c r="M303" s="107" t="s">
        <v>1374</v>
      </c>
      <c r="N303" s="107"/>
      <c r="O303" s="107"/>
      <c r="P303" s="107"/>
    </row>
    <row r="304" spans="1:16" ht="45" customHeight="1" thickBot="1" x14ac:dyDescent="0.35">
      <c r="A304" s="83" t="s">
        <v>1312</v>
      </c>
      <c r="B304" s="107">
        <v>1</v>
      </c>
      <c r="C304" s="90"/>
      <c r="D304" s="109"/>
      <c r="E304" s="110"/>
      <c r="F304" s="58" t="s">
        <v>1323</v>
      </c>
      <c r="G304" s="111" t="s">
        <v>1324</v>
      </c>
      <c r="H304" s="112">
        <v>45929</v>
      </c>
      <c r="I304" s="112">
        <v>45935</v>
      </c>
      <c r="J304" s="107"/>
      <c r="K304" s="107"/>
      <c r="L304" s="41" t="s">
        <v>65</v>
      </c>
      <c r="M304" s="107" t="s">
        <v>1374</v>
      </c>
      <c r="N304" s="107"/>
      <c r="O304" s="107"/>
      <c r="P304" s="107"/>
    </row>
    <row r="305" spans="1:16" ht="45" customHeight="1" thickBot="1" x14ac:dyDescent="0.35">
      <c r="A305" s="83" t="s">
        <v>1326</v>
      </c>
      <c r="B305" s="107">
        <v>0</v>
      </c>
      <c r="C305" s="90" t="s">
        <v>60</v>
      </c>
      <c r="D305" s="109" t="s">
        <v>310</v>
      </c>
      <c r="E305" s="110"/>
      <c r="F305" s="58" t="s">
        <v>1329</v>
      </c>
      <c r="G305" s="111" t="s">
        <v>1330</v>
      </c>
      <c r="H305" s="112">
        <v>45927</v>
      </c>
      <c r="I305" s="112">
        <v>45929</v>
      </c>
      <c r="J305" s="107"/>
      <c r="K305" s="107"/>
      <c r="L305" s="41" t="s">
        <v>109</v>
      </c>
      <c r="M305" s="107" t="s">
        <v>1374</v>
      </c>
      <c r="N305" s="107"/>
      <c r="O305" s="107"/>
      <c r="P305" s="107"/>
    </row>
    <row r="306" spans="1:16" ht="45" customHeight="1" thickBot="1" x14ac:dyDescent="0.35">
      <c r="A306" s="83" t="s">
        <v>1326</v>
      </c>
      <c r="B306" s="107">
        <v>1</v>
      </c>
      <c r="C306" s="90"/>
      <c r="D306" s="109"/>
      <c r="E306" s="110"/>
      <c r="F306" s="58" t="s">
        <v>1329</v>
      </c>
      <c r="G306" s="111" t="s">
        <v>1330</v>
      </c>
      <c r="H306" s="112">
        <v>45929</v>
      </c>
      <c r="I306" s="112">
        <v>45935</v>
      </c>
      <c r="J306" s="107"/>
      <c r="K306" s="107"/>
      <c r="L306" s="41" t="s">
        <v>65</v>
      </c>
      <c r="M306" s="107" t="s">
        <v>1374</v>
      </c>
      <c r="N306" s="107"/>
      <c r="O306" s="107"/>
      <c r="P306" s="107"/>
    </row>
    <row r="307" spans="1:16" ht="45" customHeight="1" thickBot="1" x14ac:dyDescent="0.35">
      <c r="A307" s="83" t="s">
        <v>1327</v>
      </c>
      <c r="B307" s="107">
        <v>0</v>
      </c>
      <c r="C307" s="90" t="s">
        <v>60</v>
      </c>
      <c r="D307" s="109" t="s">
        <v>310</v>
      </c>
      <c r="E307" s="110"/>
      <c r="F307" s="58" t="s">
        <v>1331</v>
      </c>
      <c r="G307" s="111" t="s">
        <v>1334</v>
      </c>
      <c r="H307" s="112">
        <v>45927</v>
      </c>
      <c r="I307" s="112">
        <v>45929</v>
      </c>
      <c r="J307" s="107"/>
      <c r="K307" s="107"/>
      <c r="L307" s="41" t="s">
        <v>65</v>
      </c>
      <c r="M307" s="107" t="s">
        <v>1374</v>
      </c>
      <c r="N307" s="107"/>
      <c r="O307" s="107"/>
      <c r="P307" s="107"/>
    </row>
    <row r="308" spans="1:16" ht="45" customHeight="1" thickBot="1" x14ac:dyDescent="0.35">
      <c r="A308" s="83" t="s">
        <v>1328</v>
      </c>
      <c r="B308" s="107">
        <v>0</v>
      </c>
      <c r="C308" s="90" t="s">
        <v>60</v>
      </c>
      <c r="D308" s="109" t="s">
        <v>310</v>
      </c>
      <c r="E308" s="110"/>
      <c r="F308" s="58" t="s">
        <v>1332</v>
      </c>
      <c r="G308" s="111" t="s">
        <v>1333</v>
      </c>
      <c r="H308" s="112">
        <v>45927</v>
      </c>
      <c r="I308" s="112">
        <v>45929</v>
      </c>
      <c r="J308" s="107"/>
      <c r="K308" s="107"/>
      <c r="L308" s="41" t="s">
        <v>65</v>
      </c>
      <c r="M308" s="107" t="s">
        <v>1374</v>
      </c>
      <c r="N308" s="107"/>
      <c r="O308" s="107"/>
      <c r="P308" s="107"/>
    </row>
    <row r="309" spans="1:16" ht="45" customHeight="1" thickBot="1" x14ac:dyDescent="0.35">
      <c r="A309" s="83" t="s">
        <v>1343</v>
      </c>
      <c r="B309" s="107">
        <v>0</v>
      </c>
      <c r="C309" s="90" t="s">
        <v>60</v>
      </c>
      <c r="D309" s="109" t="s">
        <v>310</v>
      </c>
      <c r="E309" s="110"/>
      <c r="F309" s="58" t="s">
        <v>1345</v>
      </c>
      <c r="G309" s="111" t="s">
        <v>129</v>
      </c>
      <c r="H309" s="112">
        <v>45928</v>
      </c>
      <c r="I309" s="112">
        <v>45929</v>
      </c>
      <c r="J309" s="107"/>
      <c r="K309" s="107"/>
      <c r="L309" s="41" t="s">
        <v>109</v>
      </c>
      <c r="M309" s="107" t="s">
        <v>1374</v>
      </c>
      <c r="N309" s="107"/>
      <c r="O309" s="107"/>
      <c r="P309" s="107"/>
    </row>
    <row r="310" spans="1:16" ht="45" customHeight="1" thickBot="1" x14ac:dyDescent="0.35">
      <c r="A310" s="83" t="s">
        <v>1343</v>
      </c>
      <c r="B310" s="107">
        <v>1</v>
      </c>
      <c r="C310" s="90" t="s">
        <v>60</v>
      </c>
      <c r="D310" s="109" t="s">
        <v>310</v>
      </c>
      <c r="E310" s="110"/>
      <c r="F310" s="58" t="s">
        <v>1345</v>
      </c>
      <c r="G310" s="111" t="s">
        <v>129</v>
      </c>
      <c r="H310" s="112">
        <v>45929</v>
      </c>
      <c r="I310" s="112">
        <v>45935</v>
      </c>
      <c r="J310" s="107"/>
      <c r="K310" s="107"/>
      <c r="L310" s="41" t="s">
        <v>65</v>
      </c>
      <c r="M310" s="107" t="s">
        <v>1374</v>
      </c>
      <c r="N310" s="107"/>
      <c r="O310" s="107"/>
      <c r="P310" s="107"/>
    </row>
    <row r="311" spans="1:16" ht="45" customHeight="1" thickBot="1" x14ac:dyDescent="0.35">
      <c r="A311" s="83" t="s">
        <v>1344</v>
      </c>
      <c r="B311" s="107">
        <v>0</v>
      </c>
      <c r="C311" s="90" t="s">
        <v>60</v>
      </c>
      <c r="D311" s="109" t="s">
        <v>310</v>
      </c>
      <c r="E311" s="110"/>
      <c r="F311" s="58" t="s">
        <v>1381</v>
      </c>
      <c r="G311" s="111" t="s">
        <v>1346</v>
      </c>
      <c r="H311" s="112">
        <v>45928</v>
      </c>
      <c r="I311" s="112">
        <v>45935</v>
      </c>
      <c r="J311" s="107"/>
      <c r="K311" s="107"/>
      <c r="L311" s="41" t="s">
        <v>65</v>
      </c>
      <c r="M311" s="107" t="s">
        <v>1374</v>
      </c>
      <c r="N311" s="107"/>
      <c r="O311" s="107"/>
      <c r="P311" s="107"/>
    </row>
    <row r="312" spans="1:16" ht="45" customHeight="1" thickBot="1" x14ac:dyDescent="0.35">
      <c r="A312" s="83" t="s">
        <v>1357</v>
      </c>
      <c r="B312" s="107">
        <v>0</v>
      </c>
      <c r="C312" s="90" t="s">
        <v>60</v>
      </c>
      <c r="D312" s="109" t="s">
        <v>310</v>
      </c>
      <c r="E312" s="110"/>
      <c r="F312" s="58" t="s">
        <v>1365</v>
      </c>
      <c r="G312" s="111" t="s">
        <v>201</v>
      </c>
      <c r="H312" s="112">
        <v>45929</v>
      </c>
      <c r="I312" s="112">
        <v>45935</v>
      </c>
      <c r="J312" s="107"/>
      <c r="K312" s="107"/>
      <c r="L312" s="41" t="s">
        <v>65</v>
      </c>
      <c r="M312" s="107" t="s">
        <v>1374</v>
      </c>
      <c r="N312" s="107"/>
      <c r="O312" s="107"/>
      <c r="P312" s="107"/>
    </row>
    <row r="313" spans="1:16" ht="45" customHeight="1" thickBot="1" x14ac:dyDescent="0.35">
      <c r="A313" s="83" t="s">
        <v>1358</v>
      </c>
      <c r="B313" s="107">
        <v>0</v>
      </c>
      <c r="C313" s="90" t="s">
        <v>60</v>
      </c>
      <c r="D313" s="109" t="s">
        <v>310</v>
      </c>
      <c r="E313" s="110"/>
      <c r="F313" s="58" t="s">
        <v>1366</v>
      </c>
      <c r="G313" s="111" t="s">
        <v>1367</v>
      </c>
      <c r="H313" s="112">
        <v>45929</v>
      </c>
      <c r="I313" s="112"/>
      <c r="J313" s="107"/>
      <c r="K313" s="107"/>
      <c r="L313" s="113"/>
      <c r="M313" s="107" t="s">
        <v>1374</v>
      </c>
      <c r="N313" s="107"/>
      <c r="O313" s="107"/>
      <c r="P313" s="107"/>
    </row>
    <row r="314" spans="1:16" ht="45" customHeight="1" thickBot="1" x14ac:dyDescent="0.35">
      <c r="A314" s="83" t="s">
        <v>1359</v>
      </c>
      <c r="B314" s="107">
        <v>0</v>
      </c>
      <c r="C314" s="90" t="s">
        <v>60</v>
      </c>
      <c r="D314" s="109" t="s">
        <v>310</v>
      </c>
      <c r="E314" s="110"/>
      <c r="F314" s="58" t="s">
        <v>1368</v>
      </c>
      <c r="G314" s="111" t="s">
        <v>1367</v>
      </c>
      <c r="H314" s="112">
        <v>45929</v>
      </c>
      <c r="I314" s="112">
        <v>45935</v>
      </c>
      <c r="J314" s="107"/>
      <c r="K314" s="107"/>
      <c r="L314" s="41" t="s">
        <v>65</v>
      </c>
      <c r="M314" s="107" t="s">
        <v>1374</v>
      </c>
      <c r="N314" s="107"/>
      <c r="O314" s="107"/>
      <c r="P314" s="107"/>
    </row>
    <row r="315" spans="1:16" ht="45" customHeight="1" thickBot="1" x14ac:dyDescent="0.35">
      <c r="A315" s="83" t="s">
        <v>1360</v>
      </c>
      <c r="B315" s="107">
        <v>0</v>
      </c>
      <c r="C315" s="90" t="s">
        <v>60</v>
      </c>
      <c r="D315" s="109" t="s">
        <v>310</v>
      </c>
      <c r="E315" s="110"/>
      <c r="F315" s="58" t="s">
        <v>1369</v>
      </c>
      <c r="G315" s="111" t="s">
        <v>1334</v>
      </c>
      <c r="H315" s="112">
        <v>45929</v>
      </c>
      <c r="I315" s="112">
        <v>45935</v>
      </c>
      <c r="J315" s="107"/>
      <c r="K315" s="107"/>
      <c r="L315" s="41" t="s">
        <v>65</v>
      </c>
      <c r="M315" s="107" t="s">
        <v>1374</v>
      </c>
      <c r="N315" s="107"/>
      <c r="O315" s="107"/>
      <c r="P315" s="107"/>
    </row>
    <row r="316" spans="1:16" ht="45" customHeight="1" thickBot="1" x14ac:dyDescent="0.35">
      <c r="A316" s="83" t="s">
        <v>1361</v>
      </c>
      <c r="B316" s="107">
        <v>0</v>
      </c>
      <c r="C316" s="90" t="s">
        <v>60</v>
      </c>
      <c r="D316" s="109" t="s">
        <v>310</v>
      </c>
      <c r="E316" s="110"/>
      <c r="F316" s="58" t="s">
        <v>1370</v>
      </c>
      <c r="G316" s="111" t="s">
        <v>1321</v>
      </c>
      <c r="H316" s="112">
        <v>45929</v>
      </c>
      <c r="I316" s="112">
        <v>45935</v>
      </c>
      <c r="J316" s="107"/>
      <c r="K316" s="107"/>
      <c r="L316" s="41" t="s">
        <v>65</v>
      </c>
      <c r="M316" s="107" t="s">
        <v>1374</v>
      </c>
      <c r="N316" s="107"/>
      <c r="O316" s="107"/>
      <c r="P316" s="107"/>
    </row>
    <row r="317" spans="1:16" ht="45" customHeight="1" thickBot="1" x14ac:dyDescent="0.35">
      <c r="A317" s="83" t="s">
        <v>1362</v>
      </c>
      <c r="B317" s="107">
        <v>0</v>
      </c>
      <c r="C317" s="90" t="s">
        <v>60</v>
      </c>
      <c r="D317" s="109" t="s">
        <v>310</v>
      </c>
      <c r="E317" s="110"/>
      <c r="F317" s="58" t="s">
        <v>1371</v>
      </c>
      <c r="G317" s="111" t="s">
        <v>1290</v>
      </c>
      <c r="H317" s="112">
        <v>45929</v>
      </c>
      <c r="I317" s="112">
        <v>45935</v>
      </c>
      <c r="J317" s="107"/>
      <c r="K317" s="107"/>
      <c r="L317" s="41" t="s">
        <v>65</v>
      </c>
      <c r="M317" s="107" t="s">
        <v>1374</v>
      </c>
      <c r="N317" s="107"/>
      <c r="O317" s="107"/>
      <c r="P317" s="107"/>
    </row>
    <row r="318" spans="1:16" ht="45" customHeight="1" thickBot="1" x14ac:dyDescent="0.35">
      <c r="A318" s="83" t="s">
        <v>1363</v>
      </c>
      <c r="B318" s="107">
        <v>0</v>
      </c>
      <c r="C318" s="90" t="s">
        <v>60</v>
      </c>
      <c r="D318" s="109" t="s">
        <v>310</v>
      </c>
      <c r="E318" s="110"/>
      <c r="F318" s="58" t="s">
        <v>1372</v>
      </c>
      <c r="G318" s="111" t="s">
        <v>1322</v>
      </c>
      <c r="H318" s="112">
        <v>45929</v>
      </c>
      <c r="I318" s="112">
        <v>45935</v>
      </c>
      <c r="J318" s="107"/>
      <c r="K318" s="107"/>
      <c r="L318" s="41" t="s">
        <v>65</v>
      </c>
      <c r="M318" s="107" t="s">
        <v>1374</v>
      </c>
      <c r="N318" s="107"/>
      <c r="O318" s="107"/>
      <c r="P318" s="107"/>
    </row>
    <row r="319" spans="1:16" ht="45" customHeight="1" thickBot="1" x14ac:dyDescent="0.35">
      <c r="A319" s="83" t="s">
        <v>1364</v>
      </c>
      <c r="B319" s="107">
        <v>0</v>
      </c>
      <c r="C319" s="90" t="s">
        <v>60</v>
      </c>
      <c r="D319" s="109" t="s">
        <v>310</v>
      </c>
      <c r="E319" s="110"/>
      <c r="F319" s="58" t="s">
        <v>1373</v>
      </c>
      <c r="G319" s="111" t="s">
        <v>1333</v>
      </c>
      <c r="H319" s="112">
        <v>45929</v>
      </c>
      <c r="I319" s="112">
        <v>45935</v>
      </c>
      <c r="J319" s="107"/>
      <c r="K319" s="107"/>
      <c r="L319" s="41" t="s">
        <v>65</v>
      </c>
      <c r="M319" s="107" t="s">
        <v>1374</v>
      </c>
      <c r="N319" s="107"/>
      <c r="O319" s="107"/>
      <c r="P319" s="107"/>
    </row>
    <row r="320" spans="1:16" ht="45" customHeight="1" thickBot="1" x14ac:dyDescent="0.35">
      <c r="A320" s="83" t="s">
        <v>1375</v>
      </c>
      <c r="B320" s="107">
        <v>0</v>
      </c>
      <c r="C320" s="90" t="s">
        <v>60</v>
      </c>
      <c r="D320" s="109" t="s">
        <v>310</v>
      </c>
      <c r="E320" s="110"/>
      <c r="F320" s="58" t="s">
        <v>1378</v>
      </c>
      <c r="G320" s="111" t="s">
        <v>1289</v>
      </c>
      <c r="H320" s="112">
        <v>45930</v>
      </c>
      <c r="I320" s="112">
        <v>45935</v>
      </c>
      <c r="J320" s="107"/>
      <c r="K320" s="107"/>
      <c r="L320" s="41" t="s">
        <v>65</v>
      </c>
      <c r="M320" s="107"/>
      <c r="N320" s="107"/>
      <c r="O320" s="107"/>
      <c r="P320" s="107"/>
    </row>
    <row r="321" spans="1:16" ht="45" customHeight="1" thickBot="1" x14ac:dyDescent="0.35">
      <c r="A321" s="83" t="s">
        <v>1376</v>
      </c>
      <c r="B321" s="107">
        <v>0</v>
      </c>
      <c r="C321" s="90" t="s">
        <v>60</v>
      </c>
      <c r="D321" s="109" t="s">
        <v>310</v>
      </c>
      <c r="E321" s="110"/>
      <c r="F321" s="58" t="s">
        <v>1379</v>
      </c>
      <c r="G321" s="111" t="s">
        <v>1384</v>
      </c>
      <c r="H321" s="112">
        <v>45930</v>
      </c>
      <c r="I321" s="112">
        <v>45935</v>
      </c>
      <c r="J321" s="107"/>
      <c r="K321" s="107"/>
      <c r="L321" s="41" t="s">
        <v>65</v>
      </c>
      <c r="M321" s="107"/>
      <c r="N321" s="107"/>
      <c r="O321" s="107"/>
      <c r="P321" s="107"/>
    </row>
    <row r="322" spans="1:16" ht="45" customHeight="1" thickBot="1" x14ac:dyDescent="0.35">
      <c r="A322" s="83" t="s">
        <v>1377</v>
      </c>
      <c r="B322" s="107">
        <v>0</v>
      </c>
      <c r="C322" s="90" t="s">
        <v>60</v>
      </c>
      <c r="D322" s="109" t="s">
        <v>310</v>
      </c>
      <c r="E322" s="110"/>
      <c r="F322" s="58" t="s">
        <v>1380</v>
      </c>
      <c r="G322" s="111" t="s">
        <v>1385</v>
      </c>
      <c r="H322" s="112">
        <v>45930</v>
      </c>
      <c r="I322" s="112">
        <v>45935</v>
      </c>
      <c r="J322" s="107"/>
      <c r="K322" s="107"/>
      <c r="L322" s="41" t="s">
        <v>109</v>
      </c>
      <c r="M322" s="107"/>
      <c r="N322" s="107"/>
      <c r="O322" s="107"/>
      <c r="P322" s="107"/>
    </row>
    <row r="323" spans="1:16" ht="45" customHeight="1" thickBot="1" x14ac:dyDescent="0.35">
      <c r="A323" s="83" t="s">
        <v>1377</v>
      </c>
      <c r="B323" s="107">
        <v>1</v>
      </c>
      <c r="C323" s="90" t="s">
        <v>60</v>
      </c>
      <c r="D323" s="109" t="s">
        <v>310</v>
      </c>
      <c r="E323" s="110"/>
      <c r="F323" s="58" t="s">
        <v>1380</v>
      </c>
      <c r="G323" s="111" t="s">
        <v>1385</v>
      </c>
      <c r="H323" s="112">
        <v>45936</v>
      </c>
      <c r="I323" s="112"/>
      <c r="J323" s="107"/>
      <c r="K323" s="107"/>
      <c r="L323" s="41" t="s">
        <v>109</v>
      </c>
      <c r="M323" s="107"/>
      <c r="N323" s="107"/>
      <c r="O323" s="107"/>
      <c r="P323" s="107"/>
    </row>
    <row r="324" spans="1:16" ht="45" customHeight="1" thickBot="1" x14ac:dyDescent="0.35">
      <c r="A324" s="83" t="s">
        <v>1391</v>
      </c>
      <c r="B324" s="107">
        <v>0</v>
      </c>
      <c r="C324" s="90" t="s">
        <v>60</v>
      </c>
      <c r="D324" s="109" t="s">
        <v>310</v>
      </c>
      <c r="E324" s="110"/>
      <c r="F324" s="58" t="s">
        <v>1382</v>
      </c>
      <c r="G324" s="111" t="s">
        <v>1383</v>
      </c>
      <c r="H324" s="112">
        <v>45931</v>
      </c>
      <c r="I324" s="112">
        <v>45935</v>
      </c>
      <c r="J324" s="107"/>
      <c r="K324" s="107"/>
      <c r="L324" s="41" t="s">
        <v>65</v>
      </c>
      <c r="M324" s="107" t="s">
        <v>1395</v>
      </c>
      <c r="N324" s="107"/>
      <c r="O324" s="107"/>
      <c r="P324" s="107"/>
    </row>
    <row r="325" spans="1:16" ht="45" customHeight="1" thickBot="1" x14ac:dyDescent="0.35">
      <c r="A325" s="83" t="s">
        <v>1392</v>
      </c>
      <c r="B325" s="107">
        <v>0</v>
      </c>
      <c r="C325" s="90" t="s">
        <v>60</v>
      </c>
      <c r="D325" s="109" t="s">
        <v>310</v>
      </c>
      <c r="E325" s="110"/>
      <c r="F325" s="58" t="s">
        <v>1386</v>
      </c>
      <c r="G325" s="111" t="s">
        <v>1387</v>
      </c>
      <c r="H325" s="112">
        <v>45931</v>
      </c>
      <c r="I325" s="112">
        <v>45935</v>
      </c>
      <c r="J325" s="107"/>
      <c r="K325" s="107"/>
      <c r="L325" s="41" t="s">
        <v>65</v>
      </c>
      <c r="M325" s="107" t="s">
        <v>1395</v>
      </c>
      <c r="N325" s="107"/>
      <c r="O325" s="107"/>
      <c r="P325" s="107"/>
    </row>
    <row r="326" spans="1:16" ht="45" customHeight="1" thickBot="1" x14ac:dyDescent="0.35">
      <c r="A326" s="83" t="s">
        <v>1393</v>
      </c>
      <c r="B326" s="107">
        <v>0</v>
      </c>
      <c r="C326" s="90" t="s">
        <v>60</v>
      </c>
      <c r="D326" s="109" t="s">
        <v>310</v>
      </c>
      <c r="E326" s="110"/>
      <c r="F326" s="58" t="s">
        <v>1388</v>
      </c>
      <c r="G326" s="111" t="s">
        <v>1321</v>
      </c>
      <c r="H326" s="112">
        <v>45931</v>
      </c>
      <c r="I326" s="112"/>
      <c r="J326" s="107"/>
      <c r="K326" s="107"/>
      <c r="L326" s="113"/>
      <c r="M326" s="107" t="s">
        <v>1395</v>
      </c>
      <c r="N326" s="107"/>
      <c r="O326" s="107"/>
      <c r="P326" s="107"/>
    </row>
    <row r="327" spans="1:16" ht="45" customHeight="1" thickBot="1" x14ac:dyDescent="0.35">
      <c r="A327" s="83" t="s">
        <v>1394</v>
      </c>
      <c r="B327" s="107">
        <v>0</v>
      </c>
      <c r="C327" s="90" t="s">
        <v>60</v>
      </c>
      <c r="D327" s="109" t="s">
        <v>310</v>
      </c>
      <c r="E327" s="110"/>
      <c r="F327" s="58" t="s">
        <v>1389</v>
      </c>
      <c r="G327" s="111" t="s">
        <v>1390</v>
      </c>
      <c r="H327" s="112">
        <v>45931</v>
      </c>
      <c r="I327" s="112"/>
      <c r="J327" s="107"/>
      <c r="K327" s="107"/>
      <c r="L327" s="113"/>
      <c r="M327" s="107" t="s">
        <v>1395</v>
      </c>
      <c r="N327" s="107"/>
      <c r="O327" s="107"/>
      <c r="P327" s="107"/>
    </row>
    <row r="328" spans="1:16" ht="45" customHeight="1" thickBot="1" x14ac:dyDescent="0.35">
      <c r="A328" s="83" t="s">
        <v>1409</v>
      </c>
      <c r="B328" s="107">
        <v>0</v>
      </c>
      <c r="C328" s="90" t="s">
        <v>60</v>
      </c>
      <c r="D328" s="109" t="s">
        <v>310</v>
      </c>
      <c r="E328" s="110"/>
      <c r="F328" s="111" t="s">
        <v>1404</v>
      </c>
      <c r="G328" s="111" t="s">
        <v>130</v>
      </c>
      <c r="H328" s="112">
        <v>45934</v>
      </c>
      <c r="I328" s="112"/>
      <c r="J328" s="107"/>
      <c r="K328" s="107"/>
      <c r="L328" s="113"/>
      <c r="M328" s="107" t="s">
        <v>1395</v>
      </c>
      <c r="N328" s="107"/>
      <c r="O328" s="107"/>
      <c r="P328" s="107"/>
    </row>
    <row r="329" spans="1:16" ht="45" customHeight="1" thickBot="1" x14ac:dyDescent="0.35">
      <c r="A329" s="83" t="s">
        <v>1410</v>
      </c>
      <c r="B329" s="107">
        <v>0</v>
      </c>
      <c r="C329" s="90" t="s">
        <v>60</v>
      </c>
      <c r="D329" s="109" t="s">
        <v>310</v>
      </c>
      <c r="E329" s="110"/>
      <c r="F329" s="111" t="s">
        <v>1405</v>
      </c>
      <c r="G329" s="111" t="s">
        <v>1406</v>
      </c>
      <c r="H329" s="112">
        <v>45934</v>
      </c>
      <c r="I329" s="112"/>
      <c r="J329" s="107"/>
      <c r="K329" s="107"/>
      <c r="L329" s="113"/>
      <c r="M329" s="107" t="s">
        <v>1395</v>
      </c>
      <c r="N329" s="107"/>
      <c r="O329" s="107"/>
      <c r="P329" s="107"/>
    </row>
    <row r="330" spans="1:16" ht="45" customHeight="1" thickBot="1" x14ac:dyDescent="0.35">
      <c r="A330" s="83" t="s">
        <v>1411</v>
      </c>
      <c r="B330" s="107">
        <v>0</v>
      </c>
      <c r="C330" s="90" t="s">
        <v>60</v>
      </c>
      <c r="D330" s="109" t="s">
        <v>310</v>
      </c>
      <c r="E330" s="110"/>
      <c r="F330" s="111" t="s">
        <v>1407</v>
      </c>
      <c r="G330" s="111" t="s">
        <v>1408</v>
      </c>
      <c r="H330" s="112">
        <v>45934</v>
      </c>
      <c r="I330" s="112"/>
      <c r="J330" s="107"/>
      <c r="K330" s="107"/>
      <c r="L330" s="113"/>
      <c r="M330" s="107" t="s">
        <v>1395</v>
      </c>
      <c r="N330" s="107"/>
      <c r="O330" s="107"/>
      <c r="P330" s="107"/>
    </row>
    <row r="331" spans="1:16" ht="45" customHeight="1" thickBot="1" x14ac:dyDescent="0.35">
      <c r="A331" s="83" t="s">
        <v>1412</v>
      </c>
      <c r="B331" s="107">
        <v>0</v>
      </c>
      <c r="C331" s="90" t="s">
        <v>60</v>
      </c>
      <c r="D331" s="109" t="s">
        <v>310</v>
      </c>
      <c r="E331" s="110"/>
      <c r="F331" s="111" t="s">
        <v>1403</v>
      </c>
      <c r="G331" s="111" t="s">
        <v>1385</v>
      </c>
      <c r="H331" s="112">
        <v>45934</v>
      </c>
      <c r="I331" s="112"/>
      <c r="J331" s="107"/>
      <c r="K331" s="107"/>
      <c r="L331" s="113"/>
      <c r="M331" s="107" t="s">
        <v>1395</v>
      </c>
      <c r="N331" s="107"/>
      <c r="O331" s="107"/>
      <c r="P331" s="107"/>
    </row>
    <row r="332" spans="1:16" ht="45" customHeight="1" thickBot="1" x14ac:dyDescent="0.35">
      <c r="A332" s="83" t="s">
        <v>1433</v>
      </c>
      <c r="B332" s="107">
        <v>0</v>
      </c>
      <c r="C332" s="90" t="s">
        <v>60</v>
      </c>
      <c r="D332" s="109" t="s">
        <v>310</v>
      </c>
      <c r="E332" s="110"/>
      <c r="F332" s="111" t="s">
        <v>1432</v>
      </c>
      <c r="G332" s="111" t="s">
        <v>129</v>
      </c>
      <c r="H332" s="112">
        <v>45936</v>
      </c>
      <c r="I332" s="112"/>
      <c r="J332" s="107"/>
      <c r="K332" s="107"/>
      <c r="L332" s="113"/>
      <c r="M332" s="107"/>
      <c r="N332" s="107"/>
      <c r="O332" s="107"/>
      <c r="P332" s="107"/>
    </row>
    <row r="333" spans="1:16" ht="45" customHeight="1" thickBot="1" x14ac:dyDescent="0.35">
      <c r="A333" s="83" t="s">
        <v>1434</v>
      </c>
      <c r="B333" s="107">
        <v>0</v>
      </c>
      <c r="C333" s="90" t="s">
        <v>60</v>
      </c>
      <c r="D333" s="109" t="s">
        <v>310</v>
      </c>
      <c r="E333" s="110"/>
      <c r="F333" s="58" t="s">
        <v>1441</v>
      </c>
      <c r="G333" s="111" t="s">
        <v>1330</v>
      </c>
      <c r="H333" s="112">
        <v>45936</v>
      </c>
      <c r="I333" s="112"/>
      <c r="J333" s="107"/>
      <c r="K333" s="107"/>
      <c r="L333" s="113"/>
      <c r="M333" s="107"/>
      <c r="N333" s="107"/>
      <c r="O333" s="107"/>
      <c r="P333" s="107"/>
    </row>
    <row r="334" spans="1:16" ht="45" customHeight="1" thickBot="1" x14ac:dyDescent="0.35">
      <c r="A334" s="83" t="s">
        <v>1435</v>
      </c>
      <c r="B334" s="107">
        <v>0</v>
      </c>
      <c r="C334" s="90" t="s">
        <v>60</v>
      </c>
      <c r="D334" s="109" t="s">
        <v>310</v>
      </c>
      <c r="E334" s="110"/>
      <c r="F334" s="111" t="s">
        <v>1442</v>
      </c>
      <c r="G334" s="111" t="s">
        <v>1387</v>
      </c>
      <c r="H334" s="112">
        <v>45936</v>
      </c>
      <c r="I334" s="112"/>
      <c r="J334" s="107"/>
      <c r="K334" s="107"/>
      <c r="L334" s="113"/>
      <c r="M334" s="107"/>
      <c r="N334" s="107"/>
      <c r="O334" s="107"/>
      <c r="P334" s="107"/>
    </row>
    <row r="335" spans="1:16" ht="45" customHeight="1" thickBot="1" x14ac:dyDescent="0.35">
      <c r="A335" s="83" t="s">
        <v>1436</v>
      </c>
      <c r="B335" s="107">
        <v>0</v>
      </c>
      <c r="C335" s="90" t="s">
        <v>60</v>
      </c>
      <c r="D335" s="109" t="s">
        <v>310</v>
      </c>
      <c r="E335" s="110"/>
      <c r="F335" s="58" t="s">
        <v>1443</v>
      </c>
      <c r="G335" s="111" t="s">
        <v>1444</v>
      </c>
      <c r="H335" s="112">
        <v>45936</v>
      </c>
      <c r="I335" s="112"/>
      <c r="J335" s="107"/>
      <c r="K335" s="107"/>
      <c r="L335" s="113"/>
      <c r="M335" s="107"/>
      <c r="N335" s="107"/>
      <c r="O335" s="107"/>
      <c r="P335" s="107"/>
    </row>
    <row r="336" spans="1:16" ht="45" customHeight="1" thickBot="1" x14ac:dyDescent="0.35">
      <c r="A336" s="83" t="s">
        <v>1437</v>
      </c>
      <c r="B336" s="107">
        <v>0</v>
      </c>
      <c r="C336" s="90" t="s">
        <v>60</v>
      </c>
      <c r="D336" s="109" t="s">
        <v>310</v>
      </c>
      <c r="E336" s="110"/>
      <c r="F336" s="111" t="s">
        <v>1445</v>
      </c>
      <c r="G336" s="111" t="s">
        <v>1446</v>
      </c>
      <c r="H336" s="112">
        <v>45936</v>
      </c>
      <c r="I336" s="112"/>
      <c r="J336" s="107"/>
      <c r="K336" s="107"/>
      <c r="L336" s="113"/>
      <c r="M336" s="107"/>
      <c r="N336" s="107"/>
      <c r="O336" s="107"/>
      <c r="P336" s="107"/>
    </row>
    <row r="337" spans="1:16" ht="45" customHeight="1" thickBot="1" x14ac:dyDescent="0.35">
      <c r="A337" s="83" t="s">
        <v>1438</v>
      </c>
      <c r="B337" s="107">
        <v>0</v>
      </c>
      <c r="C337" s="90" t="s">
        <v>60</v>
      </c>
      <c r="D337" s="109" t="s">
        <v>310</v>
      </c>
      <c r="E337" s="110"/>
      <c r="F337" s="58" t="s">
        <v>1447</v>
      </c>
      <c r="G337" s="111" t="s">
        <v>1448</v>
      </c>
      <c r="H337" s="112">
        <v>45936</v>
      </c>
      <c r="I337" s="112"/>
      <c r="J337" s="107"/>
      <c r="K337" s="107"/>
      <c r="L337" s="113"/>
      <c r="M337" s="107"/>
      <c r="N337" s="107"/>
      <c r="O337" s="107"/>
      <c r="P337" s="107"/>
    </row>
    <row r="338" spans="1:16" ht="45" customHeight="1" thickBot="1" x14ac:dyDescent="0.35">
      <c r="A338" s="83" t="s">
        <v>1439</v>
      </c>
      <c r="B338" s="107">
        <v>0</v>
      </c>
      <c r="C338" s="90" t="s">
        <v>60</v>
      </c>
      <c r="D338" s="109" t="s">
        <v>310</v>
      </c>
      <c r="E338" s="110"/>
      <c r="F338" s="58" t="s">
        <v>1449</v>
      </c>
      <c r="G338" s="111" t="s">
        <v>1367</v>
      </c>
      <c r="H338" s="112">
        <v>45936</v>
      </c>
      <c r="I338" s="112"/>
      <c r="J338" s="107"/>
      <c r="K338" s="107"/>
      <c r="L338" s="113"/>
      <c r="M338" s="107"/>
      <c r="N338" s="107"/>
      <c r="O338" s="107"/>
      <c r="P338" s="107"/>
    </row>
    <row r="339" spans="1:16" ht="45" customHeight="1" thickBot="1" x14ac:dyDescent="0.35">
      <c r="A339" s="83" t="s">
        <v>1440</v>
      </c>
      <c r="B339" s="107">
        <v>0</v>
      </c>
      <c r="C339" s="90" t="s">
        <v>60</v>
      </c>
      <c r="D339" s="109" t="s">
        <v>310</v>
      </c>
      <c r="E339" s="110"/>
      <c r="F339" s="58" t="s">
        <v>1450</v>
      </c>
      <c r="G339" s="111" t="s">
        <v>1334</v>
      </c>
      <c r="H339" s="112">
        <v>45936</v>
      </c>
      <c r="I339" s="112"/>
      <c r="J339" s="107"/>
      <c r="K339" s="107"/>
      <c r="L339" s="113"/>
      <c r="M339" s="107"/>
      <c r="N339" s="107"/>
      <c r="O339" s="107"/>
      <c r="P339" s="107"/>
    </row>
    <row r="340" spans="1:16" ht="45" customHeight="1" thickBot="1" x14ac:dyDescent="0.35">
      <c r="A340" s="83" t="s">
        <v>1452</v>
      </c>
      <c r="B340" s="107">
        <v>0</v>
      </c>
      <c r="C340" s="90" t="s">
        <v>60</v>
      </c>
      <c r="D340" s="109" t="s">
        <v>310</v>
      </c>
      <c r="E340" s="110"/>
      <c r="F340" s="111" t="s">
        <v>1451</v>
      </c>
      <c r="G340" s="111" t="s">
        <v>1324</v>
      </c>
      <c r="H340" s="112">
        <v>45936</v>
      </c>
      <c r="I340" s="112"/>
      <c r="J340" s="107"/>
      <c r="K340" s="107"/>
      <c r="L340" s="113"/>
      <c r="M340" s="107"/>
      <c r="N340" s="107"/>
      <c r="O340" s="107"/>
      <c r="P340" s="107"/>
    </row>
    <row r="341" spans="1:16" ht="45" customHeight="1" thickBot="1" x14ac:dyDescent="0.35">
      <c r="A341" s="83" t="s">
        <v>1453</v>
      </c>
      <c r="B341" s="107">
        <v>0</v>
      </c>
      <c r="C341" s="90" t="s">
        <v>60</v>
      </c>
      <c r="D341" s="109" t="s">
        <v>310</v>
      </c>
      <c r="E341" s="110"/>
      <c r="F341" s="111" t="s">
        <v>1454</v>
      </c>
      <c r="G341" s="111" t="s">
        <v>1333</v>
      </c>
      <c r="H341" s="112">
        <v>45936</v>
      </c>
      <c r="I341" s="112"/>
      <c r="J341" s="107"/>
      <c r="K341" s="107"/>
      <c r="L341" s="113"/>
      <c r="M341" s="107"/>
      <c r="N341" s="107"/>
      <c r="O341" s="107"/>
      <c r="P341" s="107"/>
    </row>
    <row r="342" spans="1:16" ht="45" customHeight="1" thickBot="1" x14ac:dyDescent="0.35">
      <c r="A342" s="83" t="s">
        <v>1472</v>
      </c>
      <c r="B342" s="107">
        <v>0</v>
      </c>
      <c r="C342" s="90" t="s">
        <v>60</v>
      </c>
      <c r="D342" s="109" t="s">
        <v>310</v>
      </c>
      <c r="E342" s="110"/>
      <c r="F342" s="111" t="s">
        <v>1473</v>
      </c>
      <c r="G342" s="111" t="s">
        <v>1334</v>
      </c>
      <c r="H342" s="112">
        <v>45938</v>
      </c>
      <c r="I342" s="112"/>
      <c r="J342" s="107"/>
      <c r="K342" s="107"/>
      <c r="L342" s="113"/>
      <c r="M342" s="107" t="s">
        <v>1176</v>
      </c>
      <c r="N342" s="107"/>
      <c r="O342" s="107"/>
      <c r="P342" s="107"/>
    </row>
    <row r="343" spans="1:16" ht="45" customHeight="1" x14ac:dyDescent="0.3">
      <c r="A343" s="106"/>
      <c r="B343" s="107"/>
      <c r="C343" s="108"/>
      <c r="D343" s="109"/>
      <c r="E343" s="110"/>
      <c r="F343" s="111"/>
      <c r="G343" s="111"/>
      <c r="H343" s="112"/>
      <c r="I343" s="112"/>
      <c r="J343" s="107"/>
      <c r="K343" s="107"/>
      <c r="L343" s="113"/>
      <c r="M343" s="107"/>
      <c r="N343" s="107"/>
      <c r="O343" s="107"/>
      <c r="P343" s="107"/>
    </row>
    <row r="344" spans="1:16" ht="45" customHeight="1" x14ac:dyDescent="0.3">
      <c r="A344" s="106"/>
      <c r="B344" s="107"/>
      <c r="C344" s="108"/>
      <c r="D344" s="109"/>
      <c r="E344" s="110"/>
      <c r="F344" s="111"/>
      <c r="G344" s="111"/>
      <c r="H344" s="112"/>
      <c r="I344" s="112"/>
      <c r="J344" s="107"/>
      <c r="K344" s="107"/>
      <c r="L344" s="113"/>
      <c r="M344" s="107"/>
      <c r="N344" s="107"/>
      <c r="O344" s="107"/>
      <c r="P344" s="107"/>
    </row>
    <row r="345" spans="1:16" ht="45" customHeight="1" x14ac:dyDescent="0.3">
      <c r="A345" s="106"/>
      <c r="B345" s="107"/>
      <c r="C345" s="108"/>
      <c r="D345" s="109"/>
      <c r="E345" s="110"/>
      <c r="F345" s="111"/>
      <c r="G345" s="111"/>
      <c r="H345" s="112"/>
      <c r="I345" s="112"/>
      <c r="J345" s="107"/>
      <c r="K345" s="107"/>
      <c r="L345" s="113"/>
      <c r="M345" s="107"/>
      <c r="N345" s="107"/>
      <c r="O345" s="107"/>
      <c r="P345" s="107"/>
    </row>
    <row r="346" spans="1:16" ht="45" customHeight="1" x14ac:dyDescent="0.3">
      <c r="A346" s="106"/>
      <c r="B346" s="107"/>
      <c r="C346" s="108"/>
      <c r="D346" s="109"/>
      <c r="E346" s="110"/>
      <c r="F346" s="111"/>
      <c r="G346" s="111"/>
      <c r="H346" s="112"/>
      <c r="I346" s="112"/>
      <c r="J346" s="107"/>
      <c r="K346" s="107"/>
      <c r="L346" s="113"/>
      <c r="M346" s="107"/>
      <c r="N346" s="107"/>
      <c r="O346" s="107"/>
      <c r="P346" s="107"/>
    </row>
    <row r="347" spans="1:16" ht="45" customHeight="1" x14ac:dyDescent="0.3">
      <c r="A347" s="106"/>
      <c r="B347" s="107"/>
      <c r="C347" s="108"/>
      <c r="D347" s="109"/>
      <c r="E347" s="110"/>
      <c r="F347" s="111"/>
      <c r="G347" s="111"/>
      <c r="H347" s="112"/>
      <c r="I347" s="112"/>
      <c r="J347" s="107"/>
      <c r="K347" s="107"/>
      <c r="L347" s="113"/>
      <c r="M347" s="107"/>
      <c r="N347" s="107"/>
      <c r="O347" s="107"/>
      <c r="P347" s="107"/>
    </row>
    <row r="348" spans="1:16" ht="45" customHeight="1" x14ac:dyDescent="0.3">
      <c r="A348" s="106"/>
      <c r="B348" s="107"/>
      <c r="C348" s="108"/>
      <c r="D348" s="109"/>
      <c r="E348" s="110"/>
      <c r="F348" s="111"/>
      <c r="G348" s="111"/>
      <c r="H348" s="112"/>
      <c r="I348" s="112"/>
      <c r="J348" s="107"/>
      <c r="K348" s="107"/>
      <c r="L348" s="113"/>
      <c r="M348" s="107"/>
      <c r="N348" s="107"/>
      <c r="O348" s="107"/>
      <c r="P348" s="107"/>
    </row>
    <row r="349" spans="1:16" ht="45" customHeight="1" x14ac:dyDescent="0.3">
      <c r="A349" s="106"/>
      <c r="B349" s="107"/>
      <c r="C349" s="108"/>
      <c r="D349" s="109"/>
      <c r="E349" s="110"/>
      <c r="F349" s="111"/>
      <c r="G349" s="111"/>
      <c r="H349" s="112"/>
      <c r="I349" s="112"/>
      <c r="J349" s="107"/>
      <c r="K349" s="107"/>
      <c r="L349" s="113"/>
      <c r="M349" s="107"/>
      <c r="N349" s="107"/>
      <c r="O349" s="107"/>
      <c r="P349" s="107"/>
    </row>
    <row r="350" spans="1:16" ht="45" customHeight="1" x14ac:dyDescent="0.3">
      <c r="A350" s="106"/>
      <c r="B350" s="107"/>
      <c r="C350" s="108"/>
      <c r="D350" s="109"/>
      <c r="E350" s="110"/>
      <c r="F350" s="111"/>
      <c r="G350" s="111"/>
      <c r="H350" s="112"/>
      <c r="I350" s="112"/>
      <c r="J350" s="107"/>
      <c r="K350" s="107"/>
      <c r="L350" s="113"/>
      <c r="M350" s="107"/>
      <c r="N350" s="107"/>
      <c r="O350" s="107"/>
      <c r="P350" s="107"/>
    </row>
    <row r="351" spans="1:16" ht="45" customHeight="1" x14ac:dyDescent="0.3">
      <c r="A351" s="106"/>
      <c r="B351" s="107"/>
      <c r="C351" s="108"/>
      <c r="D351" s="109"/>
      <c r="E351" s="110"/>
      <c r="F351" s="111"/>
      <c r="G351" s="111"/>
      <c r="H351" s="112"/>
      <c r="I351" s="112"/>
      <c r="J351" s="107"/>
      <c r="K351" s="107"/>
      <c r="L351" s="113"/>
      <c r="M351" s="107"/>
      <c r="N351" s="107"/>
      <c r="O351" s="107"/>
      <c r="P351" s="107"/>
    </row>
    <row r="352" spans="1:16" ht="45" customHeight="1" x14ac:dyDescent="0.3">
      <c r="A352" s="106"/>
      <c r="B352" s="107"/>
      <c r="C352" s="108"/>
      <c r="D352" s="109"/>
      <c r="E352" s="110"/>
      <c r="F352" s="111"/>
      <c r="G352" s="111"/>
      <c r="H352" s="112"/>
      <c r="I352" s="112"/>
      <c r="J352" s="107"/>
      <c r="K352" s="107"/>
      <c r="L352" s="113"/>
      <c r="M352" s="107"/>
      <c r="N352" s="107"/>
      <c r="O352" s="107"/>
      <c r="P352" s="107"/>
    </row>
    <row r="353" spans="1:16" ht="45" customHeight="1" x14ac:dyDescent="0.3">
      <c r="A353" s="106"/>
      <c r="B353" s="107"/>
      <c r="C353" s="108"/>
      <c r="D353" s="109"/>
      <c r="E353" s="110"/>
      <c r="F353" s="111"/>
      <c r="G353" s="111"/>
      <c r="H353" s="112"/>
      <c r="I353" s="112"/>
      <c r="J353" s="107"/>
      <c r="K353" s="107"/>
      <c r="L353" s="113"/>
      <c r="M353" s="107"/>
      <c r="N353" s="107"/>
      <c r="O353" s="107"/>
      <c r="P353" s="107"/>
    </row>
    <row r="354" spans="1:16" ht="45" customHeight="1" x14ac:dyDescent="0.3">
      <c r="A354" s="106"/>
      <c r="B354" s="107"/>
      <c r="C354" s="108"/>
      <c r="D354" s="109"/>
      <c r="E354" s="110"/>
      <c r="F354" s="111"/>
      <c r="G354" s="111"/>
      <c r="H354" s="112"/>
      <c r="I354" s="112"/>
      <c r="J354" s="107"/>
      <c r="K354" s="107"/>
      <c r="L354" s="113"/>
      <c r="M354" s="107"/>
      <c r="N354" s="107"/>
      <c r="O354" s="107"/>
      <c r="P354" s="107"/>
    </row>
    <row r="355" spans="1:16" ht="45" customHeight="1" x14ac:dyDescent="0.3">
      <c r="A355" s="106"/>
      <c r="B355" s="107"/>
      <c r="C355" s="108"/>
      <c r="D355" s="109"/>
      <c r="E355" s="110"/>
      <c r="F355" s="111"/>
      <c r="G355" s="111"/>
      <c r="H355" s="112"/>
      <c r="I355" s="112"/>
      <c r="J355" s="107"/>
      <c r="K355" s="107"/>
      <c r="L355" s="113"/>
      <c r="M355" s="107"/>
      <c r="N355" s="107"/>
      <c r="O355" s="107"/>
      <c r="P355" s="107"/>
    </row>
    <row r="356" spans="1:16" ht="45" customHeight="1" x14ac:dyDescent="0.3">
      <c r="A356" s="106"/>
      <c r="B356" s="107"/>
      <c r="C356" s="108"/>
      <c r="D356" s="109"/>
      <c r="E356" s="110"/>
      <c r="F356" s="111"/>
      <c r="G356" s="111"/>
      <c r="H356" s="112"/>
      <c r="I356" s="112"/>
      <c r="J356" s="107"/>
      <c r="K356" s="107"/>
      <c r="L356" s="113"/>
      <c r="M356" s="107"/>
      <c r="N356" s="107"/>
      <c r="O356" s="107"/>
      <c r="P356" s="107"/>
    </row>
    <row r="357" spans="1:16" ht="45" customHeight="1" x14ac:dyDescent="0.3">
      <c r="A357" s="106"/>
      <c r="B357" s="107"/>
      <c r="C357" s="108"/>
      <c r="D357" s="109"/>
      <c r="E357" s="110"/>
      <c r="F357" s="111"/>
      <c r="G357" s="111"/>
      <c r="H357" s="112"/>
      <c r="I357" s="112"/>
      <c r="J357" s="107"/>
      <c r="K357" s="107"/>
      <c r="L357" s="113"/>
      <c r="M357" s="107"/>
      <c r="N357" s="107"/>
      <c r="O357" s="107"/>
      <c r="P357" s="107"/>
    </row>
    <row r="358" spans="1:16" ht="45" customHeight="1" x14ac:dyDescent="0.3">
      <c r="A358" s="106"/>
      <c r="B358" s="107"/>
      <c r="C358" s="108"/>
      <c r="D358" s="109"/>
      <c r="E358" s="110"/>
      <c r="F358" s="111"/>
      <c r="G358" s="111"/>
      <c r="H358" s="112"/>
      <c r="I358" s="112"/>
      <c r="J358" s="107"/>
      <c r="K358" s="107"/>
      <c r="L358" s="113"/>
      <c r="M358" s="107"/>
      <c r="N358" s="107"/>
      <c r="O358" s="107"/>
      <c r="P358" s="107"/>
    </row>
    <row r="359" spans="1:16" ht="45" customHeight="1" x14ac:dyDescent="0.3">
      <c r="A359" s="106"/>
      <c r="B359" s="107"/>
      <c r="C359" s="108"/>
      <c r="D359" s="109"/>
      <c r="E359" s="110"/>
      <c r="F359" s="111"/>
      <c r="G359" s="111"/>
      <c r="H359" s="112"/>
      <c r="I359" s="112"/>
      <c r="J359" s="107"/>
      <c r="K359" s="107"/>
      <c r="L359" s="113"/>
      <c r="M359" s="107"/>
      <c r="N359" s="107"/>
      <c r="O359" s="107"/>
      <c r="P359" s="107"/>
    </row>
    <row r="360" spans="1:16" ht="45" customHeight="1" x14ac:dyDescent="0.3">
      <c r="A360" s="106"/>
      <c r="B360" s="107"/>
      <c r="C360" s="108"/>
      <c r="D360" s="109"/>
      <c r="E360" s="110"/>
      <c r="F360" s="111"/>
      <c r="G360" s="111"/>
      <c r="H360" s="112"/>
      <c r="I360" s="112"/>
      <c r="J360" s="107"/>
      <c r="K360" s="107"/>
      <c r="L360" s="113"/>
      <c r="M360" s="107"/>
      <c r="N360" s="107"/>
      <c r="O360" s="107"/>
      <c r="P360" s="107"/>
    </row>
    <row r="361" spans="1:16" ht="45" customHeight="1" x14ac:dyDescent="0.3">
      <c r="A361" s="106"/>
      <c r="B361" s="107"/>
      <c r="C361" s="108"/>
      <c r="D361" s="109"/>
      <c r="E361" s="110"/>
      <c r="F361" s="111"/>
      <c r="G361" s="111"/>
      <c r="H361" s="112"/>
      <c r="I361" s="112"/>
      <c r="J361" s="107"/>
      <c r="K361" s="107"/>
      <c r="L361" s="113"/>
      <c r="M361" s="107"/>
      <c r="N361" s="107"/>
      <c r="O361" s="107"/>
      <c r="P361" s="107"/>
    </row>
    <row r="362" spans="1:16" ht="45" customHeight="1" x14ac:dyDescent="0.3">
      <c r="A362" s="106"/>
      <c r="B362" s="107"/>
      <c r="C362" s="108"/>
      <c r="D362" s="109"/>
      <c r="E362" s="110"/>
      <c r="F362" s="111"/>
      <c r="G362" s="111"/>
      <c r="H362" s="112"/>
      <c r="I362" s="112"/>
      <c r="J362" s="107"/>
      <c r="K362" s="107"/>
      <c r="L362" s="113"/>
      <c r="M362" s="107"/>
      <c r="N362" s="107"/>
      <c r="O362" s="107"/>
      <c r="P362" s="107"/>
    </row>
    <row r="363" spans="1:16" ht="45" customHeight="1" x14ac:dyDescent="0.3">
      <c r="A363" s="106"/>
      <c r="B363" s="107"/>
      <c r="C363" s="108"/>
      <c r="D363" s="109"/>
      <c r="E363" s="110"/>
      <c r="F363" s="111"/>
      <c r="G363" s="111"/>
      <c r="H363" s="112"/>
      <c r="I363" s="112"/>
      <c r="J363" s="107"/>
      <c r="K363" s="107"/>
      <c r="L363" s="113"/>
      <c r="M363" s="107"/>
      <c r="N363" s="107"/>
      <c r="O363" s="107"/>
      <c r="P363" s="107"/>
    </row>
    <row r="364" spans="1:16" ht="45" customHeight="1" x14ac:dyDescent="0.3">
      <c r="A364" s="106"/>
      <c r="B364" s="107"/>
      <c r="C364" s="108"/>
      <c r="D364" s="109"/>
      <c r="E364" s="110"/>
      <c r="F364" s="111"/>
      <c r="G364" s="111"/>
      <c r="H364" s="112"/>
      <c r="I364" s="112"/>
      <c r="J364" s="107"/>
      <c r="K364" s="107"/>
      <c r="L364" s="113"/>
      <c r="M364" s="107"/>
      <c r="N364" s="107"/>
      <c r="O364" s="107"/>
      <c r="P364" s="107"/>
    </row>
    <row r="365" spans="1:16" ht="45" customHeight="1" x14ac:dyDescent="0.3">
      <c r="A365" s="106"/>
      <c r="B365" s="107"/>
      <c r="C365" s="108"/>
      <c r="D365" s="109"/>
      <c r="E365" s="110"/>
      <c r="F365" s="111"/>
      <c r="G365" s="111"/>
      <c r="H365" s="112"/>
      <c r="I365" s="112"/>
      <c r="J365" s="107"/>
      <c r="K365" s="107"/>
      <c r="L365" s="113"/>
      <c r="M365" s="107"/>
      <c r="N365" s="107"/>
      <c r="O365" s="107"/>
      <c r="P365" s="107"/>
    </row>
    <row r="366" spans="1:16" ht="45" customHeight="1" x14ac:dyDescent="0.3">
      <c r="A366" s="106"/>
      <c r="B366" s="107"/>
      <c r="C366" s="108"/>
      <c r="D366" s="109"/>
      <c r="E366" s="110"/>
      <c r="F366" s="111"/>
      <c r="G366" s="111"/>
      <c r="H366" s="112"/>
      <c r="I366" s="112"/>
      <c r="J366" s="107"/>
      <c r="K366" s="107"/>
      <c r="L366" s="113"/>
      <c r="M366" s="107"/>
      <c r="N366" s="107"/>
      <c r="O366" s="107"/>
      <c r="P366" s="107"/>
    </row>
    <row r="367" spans="1:16" ht="42.75" customHeight="1" x14ac:dyDescent="0.3">
      <c r="A367" s="106"/>
      <c r="B367" s="107"/>
      <c r="C367" s="108"/>
      <c r="D367" s="109"/>
      <c r="E367" s="110"/>
      <c r="F367" s="111"/>
      <c r="G367" s="111"/>
      <c r="H367" s="112"/>
      <c r="I367" s="112"/>
      <c r="J367" s="107"/>
      <c r="K367" s="107"/>
      <c r="L367" s="113"/>
      <c r="M367" s="107"/>
      <c r="N367" s="107"/>
      <c r="O367" s="107"/>
      <c r="P367" s="107"/>
    </row>
    <row r="368" spans="1:16" ht="45" customHeight="1" x14ac:dyDescent="0.3">
      <c r="A368" s="106"/>
      <c r="B368" s="107"/>
      <c r="C368" s="108"/>
      <c r="D368" s="109"/>
      <c r="E368" s="110"/>
      <c r="F368" s="111"/>
      <c r="G368" s="111"/>
      <c r="H368" s="112"/>
      <c r="I368" s="112"/>
      <c r="J368" s="107"/>
      <c r="K368" s="107"/>
      <c r="L368" s="113"/>
      <c r="M368" s="107"/>
      <c r="N368" s="107"/>
      <c r="O368" s="107"/>
      <c r="P368" s="107"/>
    </row>
    <row r="369" spans="1:16" ht="45" customHeight="1" x14ac:dyDescent="0.3">
      <c r="A369" s="106"/>
      <c r="B369" s="107"/>
      <c r="C369" s="108"/>
      <c r="D369" s="109"/>
      <c r="E369" s="110"/>
      <c r="F369" s="111"/>
      <c r="G369" s="111"/>
      <c r="H369" s="112"/>
      <c r="I369" s="112"/>
      <c r="J369" s="107"/>
      <c r="K369" s="107"/>
      <c r="L369" s="113"/>
      <c r="M369" s="107"/>
      <c r="N369" s="107"/>
      <c r="O369" s="107"/>
      <c r="P369" s="107"/>
    </row>
    <row r="370" spans="1:16" ht="45" customHeight="1" x14ac:dyDescent="0.3">
      <c r="A370" s="106"/>
      <c r="B370" s="107"/>
      <c r="C370" s="108"/>
      <c r="D370" s="109"/>
      <c r="E370" s="110"/>
      <c r="F370" s="111"/>
      <c r="G370" s="111"/>
      <c r="H370" s="112"/>
      <c r="I370" s="112"/>
      <c r="J370" s="107"/>
      <c r="K370" s="107"/>
      <c r="L370" s="113"/>
      <c r="M370" s="107"/>
      <c r="N370" s="107"/>
      <c r="O370" s="107"/>
      <c r="P370" s="107"/>
    </row>
    <row r="371" spans="1:16" ht="45" customHeight="1" x14ac:dyDescent="0.3">
      <c r="A371" s="106"/>
      <c r="B371" s="107"/>
      <c r="C371" s="108"/>
      <c r="D371" s="109"/>
      <c r="E371" s="110"/>
      <c r="F371" s="111"/>
      <c r="G371" s="111"/>
      <c r="H371" s="112"/>
      <c r="I371" s="112"/>
      <c r="J371" s="107"/>
      <c r="K371" s="107"/>
      <c r="L371" s="113"/>
      <c r="M371" s="107"/>
      <c r="N371" s="107"/>
      <c r="O371" s="107"/>
      <c r="P371" s="107"/>
    </row>
    <row r="372" spans="1:16" ht="45" customHeight="1" x14ac:dyDescent="0.3">
      <c r="A372" s="106"/>
      <c r="B372" s="107"/>
      <c r="C372" s="108"/>
      <c r="D372" s="109"/>
      <c r="E372" s="110"/>
      <c r="F372" s="111"/>
      <c r="G372" s="111"/>
      <c r="H372" s="112"/>
      <c r="I372" s="112"/>
      <c r="J372" s="107"/>
      <c r="K372" s="107"/>
      <c r="L372" s="113"/>
      <c r="M372" s="107"/>
      <c r="N372" s="107"/>
      <c r="O372" s="107"/>
      <c r="P372" s="107"/>
    </row>
    <row r="373" spans="1:16" ht="45" customHeight="1" x14ac:dyDescent="0.3">
      <c r="A373" s="106"/>
      <c r="B373" s="107"/>
      <c r="C373" s="108"/>
      <c r="D373" s="109"/>
      <c r="E373" s="110"/>
      <c r="F373" s="111"/>
      <c r="G373" s="111"/>
      <c r="H373" s="112"/>
      <c r="I373" s="112"/>
      <c r="J373" s="107"/>
      <c r="K373" s="107"/>
      <c r="L373" s="113"/>
      <c r="M373" s="107"/>
      <c r="N373" s="107"/>
      <c r="O373" s="107"/>
      <c r="P373" s="107"/>
    </row>
    <row r="374" spans="1:16" ht="45" customHeight="1" x14ac:dyDescent="0.3">
      <c r="A374" s="106"/>
      <c r="B374" s="107"/>
      <c r="C374" s="108"/>
      <c r="D374" s="109"/>
      <c r="E374" s="110"/>
      <c r="F374" s="111"/>
      <c r="G374" s="111"/>
      <c r="H374" s="112"/>
      <c r="I374" s="112"/>
      <c r="J374" s="107"/>
      <c r="K374" s="107"/>
      <c r="L374" s="113"/>
      <c r="M374" s="107"/>
      <c r="N374" s="107"/>
      <c r="O374" s="107"/>
      <c r="P374" s="107"/>
    </row>
    <row r="375" spans="1:16" ht="45" customHeight="1" x14ac:dyDescent="0.3">
      <c r="A375" s="106"/>
      <c r="B375" s="107"/>
      <c r="C375" s="108"/>
      <c r="D375" s="109"/>
      <c r="E375" s="110"/>
      <c r="F375" s="111"/>
      <c r="G375" s="111"/>
      <c r="H375" s="112"/>
      <c r="I375" s="112"/>
      <c r="J375" s="107"/>
      <c r="K375" s="107"/>
      <c r="L375" s="113"/>
      <c r="M375" s="107"/>
      <c r="N375" s="107"/>
      <c r="O375" s="107"/>
      <c r="P375" s="107"/>
    </row>
    <row r="376" spans="1:16" ht="45" customHeight="1" x14ac:dyDescent="0.3">
      <c r="A376" s="106"/>
      <c r="B376" s="107"/>
      <c r="C376" s="108"/>
      <c r="D376" s="109"/>
      <c r="E376" s="110"/>
      <c r="F376" s="111"/>
      <c r="G376" s="111"/>
      <c r="H376" s="112"/>
      <c r="I376" s="112"/>
      <c r="J376" s="107"/>
      <c r="K376" s="107"/>
      <c r="L376" s="113"/>
      <c r="M376" s="107"/>
      <c r="N376" s="107"/>
      <c r="O376" s="107"/>
      <c r="P376" s="107"/>
    </row>
    <row r="377" spans="1:16" ht="45" customHeight="1" x14ac:dyDescent="0.3">
      <c r="A377" s="106"/>
      <c r="B377" s="107"/>
      <c r="C377" s="108"/>
      <c r="D377" s="109"/>
      <c r="E377" s="110"/>
      <c r="F377" s="111"/>
      <c r="G377" s="111"/>
      <c r="H377" s="112"/>
      <c r="I377" s="112"/>
      <c r="J377" s="107"/>
      <c r="K377" s="107"/>
      <c r="L377" s="113"/>
      <c r="M377" s="107"/>
      <c r="N377" s="107"/>
      <c r="O377" s="107"/>
      <c r="P377" s="107"/>
    </row>
    <row r="378" spans="1:16" ht="45" customHeight="1" x14ac:dyDescent="0.3">
      <c r="A378" s="106"/>
      <c r="B378" s="107"/>
      <c r="C378" s="108"/>
      <c r="D378" s="109"/>
      <c r="E378" s="110"/>
      <c r="F378" s="111"/>
      <c r="G378" s="111"/>
      <c r="H378" s="112"/>
      <c r="I378" s="112"/>
      <c r="J378" s="107"/>
      <c r="K378" s="107"/>
      <c r="L378" s="113"/>
      <c r="M378" s="107"/>
      <c r="N378" s="107"/>
      <c r="O378" s="107"/>
      <c r="P378" s="107"/>
    </row>
    <row r="379" spans="1:16" ht="45" customHeight="1" x14ac:dyDescent="0.3">
      <c r="A379" s="106"/>
      <c r="B379" s="107"/>
      <c r="C379" s="108"/>
      <c r="D379" s="109"/>
      <c r="E379" s="110"/>
      <c r="F379" s="111"/>
      <c r="G379" s="111"/>
      <c r="H379" s="112"/>
      <c r="I379" s="112"/>
      <c r="J379" s="107"/>
      <c r="K379" s="107"/>
      <c r="L379" s="113"/>
      <c r="M379" s="107"/>
      <c r="N379" s="107"/>
      <c r="O379" s="107"/>
      <c r="P379" s="107"/>
    </row>
    <row r="380" spans="1:16" ht="45" customHeight="1" x14ac:dyDescent="0.3">
      <c r="A380" s="106"/>
      <c r="B380" s="107"/>
      <c r="C380" s="108"/>
      <c r="D380" s="109"/>
      <c r="E380" s="110"/>
      <c r="F380" s="111"/>
      <c r="G380" s="111"/>
      <c r="H380" s="112"/>
      <c r="I380" s="112"/>
      <c r="J380" s="107"/>
      <c r="K380" s="107"/>
      <c r="L380" s="113"/>
      <c r="M380" s="107"/>
      <c r="N380" s="107"/>
      <c r="O380" s="107"/>
      <c r="P380" s="107"/>
    </row>
    <row r="381" spans="1:16" ht="45" customHeight="1" x14ac:dyDescent="0.3">
      <c r="A381" s="106"/>
      <c r="B381" s="107"/>
      <c r="C381" s="108"/>
      <c r="D381" s="109"/>
      <c r="E381" s="110"/>
      <c r="F381" s="111"/>
      <c r="G381" s="111"/>
      <c r="H381" s="112"/>
      <c r="I381" s="112"/>
      <c r="J381" s="107"/>
      <c r="K381" s="107"/>
      <c r="L381" s="113"/>
      <c r="M381" s="107"/>
      <c r="N381" s="107"/>
      <c r="O381" s="107"/>
      <c r="P381" s="107"/>
    </row>
    <row r="382" spans="1:16" ht="45" customHeight="1" x14ac:dyDescent="0.3">
      <c r="A382" s="106"/>
      <c r="B382" s="107"/>
      <c r="C382" s="108"/>
      <c r="D382" s="109"/>
      <c r="E382" s="110"/>
      <c r="F382" s="111"/>
      <c r="G382" s="111"/>
      <c r="H382" s="112"/>
      <c r="I382" s="112"/>
      <c r="J382" s="107"/>
      <c r="K382" s="107"/>
      <c r="L382" s="113"/>
      <c r="M382" s="107"/>
      <c r="N382" s="107"/>
      <c r="O382" s="107"/>
      <c r="P382" s="107"/>
    </row>
    <row r="383" spans="1:16" ht="45" customHeight="1" x14ac:dyDescent="0.3">
      <c r="A383" s="106"/>
      <c r="B383" s="107"/>
      <c r="C383" s="108"/>
      <c r="D383" s="109"/>
      <c r="E383" s="110"/>
      <c r="F383" s="111"/>
      <c r="G383" s="111"/>
      <c r="H383" s="112"/>
      <c r="I383" s="112"/>
      <c r="J383" s="107"/>
      <c r="K383" s="107"/>
      <c r="L383" s="113"/>
      <c r="M383" s="107"/>
      <c r="N383" s="107"/>
      <c r="O383" s="107"/>
      <c r="P383" s="107"/>
    </row>
    <row r="384" spans="1:16" ht="45" customHeight="1" x14ac:dyDescent="0.3">
      <c r="A384" s="106"/>
      <c r="B384" s="107"/>
      <c r="C384" s="108"/>
      <c r="D384" s="109"/>
      <c r="E384" s="110"/>
      <c r="F384" s="111"/>
      <c r="G384" s="111"/>
      <c r="H384" s="112"/>
      <c r="I384" s="112"/>
      <c r="J384" s="107"/>
      <c r="K384" s="107"/>
      <c r="L384" s="113"/>
      <c r="M384" s="107"/>
      <c r="N384" s="107"/>
      <c r="O384" s="107"/>
      <c r="P384" s="107"/>
    </row>
    <row r="385" spans="1:16" ht="45" customHeight="1" x14ac:dyDescent="0.3">
      <c r="A385" s="106"/>
      <c r="B385" s="107"/>
      <c r="C385" s="108"/>
      <c r="D385" s="109"/>
      <c r="E385" s="110"/>
      <c r="F385" s="111"/>
      <c r="G385" s="111"/>
      <c r="H385" s="112"/>
      <c r="I385" s="112"/>
      <c r="J385" s="107"/>
      <c r="K385" s="107"/>
      <c r="L385" s="113"/>
      <c r="M385" s="107"/>
      <c r="N385" s="107"/>
      <c r="O385" s="107"/>
      <c r="P385" s="107"/>
    </row>
    <row r="386" spans="1:16" ht="45" customHeight="1" x14ac:dyDescent="0.3">
      <c r="A386" s="106"/>
      <c r="B386" s="107"/>
      <c r="C386" s="108"/>
      <c r="D386" s="109"/>
      <c r="E386" s="110"/>
      <c r="F386" s="111"/>
      <c r="G386" s="111"/>
      <c r="H386" s="112"/>
      <c r="I386" s="112"/>
      <c r="J386" s="107"/>
      <c r="K386" s="107"/>
      <c r="L386" s="113"/>
      <c r="M386" s="107"/>
      <c r="N386" s="107"/>
      <c r="O386" s="107"/>
      <c r="P386" s="107"/>
    </row>
    <row r="387" spans="1:16" ht="45" customHeight="1" x14ac:dyDescent="0.3">
      <c r="A387" s="106"/>
      <c r="B387" s="107"/>
      <c r="C387" s="108"/>
      <c r="D387" s="109"/>
      <c r="E387" s="110"/>
      <c r="F387" s="111"/>
      <c r="G387" s="111"/>
      <c r="H387" s="112"/>
      <c r="I387" s="112"/>
      <c r="J387" s="107"/>
      <c r="K387" s="107"/>
      <c r="L387" s="113"/>
      <c r="M387" s="107"/>
      <c r="N387" s="107"/>
      <c r="O387" s="107"/>
      <c r="P387" s="107"/>
    </row>
    <row r="388" spans="1:16" ht="45" customHeight="1" x14ac:dyDescent="0.3">
      <c r="A388" s="106"/>
      <c r="B388" s="107"/>
      <c r="C388" s="108"/>
      <c r="D388" s="109"/>
      <c r="E388" s="110"/>
      <c r="F388" s="111"/>
      <c r="G388" s="111"/>
      <c r="H388" s="112"/>
      <c r="I388" s="112"/>
      <c r="J388" s="107"/>
      <c r="K388" s="107"/>
      <c r="L388" s="113"/>
      <c r="M388" s="107"/>
      <c r="N388" s="107"/>
      <c r="O388" s="107"/>
      <c r="P388" s="107"/>
    </row>
    <row r="389" spans="1:16" ht="45" customHeight="1" x14ac:dyDescent="0.3">
      <c r="A389" s="106"/>
      <c r="B389" s="107"/>
      <c r="C389" s="108"/>
      <c r="D389" s="109"/>
      <c r="E389" s="110"/>
      <c r="F389" s="111"/>
      <c r="G389" s="111"/>
      <c r="H389" s="112"/>
      <c r="I389" s="112"/>
      <c r="J389" s="107"/>
      <c r="K389" s="107"/>
      <c r="L389" s="113"/>
      <c r="M389" s="107"/>
      <c r="N389" s="107"/>
      <c r="O389" s="107"/>
      <c r="P389" s="107"/>
    </row>
    <row r="390" spans="1:16" ht="45" customHeight="1" x14ac:dyDescent="0.3">
      <c r="A390" s="106"/>
      <c r="B390" s="107"/>
      <c r="C390" s="108"/>
      <c r="D390" s="109"/>
      <c r="E390" s="110"/>
      <c r="F390" s="111"/>
      <c r="G390" s="111"/>
      <c r="H390" s="112"/>
      <c r="I390" s="112"/>
      <c r="J390" s="107"/>
      <c r="K390" s="107"/>
      <c r="L390" s="113"/>
      <c r="M390" s="107"/>
      <c r="N390" s="107"/>
      <c r="O390" s="107"/>
      <c r="P390" s="107"/>
    </row>
    <row r="391" spans="1:16" ht="45" customHeight="1" x14ac:dyDescent="0.3">
      <c r="A391" s="106"/>
      <c r="B391" s="107"/>
      <c r="C391" s="108"/>
      <c r="D391" s="109"/>
      <c r="E391" s="110"/>
      <c r="F391" s="111"/>
      <c r="G391" s="111"/>
      <c r="H391" s="112"/>
      <c r="I391" s="112"/>
      <c r="J391" s="107"/>
      <c r="K391" s="107"/>
      <c r="L391" s="113"/>
      <c r="M391" s="107"/>
      <c r="N391" s="107"/>
      <c r="O391" s="107"/>
      <c r="P391" s="107"/>
    </row>
    <row r="392" spans="1:16" ht="45" customHeight="1" x14ac:dyDescent="0.3">
      <c r="A392" s="106"/>
      <c r="B392" s="107"/>
      <c r="C392" s="108"/>
      <c r="D392" s="109"/>
      <c r="E392" s="110"/>
      <c r="F392" s="111"/>
      <c r="G392" s="111"/>
      <c r="H392" s="112"/>
      <c r="I392" s="112"/>
      <c r="J392" s="107"/>
      <c r="K392" s="107"/>
      <c r="L392" s="113"/>
      <c r="M392" s="107"/>
      <c r="N392" s="107"/>
      <c r="O392" s="107"/>
      <c r="P392" s="107"/>
    </row>
    <row r="393" spans="1:16" ht="45" customHeight="1" x14ac:dyDescent="0.3">
      <c r="A393" s="106"/>
      <c r="B393" s="107"/>
      <c r="C393" s="108"/>
      <c r="D393" s="109"/>
      <c r="E393" s="110"/>
      <c r="F393" s="111"/>
      <c r="G393" s="111"/>
      <c r="H393" s="112"/>
      <c r="I393" s="112"/>
      <c r="J393" s="107"/>
      <c r="K393" s="107"/>
      <c r="L393" s="113"/>
      <c r="M393" s="107"/>
      <c r="N393" s="107"/>
      <c r="O393" s="107"/>
      <c r="P393" s="107"/>
    </row>
    <row r="394" spans="1:16" ht="45" customHeight="1" x14ac:dyDescent="0.3">
      <c r="A394" s="106"/>
      <c r="B394" s="107"/>
      <c r="C394" s="108"/>
      <c r="D394" s="109"/>
      <c r="E394" s="110"/>
      <c r="F394" s="111"/>
      <c r="G394" s="111"/>
      <c r="H394" s="112"/>
      <c r="I394" s="112"/>
      <c r="J394" s="107"/>
      <c r="K394" s="107"/>
      <c r="L394" s="113"/>
      <c r="M394" s="107"/>
      <c r="N394" s="107"/>
      <c r="O394" s="107"/>
      <c r="P394" s="107"/>
    </row>
    <row r="395" spans="1:16" ht="45" customHeight="1" x14ac:dyDescent="0.3">
      <c r="A395" s="106"/>
      <c r="B395" s="107"/>
      <c r="C395" s="108"/>
      <c r="D395" s="109"/>
      <c r="E395" s="110"/>
      <c r="F395" s="111"/>
      <c r="G395" s="111"/>
      <c r="H395" s="112"/>
      <c r="I395" s="112"/>
      <c r="J395" s="107"/>
      <c r="K395" s="107"/>
      <c r="L395" s="113"/>
      <c r="M395" s="107"/>
      <c r="N395" s="107"/>
      <c r="O395" s="107"/>
      <c r="P395" s="107"/>
    </row>
    <row r="396" spans="1:16" ht="45" customHeight="1" x14ac:dyDescent="0.3">
      <c r="A396" s="106"/>
      <c r="B396" s="107"/>
      <c r="C396" s="108"/>
      <c r="D396" s="109"/>
      <c r="E396" s="110"/>
      <c r="F396" s="111"/>
      <c r="G396" s="111"/>
      <c r="H396" s="112"/>
      <c r="I396" s="112"/>
      <c r="J396" s="107"/>
      <c r="K396" s="107"/>
      <c r="L396" s="113"/>
      <c r="M396" s="107"/>
      <c r="N396" s="107"/>
      <c r="O396" s="107"/>
      <c r="P396" s="107"/>
    </row>
    <row r="397" spans="1:16" ht="45" customHeight="1" x14ac:dyDescent="0.3">
      <c r="A397" s="106"/>
      <c r="B397" s="107"/>
      <c r="C397" s="108"/>
      <c r="D397" s="109"/>
      <c r="E397" s="110"/>
      <c r="F397" s="111"/>
      <c r="G397" s="111"/>
      <c r="H397" s="112"/>
      <c r="I397" s="112"/>
      <c r="J397" s="107"/>
      <c r="K397" s="107"/>
      <c r="L397" s="113"/>
      <c r="M397" s="107"/>
      <c r="N397" s="107"/>
      <c r="O397" s="107"/>
      <c r="P397" s="107"/>
    </row>
    <row r="398" spans="1:16" ht="45" customHeight="1" x14ac:dyDescent="0.3">
      <c r="A398" s="106"/>
      <c r="B398" s="107"/>
      <c r="C398" s="108"/>
      <c r="D398" s="109"/>
      <c r="E398" s="110"/>
      <c r="F398" s="111"/>
      <c r="G398" s="111"/>
      <c r="H398" s="112"/>
      <c r="I398" s="112"/>
      <c r="J398" s="107"/>
      <c r="K398" s="107"/>
      <c r="L398" s="113"/>
      <c r="M398" s="107"/>
      <c r="N398" s="107"/>
      <c r="O398" s="107"/>
      <c r="P398" s="107"/>
    </row>
    <row r="399" spans="1:16" ht="45" customHeight="1" x14ac:dyDescent="0.3">
      <c r="A399" s="106"/>
      <c r="B399" s="107"/>
      <c r="C399" s="108"/>
      <c r="D399" s="109"/>
      <c r="E399" s="110"/>
      <c r="F399" s="111"/>
      <c r="G399" s="111"/>
      <c r="H399" s="112"/>
      <c r="I399" s="112"/>
      <c r="J399" s="107"/>
      <c r="K399" s="107"/>
      <c r="L399" s="113"/>
      <c r="M399" s="107"/>
      <c r="N399" s="107"/>
      <c r="O399" s="107"/>
      <c r="P399" s="107"/>
    </row>
    <row r="400" spans="1:16" ht="45" customHeight="1" x14ac:dyDescent="0.3">
      <c r="A400" s="106"/>
      <c r="B400" s="107"/>
      <c r="C400" s="108"/>
      <c r="D400" s="109"/>
      <c r="E400" s="110"/>
      <c r="F400" s="111"/>
      <c r="G400" s="111"/>
      <c r="H400" s="112"/>
      <c r="I400" s="112"/>
      <c r="J400" s="107"/>
      <c r="K400" s="107"/>
      <c r="L400" s="113"/>
      <c r="M400" s="107"/>
      <c r="N400" s="107"/>
      <c r="O400" s="107"/>
      <c r="P400" s="107"/>
    </row>
    <row r="401" spans="1:16" ht="45" customHeight="1" x14ac:dyDescent="0.3">
      <c r="A401" s="106"/>
      <c r="B401" s="107"/>
      <c r="C401" s="108"/>
      <c r="D401" s="109"/>
      <c r="E401" s="110"/>
      <c r="F401" s="111"/>
      <c r="G401" s="111"/>
      <c r="H401" s="112"/>
      <c r="I401" s="112"/>
      <c r="J401" s="107"/>
      <c r="K401" s="107"/>
      <c r="L401" s="113"/>
      <c r="M401" s="107"/>
      <c r="N401" s="107"/>
      <c r="O401" s="107"/>
      <c r="P401" s="107"/>
    </row>
    <row r="402" spans="1:16" ht="45" customHeight="1" x14ac:dyDescent="0.3">
      <c r="A402" s="106"/>
      <c r="B402" s="107"/>
      <c r="C402" s="108"/>
      <c r="D402" s="109"/>
      <c r="E402" s="110"/>
      <c r="F402" s="111"/>
      <c r="G402" s="111"/>
      <c r="H402" s="112"/>
      <c r="I402" s="112"/>
      <c r="J402" s="107"/>
      <c r="K402" s="107"/>
      <c r="L402" s="113"/>
      <c r="M402" s="107"/>
      <c r="N402" s="107"/>
      <c r="O402" s="107"/>
      <c r="P402" s="107"/>
    </row>
    <row r="403" spans="1:16" ht="45" customHeight="1" x14ac:dyDescent="0.3">
      <c r="A403" s="106"/>
      <c r="B403" s="107"/>
      <c r="C403" s="108"/>
      <c r="D403" s="109"/>
      <c r="E403" s="110"/>
      <c r="F403" s="111"/>
      <c r="G403" s="111"/>
      <c r="H403" s="112"/>
      <c r="I403" s="112"/>
      <c r="J403" s="107"/>
      <c r="K403" s="107"/>
      <c r="L403" s="113"/>
      <c r="M403" s="107"/>
      <c r="N403" s="107"/>
      <c r="O403" s="107"/>
      <c r="P403" s="107"/>
    </row>
    <row r="404" spans="1:16" ht="45" customHeight="1" x14ac:dyDescent="0.3">
      <c r="A404" s="106"/>
      <c r="B404" s="107"/>
      <c r="C404" s="108"/>
      <c r="D404" s="109"/>
      <c r="E404" s="110"/>
      <c r="F404" s="111"/>
      <c r="G404" s="111"/>
      <c r="H404" s="112"/>
      <c r="I404" s="112"/>
      <c r="J404" s="107"/>
      <c r="K404" s="107"/>
      <c r="L404" s="113"/>
      <c r="M404" s="107"/>
      <c r="N404" s="107"/>
      <c r="O404" s="107"/>
      <c r="P404" s="107"/>
    </row>
    <row r="405" spans="1:16" ht="45" customHeight="1" x14ac:dyDescent="0.3">
      <c r="A405" s="106"/>
      <c r="B405" s="107"/>
      <c r="C405" s="108"/>
      <c r="D405" s="109"/>
      <c r="E405" s="110"/>
      <c r="F405" s="111"/>
      <c r="G405" s="111"/>
      <c r="H405" s="112"/>
      <c r="I405" s="112"/>
      <c r="J405" s="107"/>
      <c r="K405" s="107"/>
      <c r="L405" s="113"/>
      <c r="M405" s="107"/>
      <c r="N405" s="107"/>
      <c r="O405" s="107"/>
      <c r="P405" s="107"/>
    </row>
    <row r="406" spans="1:16" ht="45" customHeight="1" x14ac:dyDescent="0.3">
      <c r="A406" s="106"/>
      <c r="B406" s="107"/>
      <c r="C406" s="108"/>
      <c r="D406" s="109"/>
      <c r="E406" s="110"/>
      <c r="F406" s="111"/>
      <c r="G406" s="111"/>
      <c r="H406" s="112"/>
      <c r="I406" s="112"/>
      <c r="J406" s="107"/>
      <c r="K406" s="107"/>
      <c r="L406" s="113"/>
      <c r="M406" s="107"/>
      <c r="N406" s="107"/>
      <c r="O406" s="107"/>
      <c r="P406" s="107"/>
    </row>
    <row r="407" spans="1:16" ht="45" customHeight="1" x14ac:dyDescent="0.3">
      <c r="A407" s="106"/>
      <c r="B407" s="107"/>
      <c r="C407" s="108"/>
      <c r="D407" s="109"/>
      <c r="E407" s="110"/>
      <c r="F407" s="111"/>
      <c r="G407" s="111"/>
      <c r="H407" s="112"/>
      <c r="I407" s="112"/>
      <c r="J407" s="107"/>
      <c r="K407" s="107"/>
      <c r="L407" s="113"/>
      <c r="M407" s="107"/>
      <c r="N407" s="107"/>
      <c r="O407" s="107"/>
      <c r="P407" s="107"/>
    </row>
    <row r="408" spans="1:16" ht="45" customHeight="1" x14ac:dyDescent="0.3">
      <c r="A408" s="106"/>
      <c r="B408" s="107"/>
      <c r="C408" s="108"/>
      <c r="D408" s="109"/>
      <c r="E408" s="110"/>
      <c r="F408" s="111"/>
      <c r="G408" s="111"/>
      <c r="H408" s="112"/>
      <c r="I408" s="112"/>
      <c r="J408" s="107"/>
      <c r="K408" s="107"/>
      <c r="L408" s="113"/>
      <c r="M408" s="107"/>
      <c r="N408" s="107"/>
      <c r="O408" s="107"/>
      <c r="P408" s="107"/>
    </row>
    <row r="409" spans="1:16" ht="45" customHeight="1" x14ac:dyDescent="0.3">
      <c r="A409" s="106"/>
      <c r="B409" s="107"/>
      <c r="C409" s="108"/>
      <c r="D409" s="109"/>
      <c r="E409" s="110"/>
      <c r="F409" s="111"/>
      <c r="G409" s="111"/>
      <c r="H409" s="112"/>
      <c r="I409" s="112"/>
      <c r="J409" s="107"/>
      <c r="K409" s="107"/>
      <c r="L409" s="113"/>
      <c r="M409" s="107"/>
      <c r="N409" s="107"/>
      <c r="O409" s="107"/>
      <c r="P409" s="107"/>
    </row>
    <row r="410" spans="1:16" ht="45" customHeight="1" x14ac:dyDescent="0.3">
      <c r="A410" s="106"/>
      <c r="B410" s="107"/>
      <c r="C410" s="108"/>
      <c r="D410" s="109"/>
      <c r="E410" s="110"/>
      <c r="F410" s="111"/>
      <c r="G410" s="111"/>
      <c r="H410" s="112"/>
      <c r="I410" s="112"/>
      <c r="J410" s="107"/>
      <c r="K410" s="107"/>
      <c r="L410" s="113"/>
      <c r="M410" s="107"/>
      <c r="N410" s="107"/>
      <c r="O410" s="107"/>
      <c r="P410" s="107"/>
    </row>
    <row r="411" spans="1:16" ht="45" customHeight="1" x14ac:dyDescent="0.3">
      <c r="A411" s="106"/>
      <c r="B411" s="107"/>
      <c r="C411" s="108"/>
      <c r="D411" s="109"/>
      <c r="E411" s="110"/>
      <c r="F411" s="111"/>
      <c r="G411" s="111"/>
      <c r="H411" s="112"/>
      <c r="I411" s="112"/>
      <c r="J411" s="107"/>
      <c r="K411" s="107"/>
      <c r="L411" s="113"/>
      <c r="M411" s="107"/>
      <c r="N411" s="107"/>
      <c r="O411" s="107"/>
      <c r="P411" s="107"/>
    </row>
    <row r="412" spans="1:16" ht="45" customHeight="1" x14ac:dyDescent="0.3">
      <c r="A412" s="106"/>
      <c r="B412" s="107"/>
      <c r="C412" s="108"/>
      <c r="D412" s="109"/>
      <c r="E412" s="110"/>
      <c r="F412" s="111"/>
      <c r="G412" s="111"/>
      <c r="H412" s="112"/>
      <c r="I412" s="112"/>
      <c r="J412" s="107"/>
      <c r="K412" s="107"/>
      <c r="L412" s="113"/>
      <c r="M412" s="107"/>
      <c r="N412" s="107"/>
      <c r="O412" s="107"/>
      <c r="P412" s="107"/>
    </row>
    <row r="413" spans="1:16" ht="45" customHeight="1" x14ac:dyDescent="0.3">
      <c r="A413" s="106"/>
      <c r="B413" s="107"/>
      <c r="C413" s="108"/>
      <c r="D413" s="109"/>
      <c r="E413" s="110"/>
      <c r="F413" s="111"/>
      <c r="G413" s="111"/>
      <c r="H413" s="112"/>
      <c r="I413" s="112"/>
      <c r="J413" s="107"/>
      <c r="K413" s="107"/>
      <c r="L413" s="113"/>
      <c r="M413" s="107"/>
      <c r="N413" s="107"/>
      <c r="O413" s="107"/>
      <c r="P413" s="107"/>
    </row>
    <row r="414" spans="1:16" ht="45" customHeight="1" x14ac:dyDescent="0.3">
      <c r="A414" s="106"/>
      <c r="B414" s="107"/>
      <c r="C414" s="108"/>
      <c r="D414" s="109"/>
      <c r="E414" s="110"/>
      <c r="F414" s="111"/>
      <c r="G414" s="111"/>
      <c r="H414" s="112"/>
      <c r="I414" s="112"/>
      <c r="J414" s="107"/>
      <c r="K414" s="107"/>
      <c r="L414" s="113"/>
      <c r="M414" s="107"/>
      <c r="N414" s="107"/>
      <c r="O414" s="107"/>
      <c r="P414" s="107"/>
    </row>
    <row r="415" spans="1:16" ht="45" customHeight="1" x14ac:dyDescent="0.3">
      <c r="A415" s="106"/>
      <c r="B415" s="107"/>
      <c r="C415" s="108"/>
      <c r="D415" s="109"/>
      <c r="E415" s="110"/>
      <c r="F415" s="111"/>
      <c r="G415" s="111"/>
      <c r="H415" s="112"/>
      <c r="I415" s="112"/>
      <c r="J415" s="107"/>
      <c r="K415" s="107"/>
      <c r="L415" s="113"/>
      <c r="M415" s="107"/>
      <c r="N415" s="107"/>
      <c r="O415" s="107"/>
      <c r="P415" s="107"/>
    </row>
    <row r="416" spans="1:16" ht="45" customHeight="1" x14ac:dyDescent="0.3">
      <c r="A416" s="106"/>
      <c r="B416" s="107"/>
      <c r="C416" s="108"/>
      <c r="D416" s="109"/>
      <c r="E416" s="110"/>
      <c r="F416" s="111"/>
      <c r="G416" s="111"/>
      <c r="H416" s="112"/>
      <c r="I416" s="112"/>
      <c r="J416" s="107"/>
      <c r="K416" s="107"/>
      <c r="L416" s="113"/>
      <c r="M416" s="107"/>
      <c r="N416" s="107"/>
      <c r="O416" s="107"/>
      <c r="P416" s="107"/>
    </row>
    <row r="417" spans="1:16" ht="45" customHeight="1" x14ac:dyDescent="0.3">
      <c r="A417" s="106"/>
      <c r="B417" s="107"/>
      <c r="C417" s="108"/>
      <c r="D417" s="109"/>
      <c r="E417" s="110"/>
      <c r="F417" s="111"/>
      <c r="G417" s="111"/>
      <c r="H417" s="112"/>
      <c r="I417" s="112"/>
      <c r="J417" s="107"/>
      <c r="K417" s="107"/>
      <c r="L417" s="113"/>
      <c r="M417" s="107"/>
      <c r="N417" s="107"/>
      <c r="O417" s="107"/>
      <c r="P417" s="107"/>
    </row>
    <row r="418" spans="1:16" ht="45" customHeight="1" x14ac:dyDescent="0.3">
      <c r="A418" s="106"/>
      <c r="B418" s="107"/>
      <c r="C418" s="108"/>
      <c r="D418" s="109"/>
      <c r="E418" s="110"/>
      <c r="F418" s="111"/>
      <c r="G418" s="111"/>
      <c r="H418" s="112"/>
      <c r="I418" s="112"/>
      <c r="J418" s="107"/>
      <c r="K418" s="107"/>
      <c r="L418" s="113"/>
      <c r="M418" s="107"/>
      <c r="N418" s="107"/>
      <c r="O418" s="107"/>
      <c r="P418" s="107"/>
    </row>
    <row r="419" spans="1:16" ht="45" customHeight="1" x14ac:dyDescent="0.3">
      <c r="A419" s="106"/>
      <c r="B419" s="107"/>
      <c r="C419" s="108"/>
      <c r="D419" s="109"/>
      <c r="E419" s="110"/>
      <c r="F419" s="111"/>
      <c r="G419" s="111"/>
      <c r="H419" s="112"/>
      <c r="I419" s="112"/>
      <c r="J419" s="107"/>
      <c r="K419" s="107"/>
      <c r="L419" s="113"/>
      <c r="M419" s="107"/>
      <c r="N419" s="107"/>
      <c r="O419" s="107"/>
      <c r="P419" s="107"/>
    </row>
    <row r="420" spans="1:16" ht="45" customHeight="1" x14ac:dyDescent="0.3">
      <c r="A420" s="106"/>
      <c r="B420" s="107"/>
      <c r="C420" s="108"/>
      <c r="D420" s="109"/>
      <c r="E420" s="110"/>
      <c r="F420" s="111"/>
      <c r="G420" s="111"/>
      <c r="H420" s="112"/>
      <c r="I420" s="112"/>
      <c r="J420" s="107"/>
      <c r="K420" s="107"/>
      <c r="L420" s="113"/>
      <c r="M420" s="107"/>
      <c r="N420" s="107"/>
      <c r="O420" s="107"/>
      <c r="P420" s="107"/>
    </row>
    <row r="421" spans="1:16" ht="45" customHeight="1" x14ac:dyDescent="0.3">
      <c r="A421" s="106"/>
      <c r="B421" s="107"/>
      <c r="C421" s="108"/>
      <c r="D421" s="109"/>
      <c r="E421" s="110"/>
      <c r="F421" s="111"/>
      <c r="G421" s="111"/>
      <c r="H421" s="112"/>
      <c r="I421" s="112"/>
      <c r="J421" s="107"/>
      <c r="K421" s="107"/>
      <c r="L421" s="113"/>
      <c r="M421" s="107"/>
      <c r="N421" s="107"/>
      <c r="O421" s="107"/>
      <c r="P421" s="107"/>
    </row>
    <row r="422" spans="1:16" ht="45" customHeight="1" x14ac:dyDescent="0.3">
      <c r="A422" s="106"/>
      <c r="B422" s="107"/>
      <c r="C422" s="108"/>
      <c r="D422" s="109"/>
      <c r="E422" s="110"/>
      <c r="F422" s="111"/>
      <c r="G422" s="111"/>
      <c r="H422" s="112"/>
      <c r="I422" s="112"/>
      <c r="J422" s="107"/>
      <c r="K422" s="107"/>
      <c r="L422" s="113"/>
      <c r="M422" s="107"/>
      <c r="N422" s="107"/>
      <c r="O422" s="107"/>
      <c r="P422" s="107"/>
    </row>
    <row r="423" spans="1:16" ht="45" customHeight="1" x14ac:dyDescent="0.3">
      <c r="A423" s="106"/>
      <c r="B423" s="107"/>
      <c r="C423" s="108"/>
      <c r="D423" s="109"/>
      <c r="E423" s="110"/>
      <c r="F423" s="111"/>
      <c r="G423" s="111"/>
      <c r="H423" s="112"/>
      <c r="I423" s="112"/>
      <c r="J423" s="107"/>
      <c r="K423" s="107"/>
      <c r="L423" s="113"/>
      <c r="M423" s="107"/>
      <c r="N423" s="107"/>
      <c r="O423" s="107"/>
      <c r="P423" s="107"/>
    </row>
    <row r="424" spans="1:16" ht="45" customHeight="1" x14ac:dyDescent="0.3">
      <c r="A424" s="106"/>
      <c r="B424" s="107"/>
      <c r="C424" s="108"/>
      <c r="D424" s="109"/>
      <c r="E424" s="110"/>
      <c r="F424" s="111"/>
      <c r="G424" s="111"/>
      <c r="H424" s="112"/>
      <c r="I424" s="112"/>
      <c r="J424" s="107"/>
      <c r="K424" s="107"/>
      <c r="L424" s="113"/>
      <c r="M424" s="107"/>
      <c r="N424" s="107"/>
      <c r="O424" s="107"/>
      <c r="P424" s="107"/>
    </row>
    <row r="425" spans="1:16" ht="45" customHeight="1" x14ac:dyDescent="0.3">
      <c r="A425" s="106"/>
      <c r="B425" s="107"/>
      <c r="C425" s="108"/>
      <c r="D425" s="109"/>
      <c r="E425" s="110"/>
      <c r="F425" s="111"/>
      <c r="G425" s="111"/>
      <c r="H425" s="112"/>
      <c r="I425" s="112"/>
      <c r="J425" s="107"/>
      <c r="K425" s="107"/>
      <c r="L425" s="113"/>
      <c r="M425" s="107"/>
      <c r="N425" s="107"/>
      <c r="O425" s="107"/>
      <c r="P425" s="107"/>
    </row>
    <row r="426" spans="1:16" ht="46.5" customHeight="1" x14ac:dyDescent="0.3">
      <c r="A426" s="106"/>
      <c r="B426" s="107"/>
      <c r="C426" s="108"/>
      <c r="D426" s="109"/>
      <c r="E426" s="110"/>
      <c r="F426" s="111"/>
      <c r="G426" s="111"/>
      <c r="H426" s="112"/>
      <c r="I426" s="112"/>
      <c r="J426" s="107"/>
      <c r="K426" s="107"/>
      <c r="L426" s="113"/>
      <c r="M426" s="107"/>
      <c r="N426" s="107"/>
      <c r="O426" s="107"/>
      <c r="P426" s="107"/>
    </row>
    <row r="427" spans="1:16" ht="45" customHeight="1" x14ac:dyDescent="0.3">
      <c r="A427" s="106"/>
      <c r="B427" s="107"/>
      <c r="C427" s="108"/>
      <c r="D427" s="109"/>
      <c r="E427" s="110"/>
      <c r="F427" s="111"/>
      <c r="G427" s="111"/>
      <c r="H427" s="112"/>
      <c r="I427" s="112"/>
      <c r="J427" s="107"/>
      <c r="K427" s="107"/>
      <c r="L427" s="113"/>
      <c r="M427" s="107"/>
      <c r="N427" s="107"/>
      <c r="O427" s="107"/>
      <c r="P427" s="107"/>
    </row>
    <row r="428" spans="1:16" ht="45" customHeight="1" x14ac:dyDescent="0.3">
      <c r="A428" s="106"/>
      <c r="B428" s="107"/>
      <c r="C428" s="108"/>
      <c r="D428" s="109"/>
      <c r="E428" s="110"/>
      <c r="F428" s="111"/>
      <c r="G428" s="111"/>
      <c r="H428" s="112"/>
      <c r="I428" s="112"/>
      <c r="J428" s="107"/>
      <c r="K428" s="107"/>
      <c r="L428" s="113"/>
      <c r="M428" s="107"/>
      <c r="N428" s="107"/>
      <c r="O428" s="107"/>
      <c r="P428" s="107"/>
    </row>
    <row r="429" spans="1:16" ht="45" customHeight="1" x14ac:dyDescent="0.3">
      <c r="A429" s="106"/>
      <c r="B429" s="107"/>
      <c r="C429" s="108"/>
      <c r="D429" s="109"/>
      <c r="E429" s="110"/>
      <c r="F429" s="111"/>
      <c r="G429" s="111"/>
      <c r="H429" s="112"/>
      <c r="I429" s="112"/>
      <c r="J429" s="107"/>
      <c r="K429" s="107"/>
      <c r="L429" s="113"/>
      <c r="M429" s="107"/>
      <c r="N429" s="107"/>
      <c r="O429" s="107"/>
      <c r="P429" s="107"/>
    </row>
    <row r="430" spans="1:16" ht="45" customHeight="1" x14ac:dyDescent="0.3">
      <c r="A430" s="106"/>
      <c r="B430" s="107"/>
      <c r="C430" s="108"/>
      <c r="D430" s="109"/>
      <c r="E430" s="110"/>
      <c r="F430" s="111"/>
      <c r="G430" s="111"/>
      <c r="H430" s="112"/>
      <c r="I430" s="112"/>
      <c r="J430" s="107"/>
      <c r="K430" s="107"/>
      <c r="L430" s="113"/>
      <c r="M430" s="107"/>
      <c r="N430" s="107"/>
      <c r="O430" s="107"/>
      <c r="P430" s="107"/>
    </row>
    <row r="431" spans="1:16" ht="45" customHeight="1" x14ac:dyDescent="0.3">
      <c r="A431" s="106"/>
      <c r="B431" s="107"/>
      <c r="C431" s="108"/>
      <c r="D431" s="109"/>
      <c r="E431" s="110"/>
      <c r="F431" s="111"/>
      <c r="G431" s="111"/>
      <c r="H431" s="112"/>
      <c r="I431" s="112"/>
      <c r="J431" s="107"/>
      <c r="K431" s="107"/>
      <c r="L431" s="113"/>
      <c r="M431" s="107"/>
      <c r="N431" s="107"/>
      <c r="O431" s="107"/>
      <c r="P431" s="107"/>
    </row>
    <row r="432" spans="1:16" ht="45" customHeight="1" x14ac:dyDescent="0.3">
      <c r="A432" s="106"/>
      <c r="B432" s="107"/>
      <c r="C432" s="108"/>
      <c r="D432" s="109"/>
      <c r="E432" s="110"/>
      <c r="F432" s="111"/>
      <c r="G432" s="111"/>
      <c r="H432" s="112"/>
      <c r="I432" s="112"/>
      <c r="J432" s="107"/>
      <c r="K432" s="107"/>
      <c r="L432" s="113"/>
      <c r="M432" s="115"/>
      <c r="N432" s="107"/>
      <c r="O432" s="107"/>
      <c r="P432" s="107"/>
    </row>
    <row r="433" spans="1:16" ht="45" customHeight="1" x14ac:dyDescent="0.3">
      <c r="A433" s="106"/>
      <c r="B433" s="107"/>
      <c r="C433" s="108"/>
      <c r="D433" s="109"/>
      <c r="E433" s="110"/>
      <c r="F433" s="111"/>
      <c r="G433" s="111"/>
      <c r="H433" s="112"/>
      <c r="I433" s="112"/>
      <c r="J433" s="107"/>
      <c r="K433" s="107"/>
      <c r="L433" s="113"/>
      <c r="M433" s="107"/>
      <c r="N433" s="107"/>
      <c r="O433" s="107"/>
      <c r="P433" s="107"/>
    </row>
    <row r="434" spans="1:16" ht="45" customHeight="1" x14ac:dyDescent="0.3">
      <c r="A434" s="106"/>
      <c r="B434" s="107"/>
      <c r="C434" s="108"/>
      <c r="D434" s="109"/>
      <c r="E434" s="110"/>
      <c r="F434" s="111"/>
      <c r="G434" s="111"/>
      <c r="H434" s="112"/>
      <c r="I434" s="112"/>
      <c r="J434" s="107"/>
      <c r="K434" s="107"/>
      <c r="L434" s="113"/>
      <c r="M434" s="107"/>
      <c r="N434" s="107"/>
      <c r="O434" s="107"/>
      <c r="P434" s="107"/>
    </row>
    <row r="435" spans="1:16" ht="45" customHeight="1" x14ac:dyDescent="0.3">
      <c r="A435" s="106"/>
      <c r="B435" s="107"/>
      <c r="C435" s="108"/>
      <c r="D435" s="109"/>
      <c r="E435" s="110"/>
      <c r="F435" s="111"/>
      <c r="G435" s="111"/>
      <c r="H435" s="112"/>
      <c r="I435" s="112"/>
      <c r="J435" s="107"/>
      <c r="K435" s="107"/>
      <c r="L435" s="113"/>
      <c r="M435" s="107"/>
      <c r="N435" s="107"/>
      <c r="O435" s="107"/>
      <c r="P435" s="107"/>
    </row>
    <row r="436" spans="1:16" ht="45" customHeight="1" x14ac:dyDescent="0.3">
      <c r="A436" s="106"/>
      <c r="B436" s="107"/>
      <c r="C436" s="108"/>
      <c r="D436" s="109"/>
      <c r="E436" s="110"/>
      <c r="F436" s="111"/>
      <c r="G436" s="111"/>
      <c r="H436" s="112"/>
      <c r="I436" s="112"/>
      <c r="J436" s="107"/>
      <c r="K436" s="107"/>
      <c r="L436" s="113"/>
      <c r="M436" s="107"/>
      <c r="N436" s="107"/>
      <c r="O436" s="107"/>
      <c r="P436" s="107"/>
    </row>
    <row r="437" spans="1:16" ht="45" customHeight="1" x14ac:dyDescent="0.3">
      <c r="A437" s="106"/>
      <c r="B437" s="107"/>
      <c r="C437" s="108"/>
      <c r="D437" s="109"/>
      <c r="E437" s="110"/>
      <c r="F437" s="111"/>
      <c r="G437" s="111"/>
      <c r="H437" s="112"/>
      <c r="I437" s="112"/>
      <c r="J437" s="107"/>
      <c r="K437" s="107"/>
      <c r="L437" s="113"/>
      <c r="M437" s="107"/>
      <c r="N437" s="107"/>
      <c r="O437" s="107"/>
      <c r="P437" s="107"/>
    </row>
    <row r="438" spans="1:16" ht="45" customHeight="1" x14ac:dyDescent="0.3">
      <c r="A438" s="106"/>
      <c r="B438" s="107"/>
      <c r="C438" s="108"/>
      <c r="D438" s="109"/>
      <c r="E438" s="110"/>
      <c r="F438" s="111"/>
      <c r="G438" s="111"/>
      <c r="H438" s="112"/>
      <c r="I438" s="112"/>
      <c r="J438" s="107"/>
      <c r="K438" s="107"/>
      <c r="L438" s="113"/>
      <c r="M438" s="107"/>
      <c r="N438" s="107"/>
      <c r="O438" s="107"/>
      <c r="P438" s="107"/>
    </row>
    <row r="439" spans="1:16" ht="45" customHeight="1" x14ac:dyDescent="0.3">
      <c r="A439" s="106"/>
      <c r="B439" s="107"/>
      <c r="C439" s="108"/>
      <c r="D439" s="109"/>
      <c r="E439" s="110"/>
      <c r="F439" s="111"/>
      <c r="G439" s="111"/>
      <c r="H439" s="112"/>
      <c r="I439" s="112"/>
      <c r="J439" s="107"/>
      <c r="K439" s="107"/>
      <c r="L439" s="113"/>
      <c r="M439" s="107"/>
      <c r="N439" s="107"/>
      <c r="O439" s="107"/>
      <c r="P439" s="107"/>
    </row>
    <row r="440" spans="1:16" ht="45" customHeight="1" x14ac:dyDescent="0.3">
      <c r="A440" s="106"/>
      <c r="B440" s="107"/>
      <c r="C440" s="108"/>
      <c r="D440" s="109"/>
      <c r="E440" s="110"/>
      <c r="F440" s="111"/>
      <c r="G440" s="111"/>
      <c r="H440" s="112"/>
      <c r="I440" s="112"/>
      <c r="J440" s="107"/>
      <c r="K440" s="107"/>
      <c r="L440" s="113"/>
      <c r="M440" s="107"/>
      <c r="N440" s="107"/>
      <c r="O440" s="107"/>
      <c r="P440" s="107"/>
    </row>
    <row r="441" spans="1:16" ht="45" customHeight="1" x14ac:dyDescent="0.3">
      <c r="A441" s="106"/>
      <c r="B441" s="107"/>
      <c r="C441" s="108"/>
      <c r="D441" s="109"/>
      <c r="E441" s="110"/>
      <c r="F441" s="111"/>
      <c r="G441" s="111"/>
      <c r="H441" s="112"/>
      <c r="I441" s="112"/>
      <c r="J441" s="107"/>
      <c r="K441" s="107"/>
      <c r="L441" s="113"/>
      <c r="M441" s="107"/>
      <c r="N441" s="107"/>
      <c r="O441" s="107"/>
      <c r="P441" s="107"/>
    </row>
    <row r="442" spans="1:16" ht="45" customHeight="1" x14ac:dyDescent="0.3">
      <c r="A442" s="106"/>
      <c r="B442" s="107"/>
      <c r="C442" s="108"/>
      <c r="D442" s="109"/>
      <c r="E442" s="110"/>
      <c r="F442" s="111"/>
      <c r="G442" s="111"/>
      <c r="H442" s="112"/>
      <c r="I442" s="112"/>
      <c r="J442" s="107"/>
      <c r="K442" s="107"/>
      <c r="L442" s="113"/>
      <c r="M442" s="107"/>
      <c r="N442" s="107"/>
      <c r="O442" s="107"/>
      <c r="P442" s="107"/>
    </row>
    <row r="443" spans="1:16" ht="45" customHeight="1" x14ac:dyDescent="0.3">
      <c r="A443" s="106"/>
      <c r="B443" s="107"/>
      <c r="C443" s="108"/>
      <c r="D443" s="109"/>
      <c r="E443" s="110"/>
      <c r="F443" s="111"/>
      <c r="G443" s="111"/>
      <c r="H443" s="112"/>
      <c r="I443" s="112"/>
      <c r="J443" s="107"/>
      <c r="K443" s="107"/>
      <c r="L443" s="113"/>
      <c r="M443" s="107"/>
      <c r="N443" s="107"/>
      <c r="O443" s="107"/>
      <c r="P443" s="107"/>
    </row>
    <row r="444" spans="1:16" ht="45" customHeight="1" x14ac:dyDescent="0.3">
      <c r="A444" s="106"/>
      <c r="B444" s="107"/>
      <c r="C444" s="108"/>
      <c r="D444" s="109"/>
      <c r="E444" s="110"/>
      <c r="F444" s="111"/>
      <c r="G444" s="111"/>
      <c r="H444" s="112"/>
      <c r="I444" s="112"/>
      <c r="J444" s="107"/>
      <c r="K444" s="107"/>
      <c r="L444" s="113"/>
      <c r="M444" s="107"/>
      <c r="N444" s="107"/>
      <c r="O444" s="107"/>
      <c r="P444" s="107"/>
    </row>
    <row r="445" spans="1:16" ht="45" customHeight="1" x14ac:dyDescent="0.3">
      <c r="A445" s="106"/>
      <c r="B445" s="107"/>
      <c r="C445" s="108"/>
      <c r="D445" s="109"/>
      <c r="E445" s="110"/>
      <c r="F445" s="111"/>
      <c r="G445" s="111"/>
      <c r="H445" s="112"/>
      <c r="I445" s="112"/>
      <c r="J445" s="107"/>
      <c r="K445" s="107"/>
      <c r="L445" s="113"/>
      <c r="M445" s="107"/>
      <c r="N445" s="107"/>
      <c r="O445" s="107"/>
      <c r="P445" s="107"/>
    </row>
    <row r="446" spans="1:16" ht="45" customHeight="1" x14ac:dyDescent="0.3">
      <c r="A446" s="106"/>
      <c r="B446" s="107"/>
      <c r="C446" s="108"/>
      <c r="D446" s="109"/>
      <c r="E446" s="110"/>
      <c r="F446" s="111"/>
      <c r="G446" s="111"/>
      <c r="H446" s="112"/>
      <c r="I446" s="112"/>
      <c r="J446" s="107"/>
      <c r="K446" s="107"/>
      <c r="L446" s="113"/>
      <c r="M446" s="107"/>
      <c r="N446" s="107"/>
      <c r="O446" s="107"/>
      <c r="P446" s="107"/>
    </row>
    <row r="447" spans="1:16" ht="45" customHeight="1" x14ac:dyDescent="0.3">
      <c r="A447" s="106"/>
      <c r="B447" s="107"/>
      <c r="C447" s="108"/>
      <c r="D447" s="109"/>
      <c r="E447" s="110"/>
      <c r="F447" s="111"/>
      <c r="G447" s="111"/>
      <c r="H447" s="112"/>
      <c r="I447" s="112"/>
      <c r="J447" s="107"/>
      <c r="K447" s="107"/>
      <c r="L447" s="113"/>
      <c r="M447" s="107"/>
      <c r="N447" s="107"/>
      <c r="O447" s="107"/>
      <c r="P447" s="107"/>
    </row>
    <row r="448" spans="1:16" ht="45" customHeight="1" x14ac:dyDescent="0.3">
      <c r="A448" s="106"/>
      <c r="B448" s="107"/>
      <c r="C448" s="108"/>
      <c r="D448" s="109"/>
      <c r="E448" s="110"/>
      <c r="F448" s="111"/>
      <c r="G448" s="111"/>
      <c r="H448" s="112"/>
      <c r="I448" s="112"/>
      <c r="J448" s="107"/>
      <c r="K448" s="107"/>
      <c r="L448" s="113"/>
      <c r="M448" s="107"/>
      <c r="N448" s="107"/>
      <c r="O448" s="107"/>
      <c r="P448" s="107"/>
    </row>
    <row r="449" spans="1:16" ht="45" customHeight="1" x14ac:dyDescent="0.3">
      <c r="A449" s="106"/>
      <c r="B449" s="107"/>
      <c r="C449" s="108"/>
      <c r="D449" s="109"/>
      <c r="E449" s="110"/>
      <c r="F449" s="111"/>
      <c r="G449" s="111"/>
      <c r="H449" s="112"/>
      <c r="I449" s="112"/>
      <c r="J449" s="107"/>
      <c r="K449" s="107"/>
      <c r="L449" s="113"/>
      <c r="M449" s="107"/>
      <c r="N449" s="107"/>
      <c r="O449" s="107"/>
      <c r="P449" s="107"/>
    </row>
    <row r="450" spans="1:16" ht="45" customHeight="1" x14ac:dyDescent="0.3">
      <c r="A450" s="106"/>
      <c r="B450" s="107"/>
      <c r="C450" s="108"/>
      <c r="D450" s="109"/>
      <c r="E450" s="110"/>
      <c r="F450" s="111"/>
      <c r="G450" s="111"/>
      <c r="H450" s="112"/>
      <c r="I450" s="112"/>
      <c r="J450" s="107"/>
      <c r="K450" s="107"/>
      <c r="L450" s="113"/>
      <c r="M450" s="107"/>
      <c r="N450" s="107"/>
      <c r="O450" s="107"/>
      <c r="P450" s="107"/>
    </row>
    <row r="451" spans="1:16" ht="45" customHeight="1" x14ac:dyDescent="0.3">
      <c r="A451" s="106"/>
      <c r="B451" s="107"/>
      <c r="C451" s="108"/>
      <c r="D451" s="109"/>
      <c r="E451" s="110"/>
      <c r="F451" s="111"/>
      <c r="G451" s="111"/>
      <c r="H451" s="112"/>
      <c r="I451" s="112"/>
      <c r="J451" s="107"/>
      <c r="K451" s="107"/>
      <c r="L451" s="113"/>
      <c r="M451" s="107"/>
      <c r="N451" s="107"/>
      <c r="O451" s="107"/>
      <c r="P451" s="107"/>
    </row>
    <row r="452" spans="1:16" ht="45" customHeight="1" x14ac:dyDescent="0.3">
      <c r="A452" s="106"/>
      <c r="B452" s="107"/>
      <c r="C452" s="108"/>
      <c r="D452" s="109"/>
      <c r="E452" s="110"/>
      <c r="F452" s="111"/>
      <c r="G452" s="111"/>
      <c r="H452" s="112"/>
      <c r="I452" s="112"/>
      <c r="J452" s="107"/>
      <c r="K452" s="107"/>
      <c r="L452" s="113"/>
      <c r="M452" s="107"/>
      <c r="N452" s="107"/>
      <c r="O452" s="107"/>
      <c r="P452" s="107"/>
    </row>
    <row r="453" spans="1:16" ht="45" customHeight="1" x14ac:dyDescent="0.3">
      <c r="A453" s="106"/>
      <c r="B453" s="107"/>
      <c r="C453" s="108"/>
      <c r="D453" s="109"/>
      <c r="E453" s="110"/>
      <c r="F453" s="111"/>
      <c r="G453" s="111"/>
      <c r="H453" s="112"/>
      <c r="I453" s="112"/>
      <c r="J453" s="107"/>
      <c r="K453" s="107"/>
      <c r="L453" s="113"/>
      <c r="M453" s="107"/>
      <c r="N453" s="107"/>
      <c r="O453" s="107"/>
      <c r="P453" s="107"/>
    </row>
    <row r="454" spans="1:16" ht="45" customHeight="1" x14ac:dyDescent="0.3">
      <c r="A454" s="106"/>
      <c r="B454" s="107"/>
      <c r="C454" s="108"/>
      <c r="D454" s="109"/>
      <c r="E454" s="110"/>
      <c r="F454" s="111"/>
      <c r="G454" s="111"/>
      <c r="H454" s="112"/>
      <c r="I454" s="112"/>
      <c r="J454" s="107"/>
      <c r="K454" s="107"/>
      <c r="L454" s="113"/>
      <c r="M454" s="107"/>
      <c r="N454" s="107"/>
      <c r="O454" s="107"/>
      <c r="P454" s="107"/>
    </row>
    <row r="455" spans="1:16" ht="45" customHeight="1" x14ac:dyDescent="0.3">
      <c r="A455" s="106"/>
      <c r="B455" s="107"/>
      <c r="C455" s="108"/>
      <c r="D455" s="109"/>
      <c r="E455" s="110"/>
      <c r="F455" s="111"/>
      <c r="G455" s="111"/>
      <c r="H455" s="112"/>
      <c r="I455" s="112"/>
      <c r="J455" s="107"/>
      <c r="K455" s="107"/>
      <c r="L455" s="113"/>
      <c r="M455" s="107"/>
      <c r="N455" s="107"/>
      <c r="O455" s="107"/>
      <c r="P455" s="107"/>
    </row>
    <row r="456" spans="1:16" ht="45" customHeight="1" x14ac:dyDescent="0.3">
      <c r="A456" s="106"/>
      <c r="B456" s="107"/>
      <c r="C456" s="108"/>
      <c r="D456" s="109"/>
      <c r="E456" s="110"/>
      <c r="F456" s="111"/>
      <c r="G456" s="111"/>
      <c r="H456" s="112"/>
      <c r="I456" s="112"/>
      <c r="J456" s="107"/>
      <c r="K456" s="107"/>
      <c r="L456" s="113"/>
      <c r="M456" s="107"/>
      <c r="N456" s="107"/>
      <c r="O456" s="107"/>
      <c r="P456" s="107"/>
    </row>
    <row r="457" spans="1:16" ht="45" customHeight="1" x14ac:dyDescent="0.3">
      <c r="A457" s="106"/>
      <c r="B457" s="107"/>
      <c r="C457" s="108"/>
      <c r="D457" s="109"/>
      <c r="E457" s="110"/>
      <c r="F457" s="111"/>
      <c r="G457" s="111"/>
      <c r="H457" s="112"/>
      <c r="I457" s="112"/>
      <c r="J457" s="107"/>
      <c r="K457" s="107"/>
      <c r="L457" s="113"/>
      <c r="M457" s="107"/>
      <c r="N457" s="107"/>
      <c r="O457" s="107"/>
      <c r="P457" s="107"/>
    </row>
    <row r="458" spans="1:16" ht="45" customHeight="1" x14ac:dyDescent="0.3">
      <c r="A458" s="106"/>
      <c r="B458" s="107"/>
      <c r="C458" s="108"/>
      <c r="D458" s="109"/>
      <c r="E458" s="110"/>
      <c r="F458" s="111"/>
      <c r="G458" s="111"/>
      <c r="H458" s="112"/>
      <c r="I458" s="112"/>
      <c r="J458" s="107"/>
      <c r="K458" s="107"/>
      <c r="L458" s="113"/>
      <c r="M458" s="107"/>
      <c r="N458" s="107"/>
      <c r="O458" s="107"/>
      <c r="P458" s="107"/>
    </row>
    <row r="459" spans="1:16" ht="45" customHeight="1" x14ac:dyDescent="0.3">
      <c r="A459" s="106"/>
      <c r="B459" s="107"/>
      <c r="C459" s="108"/>
      <c r="D459" s="109"/>
      <c r="E459" s="110"/>
      <c r="F459" s="111"/>
      <c r="G459" s="111"/>
      <c r="H459" s="112"/>
      <c r="I459" s="112"/>
      <c r="J459" s="107"/>
      <c r="K459" s="107"/>
      <c r="L459" s="113"/>
      <c r="M459" s="107"/>
      <c r="N459" s="107"/>
      <c r="O459" s="107"/>
      <c r="P459" s="107"/>
    </row>
    <row r="460" spans="1:16" ht="45" customHeight="1" x14ac:dyDescent="0.3">
      <c r="A460" s="106"/>
      <c r="B460" s="107"/>
      <c r="C460" s="108"/>
      <c r="D460" s="109"/>
      <c r="E460" s="110"/>
      <c r="F460" s="111"/>
      <c r="G460" s="111"/>
      <c r="H460" s="112"/>
      <c r="I460" s="112"/>
      <c r="J460" s="107"/>
      <c r="K460" s="107"/>
      <c r="L460" s="113"/>
      <c r="M460" s="107"/>
      <c r="N460" s="107"/>
      <c r="O460" s="107"/>
      <c r="P460" s="107"/>
    </row>
    <row r="461" spans="1:16" ht="45" customHeight="1" x14ac:dyDescent="0.3">
      <c r="A461" s="106"/>
      <c r="B461" s="107"/>
      <c r="C461" s="108"/>
      <c r="D461" s="109"/>
      <c r="E461" s="110"/>
      <c r="F461" s="111"/>
      <c r="G461" s="111"/>
      <c r="H461" s="112"/>
      <c r="I461" s="112"/>
      <c r="J461" s="107"/>
      <c r="K461" s="107"/>
      <c r="L461" s="113"/>
      <c r="M461" s="107"/>
      <c r="N461" s="107"/>
      <c r="O461" s="107"/>
      <c r="P461" s="107"/>
    </row>
    <row r="462" spans="1:16" ht="45" customHeight="1" x14ac:dyDescent="0.3">
      <c r="A462" s="106"/>
      <c r="B462" s="107"/>
      <c r="C462" s="108"/>
      <c r="D462" s="109"/>
      <c r="E462" s="110"/>
      <c r="F462" s="111"/>
      <c r="G462" s="111"/>
      <c r="H462" s="112"/>
      <c r="I462" s="112"/>
      <c r="J462" s="107"/>
      <c r="K462" s="107"/>
      <c r="L462" s="113"/>
      <c r="M462" s="107"/>
      <c r="N462" s="107"/>
      <c r="O462" s="107"/>
      <c r="P462" s="107"/>
    </row>
    <row r="463" spans="1:16" ht="45" customHeight="1" x14ac:dyDescent="0.3">
      <c r="A463" s="106"/>
      <c r="B463" s="107"/>
      <c r="C463" s="108"/>
      <c r="D463" s="109"/>
      <c r="E463" s="110"/>
      <c r="F463" s="111"/>
      <c r="G463" s="111"/>
      <c r="H463" s="112"/>
      <c r="I463" s="112"/>
      <c r="J463" s="107"/>
      <c r="K463" s="107"/>
      <c r="L463" s="113"/>
      <c r="M463" s="107"/>
      <c r="N463" s="107"/>
      <c r="O463" s="107"/>
      <c r="P463" s="107"/>
    </row>
    <row r="464" spans="1:16" ht="45" customHeight="1" x14ac:dyDescent="0.3">
      <c r="A464" s="106"/>
      <c r="B464" s="107"/>
      <c r="C464" s="108"/>
      <c r="D464" s="109"/>
      <c r="E464" s="110"/>
      <c r="F464" s="111"/>
      <c r="G464" s="111"/>
      <c r="H464" s="112"/>
      <c r="I464" s="112"/>
      <c r="J464" s="107"/>
      <c r="K464" s="107"/>
      <c r="L464" s="113"/>
      <c r="M464" s="107"/>
      <c r="N464" s="107"/>
      <c r="O464" s="107"/>
      <c r="P464" s="107"/>
    </row>
    <row r="465" spans="1:16" ht="45" customHeight="1" x14ac:dyDescent="0.3">
      <c r="A465" s="106"/>
      <c r="B465" s="107"/>
      <c r="C465" s="108"/>
      <c r="D465" s="109"/>
      <c r="E465" s="110"/>
      <c r="F465" s="111"/>
      <c r="G465" s="111"/>
      <c r="H465" s="112"/>
      <c r="I465" s="112"/>
      <c r="J465" s="107"/>
      <c r="K465" s="107"/>
      <c r="L465" s="113"/>
      <c r="M465" s="107"/>
      <c r="N465" s="107"/>
      <c r="O465" s="107"/>
      <c r="P465" s="107"/>
    </row>
    <row r="466" spans="1:16" ht="45" customHeight="1" x14ac:dyDescent="0.3">
      <c r="A466" s="106"/>
      <c r="B466" s="107"/>
      <c r="C466" s="108"/>
      <c r="D466" s="109"/>
      <c r="E466" s="110"/>
      <c r="F466" s="111"/>
      <c r="G466" s="111"/>
      <c r="H466" s="112"/>
      <c r="I466" s="112"/>
      <c r="J466" s="107"/>
      <c r="K466" s="107"/>
      <c r="L466" s="113"/>
      <c r="M466" s="107"/>
      <c r="N466" s="107"/>
      <c r="O466" s="107"/>
      <c r="P466" s="107"/>
    </row>
    <row r="467" spans="1:16" ht="45" customHeight="1" x14ac:dyDescent="0.3">
      <c r="A467" s="106"/>
      <c r="B467" s="107"/>
      <c r="C467" s="108"/>
      <c r="D467" s="109"/>
      <c r="E467" s="110"/>
      <c r="F467" s="111"/>
      <c r="G467" s="111"/>
      <c r="H467" s="112"/>
      <c r="I467" s="112"/>
      <c r="J467" s="107"/>
      <c r="K467" s="107"/>
      <c r="L467" s="113"/>
      <c r="M467" s="107"/>
      <c r="N467" s="107"/>
      <c r="O467" s="107"/>
      <c r="P467" s="107"/>
    </row>
    <row r="468" spans="1:16" ht="45" customHeight="1" x14ac:dyDescent="0.3">
      <c r="A468" s="106"/>
      <c r="B468" s="107"/>
      <c r="C468" s="108"/>
      <c r="D468" s="109"/>
      <c r="E468" s="110"/>
      <c r="F468" s="111"/>
      <c r="G468" s="111"/>
      <c r="H468" s="112"/>
      <c r="I468" s="112"/>
      <c r="J468" s="107"/>
      <c r="K468" s="107"/>
      <c r="L468" s="113"/>
      <c r="M468" s="107"/>
      <c r="N468" s="107"/>
      <c r="O468" s="107"/>
      <c r="P468" s="107"/>
    </row>
    <row r="469" spans="1:16" ht="45" customHeight="1" x14ac:dyDescent="0.3">
      <c r="A469" s="106"/>
      <c r="B469" s="107"/>
      <c r="C469" s="108"/>
      <c r="D469" s="109"/>
      <c r="E469" s="110"/>
      <c r="F469" s="111"/>
      <c r="G469" s="111"/>
      <c r="H469" s="112"/>
      <c r="I469" s="112"/>
      <c r="J469" s="107"/>
      <c r="K469" s="107"/>
      <c r="L469" s="113"/>
      <c r="M469" s="107"/>
      <c r="N469" s="107"/>
      <c r="O469" s="107"/>
      <c r="P469" s="107"/>
    </row>
    <row r="470" spans="1:16" ht="45" customHeight="1" x14ac:dyDescent="0.3">
      <c r="A470" s="106"/>
      <c r="B470" s="107"/>
      <c r="C470" s="108"/>
      <c r="D470" s="109"/>
      <c r="E470" s="110"/>
      <c r="F470" s="111"/>
      <c r="G470" s="111"/>
      <c r="H470" s="112"/>
      <c r="I470" s="112"/>
      <c r="J470" s="107"/>
      <c r="K470" s="107"/>
      <c r="L470" s="113"/>
      <c r="M470" s="107"/>
      <c r="N470" s="107"/>
      <c r="O470" s="107"/>
      <c r="P470" s="107"/>
    </row>
    <row r="471" spans="1:16" ht="45" customHeight="1" x14ac:dyDescent="0.3">
      <c r="A471" s="106"/>
      <c r="B471" s="107"/>
      <c r="C471" s="108"/>
      <c r="D471" s="109"/>
      <c r="E471" s="110"/>
      <c r="F471" s="111"/>
      <c r="G471" s="111"/>
      <c r="H471" s="112"/>
      <c r="I471" s="112"/>
      <c r="J471" s="107"/>
      <c r="K471" s="107"/>
      <c r="L471" s="113"/>
      <c r="M471" s="107"/>
      <c r="N471" s="107"/>
      <c r="O471" s="107"/>
      <c r="P471" s="107"/>
    </row>
    <row r="472" spans="1:16" ht="45" customHeight="1" x14ac:dyDescent="0.3">
      <c r="A472" s="106"/>
      <c r="B472" s="107"/>
      <c r="C472" s="108"/>
      <c r="D472" s="109"/>
      <c r="E472" s="110"/>
      <c r="F472" s="111"/>
      <c r="G472" s="111"/>
      <c r="H472" s="112"/>
      <c r="I472" s="112"/>
      <c r="J472" s="107"/>
      <c r="K472" s="107"/>
      <c r="L472" s="113"/>
      <c r="M472" s="107"/>
      <c r="N472" s="107"/>
      <c r="O472" s="107"/>
      <c r="P472" s="107"/>
    </row>
    <row r="473" spans="1:16" ht="45" customHeight="1" x14ac:dyDescent="0.3">
      <c r="A473" s="106"/>
      <c r="B473" s="107"/>
      <c r="C473" s="108"/>
      <c r="D473" s="109"/>
      <c r="E473" s="110"/>
      <c r="F473" s="111"/>
      <c r="G473" s="111"/>
      <c r="H473" s="112"/>
      <c r="I473" s="112"/>
      <c r="J473" s="107"/>
      <c r="K473" s="107"/>
      <c r="L473" s="113"/>
      <c r="M473" s="107"/>
      <c r="N473" s="107"/>
      <c r="O473" s="107"/>
      <c r="P473" s="107"/>
    </row>
    <row r="474" spans="1:16" ht="45" customHeight="1" x14ac:dyDescent="0.3">
      <c r="A474" s="106"/>
      <c r="B474" s="107"/>
      <c r="C474" s="108"/>
      <c r="D474" s="109"/>
      <c r="E474" s="110"/>
      <c r="F474" s="111"/>
      <c r="G474" s="111"/>
      <c r="H474" s="112"/>
      <c r="I474" s="112"/>
      <c r="J474" s="107"/>
      <c r="K474" s="107"/>
      <c r="L474" s="113"/>
      <c r="M474" s="107"/>
      <c r="N474" s="107"/>
      <c r="O474" s="107"/>
      <c r="P474" s="107"/>
    </row>
    <row r="475" spans="1:16" ht="45" customHeight="1" x14ac:dyDescent="0.3">
      <c r="A475" s="106"/>
      <c r="B475" s="107"/>
      <c r="C475" s="108"/>
      <c r="D475" s="109"/>
      <c r="E475" s="110"/>
      <c r="F475" s="111"/>
      <c r="G475" s="111"/>
      <c r="H475" s="112"/>
      <c r="I475" s="112"/>
      <c r="J475" s="107"/>
      <c r="K475" s="107"/>
      <c r="L475" s="113"/>
      <c r="M475" s="107"/>
      <c r="N475" s="107"/>
      <c r="O475" s="107"/>
      <c r="P475" s="107"/>
    </row>
    <row r="476" spans="1:16" ht="45" customHeight="1" x14ac:dyDescent="0.3">
      <c r="A476" s="106"/>
      <c r="B476" s="107"/>
      <c r="C476" s="108"/>
      <c r="D476" s="109"/>
      <c r="E476" s="110"/>
      <c r="F476" s="111"/>
      <c r="G476" s="111"/>
      <c r="H476" s="112"/>
      <c r="I476" s="112"/>
      <c r="J476" s="107"/>
      <c r="K476" s="107"/>
      <c r="L476" s="113"/>
      <c r="M476" s="107"/>
      <c r="N476" s="107"/>
      <c r="O476" s="107"/>
      <c r="P476" s="107"/>
    </row>
    <row r="477" spans="1:16" ht="45" customHeight="1" x14ac:dyDescent="0.3">
      <c r="A477" s="106"/>
      <c r="B477" s="107"/>
      <c r="C477" s="108"/>
      <c r="D477" s="109"/>
      <c r="E477" s="110"/>
      <c r="F477" s="111"/>
      <c r="G477" s="111"/>
      <c r="H477" s="112"/>
      <c r="I477" s="112"/>
      <c r="J477" s="107"/>
      <c r="K477" s="107"/>
      <c r="L477" s="113"/>
      <c r="M477" s="107"/>
      <c r="N477" s="107"/>
      <c r="O477" s="107"/>
      <c r="P477" s="107"/>
    </row>
    <row r="478" spans="1:16" ht="45" customHeight="1" x14ac:dyDescent="0.3">
      <c r="A478" s="106"/>
      <c r="B478" s="107"/>
      <c r="C478" s="108"/>
      <c r="D478" s="109"/>
      <c r="E478" s="110"/>
      <c r="F478" s="111"/>
      <c r="G478" s="111"/>
      <c r="H478" s="112"/>
      <c r="I478" s="112"/>
      <c r="J478" s="107"/>
      <c r="K478" s="107"/>
      <c r="L478" s="113"/>
      <c r="M478" s="107"/>
      <c r="N478" s="107"/>
      <c r="O478" s="107"/>
      <c r="P478" s="107"/>
    </row>
    <row r="479" spans="1:16" ht="45" customHeight="1" x14ac:dyDescent="0.3">
      <c r="A479" s="106"/>
      <c r="B479" s="107"/>
      <c r="C479" s="108"/>
      <c r="D479" s="109"/>
      <c r="E479" s="110"/>
      <c r="F479" s="111"/>
      <c r="G479" s="111"/>
      <c r="H479" s="112"/>
      <c r="I479" s="112"/>
      <c r="J479" s="107"/>
      <c r="K479" s="107"/>
      <c r="L479" s="113"/>
      <c r="M479" s="107"/>
      <c r="N479" s="107"/>
      <c r="O479" s="107"/>
      <c r="P479" s="107"/>
    </row>
    <row r="480" spans="1:16" ht="45" customHeight="1" x14ac:dyDescent="0.3">
      <c r="A480" s="106"/>
      <c r="B480" s="107"/>
      <c r="C480" s="108"/>
      <c r="D480" s="109"/>
      <c r="E480" s="110"/>
      <c r="F480" s="111"/>
      <c r="G480" s="111"/>
      <c r="H480" s="112"/>
      <c r="I480" s="112"/>
      <c r="J480" s="107"/>
      <c r="K480" s="107"/>
      <c r="L480" s="113"/>
      <c r="M480" s="107"/>
      <c r="N480" s="107"/>
      <c r="O480" s="107"/>
      <c r="P480" s="107"/>
    </row>
    <row r="481" spans="1:16" ht="45" customHeight="1" x14ac:dyDescent="0.3">
      <c r="A481" s="106"/>
      <c r="B481" s="107"/>
      <c r="C481" s="108"/>
      <c r="D481" s="109"/>
      <c r="E481" s="110"/>
      <c r="F481" s="111"/>
      <c r="G481" s="111"/>
      <c r="H481" s="112"/>
      <c r="I481" s="112"/>
      <c r="J481" s="107"/>
      <c r="K481" s="107"/>
      <c r="L481" s="113"/>
      <c r="M481" s="107"/>
      <c r="N481" s="107"/>
      <c r="O481" s="107"/>
      <c r="P481" s="107"/>
    </row>
    <row r="482" spans="1:16" ht="45" customHeight="1" x14ac:dyDescent="0.3">
      <c r="A482" s="106"/>
      <c r="B482" s="107"/>
      <c r="C482" s="108"/>
      <c r="D482" s="109"/>
      <c r="E482" s="110"/>
      <c r="F482" s="111"/>
      <c r="G482" s="111"/>
      <c r="H482" s="112"/>
      <c r="I482" s="112"/>
      <c r="J482" s="107"/>
      <c r="K482" s="107"/>
      <c r="L482" s="113"/>
      <c r="M482" s="107"/>
      <c r="N482" s="107"/>
      <c r="O482" s="107"/>
      <c r="P482" s="107"/>
    </row>
    <row r="483" spans="1:16" ht="45" customHeight="1" x14ac:dyDescent="0.3">
      <c r="A483" s="106"/>
      <c r="B483" s="107"/>
      <c r="C483" s="108"/>
      <c r="D483" s="109"/>
      <c r="E483" s="110"/>
      <c r="F483" s="111"/>
      <c r="G483" s="111"/>
      <c r="H483" s="112"/>
      <c r="I483" s="112"/>
      <c r="J483" s="107"/>
      <c r="K483" s="107"/>
      <c r="L483" s="113"/>
      <c r="M483" s="107"/>
      <c r="N483" s="107"/>
      <c r="O483" s="107"/>
      <c r="P483" s="107"/>
    </row>
    <row r="484" spans="1:16" ht="45" customHeight="1" x14ac:dyDescent="0.3">
      <c r="A484" s="106"/>
      <c r="B484" s="107"/>
      <c r="C484" s="108"/>
      <c r="D484" s="109"/>
      <c r="E484" s="110"/>
      <c r="F484" s="111"/>
      <c r="G484" s="111"/>
      <c r="H484" s="112"/>
      <c r="I484" s="112"/>
      <c r="J484" s="107"/>
      <c r="K484" s="107"/>
      <c r="L484" s="113"/>
      <c r="M484" s="107"/>
      <c r="N484" s="107"/>
      <c r="O484" s="107"/>
      <c r="P484" s="107"/>
    </row>
    <row r="485" spans="1:16" ht="45" customHeight="1" x14ac:dyDescent="0.3">
      <c r="A485" s="106"/>
      <c r="B485" s="107"/>
      <c r="C485" s="108"/>
      <c r="D485" s="109"/>
      <c r="E485" s="110"/>
      <c r="F485" s="111"/>
      <c r="G485" s="111"/>
      <c r="H485" s="112"/>
      <c r="I485" s="112"/>
      <c r="J485" s="107"/>
      <c r="K485" s="107"/>
      <c r="L485" s="113"/>
      <c r="M485" s="107"/>
      <c r="N485" s="107"/>
      <c r="O485" s="107"/>
      <c r="P485" s="107"/>
    </row>
    <row r="486" spans="1:16" ht="45" customHeight="1" x14ac:dyDescent="0.3">
      <c r="A486" s="106"/>
      <c r="B486" s="107"/>
      <c r="C486" s="108"/>
      <c r="D486" s="109"/>
      <c r="E486" s="110"/>
      <c r="F486" s="111"/>
      <c r="G486" s="111"/>
      <c r="H486" s="112"/>
      <c r="I486" s="112"/>
      <c r="J486" s="107"/>
      <c r="K486" s="107"/>
      <c r="L486" s="113"/>
      <c r="M486" s="107"/>
      <c r="N486" s="107"/>
      <c r="O486" s="107"/>
      <c r="P486" s="107"/>
    </row>
    <row r="487" spans="1:16" ht="45" customHeight="1" x14ac:dyDescent="0.3">
      <c r="A487" s="106"/>
      <c r="B487" s="107"/>
      <c r="C487" s="108"/>
      <c r="D487" s="109"/>
      <c r="E487" s="110"/>
      <c r="F487" s="111"/>
      <c r="G487" s="111"/>
      <c r="H487" s="112"/>
      <c r="I487" s="112"/>
      <c r="J487" s="107"/>
      <c r="K487" s="107"/>
      <c r="L487" s="113"/>
      <c r="M487" s="107"/>
      <c r="N487" s="107"/>
      <c r="O487" s="107"/>
      <c r="P487" s="107"/>
    </row>
    <row r="488" spans="1:16" ht="45" customHeight="1" x14ac:dyDescent="0.3">
      <c r="A488" s="106"/>
      <c r="B488" s="107"/>
      <c r="C488" s="108"/>
      <c r="D488" s="109"/>
      <c r="E488" s="110"/>
      <c r="F488" s="111"/>
      <c r="G488" s="111"/>
      <c r="H488" s="112"/>
      <c r="I488" s="112"/>
      <c r="J488" s="107"/>
      <c r="K488" s="107"/>
      <c r="L488" s="113"/>
      <c r="M488" s="107"/>
      <c r="N488" s="107"/>
      <c r="O488" s="107"/>
      <c r="P488" s="107"/>
    </row>
    <row r="489" spans="1:16" ht="45" customHeight="1" x14ac:dyDescent="0.3">
      <c r="A489" s="106"/>
      <c r="B489" s="107"/>
      <c r="C489" s="108"/>
      <c r="D489" s="109"/>
      <c r="E489" s="110"/>
      <c r="F489" s="111"/>
      <c r="G489" s="111"/>
      <c r="H489" s="112"/>
      <c r="I489" s="112"/>
      <c r="J489" s="107"/>
      <c r="K489" s="107"/>
      <c r="L489" s="113"/>
      <c r="M489" s="107"/>
      <c r="N489" s="107"/>
      <c r="O489" s="107"/>
      <c r="P489" s="107"/>
    </row>
    <row r="490" spans="1:16" ht="45" customHeight="1" x14ac:dyDescent="0.3">
      <c r="A490" s="106"/>
      <c r="B490" s="107"/>
      <c r="C490" s="108"/>
      <c r="D490" s="109"/>
      <c r="E490" s="110"/>
      <c r="F490" s="111"/>
      <c r="G490" s="111"/>
      <c r="H490" s="112"/>
      <c r="I490" s="112"/>
      <c r="J490" s="107"/>
      <c r="K490" s="107"/>
      <c r="L490" s="113"/>
      <c r="M490" s="107"/>
      <c r="N490" s="107"/>
      <c r="O490" s="107"/>
      <c r="P490" s="107"/>
    </row>
    <row r="491" spans="1:16" ht="45" customHeight="1" x14ac:dyDescent="0.3">
      <c r="A491" s="106"/>
      <c r="B491" s="107"/>
      <c r="C491" s="108"/>
      <c r="D491" s="109"/>
      <c r="E491" s="110"/>
      <c r="F491" s="111"/>
      <c r="G491" s="111"/>
      <c r="H491" s="112"/>
      <c r="I491" s="112"/>
      <c r="J491" s="107"/>
      <c r="K491" s="107"/>
      <c r="L491" s="113"/>
      <c r="M491" s="107"/>
      <c r="N491" s="107"/>
      <c r="O491" s="107"/>
      <c r="P491" s="107"/>
    </row>
    <row r="492" spans="1:16" ht="45" customHeight="1" x14ac:dyDescent="0.3">
      <c r="A492" s="106"/>
      <c r="B492" s="107"/>
      <c r="C492" s="108"/>
      <c r="D492" s="109"/>
      <c r="E492" s="110"/>
      <c r="F492" s="111"/>
      <c r="G492" s="111"/>
      <c r="H492" s="112"/>
      <c r="I492" s="112"/>
      <c r="J492" s="107"/>
      <c r="K492" s="107"/>
      <c r="L492" s="113"/>
      <c r="M492" s="107"/>
      <c r="N492" s="107"/>
      <c r="O492" s="107"/>
      <c r="P492" s="107"/>
    </row>
    <row r="493" spans="1:16" ht="45" customHeight="1" x14ac:dyDescent="0.3">
      <c r="A493" s="106"/>
      <c r="B493" s="107"/>
      <c r="C493" s="108"/>
      <c r="D493" s="109"/>
      <c r="E493" s="110"/>
      <c r="F493" s="111"/>
      <c r="G493" s="111"/>
      <c r="H493" s="112"/>
      <c r="I493" s="112"/>
      <c r="J493" s="107"/>
      <c r="K493" s="107"/>
      <c r="L493" s="113"/>
      <c r="M493" s="107"/>
      <c r="N493" s="107"/>
      <c r="O493" s="107"/>
      <c r="P493" s="107"/>
    </row>
    <row r="494" spans="1:16" ht="45" customHeight="1" x14ac:dyDescent="0.3">
      <c r="A494" s="106"/>
      <c r="B494" s="107"/>
      <c r="C494" s="108"/>
      <c r="D494" s="109"/>
      <c r="E494" s="110"/>
      <c r="F494" s="111"/>
      <c r="G494" s="111"/>
      <c r="H494" s="112"/>
      <c r="I494" s="112"/>
      <c r="J494" s="107"/>
      <c r="K494" s="107"/>
      <c r="L494" s="113"/>
      <c r="M494" s="107"/>
      <c r="N494" s="107"/>
      <c r="O494" s="107"/>
      <c r="P494" s="107"/>
    </row>
    <row r="495" spans="1:16" ht="45" customHeight="1" x14ac:dyDescent="0.3">
      <c r="A495" s="106"/>
      <c r="B495" s="107"/>
      <c r="C495" s="108"/>
      <c r="D495" s="109"/>
      <c r="E495" s="110"/>
      <c r="F495" s="111"/>
      <c r="G495" s="111"/>
      <c r="H495" s="112"/>
      <c r="I495" s="112"/>
      <c r="J495" s="107"/>
      <c r="K495" s="107"/>
      <c r="L495" s="113"/>
      <c r="M495" s="107"/>
      <c r="N495" s="107"/>
      <c r="O495" s="107"/>
      <c r="P495" s="107"/>
    </row>
    <row r="496" spans="1:16" ht="45" customHeight="1" x14ac:dyDescent="0.3">
      <c r="A496" s="106"/>
      <c r="B496" s="107"/>
      <c r="C496" s="108"/>
      <c r="D496" s="109"/>
      <c r="E496" s="110"/>
      <c r="F496" s="111"/>
      <c r="G496" s="111"/>
      <c r="H496" s="112"/>
      <c r="I496" s="112"/>
      <c r="J496" s="107"/>
      <c r="K496" s="107"/>
      <c r="L496" s="113"/>
      <c r="M496" s="107"/>
      <c r="N496" s="107"/>
      <c r="O496" s="107"/>
      <c r="P496" s="107"/>
    </row>
    <row r="497" spans="1:16" ht="45" customHeight="1" x14ac:dyDescent="0.3">
      <c r="A497" s="106"/>
      <c r="B497" s="107"/>
      <c r="C497" s="108"/>
      <c r="D497" s="109"/>
      <c r="E497" s="110"/>
      <c r="F497" s="111"/>
      <c r="G497" s="111"/>
      <c r="H497" s="112"/>
      <c r="I497" s="112"/>
      <c r="J497" s="107"/>
      <c r="K497" s="107"/>
      <c r="L497" s="113"/>
      <c r="M497" s="107"/>
      <c r="N497" s="107"/>
      <c r="O497" s="107"/>
      <c r="P497" s="107"/>
    </row>
    <row r="498" spans="1:16" ht="45" customHeight="1" x14ac:dyDescent="0.3">
      <c r="A498" s="106"/>
      <c r="B498" s="107"/>
      <c r="C498" s="108"/>
      <c r="D498" s="109"/>
      <c r="E498" s="110"/>
      <c r="F498" s="111"/>
      <c r="G498" s="111"/>
      <c r="H498" s="112"/>
      <c r="I498" s="112"/>
      <c r="J498" s="107"/>
      <c r="K498" s="107"/>
      <c r="L498" s="113"/>
      <c r="M498" s="107"/>
      <c r="N498" s="107"/>
      <c r="O498" s="107"/>
      <c r="P498" s="107"/>
    </row>
    <row r="499" spans="1:16" ht="45" customHeight="1" x14ac:dyDescent="0.3">
      <c r="A499" s="106"/>
      <c r="B499" s="107"/>
      <c r="C499" s="108"/>
      <c r="D499" s="109"/>
      <c r="E499" s="110"/>
      <c r="F499" s="111"/>
      <c r="G499" s="111"/>
      <c r="H499" s="112"/>
      <c r="I499" s="112"/>
      <c r="J499" s="107"/>
      <c r="K499" s="107"/>
      <c r="L499" s="113"/>
      <c r="M499" s="107"/>
      <c r="N499" s="107"/>
      <c r="O499" s="107"/>
      <c r="P499" s="107"/>
    </row>
    <row r="500" spans="1:16" ht="45" customHeight="1" x14ac:dyDescent="0.3">
      <c r="A500" s="106"/>
      <c r="B500" s="107"/>
      <c r="C500" s="108"/>
      <c r="D500" s="109"/>
      <c r="E500" s="110"/>
      <c r="F500" s="111"/>
      <c r="G500" s="111"/>
      <c r="H500" s="112"/>
      <c r="I500" s="112"/>
      <c r="J500" s="107"/>
      <c r="K500" s="107"/>
      <c r="L500" s="113"/>
      <c r="M500" s="107"/>
      <c r="N500" s="107"/>
      <c r="O500" s="107"/>
      <c r="P500" s="107"/>
    </row>
    <row r="501" spans="1:16" ht="45" customHeight="1" x14ac:dyDescent="0.3">
      <c r="A501" s="106"/>
      <c r="B501" s="107"/>
      <c r="C501" s="108"/>
      <c r="D501" s="109"/>
      <c r="E501" s="110"/>
      <c r="F501" s="111"/>
      <c r="G501" s="111"/>
      <c r="H501" s="112"/>
      <c r="I501" s="112"/>
      <c r="J501" s="107"/>
      <c r="K501" s="107"/>
      <c r="L501" s="113"/>
      <c r="M501" s="107"/>
      <c r="N501" s="107"/>
      <c r="O501" s="107"/>
      <c r="P501" s="107"/>
    </row>
    <row r="502" spans="1:16" ht="45" customHeight="1" x14ac:dyDescent="0.3">
      <c r="A502" s="106"/>
      <c r="B502" s="107"/>
      <c r="C502" s="108"/>
      <c r="D502" s="109"/>
      <c r="E502" s="110"/>
      <c r="F502" s="111"/>
      <c r="G502" s="111"/>
      <c r="H502" s="112"/>
      <c r="I502" s="112"/>
      <c r="J502" s="107"/>
      <c r="K502" s="107"/>
      <c r="L502" s="113"/>
      <c r="M502" s="107"/>
      <c r="N502" s="107"/>
      <c r="O502" s="107"/>
      <c r="P502" s="107"/>
    </row>
    <row r="503" spans="1:16" ht="45" customHeight="1" x14ac:dyDescent="0.3">
      <c r="A503" s="106"/>
      <c r="B503" s="107"/>
      <c r="C503" s="108"/>
      <c r="D503" s="109"/>
      <c r="E503" s="110"/>
      <c r="F503" s="111"/>
      <c r="G503" s="111"/>
      <c r="H503" s="112"/>
      <c r="I503" s="112"/>
      <c r="J503" s="107"/>
      <c r="K503" s="107"/>
      <c r="L503" s="113"/>
      <c r="M503" s="107"/>
      <c r="N503" s="107"/>
      <c r="O503" s="107"/>
      <c r="P503" s="107"/>
    </row>
    <row r="504" spans="1:16" ht="45" customHeight="1" x14ac:dyDescent="0.3">
      <c r="A504" s="106"/>
      <c r="B504" s="107"/>
      <c r="C504" s="108"/>
      <c r="D504" s="109"/>
      <c r="E504" s="110"/>
      <c r="F504" s="111"/>
      <c r="G504" s="111"/>
      <c r="H504" s="112"/>
      <c r="I504" s="112"/>
      <c r="J504" s="107"/>
      <c r="K504" s="107"/>
      <c r="L504" s="113"/>
      <c r="M504" s="107"/>
      <c r="N504" s="107"/>
      <c r="O504" s="107"/>
      <c r="P504" s="107"/>
    </row>
    <row r="505" spans="1:16" ht="45" customHeight="1" x14ac:dyDescent="0.3">
      <c r="A505" s="106"/>
      <c r="B505" s="107"/>
      <c r="C505" s="108"/>
      <c r="D505" s="109"/>
      <c r="E505" s="110"/>
      <c r="F505" s="111"/>
      <c r="G505" s="111"/>
      <c r="H505" s="112"/>
      <c r="I505" s="112"/>
      <c r="J505" s="107"/>
      <c r="K505" s="107"/>
      <c r="L505" s="113"/>
      <c r="M505" s="107"/>
      <c r="N505" s="107"/>
      <c r="O505" s="107"/>
      <c r="P505" s="107"/>
    </row>
    <row r="506" spans="1:16" ht="45" customHeight="1" x14ac:dyDescent="0.3">
      <c r="A506" s="106"/>
      <c r="B506" s="107"/>
      <c r="C506" s="108"/>
      <c r="D506" s="109"/>
      <c r="E506" s="110"/>
      <c r="F506" s="111"/>
      <c r="G506" s="111"/>
      <c r="H506" s="112"/>
      <c r="I506" s="112"/>
      <c r="J506" s="107"/>
      <c r="K506" s="107"/>
      <c r="L506" s="113"/>
      <c r="M506" s="107"/>
      <c r="N506" s="107"/>
      <c r="O506" s="107"/>
      <c r="P506" s="107"/>
    </row>
    <row r="507" spans="1:16" ht="45" customHeight="1" x14ac:dyDescent="0.3">
      <c r="A507" s="106"/>
      <c r="B507" s="107"/>
      <c r="C507" s="108"/>
      <c r="D507" s="109"/>
      <c r="E507" s="110"/>
      <c r="F507" s="111"/>
      <c r="G507" s="111"/>
      <c r="H507" s="112"/>
      <c r="I507" s="112"/>
      <c r="J507" s="107"/>
      <c r="K507" s="107"/>
      <c r="L507" s="113"/>
      <c r="M507" s="114"/>
      <c r="N507" s="107"/>
      <c r="O507" s="107"/>
      <c r="P507" s="107"/>
    </row>
    <row r="508" spans="1:16" ht="45" customHeight="1" x14ac:dyDescent="0.3">
      <c r="A508" s="106"/>
      <c r="B508" s="107"/>
      <c r="C508" s="108"/>
      <c r="D508" s="109"/>
      <c r="E508" s="110"/>
      <c r="F508" s="111"/>
      <c r="G508" s="111"/>
      <c r="H508" s="112"/>
      <c r="I508" s="112"/>
      <c r="J508" s="107"/>
      <c r="K508" s="107"/>
      <c r="L508" s="113"/>
      <c r="M508" s="107"/>
      <c r="N508" s="107"/>
      <c r="O508" s="107"/>
      <c r="P508" s="107"/>
    </row>
    <row r="509" spans="1:16" ht="45" customHeight="1" x14ac:dyDescent="0.3">
      <c r="A509" s="106"/>
      <c r="B509" s="107"/>
      <c r="C509" s="108"/>
      <c r="D509" s="109"/>
      <c r="E509" s="110"/>
      <c r="F509" s="111"/>
      <c r="G509" s="111"/>
      <c r="H509" s="112"/>
      <c r="I509" s="112"/>
      <c r="J509" s="107"/>
      <c r="K509" s="107"/>
      <c r="L509" s="113"/>
      <c r="M509" s="107"/>
      <c r="N509" s="107"/>
      <c r="O509" s="107"/>
      <c r="P509" s="107"/>
    </row>
    <row r="510" spans="1:16" ht="45" customHeight="1" x14ac:dyDescent="0.3">
      <c r="A510" s="106"/>
      <c r="B510" s="107"/>
      <c r="C510" s="108"/>
      <c r="D510" s="109"/>
      <c r="E510" s="110"/>
      <c r="F510" s="111"/>
      <c r="G510" s="111"/>
      <c r="H510" s="112"/>
      <c r="I510" s="112"/>
      <c r="J510" s="107"/>
      <c r="K510" s="107"/>
      <c r="L510" s="113"/>
      <c r="M510" s="107"/>
      <c r="N510" s="107"/>
      <c r="O510" s="107"/>
      <c r="P510" s="107"/>
    </row>
    <row r="511" spans="1:16" ht="45" customHeight="1" x14ac:dyDescent="0.3">
      <c r="A511" s="106"/>
      <c r="B511" s="107"/>
      <c r="C511" s="108"/>
      <c r="D511" s="109"/>
      <c r="E511" s="110"/>
      <c r="F511" s="111"/>
      <c r="G511" s="111"/>
      <c r="H511" s="112"/>
      <c r="I511" s="112"/>
      <c r="J511" s="107"/>
      <c r="K511" s="107"/>
      <c r="L511" s="113"/>
      <c r="M511" s="107"/>
      <c r="N511" s="107"/>
      <c r="O511" s="107"/>
      <c r="P511" s="107"/>
    </row>
    <row r="512" spans="1:16" ht="45" customHeight="1" x14ac:dyDescent="0.3">
      <c r="A512" s="106"/>
      <c r="B512" s="107"/>
      <c r="C512" s="108"/>
      <c r="D512" s="109"/>
      <c r="E512" s="110"/>
      <c r="F512" s="111"/>
      <c r="G512" s="111"/>
      <c r="H512" s="112"/>
      <c r="I512" s="112"/>
      <c r="J512" s="107"/>
      <c r="K512" s="107"/>
      <c r="L512" s="113"/>
      <c r="M512" s="107"/>
      <c r="N512" s="107"/>
      <c r="O512" s="107"/>
      <c r="P512" s="107"/>
    </row>
    <row r="513" spans="1:16" ht="45" customHeight="1" x14ac:dyDescent="0.3">
      <c r="A513" s="106"/>
      <c r="B513" s="107"/>
      <c r="C513" s="108"/>
      <c r="D513" s="109"/>
      <c r="E513" s="110"/>
      <c r="F513" s="111"/>
      <c r="G513" s="111"/>
      <c r="H513" s="112"/>
      <c r="I513" s="112"/>
      <c r="J513" s="107"/>
      <c r="K513" s="107"/>
      <c r="L513" s="113"/>
      <c r="M513" s="107"/>
      <c r="N513" s="107"/>
      <c r="O513" s="107"/>
      <c r="P513" s="107"/>
    </row>
    <row r="514" spans="1:16" ht="45" customHeight="1" x14ac:dyDescent="0.3">
      <c r="A514" s="106"/>
      <c r="B514" s="107"/>
      <c r="C514" s="108"/>
      <c r="D514" s="109"/>
      <c r="E514" s="110"/>
      <c r="F514" s="111"/>
      <c r="G514" s="111"/>
      <c r="H514" s="112"/>
      <c r="I514" s="112"/>
      <c r="J514" s="107"/>
      <c r="K514" s="107"/>
      <c r="L514" s="113"/>
      <c r="M514" s="107"/>
      <c r="N514" s="107"/>
      <c r="O514" s="107"/>
      <c r="P514" s="107"/>
    </row>
    <row r="515" spans="1:16" ht="45" customHeight="1" x14ac:dyDescent="0.3">
      <c r="A515" s="106"/>
      <c r="B515" s="107"/>
      <c r="C515" s="108"/>
      <c r="D515" s="109"/>
      <c r="E515" s="110"/>
      <c r="F515" s="111"/>
      <c r="G515" s="111"/>
      <c r="H515" s="112"/>
      <c r="I515" s="112"/>
      <c r="J515" s="107"/>
      <c r="K515" s="107"/>
      <c r="L515" s="113"/>
      <c r="M515" s="107"/>
      <c r="N515" s="107"/>
      <c r="O515" s="107"/>
      <c r="P515" s="107"/>
    </row>
    <row r="516" spans="1:16" ht="45" customHeight="1" x14ac:dyDescent="0.3">
      <c r="A516" s="106"/>
      <c r="B516" s="107"/>
      <c r="C516" s="108"/>
      <c r="D516" s="109"/>
      <c r="E516" s="110"/>
      <c r="F516" s="111"/>
      <c r="G516" s="111"/>
      <c r="H516" s="112"/>
      <c r="I516" s="112"/>
      <c r="J516" s="107"/>
      <c r="K516" s="107"/>
      <c r="L516" s="113"/>
      <c r="M516" s="107"/>
      <c r="N516" s="107"/>
      <c r="O516" s="107"/>
      <c r="P516" s="107"/>
    </row>
    <row r="517" spans="1:16" ht="45" customHeight="1" x14ac:dyDescent="0.3">
      <c r="A517" s="106"/>
      <c r="B517" s="107"/>
      <c r="C517" s="108"/>
      <c r="D517" s="109"/>
      <c r="E517" s="110"/>
      <c r="F517" s="111"/>
      <c r="G517" s="111"/>
      <c r="H517" s="112"/>
      <c r="I517" s="112"/>
      <c r="J517" s="107"/>
      <c r="K517" s="107"/>
      <c r="L517" s="113"/>
      <c r="M517" s="107"/>
      <c r="N517" s="107"/>
      <c r="O517" s="107"/>
      <c r="P517" s="107"/>
    </row>
    <row r="518" spans="1:16" ht="45" customHeight="1" x14ac:dyDescent="0.3">
      <c r="A518" s="106"/>
      <c r="B518" s="107"/>
      <c r="C518" s="108"/>
      <c r="D518" s="109"/>
      <c r="E518" s="110"/>
      <c r="F518" s="111"/>
      <c r="G518" s="111"/>
      <c r="H518" s="112"/>
      <c r="I518" s="112"/>
      <c r="J518" s="107"/>
      <c r="K518" s="107"/>
      <c r="L518" s="113"/>
      <c r="M518" s="107"/>
      <c r="N518" s="107"/>
      <c r="O518" s="107"/>
      <c r="P518" s="107"/>
    </row>
    <row r="519" spans="1:16" ht="45" customHeight="1" x14ac:dyDescent="0.3">
      <c r="A519" s="106"/>
      <c r="B519" s="107"/>
      <c r="C519" s="108"/>
      <c r="D519" s="109"/>
      <c r="E519" s="110"/>
      <c r="F519" s="111"/>
      <c r="G519" s="111"/>
      <c r="H519" s="112"/>
      <c r="I519" s="112"/>
      <c r="J519" s="107"/>
      <c r="K519" s="107"/>
      <c r="L519" s="113"/>
      <c r="M519" s="107"/>
      <c r="N519" s="107"/>
      <c r="O519" s="107"/>
      <c r="P519" s="107"/>
    </row>
    <row r="520" spans="1:16" ht="45" customHeight="1" x14ac:dyDescent="0.3">
      <c r="A520" s="106"/>
      <c r="B520" s="107"/>
      <c r="C520" s="108"/>
      <c r="D520" s="109"/>
      <c r="E520" s="110"/>
      <c r="F520" s="111"/>
      <c r="G520" s="111"/>
      <c r="H520" s="112"/>
      <c r="I520" s="112"/>
      <c r="J520" s="107"/>
      <c r="K520" s="107"/>
      <c r="L520" s="113"/>
      <c r="M520" s="107"/>
      <c r="N520" s="107"/>
      <c r="O520" s="107"/>
      <c r="P520" s="107"/>
    </row>
    <row r="521" spans="1:16" ht="45" customHeight="1" x14ac:dyDescent="0.3">
      <c r="A521" s="106"/>
      <c r="B521" s="107"/>
      <c r="C521" s="108"/>
      <c r="D521" s="109"/>
      <c r="E521" s="110"/>
      <c r="F521" s="111"/>
      <c r="G521" s="111"/>
      <c r="H521" s="112"/>
      <c r="I521" s="112"/>
      <c r="J521" s="107"/>
      <c r="K521" s="107"/>
      <c r="L521" s="113"/>
      <c r="M521" s="107"/>
      <c r="N521" s="107"/>
      <c r="O521" s="107"/>
      <c r="P521" s="107"/>
    </row>
    <row r="522" spans="1:16" ht="45" customHeight="1" x14ac:dyDescent="0.3">
      <c r="A522" s="106"/>
      <c r="B522" s="107"/>
      <c r="C522" s="108"/>
      <c r="D522" s="109"/>
      <c r="E522" s="110"/>
      <c r="F522" s="111"/>
      <c r="G522" s="111"/>
      <c r="H522" s="112"/>
      <c r="I522" s="112"/>
      <c r="J522" s="107"/>
      <c r="K522" s="107"/>
      <c r="L522" s="113"/>
      <c r="M522" s="107"/>
      <c r="N522" s="107"/>
      <c r="O522" s="107"/>
      <c r="P522" s="107"/>
    </row>
    <row r="523" spans="1:16" ht="45" customHeight="1" x14ac:dyDescent="0.3">
      <c r="A523" s="106"/>
      <c r="B523" s="107"/>
      <c r="C523" s="108"/>
      <c r="D523" s="109"/>
      <c r="E523" s="110"/>
      <c r="F523" s="111"/>
      <c r="G523" s="111"/>
      <c r="H523" s="112"/>
      <c r="I523" s="112"/>
      <c r="J523" s="107"/>
      <c r="K523" s="107"/>
      <c r="L523" s="113"/>
      <c r="M523" s="107"/>
      <c r="N523" s="107"/>
      <c r="O523" s="107"/>
      <c r="P523" s="107"/>
    </row>
    <row r="524" spans="1:16" ht="45" customHeight="1" x14ac:dyDescent="0.3">
      <c r="A524" s="106"/>
      <c r="B524" s="107"/>
      <c r="C524" s="108"/>
      <c r="D524" s="109"/>
      <c r="E524" s="110"/>
      <c r="F524" s="111"/>
      <c r="G524" s="111"/>
      <c r="H524" s="112"/>
      <c r="I524" s="112"/>
      <c r="J524" s="107"/>
      <c r="K524" s="107"/>
      <c r="L524" s="113"/>
      <c r="M524" s="107"/>
      <c r="N524" s="107"/>
      <c r="O524" s="107"/>
      <c r="P524" s="107"/>
    </row>
    <row r="525" spans="1:16" ht="45" customHeight="1" x14ac:dyDescent="0.3">
      <c r="A525" s="106"/>
      <c r="B525" s="107"/>
      <c r="C525" s="108"/>
      <c r="D525" s="109"/>
      <c r="E525" s="110"/>
      <c r="F525" s="111"/>
      <c r="G525" s="111"/>
      <c r="H525" s="112"/>
      <c r="I525" s="112"/>
      <c r="J525" s="107"/>
      <c r="K525" s="107"/>
      <c r="L525" s="113"/>
      <c r="M525" s="107"/>
      <c r="N525" s="107"/>
      <c r="O525" s="107"/>
      <c r="P525" s="107"/>
    </row>
    <row r="526" spans="1:16" ht="45" customHeight="1" x14ac:dyDescent="0.3">
      <c r="A526" s="106"/>
      <c r="B526" s="107"/>
      <c r="C526" s="108"/>
      <c r="D526" s="109"/>
      <c r="E526" s="110"/>
      <c r="F526" s="111"/>
      <c r="G526" s="111"/>
      <c r="H526" s="112"/>
      <c r="I526" s="112"/>
      <c r="J526" s="107"/>
      <c r="K526" s="107"/>
      <c r="L526" s="113"/>
      <c r="M526" s="107"/>
      <c r="N526" s="107"/>
      <c r="O526" s="107"/>
      <c r="P526" s="107"/>
    </row>
    <row r="527" spans="1:16" ht="45" customHeight="1" x14ac:dyDescent="0.3">
      <c r="A527" s="106"/>
      <c r="B527" s="107"/>
      <c r="C527" s="108"/>
      <c r="D527" s="109"/>
      <c r="E527" s="110"/>
      <c r="F527" s="111"/>
      <c r="G527" s="111"/>
      <c r="H527" s="112"/>
      <c r="I527" s="112"/>
      <c r="J527" s="107"/>
      <c r="K527" s="107"/>
      <c r="L527" s="113"/>
      <c r="M527" s="107"/>
      <c r="N527" s="107"/>
      <c r="O527" s="107"/>
      <c r="P527" s="107"/>
    </row>
    <row r="528" spans="1:16" ht="45" customHeight="1" x14ac:dyDescent="0.3">
      <c r="A528" s="106"/>
      <c r="B528" s="107"/>
      <c r="C528" s="108"/>
      <c r="D528" s="109"/>
      <c r="E528" s="110"/>
      <c r="F528" s="111"/>
      <c r="G528" s="111"/>
      <c r="H528" s="112"/>
      <c r="I528" s="112"/>
      <c r="J528" s="107"/>
      <c r="K528" s="107"/>
      <c r="L528" s="113"/>
      <c r="M528" s="107"/>
      <c r="N528" s="107"/>
      <c r="O528" s="107"/>
      <c r="P528" s="107"/>
    </row>
    <row r="529" spans="1:16" ht="45" customHeight="1" x14ac:dyDescent="0.3">
      <c r="A529" s="106"/>
      <c r="B529" s="107"/>
      <c r="C529" s="108"/>
      <c r="D529" s="109"/>
      <c r="E529" s="110"/>
      <c r="F529" s="111"/>
      <c r="G529" s="111"/>
      <c r="H529" s="112"/>
      <c r="I529" s="112"/>
      <c r="J529" s="107"/>
      <c r="K529" s="107"/>
      <c r="L529" s="113"/>
      <c r="M529" s="107"/>
      <c r="N529" s="107"/>
      <c r="O529" s="107"/>
      <c r="P529" s="107"/>
    </row>
    <row r="530" spans="1:16" ht="45" customHeight="1" x14ac:dyDescent="0.3">
      <c r="A530" s="106"/>
      <c r="B530" s="107"/>
      <c r="C530" s="108"/>
      <c r="D530" s="109"/>
      <c r="E530" s="110"/>
      <c r="F530" s="111"/>
      <c r="G530" s="111"/>
      <c r="H530" s="112"/>
      <c r="I530" s="112"/>
      <c r="J530" s="107"/>
      <c r="K530" s="107"/>
      <c r="L530" s="113"/>
      <c r="M530" s="107"/>
      <c r="N530" s="107"/>
      <c r="O530" s="107"/>
      <c r="P530" s="107"/>
    </row>
    <row r="531" spans="1:16" ht="45" customHeight="1" x14ac:dyDescent="0.3">
      <c r="A531" s="106"/>
      <c r="B531" s="107"/>
      <c r="C531" s="108"/>
      <c r="D531" s="109"/>
      <c r="E531" s="110"/>
      <c r="F531" s="111"/>
      <c r="G531" s="111"/>
      <c r="H531" s="112"/>
      <c r="I531" s="112"/>
      <c r="J531" s="107"/>
      <c r="K531" s="107"/>
      <c r="L531" s="113"/>
      <c r="M531" s="107"/>
      <c r="N531" s="107"/>
      <c r="O531" s="107"/>
      <c r="P531" s="107"/>
    </row>
    <row r="532" spans="1:16" ht="45" customHeight="1" x14ac:dyDescent="0.3">
      <c r="A532" s="106"/>
      <c r="B532" s="107"/>
      <c r="C532" s="108"/>
      <c r="D532" s="109"/>
      <c r="E532" s="110"/>
      <c r="F532" s="111"/>
      <c r="G532" s="111"/>
      <c r="H532" s="112"/>
      <c r="I532" s="112"/>
      <c r="J532" s="107"/>
      <c r="K532" s="107"/>
      <c r="L532" s="113"/>
      <c r="M532" s="107"/>
      <c r="N532" s="107"/>
      <c r="O532" s="107"/>
      <c r="P532" s="107"/>
    </row>
    <row r="533" spans="1:16" ht="45" customHeight="1" x14ac:dyDescent="0.3">
      <c r="A533" s="106"/>
      <c r="B533" s="107"/>
      <c r="C533" s="108"/>
      <c r="D533" s="109"/>
      <c r="E533" s="110"/>
      <c r="F533" s="111"/>
      <c r="G533" s="111"/>
      <c r="H533" s="112"/>
      <c r="I533" s="112"/>
      <c r="J533" s="107"/>
      <c r="K533" s="107"/>
      <c r="L533" s="113"/>
      <c r="M533" s="107"/>
      <c r="N533" s="107"/>
      <c r="O533" s="107"/>
      <c r="P533" s="107"/>
    </row>
    <row r="534" spans="1:16" ht="45" customHeight="1" x14ac:dyDescent="0.3">
      <c r="A534" s="106"/>
      <c r="B534" s="107"/>
      <c r="C534" s="108"/>
      <c r="D534" s="109"/>
      <c r="E534" s="110"/>
      <c r="F534" s="111"/>
      <c r="G534" s="111"/>
      <c r="H534" s="112"/>
      <c r="I534" s="112"/>
      <c r="J534" s="107"/>
      <c r="K534" s="107"/>
      <c r="L534" s="113"/>
      <c r="M534" s="107"/>
      <c r="N534" s="107"/>
      <c r="O534" s="107"/>
      <c r="P534" s="107"/>
    </row>
    <row r="535" spans="1:16" ht="45" customHeight="1" x14ac:dyDescent="0.3">
      <c r="A535" s="106"/>
      <c r="B535" s="107"/>
      <c r="C535" s="108"/>
      <c r="D535" s="109"/>
      <c r="E535" s="110"/>
      <c r="F535" s="111"/>
      <c r="G535" s="111"/>
      <c r="H535" s="112"/>
      <c r="I535" s="112"/>
      <c r="J535" s="107"/>
      <c r="K535" s="107"/>
      <c r="L535" s="113"/>
      <c r="M535" s="107"/>
      <c r="N535" s="107"/>
      <c r="O535" s="107"/>
      <c r="P535" s="107"/>
    </row>
    <row r="536" spans="1:16" ht="45" customHeight="1" x14ac:dyDescent="0.3">
      <c r="A536" s="106"/>
      <c r="B536" s="107"/>
      <c r="C536" s="108"/>
      <c r="D536" s="109"/>
      <c r="E536" s="110"/>
      <c r="F536" s="111"/>
      <c r="G536" s="111"/>
      <c r="H536" s="112"/>
      <c r="I536" s="112"/>
      <c r="J536" s="107"/>
      <c r="K536" s="107"/>
      <c r="L536" s="113"/>
      <c r="M536" s="107"/>
      <c r="N536" s="107"/>
      <c r="O536" s="107"/>
      <c r="P536" s="107"/>
    </row>
    <row r="537" spans="1:16" ht="45" customHeight="1" x14ac:dyDescent="0.3">
      <c r="A537" s="106"/>
      <c r="B537" s="107"/>
      <c r="C537" s="108"/>
      <c r="D537" s="109"/>
      <c r="E537" s="110"/>
      <c r="F537" s="111"/>
      <c r="G537" s="111"/>
      <c r="H537" s="112"/>
      <c r="I537" s="112"/>
      <c r="J537" s="107"/>
      <c r="K537" s="107"/>
      <c r="L537" s="113"/>
      <c r="M537" s="107"/>
      <c r="N537" s="107"/>
      <c r="O537" s="107"/>
      <c r="P537" s="107"/>
    </row>
    <row r="538" spans="1:16" ht="45" customHeight="1" x14ac:dyDescent="0.3">
      <c r="A538" s="106"/>
      <c r="B538" s="107"/>
      <c r="C538" s="108"/>
      <c r="D538" s="109"/>
      <c r="E538" s="110"/>
      <c r="F538" s="111"/>
      <c r="G538" s="111"/>
      <c r="H538" s="112"/>
      <c r="I538" s="112"/>
      <c r="J538" s="107"/>
      <c r="K538" s="107"/>
      <c r="L538" s="113"/>
      <c r="M538" s="107"/>
      <c r="N538" s="107"/>
      <c r="O538" s="107"/>
      <c r="P538" s="107"/>
    </row>
    <row r="539" spans="1:16" ht="45" customHeight="1" x14ac:dyDescent="0.3">
      <c r="A539" s="106"/>
      <c r="B539" s="107"/>
      <c r="C539" s="108"/>
      <c r="D539" s="109"/>
      <c r="E539" s="110"/>
      <c r="F539" s="111"/>
      <c r="G539" s="111"/>
      <c r="H539" s="112"/>
      <c r="I539" s="112"/>
      <c r="J539" s="107"/>
      <c r="K539" s="107"/>
      <c r="L539" s="113"/>
      <c r="M539" s="107"/>
      <c r="N539" s="107"/>
      <c r="O539" s="107"/>
      <c r="P539" s="107"/>
    </row>
    <row r="540" spans="1:16" ht="45" customHeight="1" x14ac:dyDescent="0.3">
      <c r="A540" s="106"/>
      <c r="B540" s="107"/>
      <c r="C540" s="108"/>
      <c r="D540" s="109"/>
      <c r="E540" s="110"/>
      <c r="F540" s="111"/>
      <c r="G540" s="111"/>
      <c r="H540" s="112"/>
      <c r="I540" s="112"/>
      <c r="J540" s="107"/>
      <c r="K540" s="107"/>
      <c r="L540" s="113"/>
      <c r="M540" s="107"/>
      <c r="N540" s="107"/>
      <c r="O540" s="107"/>
      <c r="P540" s="107"/>
    </row>
    <row r="541" spans="1:16" ht="45" customHeight="1" x14ac:dyDescent="0.3">
      <c r="A541" s="106"/>
      <c r="B541" s="107"/>
      <c r="C541" s="108"/>
      <c r="D541" s="109"/>
      <c r="E541" s="110"/>
      <c r="F541" s="111"/>
      <c r="G541" s="111"/>
      <c r="H541" s="112"/>
      <c r="I541" s="112"/>
      <c r="J541" s="107"/>
      <c r="K541" s="107"/>
      <c r="L541" s="113"/>
      <c r="M541" s="107"/>
      <c r="N541" s="107"/>
      <c r="O541" s="107"/>
      <c r="P541" s="107"/>
    </row>
    <row r="542" spans="1:16" ht="45" customHeight="1" x14ac:dyDescent="0.3">
      <c r="A542" s="106"/>
      <c r="B542" s="107"/>
      <c r="C542" s="108"/>
      <c r="D542" s="109"/>
      <c r="E542" s="110"/>
      <c r="F542" s="111"/>
      <c r="G542" s="111"/>
      <c r="H542" s="112"/>
      <c r="I542" s="112"/>
      <c r="J542" s="107"/>
      <c r="K542" s="107"/>
      <c r="L542" s="113"/>
      <c r="M542" s="107"/>
      <c r="N542" s="107"/>
      <c r="O542" s="107"/>
      <c r="P542" s="107"/>
    </row>
    <row r="543" spans="1:16" ht="45" customHeight="1" x14ac:dyDescent="0.3">
      <c r="A543" s="106"/>
      <c r="B543" s="107"/>
      <c r="C543" s="108"/>
      <c r="D543" s="109"/>
      <c r="E543" s="110"/>
      <c r="F543" s="111"/>
      <c r="G543" s="111"/>
      <c r="H543" s="112"/>
      <c r="I543" s="112"/>
      <c r="J543" s="107"/>
      <c r="K543" s="107"/>
      <c r="L543" s="113"/>
      <c r="M543" s="107"/>
      <c r="N543" s="107"/>
      <c r="O543" s="107"/>
      <c r="P543" s="107"/>
    </row>
    <row r="544" spans="1:16" ht="45" customHeight="1" x14ac:dyDescent="0.3">
      <c r="A544" s="106"/>
      <c r="B544" s="107"/>
      <c r="C544" s="108"/>
      <c r="D544" s="109"/>
      <c r="E544" s="110"/>
      <c r="F544" s="111"/>
      <c r="G544" s="111"/>
      <c r="H544" s="112"/>
      <c r="I544" s="112"/>
      <c r="J544" s="107"/>
      <c r="K544" s="107"/>
      <c r="L544" s="113"/>
      <c r="M544" s="107"/>
      <c r="N544" s="107"/>
      <c r="O544" s="107"/>
      <c r="P544" s="107"/>
    </row>
    <row r="545" spans="1:16" ht="45" customHeight="1" x14ac:dyDescent="0.3">
      <c r="A545" s="106"/>
      <c r="B545" s="107"/>
      <c r="C545" s="108"/>
      <c r="D545" s="109"/>
      <c r="E545" s="110"/>
      <c r="F545" s="111"/>
      <c r="G545" s="111"/>
      <c r="H545" s="112"/>
      <c r="I545" s="112"/>
      <c r="J545" s="107"/>
      <c r="K545" s="107"/>
      <c r="L545" s="113"/>
      <c r="M545" s="107"/>
      <c r="N545" s="107"/>
      <c r="O545" s="107"/>
      <c r="P545" s="107"/>
    </row>
    <row r="546" spans="1:16" ht="45" customHeight="1" x14ac:dyDescent="0.3">
      <c r="A546" s="106"/>
      <c r="B546" s="107"/>
      <c r="C546" s="108"/>
      <c r="D546" s="109"/>
      <c r="E546" s="110"/>
      <c r="F546" s="111"/>
      <c r="G546" s="111"/>
      <c r="H546" s="112"/>
      <c r="I546" s="112"/>
      <c r="J546" s="107"/>
      <c r="K546" s="107"/>
      <c r="L546" s="113"/>
      <c r="M546" s="116"/>
      <c r="N546" s="107"/>
      <c r="O546" s="107"/>
      <c r="P546" s="107"/>
    </row>
    <row r="547" spans="1:16" ht="45" customHeight="1" x14ac:dyDescent="0.3">
      <c r="A547" s="106"/>
      <c r="B547" s="107"/>
      <c r="C547" s="108"/>
      <c r="D547" s="109"/>
      <c r="E547" s="110"/>
      <c r="F547" s="111"/>
      <c r="G547" s="111"/>
      <c r="H547" s="112"/>
      <c r="I547" s="112"/>
      <c r="J547" s="107"/>
      <c r="K547" s="107"/>
      <c r="L547" s="113"/>
      <c r="M547" s="107"/>
      <c r="N547" s="107"/>
      <c r="O547" s="107"/>
      <c r="P547" s="107"/>
    </row>
    <row r="548" spans="1:16" ht="45" customHeight="1" x14ac:dyDescent="0.3">
      <c r="A548" s="106"/>
      <c r="B548" s="107"/>
      <c r="C548" s="108"/>
      <c r="D548" s="109"/>
      <c r="E548" s="110"/>
      <c r="F548" s="111"/>
      <c r="G548" s="111"/>
      <c r="H548" s="112"/>
      <c r="I548" s="112"/>
      <c r="J548" s="107"/>
      <c r="K548" s="107"/>
      <c r="L548" s="113"/>
      <c r="M548" s="107"/>
      <c r="N548" s="107"/>
      <c r="O548" s="107"/>
      <c r="P548" s="107"/>
    </row>
    <row r="549" spans="1:16" ht="45" customHeight="1" x14ac:dyDescent="0.3">
      <c r="A549" s="106"/>
      <c r="B549" s="107"/>
      <c r="C549" s="108"/>
      <c r="D549" s="109"/>
      <c r="E549" s="110"/>
      <c r="F549" s="111"/>
      <c r="G549" s="111"/>
      <c r="H549" s="112"/>
      <c r="I549" s="112"/>
      <c r="J549" s="107"/>
      <c r="K549" s="107"/>
      <c r="L549" s="113"/>
      <c r="M549" s="107"/>
      <c r="N549" s="107"/>
      <c r="O549" s="107"/>
      <c r="P549" s="107"/>
    </row>
    <row r="550" spans="1:16" ht="45" customHeight="1" x14ac:dyDescent="0.3">
      <c r="A550" s="106"/>
      <c r="B550" s="107"/>
      <c r="C550" s="108"/>
      <c r="D550" s="109"/>
      <c r="E550" s="110"/>
      <c r="F550" s="111"/>
      <c r="G550" s="111"/>
      <c r="H550" s="112"/>
      <c r="I550" s="112"/>
      <c r="J550" s="107"/>
      <c r="K550" s="107"/>
      <c r="L550" s="113"/>
      <c r="M550" s="107"/>
      <c r="N550" s="107"/>
      <c r="O550" s="107"/>
      <c r="P550" s="107"/>
    </row>
    <row r="551" spans="1:16" ht="45" customHeight="1" x14ac:dyDescent="0.3">
      <c r="A551" s="106"/>
      <c r="B551" s="107"/>
      <c r="C551" s="108"/>
      <c r="D551" s="109"/>
      <c r="E551" s="110"/>
      <c r="F551" s="111"/>
      <c r="G551" s="111"/>
      <c r="H551" s="112"/>
      <c r="I551" s="112"/>
      <c r="J551" s="107"/>
      <c r="K551" s="107"/>
      <c r="L551" s="113"/>
      <c r="M551" s="107"/>
      <c r="N551" s="107"/>
      <c r="O551" s="107"/>
      <c r="P551" s="107"/>
    </row>
    <row r="552" spans="1:16" ht="45" customHeight="1" x14ac:dyDescent="0.3">
      <c r="A552" s="106"/>
      <c r="B552" s="107"/>
      <c r="C552" s="108"/>
      <c r="D552" s="109"/>
      <c r="E552" s="110"/>
      <c r="F552" s="111"/>
      <c r="G552" s="111"/>
      <c r="H552" s="112"/>
      <c r="I552" s="112"/>
      <c r="J552" s="107"/>
      <c r="K552" s="107"/>
      <c r="L552" s="113"/>
      <c r="M552" s="107"/>
      <c r="N552" s="107"/>
      <c r="O552" s="107"/>
      <c r="P552" s="107"/>
    </row>
    <row r="553" spans="1:16" ht="45" customHeight="1" x14ac:dyDescent="0.3">
      <c r="A553" s="106"/>
      <c r="B553" s="107"/>
      <c r="C553" s="108"/>
      <c r="D553" s="109"/>
      <c r="E553" s="110"/>
      <c r="F553" s="111"/>
      <c r="G553" s="111"/>
      <c r="H553" s="112"/>
      <c r="I553" s="112"/>
      <c r="J553" s="107"/>
      <c r="K553" s="107"/>
      <c r="L553" s="113"/>
      <c r="M553" s="107"/>
      <c r="N553" s="107"/>
      <c r="O553" s="107"/>
      <c r="P553" s="107"/>
    </row>
    <row r="554" spans="1:16" ht="45" customHeight="1" x14ac:dyDescent="0.3">
      <c r="A554" s="106"/>
      <c r="B554" s="107"/>
      <c r="C554" s="108"/>
      <c r="D554" s="109"/>
      <c r="E554" s="110"/>
      <c r="F554" s="111"/>
      <c r="G554" s="111"/>
      <c r="H554" s="112"/>
      <c r="I554" s="112"/>
      <c r="J554" s="107"/>
      <c r="K554" s="107"/>
      <c r="L554" s="113"/>
      <c r="M554" s="107"/>
      <c r="N554" s="107"/>
      <c r="O554" s="107"/>
      <c r="P554" s="107"/>
    </row>
    <row r="555" spans="1:16" ht="45" customHeight="1" x14ac:dyDescent="0.3">
      <c r="A555" s="106"/>
      <c r="B555" s="107"/>
      <c r="C555" s="108"/>
      <c r="D555" s="109"/>
      <c r="E555" s="110"/>
      <c r="F555" s="111"/>
      <c r="G555" s="111"/>
      <c r="H555" s="112"/>
      <c r="I555" s="112"/>
      <c r="J555" s="107"/>
      <c r="K555" s="107"/>
      <c r="L555" s="113"/>
      <c r="M555" s="107"/>
      <c r="N555" s="107"/>
      <c r="O555" s="107"/>
      <c r="P555" s="107"/>
    </row>
    <row r="556" spans="1:16" ht="45" customHeight="1" x14ac:dyDescent="0.3">
      <c r="A556" s="106"/>
      <c r="B556" s="107"/>
      <c r="C556" s="108"/>
      <c r="D556" s="109"/>
      <c r="E556" s="110"/>
      <c r="F556" s="111"/>
      <c r="G556" s="111"/>
      <c r="H556" s="112"/>
      <c r="I556" s="112"/>
      <c r="J556" s="107"/>
      <c r="K556" s="107"/>
      <c r="L556" s="113"/>
      <c r="M556" s="107"/>
      <c r="N556" s="107"/>
      <c r="O556" s="107"/>
      <c r="P556" s="107"/>
    </row>
    <row r="557" spans="1:16" ht="45" customHeight="1" x14ac:dyDescent="0.3">
      <c r="A557" s="106"/>
      <c r="B557" s="107"/>
      <c r="C557" s="108"/>
      <c r="D557" s="109"/>
      <c r="E557" s="110"/>
      <c r="F557" s="111"/>
      <c r="G557" s="111"/>
      <c r="H557" s="112"/>
      <c r="I557" s="112"/>
      <c r="J557" s="107"/>
      <c r="K557" s="107"/>
      <c r="L557" s="113"/>
      <c r="M557" s="107"/>
      <c r="N557" s="107"/>
      <c r="O557" s="107"/>
      <c r="P557" s="107"/>
    </row>
    <row r="558" spans="1:16" ht="45" customHeight="1" x14ac:dyDescent="0.3">
      <c r="A558" s="106"/>
      <c r="B558" s="107"/>
      <c r="C558" s="108"/>
      <c r="D558" s="109"/>
      <c r="E558" s="110"/>
      <c r="F558" s="111"/>
      <c r="G558" s="111"/>
      <c r="H558" s="112"/>
      <c r="I558" s="112"/>
      <c r="J558" s="107"/>
      <c r="K558" s="107"/>
      <c r="L558" s="113"/>
      <c r="M558" s="107"/>
      <c r="N558" s="107"/>
      <c r="O558" s="107"/>
      <c r="P558" s="107"/>
    </row>
    <row r="559" spans="1:16" ht="45" customHeight="1" x14ac:dyDescent="0.3">
      <c r="A559" s="106"/>
      <c r="B559" s="107"/>
      <c r="C559" s="108"/>
      <c r="D559" s="109"/>
      <c r="E559" s="110"/>
      <c r="F559" s="111"/>
      <c r="G559" s="111"/>
      <c r="H559" s="112"/>
      <c r="I559" s="112"/>
      <c r="J559" s="107"/>
      <c r="K559" s="107"/>
      <c r="L559" s="113"/>
      <c r="M559" s="107"/>
      <c r="N559" s="107"/>
      <c r="O559" s="107"/>
      <c r="P559" s="107"/>
    </row>
    <row r="560" spans="1:16" ht="45" customHeight="1" x14ac:dyDescent="0.3">
      <c r="A560" s="106"/>
      <c r="B560" s="107"/>
      <c r="C560" s="108"/>
      <c r="D560" s="109"/>
      <c r="E560" s="110"/>
      <c r="F560" s="111"/>
      <c r="G560" s="111"/>
      <c r="H560" s="112"/>
      <c r="I560" s="112"/>
      <c r="J560" s="107"/>
      <c r="K560" s="107"/>
      <c r="L560" s="113"/>
      <c r="M560" s="107"/>
      <c r="N560" s="107"/>
      <c r="O560" s="107"/>
      <c r="P560" s="107"/>
    </row>
    <row r="561" spans="1:16" ht="45" customHeight="1" x14ac:dyDescent="0.3">
      <c r="A561" s="106"/>
      <c r="B561" s="107"/>
      <c r="C561" s="108"/>
      <c r="D561" s="109"/>
      <c r="E561" s="110"/>
      <c r="F561" s="111"/>
      <c r="G561" s="111"/>
      <c r="H561" s="112"/>
      <c r="I561" s="112"/>
      <c r="J561" s="107"/>
      <c r="K561" s="107"/>
      <c r="L561" s="113"/>
      <c r="M561" s="107"/>
      <c r="N561" s="107"/>
      <c r="O561" s="107"/>
      <c r="P561" s="107"/>
    </row>
    <row r="562" spans="1:16" ht="45" customHeight="1" x14ac:dyDescent="0.3">
      <c r="A562" s="106"/>
      <c r="B562" s="107"/>
      <c r="C562" s="108"/>
      <c r="D562" s="109"/>
      <c r="E562" s="110"/>
      <c r="F562" s="111"/>
      <c r="G562" s="111"/>
      <c r="H562" s="112"/>
      <c r="I562" s="112"/>
      <c r="J562" s="107"/>
      <c r="K562" s="107"/>
      <c r="L562" s="113"/>
      <c r="M562" s="107"/>
      <c r="N562" s="107"/>
      <c r="O562" s="107"/>
      <c r="P562" s="107"/>
    </row>
    <row r="563" spans="1:16" ht="45" customHeight="1" x14ac:dyDescent="0.3">
      <c r="A563" s="106"/>
      <c r="B563" s="107"/>
      <c r="C563" s="108"/>
      <c r="D563" s="109"/>
      <c r="E563" s="110"/>
      <c r="F563" s="111"/>
      <c r="G563" s="111"/>
      <c r="H563" s="112"/>
      <c r="I563" s="112"/>
      <c r="J563" s="107"/>
      <c r="K563" s="107"/>
      <c r="L563" s="113"/>
      <c r="M563" s="107"/>
      <c r="N563" s="107"/>
      <c r="O563" s="107"/>
      <c r="P563" s="107"/>
    </row>
    <row r="564" spans="1:16" ht="45" customHeight="1" x14ac:dyDescent="0.3">
      <c r="A564" s="106"/>
      <c r="B564" s="107"/>
      <c r="C564" s="108"/>
      <c r="D564" s="109"/>
      <c r="E564" s="110"/>
      <c r="F564" s="111"/>
      <c r="G564" s="111"/>
      <c r="H564" s="112"/>
      <c r="I564" s="112"/>
      <c r="J564" s="107"/>
      <c r="K564" s="107"/>
      <c r="L564" s="113"/>
      <c r="M564" s="107"/>
      <c r="N564" s="107"/>
      <c r="O564" s="107"/>
      <c r="P564" s="107"/>
    </row>
    <row r="565" spans="1:16" ht="45" customHeight="1" x14ac:dyDescent="0.3">
      <c r="A565" s="106"/>
      <c r="B565" s="107"/>
      <c r="C565" s="108"/>
      <c r="D565" s="109"/>
      <c r="E565" s="110"/>
      <c r="F565" s="111"/>
      <c r="G565" s="111"/>
      <c r="H565" s="112"/>
      <c r="I565" s="112"/>
      <c r="J565" s="107"/>
      <c r="K565" s="107"/>
      <c r="L565" s="113"/>
      <c r="M565" s="107"/>
      <c r="N565" s="107"/>
      <c r="O565" s="107"/>
      <c r="P565" s="107"/>
    </row>
    <row r="566" spans="1:16" ht="45" customHeight="1" x14ac:dyDescent="0.3">
      <c r="A566" s="106"/>
      <c r="B566" s="107"/>
      <c r="C566" s="108"/>
      <c r="D566" s="109"/>
      <c r="E566" s="110"/>
      <c r="F566" s="111"/>
      <c r="G566" s="111"/>
      <c r="H566" s="112"/>
      <c r="I566" s="112"/>
      <c r="J566" s="107"/>
      <c r="K566" s="107"/>
      <c r="L566" s="113"/>
      <c r="M566" s="107"/>
      <c r="N566" s="107"/>
      <c r="O566" s="107"/>
      <c r="P566" s="107"/>
    </row>
    <row r="567" spans="1:16" ht="45" customHeight="1" x14ac:dyDescent="0.3">
      <c r="A567" s="106"/>
      <c r="B567" s="107"/>
      <c r="C567" s="108"/>
      <c r="D567" s="109"/>
      <c r="E567" s="110"/>
      <c r="F567" s="111"/>
      <c r="G567" s="111"/>
      <c r="H567" s="112"/>
      <c r="I567" s="112"/>
      <c r="J567" s="107"/>
      <c r="K567" s="107"/>
      <c r="L567" s="113"/>
      <c r="M567" s="114"/>
      <c r="N567" s="107"/>
      <c r="O567" s="107"/>
      <c r="P567" s="107"/>
    </row>
    <row r="568" spans="1:16" ht="45" customHeight="1" x14ac:dyDescent="0.3">
      <c r="A568" s="106"/>
      <c r="B568" s="107"/>
      <c r="C568" s="108"/>
      <c r="D568" s="109"/>
      <c r="E568" s="110"/>
      <c r="F568" s="111"/>
      <c r="G568" s="111"/>
      <c r="H568" s="112"/>
      <c r="I568" s="112"/>
      <c r="J568" s="107"/>
      <c r="K568" s="107"/>
      <c r="L568" s="113"/>
      <c r="M568" s="107"/>
      <c r="N568" s="107"/>
      <c r="O568" s="107"/>
      <c r="P568" s="107"/>
    </row>
    <row r="569" spans="1:16" ht="45" customHeight="1" x14ac:dyDescent="0.3">
      <c r="A569" s="106"/>
      <c r="B569" s="107"/>
      <c r="C569" s="108"/>
      <c r="D569" s="109"/>
      <c r="E569" s="110"/>
      <c r="F569" s="111"/>
      <c r="G569" s="111"/>
      <c r="H569" s="112"/>
      <c r="I569" s="112"/>
      <c r="J569" s="107"/>
      <c r="K569" s="107"/>
      <c r="L569" s="113"/>
      <c r="M569" s="107"/>
      <c r="N569" s="107"/>
      <c r="O569" s="107"/>
      <c r="P569" s="107"/>
    </row>
    <row r="570" spans="1:16" ht="45" customHeight="1" x14ac:dyDescent="0.3">
      <c r="A570" s="106"/>
      <c r="B570" s="107"/>
      <c r="C570" s="108"/>
      <c r="D570" s="109"/>
      <c r="E570" s="110"/>
      <c r="F570" s="111"/>
      <c r="G570" s="111"/>
      <c r="H570" s="112"/>
      <c r="I570" s="112"/>
      <c r="J570" s="107"/>
      <c r="K570" s="107"/>
      <c r="L570" s="113"/>
      <c r="M570" s="107"/>
      <c r="N570" s="107"/>
      <c r="O570" s="107"/>
      <c r="P570" s="107"/>
    </row>
    <row r="571" spans="1:16" ht="45" customHeight="1" x14ac:dyDescent="0.3">
      <c r="A571" s="106"/>
      <c r="B571" s="107"/>
      <c r="C571" s="108"/>
      <c r="D571" s="109"/>
      <c r="E571" s="110"/>
      <c r="F571" s="111"/>
      <c r="G571" s="111"/>
      <c r="H571" s="112"/>
      <c r="I571" s="112"/>
      <c r="J571" s="107"/>
      <c r="K571" s="107"/>
      <c r="L571" s="113"/>
      <c r="M571" s="107"/>
      <c r="N571" s="107"/>
      <c r="O571" s="107"/>
      <c r="P571" s="107"/>
    </row>
    <row r="572" spans="1:16" ht="45" customHeight="1" x14ac:dyDescent="0.3">
      <c r="A572" s="106"/>
      <c r="B572" s="107"/>
      <c r="C572" s="108"/>
      <c r="D572" s="109"/>
      <c r="E572" s="110"/>
      <c r="F572" s="111"/>
      <c r="G572" s="111"/>
      <c r="H572" s="112"/>
      <c r="I572" s="112"/>
      <c r="J572" s="107"/>
      <c r="K572" s="107"/>
      <c r="L572" s="113"/>
      <c r="M572" s="107"/>
      <c r="N572" s="107"/>
      <c r="O572" s="107"/>
      <c r="P572" s="107"/>
    </row>
    <row r="573" spans="1:16" ht="45" customHeight="1" x14ac:dyDescent="0.3">
      <c r="A573" s="106"/>
      <c r="B573" s="107"/>
      <c r="C573" s="108"/>
      <c r="D573" s="109"/>
      <c r="E573" s="110"/>
      <c r="F573" s="111"/>
      <c r="G573" s="111"/>
      <c r="H573" s="112"/>
      <c r="I573" s="112"/>
      <c r="J573" s="107"/>
      <c r="K573" s="107"/>
      <c r="L573" s="113"/>
      <c r="M573" s="107"/>
      <c r="N573" s="107"/>
      <c r="O573" s="107"/>
      <c r="P573" s="107"/>
    </row>
    <row r="574" spans="1:16" ht="45" customHeight="1" x14ac:dyDescent="0.3">
      <c r="A574" s="106"/>
      <c r="B574" s="107"/>
      <c r="C574" s="108"/>
      <c r="D574" s="109"/>
      <c r="E574" s="110"/>
      <c r="F574" s="111"/>
      <c r="G574" s="111"/>
      <c r="H574" s="112"/>
      <c r="I574" s="112"/>
      <c r="J574" s="107"/>
      <c r="K574" s="107"/>
      <c r="L574" s="113"/>
      <c r="M574" s="107"/>
      <c r="N574" s="107"/>
      <c r="O574" s="107"/>
      <c r="P574" s="107"/>
    </row>
    <row r="575" spans="1:16" ht="45" customHeight="1" x14ac:dyDescent="0.3">
      <c r="A575" s="106"/>
      <c r="B575" s="107"/>
      <c r="C575" s="108"/>
      <c r="D575" s="109"/>
      <c r="E575" s="110"/>
      <c r="F575" s="111"/>
      <c r="G575" s="111"/>
      <c r="H575" s="112"/>
      <c r="I575" s="112"/>
      <c r="J575" s="107"/>
      <c r="K575" s="107"/>
      <c r="L575" s="113"/>
      <c r="M575" s="107"/>
      <c r="N575" s="107"/>
      <c r="O575" s="107"/>
      <c r="P575" s="107"/>
    </row>
    <row r="576" spans="1:16" ht="45" customHeight="1" x14ac:dyDescent="0.3">
      <c r="A576" s="106"/>
      <c r="B576" s="107"/>
      <c r="C576" s="108"/>
      <c r="D576" s="109"/>
      <c r="E576" s="110"/>
      <c r="F576" s="111"/>
      <c r="G576" s="111"/>
      <c r="H576" s="112"/>
      <c r="I576" s="112"/>
      <c r="J576" s="107"/>
      <c r="K576" s="107"/>
      <c r="L576" s="113"/>
      <c r="M576" s="107"/>
      <c r="N576" s="107"/>
      <c r="O576" s="107"/>
      <c r="P576" s="107"/>
    </row>
    <row r="577" spans="1:16" ht="45" customHeight="1" x14ac:dyDescent="0.3">
      <c r="A577" s="106"/>
      <c r="B577" s="107"/>
      <c r="C577" s="108"/>
      <c r="D577" s="109"/>
      <c r="E577" s="110"/>
      <c r="F577" s="111"/>
      <c r="G577" s="111"/>
      <c r="H577" s="112"/>
      <c r="I577" s="112"/>
      <c r="J577" s="107"/>
      <c r="K577" s="107"/>
      <c r="L577" s="113"/>
      <c r="M577" s="107"/>
      <c r="N577" s="107"/>
      <c r="O577" s="107"/>
      <c r="P577" s="107"/>
    </row>
    <row r="578" spans="1:16" ht="45" customHeight="1" x14ac:dyDescent="0.3">
      <c r="A578" s="106"/>
      <c r="B578" s="107"/>
      <c r="C578" s="108"/>
      <c r="D578" s="109"/>
      <c r="E578" s="110"/>
      <c r="F578" s="111"/>
      <c r="G578" s="111"/>
      <c r="H578" s="112"/>
      <c r="I578" s="112"/>
      <c r="J578" s="107"/>
      <c r="K578" s="107"/>
      <c r="L578" s="113"/>
      <c r="M578" s="107"/>
      <c r="N578" s="107"/>
      <c r="O578" s="107"/>
      <c r="P578" s="107"/>
    </row>
    <row r="579" spans="1:16" ht="45" customHeight="1" x14ac:dyDescent="0.3">
      <c r="A579" s="106"/>
      <c r="B579" s="107"/>
      <c r="C579" s="108"/>
      <c r="D579" s="109"/>
      <c r="E579" s="110"/>
      <c r="F579" s="111"/>
      <c r="G579" s="111"/>
      <c r="H579" s="112"/>
      <c r="I579" s="112"/>
      <c r="J579" s="107"/>
      <c r="K579" s="107"/>
      <c r="L579" s="113"/>
      <c r="M579" s="107"/>
      <c r="N579" s="107"/>
      <c r="O579" s="107"/>
      <c r="P579" s="107"/>
    </row>
    <row r="580" spans="1:16" ht="45" customHeight="1" x14ac:dyDescent="0.3">
      <c r="A580" s="106"/>
      <c r="B580" s="107"/>
      <c r="C580" s="108"/>
      <c r="D580" s="109"/>
      <c r="E580" s="110"/>
      <c r="F580" s="111"/>
      <c r="G580" s="111"/>
      <c r="H580" s="112"/>
      <c r="I580" s="112"/>
      <c r="J580" s="107"/>
      <c r="K580" s="107"/>
      <c r="L580" s="113"/>
      <c r="M580" s="107"/>
      <c r="N580" s="107"/>
      <c r="O580" s="107"/>
      <c r="P580" s="107"/>
    </row>
    <row r="581" spans="1:16" ht="45" customHeight="1" x14ac:dyDescent="0.3">
      <c r="A581" s="106"/>
      <c r="B581" s="107"/>
      <c r="C581" s="108"/>
      <c r="D581" s="109"/>
      <c r="E581" s="110"/>
      <c r="F581" s="111"/>
      <c r="G581" s="111"/>
      <c r="H581" s="112"/>
      <c r="I581" s="112"/>
      <c r="J581" s="107"/>
      <c r="K581" s="107"/>
      <c r="L581" s="113"/>
      <c r="M581" s="107"/>
      <c r="N581" s="107"/>
      <c r="O581" s="107"/>
      <c r="P581" s="107"/>
    </row>
    <row r="582" spans="1:16" ht="45" customHeight="1" x14ac:dyDescent="0.3">
      <c r="A582" s="106"/>
      <c r="B582" s="107"/>
      <c r="C582" s="108"/>
      <c r="D582" s="109"/>
      <c r="E582" s="110"/>
      <c r="F582" s="111"/>
      <c r="G582" s="111"/>
      <c r="H582" s="112"/>
      <c r="I582" s="112"/>
      <c r="J582" s="107"/>
      <c r="K582" s="107"/>
      <c r="L582" s="113"/>
      <c r="M582" s="107"/>
      <c r="N582" s="107"/>
      <c r="O582" s="107"/>
      <c r="P582" s="107"/>
    </row>
    <row r="583" spans="1:16" ht="45" customHeight="1" x14ac:dyDescent="0.3">
      <c r="A583" s="106"/>
      <c r="B583" s="107"/>
      <c r="C583" s="108"/>
      <c r="D583" s="109"/>
      <c r="E583" s="110"/>
      <c r="F583" s="111"/>
      <c r="G583" s="111"/>
      <c r="H583" s="112"/>
      <c r="I583" s="112"/>
      <c r="J583" s="107"/>
      <c r="K583" s="107"/>
      <c r="L583" s="113"/>
      <c r="M583" s="107"/>
      <c r="N583" s="107"/>
      <c r="O583" s="107"/>
      <c r="P583" s="107"/>
    </row>
    <row r="584" spans="1:16" ht="45" customHeight="1" x14ac:dyDescent="0.3">
      <c r="A584" s="106"/>
      <c r="B584" s="107"/>
      <c r="C584" s="108"/>
      <c r="D584" s="109"/>
      <c r="E584" s="110"/>
      <c r="F584" s="111"/>
      <c r="G584" s="111"/>
      <c r="H584" s="112"/>
      <c r="I584" s="112"/>
      <c r="J584" s="107"/>
      <c r="K584" s="107"/>
      <c r="L584" s="113"/>
      <c r="M584" s="107"/>
      <c r="N584" s="107"/>
      <c r="O584" s="107"/>
      <c r="P584" s="107"/>
    </row>
    <row r="585" spans="1:16" ht="45" customHeight="1" x14ac:dyDescent="0.3">
      <c r="A585" s="106"/>
      <c r="B585" s="107"/>
      <c r="C585" s="108"/>
      <c r="D585" s="109"/>
      <c r="E585" s="110"/>
      <c r="F585" s="111"/>
      <c r="G585" s="111"/>
      <c r="H585" s="112"/>
      <c r="I585" s="112"/>
      <c r="J585" s="107"/>
      <c r="K585" s="107"/>
      <c r="L585" s="113"/>
      <c r="M585" s="107"/>
      <c r="N585" s="107"/>
      <c r="O585" s="107"/>
      <c r="P585" s="107"/>
    </row>
    <row r="586" spans="1:16" ht="45" customHeight="1" x14ac:dyDescent="0.3">
      <c r="A586" s="106"/>
      <c r="B586" s="107"/>
      <c r="C586" s="108"/>
      <c r="D586" s="109"/>
      <c r="E586" s="110"/>
      <c r="F586" s="111"/>
      <c r="G586" s="111"/>
      <c r="H586" s="112"/>
      <c r="I586" s="112"/>
      <c r="J586" s="107"/>
      <c r="K586" s="107"/>
      <c r="L586" s="113"/>
      <c r="M586" s="107"/>
      <c r="N586" s="107"/>
      <c r="O586" s="107"/>
      <c r="P586" s="107"/>
    </row>
    <row r="587" spans="1:16" ht="45" customHeight="1" x14ac:dyDescent="0.3">
      <c r="A587" s="106"/>
      <c r="B587" s="107"/>
      <c r="C587" s="108"/>
      <c r="D587" s="109"/>
      <c r="E587" s="110"/>
      <c r="F587" s="111"/>
      <c r="G587" s="111"/>
      <c r="H587" s="112"/>
      <c r="I587" s="112"/>
      <c r="J587" s="107"/>
      <c r="K587" s="107"/>
      <c r="L587" s="113"/>
      <c r="M587" s="107"/>
      <c r="N587" s="107"/>
      <c r="O587" s="107"/>
      <c r="P587" s="107"/>
    </row>
    <row r="588" spans="1:16" ht="45" customHeight="1" x14ac:dyDescent="0.3">
      <c r="A588" s="106"/>
      <c r="B588" s="107"/>
      <c r="C588" s="108"/>
      <c r="D588" s="109"/>
      <c r="E588" s="110"/>
      <c r="F588" s="111"/>
      <c r="G588" s="111"/>
      <c r="H588" s="112"/>
      <c r="I588" s="112"/>
      <c r="J588" s="107"/>
      <c r="K588" s="107"/>
      <c r="L588" s="113"/>
      <c r="M588" s="107"/>
      <c r="N588" s="107"/>
      <c r="O588" s="107"/>
      <c r="P588" s="107"/>
    </row>
    <row r="589" spans="1:16" ht="45" customHeight="1" x14ac:dyDescent="0.3">
      <c r="A589" s="106"/>
      <c r="B589" s="107"/>
      <c r="C589" s="108"/>
      <c r="D589" s="109"/>
      <c r="E589" s="110"/>
      <c r="F589" s="111"/>
      <c r="G589" s="111"/>
      <c r="H589" s="112"/>
      <c r="I589" s="112"/>
      <c r="J589" s="107"/>
      <c r="K589" s="107"/>
      <c r="L589" s="113"/>
      <c r="M589" s="107"/>
      <c r="N589" s="107"/>
      <c r="O589" s="107"/>
      <c r="P589" s="107"/>
    </row>
    <row r="590" spans="1:16" ht="45" customHeight="1" x14ac:dyDescent="0.3">
      <c r="A590" s="106"/>
      <c r="B590" s="107"/>
      <c r="C590" s="108"/>
      <c r="D590" s="109"/>
      <c r="E590" s="110"/>
      <c r="F590" s="111"/>
      <c r="G590" s="111"/>
      <c r="H590" s="112"/>
      <c r="I590" s="112"/>
      <c r="J590" s="107"/>
      <c r="K590" s="107"/>
      <c r="L590" s="113"/>
      <c r="M590" s="107"/>
      <c r="N590" s="107"/>
      <c r="O590" s="107"/>
      <c r="P590" s="107"/>
    </row>
    <row r="591" spans="1:16" ht="45" customHeight="1" x14ac:dyDescent="0.3">
      <c r="A591" s="106"/>
      <c r="B591" s="107"/>
      <c r="C591" s="108"/>
      <c r="D591" s="109"/>
      <c r="E591" s="110"/>
      <c r="F591" s="111"/>
      <c r="G591" s="111"/>
      <c r="H591" s="112"/>
      <c r="I591" s="112"/>
      <c r="J591" s="107"/>
      <c r="K591" s="107"/>
      <c r="L591" s="113"/>
      <c r="M591" s="107"/>
      <c r="N591" s="107"/>
      <c r="O591" s="107"/>
      <c r="P591" s="107"/>
    </row>
    <row r="592" spans="1:16" ht="45" customHeight="1" x14ac:dyDescent="0.3">
      <c r="A592" s="106"/>
      <c r="B592" s="107"/>
      <c r="C592" s="108"/>
      <c r="D592" s="109"/>
      <c r="E592" s="110"/>
      <c r="F592" s="111"/>
      <c r="G592" s="111"/>
      <c r="H592" s="112"/>
      <c r="I592" s="112"/>
      <c r="J592" s="107"/>
      <c r="K592" s="107"/>
      <c r="L592" s="113"/>
      <c r="M592" s="107"/>
      <c r="N592" s="107"/>
      <c r="O592" s="107"/>
      <c r="P592" s="107"/>
    </row>
    <row r="593" spans="1:16" ht="45" customHeight="1" x14ac:dyDescent="0.3">
      <c r="A593" s="106"/>
      <c r="B593" s="107"/>
      <c r="C593" s="108"/>
      <c r="D593" s="109"/>
      <c r="E593" s="110"/>
      <c r="F593" s="111"/>
      <c r="G593" s="111"/>
      <c r="H593" s="112"/>
      <c r="I593" s="112"/>
      <c r="J593" s="107"/>
      <c r="K593" s="107"/>
      <c r="L593" s="113"/>
      <c r="M593" s="107"/>
      <c r="N593" s="107"/>
      <c r="O593" s="107"/>
      <c r="P593" s="107"/>
    </row>
    <row r="594" spans="1:16" ht="45" customHeight="1" x14ac:dyDescent="0.3">
      <c r="A594" s="106"/>
      <c r="B594" s="107"/>
      <c r="C594" s="108"/>
      <c r="D594" s="109"/>
      <c r="E594" s="110"/>
      <c r="F594" s="111"/>
      <c r="G594" s="111"/>
      <c r="H594" s="112"/>
      <c r="I594" s="112"/>
      <c r="J594" s="107"/>
      <c r="K594" s="107"/>
      <c r="L594" s="113"/>
      <c r="M594" s="107"/>
      <c r="N594" s="107"/>
      <c r="O594" s="107"/>
      <c r="P594" s="107"/>
    </row>
    <row r="595" spans="1:16" ht="45" customHeight="1" x14ac:dyDescent="0.3">
      <c r="A595" s="106"/>
      <c r="B595" s="107"/>
      <c r="C595" s="108"/>
      <c r="D595" s="109"/>
      <c r="E595" s="110"/>
      <c r="F595" s="111"/>
      <c r="G595" s="111"/>
      <c r="H595" s="112"/>
      <c r="I595" s="112"/>
      <c r="J595" s="107"/>
      <c r="K595" s="107"/>
      <c r="L595" s="113"/>
      <c r="M595" s="107"/>
      <c r="N595" s="107"/>
      <c r="O595" s="107"/>
      <c r="P595" s="107"/>
    </row>
    <row r="596" spans="1:16" ht="45" customHeight="1" x14ac:dyDescent="0.3">
      <c r="A596" s="106"/>
      <c r="B596" s="107"/>
      <c r="C596" s="108"/>
      <c r="D596" s="109"/>
      <c r="E596" s="110"/>
      <c r="F596" s="111"/>
      <c r="G596" s="111"/>
      <c r="H596" s="112"/>
      <c r="I596" s="112"/>
      <c r="J596" s="107"/>
      <c r="K596" s="107"/>
      <c r="L596" s="113"/>
      <c r="M596" s="107"/>
      <c r="N596" s="107"/>
      <c r="O596" s="107"/>
      <c r="P596" s="107"/>
    </row>
    <row r="597" spans="1:16" ht="45" customHeight="1" x14ac:dyDescent="0.3">
      <c r="A597" s="106"/>
      <c r="B597" s="107"/>
      <c r="C597" s="108"/>
      <c r="D597" s="109"/>
      <c r="E597" s="110"/>
      <c r="F597" s="111"/>
      <c r="G597" s="111"/>
      <c r="H597" s="112"/>
      <c r="I597" s="112"/>
      <c r="J597" s="107"/>
      <c r="K597" s="107"/>
      <c r="L597" s="113"/>
      <c r="M597" s="107"/>
      <c r="N597" s="107"/>
      <c r="O597" s="107"/>
      <c r="P597" s="107"/>
    </row>
    <row r="598" spans="1:16" ht="45" customHeight="1" x14ac:dyDescent="0.3">
      <c r="A598" s="106"/>
      <c r="B598" s="107"/>
      <c r="C598" s="108"/>
      <c r="D598" s="109"/>
      <c r="E598" s="110"/>
      <c r="F598" s="111"/>
      <c r="G598" s="111"/>
      <c r="H598" s="112"/>
      <c r="I598" s="112"/>
      <c r="J598" s="107"/>
      <c r="K598" s="107"/>
      <c r="L598" s="113"/>
      <c r="M598" s="107"/>
      <c r="N598" s="107"/>
      <c r="O598" s="107"/>
      <c r="P598" s="107"/>
    </row>
    <row r="599" spans="1:16" ht="45" customHeight="1" x14ac:dyDescent="0.3">
      <c r="A599" s="106"/>
      <c r="B599" s="107"/>
      <c r="C599" s="108"/>
      <c r="D599" s="109"/>
      <c r="E599" s="110"/>
      <c r="F599" s="111"/>
      <c r="G599" s="111"/>
      <c r="H599" s="112"/>
      <c r="I599" s="112"/>
      <c r="J599" s="107"/>
      <c r="K599" s="107"/>
      <c r="L599" s="113"/>
      <c r="M599" s="107"/>
      <c r="N599" s="107"/>
      <c r="O599" s="107"/>
      <c r="P599" s="107"/>
    </row>
    <row r="600" spans="1:16" ht="45" customHeight="1" x14ac:dyDescent="0.3">
      <c r="A600" s="106"/>
      <c r="B600" s="107"/>
      <c r="C600" s="108"/>
      <c r="D600" s="109"/>
      <c r="E600" s="110"/>
      <c r="F600" s="111"/>
      <c r="G600" s="111"/>
      <c r="H600" s="112"/>
      <c r="I600" s="112"/>
      <c r="J600" s="107"/>
      <c r="K600" s="107"/>
      <c r="L600" s="113"/>
      <c r="M600" s="107"/>
      <c r="N600" s="107"/>
      <c r="O600" s="107"/>
      <c r="P600" s="107"/>
    </row>
    <row r="601" spans="1:16" ht="45" customHeight="1" x14ac:dyDescent="0.3">
      <c r="A601" s="106"/>
      <c r="B601" s="107"/>
      <c r="C601" s="108"/>
      <c r="D601" s="109"/>
      <c r="E601" s="110"/>
      <c r="F601" s="111"/>
      <c r="G601" s="111"/>
      <c r="H601" s="112"/>
      <c r="I601" s="112"/>
      <c r="J601" s="107"/>
      <c r="K601" s="107"/>
      <c r="L601" s="113"/>
      <c r="M601" s="107"/>
      <c r="N601" s="107"/>
      <c r="O601" s="107"/>
      <c r="P601" s="107"/>
    </row>
    <row r="602" spans="1:16" ht="45" customHeight="1" x14ac:dyDescent="0.3">
      <c r="A602" s="106"/>
      <c r="B602" s="107"/>
      <c r="C602" s="108"/>
      <c r="D602" s="109"/>
      <c r="E602" s="110"/>
      <c r="F602" s="111"/>
      <c r="G602" s="111"/>
      <c r="H602" s="112"/>
      <c r="I602" s="112"/>
      <c r="J602" s="107"/>
      <c r="K602" s="107"/>
      <c r="L602" s="113"/>
      <c r="M602" s="107"/>
      <c r="N602" s="107"/>
      <c r="O602" s="107"/>
      <c r="P602" s="107"/>
    </row>
    <row r="603" spans="1:16" ht="45" customHeight="1" x14ac:dyDescent="0.3">
      <c r="A603" s="106"/>
      <c r="B603" s="107"/>
      <c r="C603" s="108"/>
      <c r="D603" s="109"/>
      <c r="E603" s="110"/>
      <c r="F603" s="111"/>
      <c r="G603" s="111"/>
      <c r="H603" s="112"/>
      <c r="I603" s="112"/>
      <c r="J603" s="107"/>
      <c r="K603" s="107"/>
      <c r="L603" s="113"/>
      <c r="M603" s="107"/>
      <c r="N603" s="107"/>
      <c r="O603" s="107"/>
      <c r="P603" s="107"/>
    </row>
    <row r="604" spans="1:16" ht="45" customHeight="1" x14ac:dyDescent="0.3">
      <c r="A604" s="106"/>
      <c r="B604" s="107"/>
      <c r="C604" s="108"/>
      <c r="D604" s="109"/>
      <c r="E604" s="110"/>
      <c r="F604" s="111"/>
      <c r="G604" s="111"/>
      <c r="H604" s="112"/>
      <c r="I604" s="112"/>
      <c r="J604" s="107"/>
      <c r="K604" s="107"/>
      <c r="L604" s="113"/>
      <c r="M604" s="107"/>
      <c r="N604" s="107"/>
      <c r="O604" s="107"/>
      <c r="P604" s="107"/>
    </row>
    <row r="605" spans="1:16" ht="45" customHeight="1" x14ac:dyDescent="0.3">
      <c r="A605" s="106"/>
      <c r="B605" s="107"/>
      <c r="C605" s="108"/>
      <c r="D605" s="109"/>
      <c r="E605" s="110"/>
      <c r="F605" s="111"/>
      <c r="G605" s="111"/>
      <c r="H605" s="112"/>
      <c r="I605" s="112"/>
      <c r="J605" s="107"/>
      <c r="K605" s="107"/>
      <c r="L605" s="113"/>
      <c r="M605" s="107"/>
      <c r="N605" s="107"/>
      <c r="O605" s="107"/>
      <c r="P605" s="107"/>
    </row>
    <row r="606" spans="1:16" ht="45" customHeight="1" x14ac:dyDescent="0.3">
      <c r="A606" s="106"/>
      <c r="B606" s="107"/>
      <c r="C606" s="108"/>
      <c r="D606" s="109"/>
      <c r="E606" s="110"/>
      <c r="F606" s="111"/>
      <c r="G606" s="111"/>
      <c r="H606" s="112"/>
      <c r="I606" s="112"/>
      <c r="J606" s="107"/>
      <c r="K606" s="107"/>
      <c r="L606" s="113"/>
      <c r="M606" s="107"/>
      <c r="N606" s="107"/>
      <c r="O606" s="107"/>
      <c r="P606" s="107"/>
    </row>
    <row r="607" spans="1:16" ht="45" customHeight="1" x14ac:dyDescent="0.3">
      <c r="A607" s="106"/>
      <c r="B607" s="107"/>
      <c r="C607" s="108"/>
      <c r="D607" s="109"/>
      <c r="E607" s="110"/>
      <c r="F607" s="111"/>
      <c r="G607" s="111"/>
      <c r="H607" s="112"/>
      <c r="I607" s="112"/>
      <c r="J607" s="107"/>
      <c r="K607" s="107"/>
      <c r="L607" s="113"/>
      <c r="M607" s="107"/>
      <c r="N607" s="107"/>
      <c r="O607" s="107"/>
      <c r="P607" s="107"/>
    </row>
    <row r="608" spans="1:16" ht="45" customHeight="1" x14ac:dyDescent="0.3">
      <c r="A608" s="106"/>
      <c r="B608" s="107"/>
      <c r="C608" s="108"/>
      <c r="D608" s="109"/>
      <c r="E608" s="110"/>
      <c r="F608" s="111"/>
      <c r="G608" s="111"/>
      <c r="H608" s="112"/>
      <c r="I608" s="112"/>
      <c r="J608" s="107"/>
      <c r="K608" s="107"/>
      <c r="L608" s="113"/>
      <c r="M608" s="107"/>
      <c r="N608" s="107"/>
      <c r="O608" s="107"/>
      <c r="P608" s="107"/>
    </row>
    <row r="609" spans="1:16" ht="45" customHeight="1" x14ac:dyDescent="0.3">
      <c r="A609" s="106"/>
      <c r="B609" s="107"/>
      <c r="C609" s="108"/>
      <c r="D609" s="109"/>
      <c r="E609" s="110"/>
      <c r="F609" s="111"/>
      <c r="G609" s="111"/>
      <c r="H609" s="112"/>
      <c r="I609" s="112"/>
      <c r="J609" s="107"/>
      <c r="K609" s="107"/>
      <c r="L609" s="113"/>
      <c r="M609" s="107"/>
      <c r="N609" s="107"/>
      <c r="O609" s="107"/>
      <c r="P609" s="107"/>
    </row>
    <row r="610" spans="1:16" ht="45" customHeight="1" x14ac:dyDescent="0.3">
      <c r="A610" s="106"/>
      <c r="B610" s="107"/>
      <c r="C610" s="108"/>
      <c r="D610" s="109"/>
      <c r="E610" s="110"/>
      <c r="F610" s="111"/>
      <c r="G610" s="111"/>
      <c r="H610" s="112"/>
      <c r="I610" s="112"/>
      <c r="J610" s="107"/>
      <c r="K610" s="107"/>
      <c r="L610" s="113"/>
      <c r="M610" s="107"/>
      <c r="N610" s="107"/>
      <c r="O610" s="107"/>
      <c r="P610" s="107"/>
    </row>
    <row r="611" spans="1:16" ht="45" customHeight="1" x14ac:dyDescent="0.3">
      <c r="A611" s="106"/>
      <c r="B611" s="107"/>
      <c r="C611" s="108"/>
      <c r="D611" s="109"/>
      <c r="E611" s="110"/>
      <c r="F611" s="111"/>
      <c r="G611" s="111"/>
      <c r="H611" s="112"/>
      <c r="I611" s="112"/>
      <c r="J611" s="107"/>
      <c r="K611" s="107"/>
      <c r="L611" s="113"/>
      <c r="M611" s="107"/>
      <c r="N611" s="107"/>
      <c r="O611" s="107"/>
      <c r="P611" s="107"/>
    </row>
    <row r="612" spans="1:16" ht="45" customHeight="1" x14ac:dyDescent="0.3">
      <c r="A612" s="106"/>
      <c r="B612" s="107"/>
      <c r="C612" s="108"/>
      <c r="D612" s="109"/>
      <c r="E612" s="110"/>
      <c r="F612" s="111"/>
      <c r="G612" s="111"/>
      <c r="H612" s="112"/>
      <c r="I612" s="112"/>
      <c r="J612" s="107"/>
      <c r="K612" s="107"/>
      <c r="L612" s="113"/>
      <c r="M612" s="107"/>
      <c r="N612" s="107"/>
      <c r="O612" s="107"/>
      <c r="P612" s="107"/>
    </row>
    <row r="613" spans="1:16" ht="45" customHeight="1" x14ac:dyDescent="0.3">
      <c r="A613" s="106"/>
      <c r="B613" s="107"/>
      <c r="C613" s="108"/>
      <c r="D613" s="109"/>
      <c r="E613" s="110"/>
      <c r="F613" s="111"/>
      <c r="G613" s="111"/>
      <c r="H613" s="112"/>
      <c r="I613" s="112"/>
      <c r="J613" s="107"/>
      <c r="K613" s="107"/>
      <c r="L613" s="113"/>
      <c r="M613" s="107"/>
      <c r="N613" s="107"/>
      <c r="O613" s="107"/>
      <c r="P613" s="107"/>
    </row>
    <row r="614" spans="1:16" ht="45" customHeight="1" x14ac:dyDescent="0.3">
      <c r="A614" s="106"/>
      <c r="B614" s="107"/>
      <c r="C614" s="108"/>
      <c r="D614" s="109"/>
      <c r="E614" s="110"/>
      <c r="F614" s="111"/>
      <c r="G614" s="111"/>
      <c r="H614" s="112"/>
      <c r="I614" s="112"/>
      <c r="J614" s="107"/>
      <c r="K614" s="107"/>
      <c r="L614" s="113"/>
      <c r="M614" s="107"/>
      <c r="N614" s="107"/>
      <c r="O614" s="107"/>
      <c r="P614" s="107"/>
    </row>
    <row r="615" spans="1:16" ht="45" customHeight="1" x14ac:dyDescent="0.3">
      <c r="A615" s="106"/>
      <c r="B615" s="107"/>
      <c r="C615" s="108"/>
      <c r="D615" s="109"/>
      <c r="E615" s="110"/>
      <c r="F615" s="111"/>
      <c r="G615" s="111"/>
      <c r="H615" s="112"/>
      <c r="I615" s="112"/>
      <c r="J615" s="107"/>
      <c r="K615" s="107"/>
      <c r="L615" s="113"/>
      <c r="M615" s="107"/>
      <c r="N615" s="107"/>
      <c r="O615" s="107"/>
      <c r="P615" s="107"/>
    </row>
    <row r="616" spans="1:16" ht="45" customHeight="1" x14ac:dyDescent="0.3">
      <c r="A616" s="106"/>
      <c r="B616" s="107"/>
      <c r="C616" s="108"/>
      <c r="D616" s="109"/>
      <c r="E616" s="110"/>
      <c r="F616" s="111"/>
      <c r="G616" s="111"/>
      <c r="H616" s="112"/>
      <c r="I616" s="112"/>
      <c r="J616" s="107"/>
      <c r="K616" s="107"/>
      <c r="L616" s="113"/>
      <c r="M616" s="107"/>
      <c r="N616" s="107"/>
      <c r="O616" s="107"/>
      <c r="P616" s="107"/>
    </row>
    <row r="617" spans="1:16" ht="45" customHeight="1" x14ac:dyDescent="0.3">
      <c r="A617" s="106"/>
      <c r="B617" s="107"/>
      <c r="C617" s="108"/>
      <c r="D617" s="109"/>
      <c r="E617" s="110"/>
      <c r="F617" s="111"/>
      <c r="G617" s="111"/>
      <c r="H617" s="112"/>
      <c r="I617" s="112"/>
      <c r="J617" s="107"/>
      <c r="K617" s="107"/>
      <c r="L617" s="113"/>
      <c r="M617" s="107"/>
      <c r="N617" s="107"/>
      <c r="O617" s="107"/>
      <c r="P617" s="107"/>
    </row>
    <row r="618" spans="1:16" ht="45" customHeight="1" x14ac:dyDescent="0.3">
      <c r="A618" s="106"/>
      <c r="B618" s="107"/>
      <c r="C618" s="108"/>
      <c r="D618" s="109"/>
      <c r="E618" s="110"/>
      <c r="F618" s="111"/>
      <c r="G618" s="111"/>
      <c r="H618" s="112"/>
      <c r="I618" s="112"/>
      <c r="J618" s="107"/>
      <c r="K618" s="107"/>
      <c r="L618" s="113"/>
      <c r="M618" s="107"/>
      <c r="N618" s="107"/>
      <c r="O618" s="107"/>
      <c r="P618" s="107"/>
    </row>
    <row r="619" spans="1:16" ht="45" customHeight="1" x14ac:dyDescent="0.3">
      <c r="A619" s="106"/>
      <c r="B619" s="107"/>
      <c r="C619" s="108"/>
      <c r="D619" s="109"/>
      <c r="E619" s="110"/>
      <c r="F619" s="111"/>
      <c r="G619" s="111"/>
      <c r="H619" s="112"/>
      <c r="I619" s="112"/>
      <c r="J619" s="107"/>
      <c r="K619" s="107"/>
      <c r="L619" s="113"/>
      <c r="M619" s="107"/>
      <c r="N619" s="107"/>
      <c r="O619" s="107"/>
      <c r="P619" s="107"/>
    </row>
    <row r="620" spans="1:16" ht="45" customHeight="1" x14ac:dyDescent="0.3">
      <c r="A620" s="106"/>
      <c r="B620" s="107"/>
      <c r="C620" s="108"/>
      <c r="D620" s="109"/>
      <c r="E620" s="110"/>
      <c r="F620" s="111"/>
      <c r="G620" s="111"/>
      <c r="H620" s="112"/>
      <c r="I620" s="112"/>
      <c r="J620" s="107"/>
      <c r="K620" s="107"/>
      <c r="L620" s="113"/>
      <c r="M620" s="107"/>
      <c r="N620" s="107"/>
      <c r="O620" s="107"/>
      <c r="P620" s="107"/>
    </row>
    <row r="621" spans="1:16" ht="45" customHeight="1" x14ac:dyDescent="0.3">
      <c r="A621" s="106"/>
      <c r="B621" s="107"/>
      <c r="C621" s="108"/>
      <c r="D621" s="109"/>
      <c r="E621" s="110"/>
      <c r="F621" s="111"/>
      <c r="G621" s="111"/>
      <c r="H621" s="112"/>
      <c r="I621" s="112"/>
      <c r="J621" s="107"/>
      <c r="K621" s="107"/>
      <c r="L621" s="113"/>
      <c r="M621" s="107"/>
      <c r="N621" s="107"/>
      <c r="O621" s="107"/>
      <c r="P621" s="107"/>
    </row>
    <row r="622" spans="1:16" ht="45" customHeight="1" x14ac:dyDescent="0.3">
      <c r="A622" s="106"/>
      <c r="B622" s="107"/>
      <c r="C622" s="108"/>
      <c r="D622" s="109"/>
      <c r="E622" s="110"/>
      <c r="F622" s="111"/>
      <c r="G622" s="111"/>
      <c r="H622" s="112"/>
      <c r="I622" s="112"/>
      <c r="J622" s="107"/>
      <c r="K622" s="107"/>
      <c r="L622" s="113"/>
      <c r="M622" s="107"/>
      <c r="N622" s="107"/>
      <c r="O622" s="107"/>
      <c r="P622" s="107"/>
    </row>
    <row r="623" spans="1:16" ht="45" customHeight="1" x14ac:dyDescent="0.3">
      <c r="A623" s="106"/>
      <c r="B623" s="107"/>
      <c r="C623" s="108"/>
      <c r="D623" s="109"/>
      <c r="E623" s="110"/>
      <c r="F623" s="111"/>
      <c r="G623" s="111"/>
      <c r="H623" s="112"/>
      <c r="I623" s="112"/>
      <c r="J623" s="107"/>
      <c r="K623" s="107"/>
      <c r="L623" s="113"/>
      <c r="M623" s="107"/>
      <c r="N623" s="107"/>
      <c r="O623" s="107"/>
      <c r="P623" s="107"/>
    </row>
    <row r="624" spans="1:16" ht="45" customHeight="1" x14ac:dyDescent="0.3">
      <c r="A624" s="106"/>
      <c r="B624" s="107"/>
      <c r="C624" s="108"/>
      <c r="D624" s="109"/>
      <c r="E624" s="110"/>
      <c r="F624" s="111"/>
      <c r="G624" s="111"/>
      <c r="H624" s="112"/>
      <c r="I624" s="112"/>
      <c r="J624" s="107"/>
      <c r="K624" s="107"/>
      <c r="L624" s="113"/>
      <c r="M624" s="107"/>
      <c r="N624" s="107"/>
      <c r="O624" s="107"/>
      <c r="P624" s="107"/>
    </row>
    <row r="625" spans="1:16" ht="45" customHeight="1" x14ac:dyDescent="0.3">
      <c r="A625" s="106"/>
      <c r="B625" s="107"/>
      <c r="C625" s="108"/>
      <c r="D625" s="109"/>
      <c r="E625" s="110"/>
      <c r="F625" s="111"/>
      <c r="G625" s="111"/>
      <c r="H625" s="112"/>
      <c r="I625" s="112"/>
      <c r="J625" s="107"/>
      <c r="K625" s="107"/>
      <c r="L625" s="113"/>
      <c r="M625" s="107"/>
      <c r="N625" s="107"/>
      <c r="O625" s="107"/>
      <c r="P625" s="107"/>
    </row>
    <row r="626" spans="1:16" ht="45" customHeight="1" x14ac:dyDescent="0.3">
      <c r="A626" s="106"/>
      <c r="B626" s="107"/>
      <c r="C626" s="108"/>
      <c r="D626" s="109"/>
      <c r="E626" s="110"/>
      <c r="F626" s="111"/>
      <c r="G626" s="111"/>
      <c r="H626" s="112"/>
      <c r="I626" s="112"/>
      <c r="J626" s="107"/>
      <c r="K626" s="107"/>
      <c r="L626" s="113"/>
      <c r="M626" s="115"/>
      <c r="N626" s="107"/>
      <c r="O626" s="107"/>
      <c r="P626" s="107"/>
    </row>
    <row r="627" spans="1:16" ht="45" customHeight="1" x14ac:dyDescent="0.3">
      <c r="A627" s="106"/>
      <c r="B627" s="107"/>
      <c r="C627" s="108"/>
      <c r="D627" s="109"/>
      <c r="E627" s="110"/>
      <c r="F627" s="111"/>
      <c r="G627" s="111"/>
      <c r="H627" s="112"/>
      <c r="I627" s="112"/>
      <c r="J627" s="107"/>
      <c r="K627" s="107"/>
      <c r="L627" s="113"/>
      <c r="M627" s="107"/>
      <c r="N627" s="107"/>
      <c r="O627" s="107"/>
      <c r="P627" s="107"/>
    </row>
    <row r="628" spans="1:16" ht="45" customHeight="1" x14ac:dyDescent="0.3">
      <c r="A628" s="106"/>
      <c r="B628" s="107"/>
      <c r="C628" s="108"/>
      <c r="D628" s="109"/>
      <c r="E628" s="110"/>
      <c r="F628" s="111"/>
      <c r="G628" s="111"/>
      <c r="H628" s="112"/>
      <c r="I628" s="112"/>
      <c r="J628" s="107"/>
      <c r="K628" s="107"/>
      <c r="L628" s="113"/>
      <c r="M628" s="107"/>
      <c r="N628" s="107"/>
      <c r="O628" s="107"/>
      <c r="P628" s="107"/>
    </row>
    <row r="629" spans="1:16" ht="45" customHeight="1" x14ac:dyDescent="0.3">
      <c r="A629" s="106"/>
      <c r="B629" s="107"/>
      <c r="C629" s="108"/>
      <c r="D629" s="109"/>
      <c r="E629" s="110"/>
      <c r="F629" s="111"/>
      <c r="G629" s="111"/>
      <c r="H629" s="112"/>
      <c r="I629" s="112"/>
      <c r="J629" s="107"/>
      <c r="K629" s="107"/>
      <c r="L629" s="113"/>
      <c r="M629" s="107"/>
      <c r="N629" s="107"/>
      <c r="O629" s="107"/>
      <c r="P629" s="107"/>
    </row>
    <row r="630" spans="1:16" ht="45" customHeight="1" x14ac:dyDescent="0.3">
      <c r="A630" s="106"/>
      <c r="B630" s="107"/>
      <c r="C630" s="108"/>
      <c r="D630" s="109"/>
      <c r="E630" s="110"/>
      <c r="F630" s="111"/>
      <c r="G630" s="111"/>
      <c r="H630" s="112"/>
      <c r="I630" s="112"/>
      <c r="J630" s="107"/>
      <c r="K630" s="107"/>
      <c r="L630" s="113"/>
      <c r="M630" s="107"/>
      <c r="N630" s="107"/>
      <c r="O630" s="107"/>
      <c r="P630" s="107"/>
    </row>
    <row r="631" spans="1:16" ht="45" customHeight="1" x14ac:dyDescent="0.3">
      <c r="A631" s="106"/>
      <c r="B631" s="107"/>
      <c r="C631" s="108"/>
      <c r="D631" s="109"/>
      <c r="E631" s="110"/>
      <c r="F631" s="111"/>
      <c r="G631" s="111"/>
      <c r="H631" s="112"/>
      <c r="I631" s="112"/>
      <c r="J631" s="107"/>
      <c r="K631" s="107"/>
      <c r="L631" s="113"/>
      <c r="M631" s="107"/>
      <c r="N631" s="107"/>
      <c r="O631" s="107"/>
      <c r="P631" s="107"/>
    </row>
    <row r="632" spans="1:16" ht="45" customHeight="1" x14ac:dyDescent="0.3">
      <c r="A632" s="106"/>
      <c r="B632" s="107"/>
      <c r="C632" s="108"/>
      <c r="D632" s="109"/>
      <c r="E632" s="110"/>
      <c r="F632" s="111"/>
      <c r="G632" s="111"/>
      <c r="H632" s="112"/>
      <c r="I632" s="112"/>
      <c r="J632" s="107"/>
      <c r="K632" s="107"/>
      <c r="L632" s="113"/>
      <c r="M632" s="107"/>
      <c r="N632" s="107"/>
      <c r="O632" s="107"/>
      <c r="P632" s="107"/>
    </row>
    <row r="633" spans="1:16" ht="45" customHeight="1" x14ac:dyDescent="0.3">
      <c r="A633" s="106"/>
      <c r="B633" s="107"/>
      <c r="C633" s="108"/>
      <c r="D633" s="109"/>
      <c r="E633" s="110"/>
      <c r="F633" s="111"/>
      <c r="G633" s="111"/>
      <c r="H633" s="112"/>
      <c r="I633" s="112"/>
      <c r="J633" s="107"/>
      <c r="K633" s="107"/>
      <c r="L633" s="113"/>
      <c r="M633" s="107"/>
      <c r="N633" s="107"/>
      <c r="O633" s="107"/>
      <c r="P633" s="107"/>
    </row>
    <row r="634" spans="1:16" ht="45" customHeight="1" x14ac:dyDescent="0.3">
      <c r="A634" s="106"/>
      <c r="B634" s="107"/>
      <c r="C634" s="108"/>
      <c r="D634" s="109"/>
      <c r="E634" s="110"/>
      <c r="F634" s="111"/>
      <c r="G634" s="111"/>
      <c r="H634" s="112"/>
      <c r="I634" s="112"/>
      <c r="J634" s="107"/>
      <c r="K634" s="107"/>
      <c r="L634" s="113"/>
      <c r="M634" s="107"/>
      <c r="N634" s="107"/>
      <c r="O634" s="107"/>
      <c r="P634" s="107"/>
    </row>
    <row r="635" spans="1:16" ht="45" customHeight="1" x14ac:dyDescent="0.3">
      <c r="A635" s="106"/>
      <c r="B635" s="107"/>
      <c r="C635" s="108"/>
      <c r="D635" s="109"/>
      <c r="E635" s="110"/>
      <c r="F635" s="111"/>
      <c r="G635" s="111"/>
      <c r="H635" s="112"/>
      <c r="I635" s="112"/>
      <c r="J635" s="107"/>
      <c r="K635" s="107"/>
      <c r="L635" s="113"/>
      <c r="M635" s="107"/>
      <c r="N635" s="107"/>
      <c r="O635" s="107"/>
      <c r="P635" s="107"/>
    </row>
    <row r="636" spans="1:16" ht="45" customHeight="1" x14ac:dyDescent="0.3">
      <c r="A636" s="106"/>
      <c r="B636" s="107"/>
      <c r="C636" s="108"/>
      <c r="D636" s="109"/>
      <c r="E636" s="110"/>
      <c r="F636" s="111"/>
      <c r="G636" s="111"/>
      <c r="H636" s="112"/>
      <c r="I636" s="112"/>
      <c r="J636" s="107"/>
      <c r="K636" s="107"/>
      <c r="L636" s="113"/>
      <c r="M636" s="107"/>
      <c r="N636" s="107"/>
      <c r="O636" s="107"/>
      <c r="P636" s="107"/>
    </row>
    <row r="637" spans="1:16" ht="45" customHeight="1" x14ac:dyDescent="0.3">
      <c r="A637" s="106"/>
      <c r="B637" s="107"/>
      <c r="C637" s="108"/>
      <c r="D637" s="109"/>
      <c r="E637" s="110"/>
      <c r="F637" s="111"/>
      <c r="G637" s="111"/>
      <c r="H637" s="112"/>
      <c r="I637" s="112"/>
      <c r="J637" s="107"/>
      <c r="K637" s="107"/>
      <c r="L637" s="113"/>
      <c r="M637" s="107"/>
      <c r="N637" s="107"/>
      <c r="O637" s="107"/>
      <c r="P637" s="107"/>
    </row>
    <row r="638" spans="1:16" ht="45" customHeight="1" x14ac:dyDescent="0.3">
      <c r="A638" s="106"/>
      <c r="B638" s="107"/>
      <c r="C638" s="108"/>
      <c r="D638" s="109"/>
      <c r="E638" s="110"/>
      <c r="F638" s="111"/>
      <c r="G638" s="111"/>
      <c r="H638" s="112"/>
      <c r="I638" s="112"/>
      <c r="J638" s="107"/>
      <c r="K638" s="107"/>
      <c r="L638" s="113"/>
      <c r="M638" s="107"/>
      <c r="N638" s="107"/>
      <c r="O638" s="107"/>
      <c r="P638" s="107"/>
    </row>
    <row r="639" spans="1:16" ht="45" customHeight="1" x14ac:dyDescent="0.3">
      <c r="A639" s="106"/>
      <c r="B639" s="107"/>
      <c r="C639" s="108"/>
      <c r="D639" s="109"/>
      <c r="E639" s="110"/>
      <c r="F639" s="111"/>
      <c r="G639" s="111"/>
      <c r="H639" s="112"/>
      <c r="I639" s="112"/>
      <c r="J639" s="107"/>
      <c r="K639" s="107"/>
      <c r="L639" s="113"/>
      <c r="M639" s="107"/>
      <c r="N639" s="107"/>
      <c r="O639" s="107"/>
      <c r="P639" s="107"/>
    </row>
    <row r="640" spans="1:16" ht="45" customHeight="1" x14ac:dyDescent="0.3">
      <c r="A640" s="106"/>
      <c r="B640" s="107"/>
      <c r="C640" s="108"/>
      <c r="D640" s="109"/>
      <c r="E640" s="110"/>
      <c r="F640" s="111"/>
      <c r="G640" s="111"/>
      <c r="H640" s="112"/>
      <c r="I640" s="112"/>
      <c r="J640" s="107"/>
      <c r="K640" s="107"/>
      <c r="L640" s="113"/>
      <c r="M640" s="107"/>
      <c r="N640" s="107"/>
      <c r="O640" s="107"/>
      <c r="P640" s="107"/>
    </row>
    <row r="641" spans="1:16" ht="45" customHeight="1" x14ac:dyDescent="0.3">
      <c r="A641" s="106"/>
      <c r="B641" s="107"/>
      <c r="C641" s="108"/>
      <c r="D641" s="109"/>
      <c r="E641" s="110"/>
      <c r="F641" s="111"/>
      <c r="G641" s="111"/>
      <c r="H641" s="112"/>
      <c r="I641" s="112"/>
      <c r="J641" s="107"/>
      <c r="K641" s="107"/>
      <c r="L641" s="113"/>
      <c r="M641" s="107"/>
      <c r="N641" s="107"/>
      <c r="O641" s="107"/>
      <c r="P641" s="107"/>
    </row>
    <row r="642" spans="1:16" ht="45" customHeight="1" x14ac:dyDescent="0.3">
      <c r="A642" s="106"/>
      <c r="B642" s="107"/>
      <c r="C642" s="108"/>
      <c r="D642" s="109"/>
      <c r="E642" s="110"/>
      <c r="F642" s="111"/>
      <c r="G642" s="111"/>
      <c r="H642" s="112"/>
      <c r="I642" s="112"/>
      <c r="J642" s="107"/>
      <c r="K642" s="107"/>
      <c r="L642" s="113"/>
      <c r="M642" s="107"/>
      <c r="N642" s="107"/>
      <c r="O642" s="107"/>
      <c r="P642" s="107"/>
    </row>
    <row r="643" spans="1:16" ht="45" customHeight="1" x14ac:dyDescent="0.3">
      <c r="A643" s="106"/>
      <c r="B643" s="107"/>
      <c r="C643" s="108"/>
      <c r="D643" s="109"/>
      <c r="E643" s="110"/>
      <c r="F643" s="111"/>
      <c r="G643" s="111"/>
      <c r="H643" s="112"/>
      <c r="I643" s="112"/>
      <c r="J643" s="107"/>
      <c r="K643" s="107"/>
      <c r="L643" s="113"/>
      <c r="M643" s="107"/>
      <c r="N643" s="107"/>
      <c r="O643" s="107"/>
      <c r="P643" s="107"/>
    </row>
    <row r="644" spans="1:16" ht="45" customHeight="1" x14ac:dyDescent="0.3">
      <c r="A644" s="106"/>
      <c r="B644" s="107"/>
      <c r="C644" s="108"/>
      <c r="D644" s="109"/>
      <c r="E644" s="110"/>
      <c r="F644" s="111"/>
      <c r="G644" s="111"/>
      <c r="H644" s="112"/>
      <c r="I644" s="112"/>
      <c r="J644" s="107"/>
      <c r="K644" s="107"/>
      <c r="L644" s="113"/>
      <c r="M644" s="107"/>
      <c r="N644" s="107"/>
      <c r="O644" s="107"/>
      <c r="P644" s="107"/>
    </row>
    <row r="645" spans="1:16" ht="45" customHeight="1" x14ac:dyDescent="0.3">
      <c r="A645" s="106"/>
      <c r="B645" s="107"/>
      <c r="C645" s="108"/>
      <c r="D645" s="109"/>
      <c r="E645" s="110"/>
      <c r="F645" s="111"/>
      <c r="G645" s="111"/>
      <c r="H645" s="112"/>
      <c r="I645" s="112"/>
      <c r="J645" s="107"/>
      <c r="K645" s="107"/>
      <c r="L645" s="113"/>
      <c r="M645" s="107"/>
      <c r="N645" s="107"/>
      <c r="O645" s="107"/>
      <c r="P645" s="107"/>
    </row>
    <row r="646" spans="1:16" ht="45" customHeight="1" x14ac:dyDescent="0.3">
      <c r="A646" s="106"/>
      <c r="B646" s="107"/>
      <c r="C646" s="108"/>
      <c r="D646" s="109"/>
      <c r="E646" s="110"/>
      <c r="F646" s="111"/>
      <c r="G646" s="111"/>
      <c r="H646" s="112"/>
      <c r="I646" s="112"/>
      <c r="J646" s="107"/>
      <c r="K646" s="107"/>
      <c r="L646" s="113"/>
      <c r="M646" s="107"/>
      <c r="N646" s="107"/>
      <c r="O646" s="107"/>
      <c r="P646" s="107"/>
    </row>
    <row r="647" spans="1:16" ht="45" customHeight="1" x14ac:dyDescent="0.3">
      <c r="A647" s="106"/>
      <c r="B647" s="107"/>
      <c r="C647" s="108"/>
      <c r="D647" s="109"/>
      <c r="E647" s="110"/>
      <c r="F647" s="111"/>
      <c r="G647" s="111"/>
      <c r="H647" s="112"/>
      <c r="I647" s="112"/>
      <c r="J647" s="107"/>
      <c r="K647" s="107"/>
      <c r="L647" s="113"/>
      <c r="M647" s="107"/>
      <c r="N647" s="107"/>
      <c r="O647" s="107"/>
      <c r="P647" s="107"/>
    </row>
    <row r="648" spans="1:16" ht="45" customHeight="1" x14ac:dyDescent="0.3">
      <c r="A648" s="106"/>
      <c r="B648" s="107"/>
      <c r="C648" s="108"/>
      <c r="D648" s="109"/>
      <c r="E648" s="110"/>
      <c r="F648" s="111"/>
      <c r="G648" s="111"/>
      <c r="H648" s="112"/>
      <c r="I648" s="112"/>
      <c r="J648" s="107"/>
      <c r="K648" s="107"/>
      <c r="L648" s="113"/>
      <c r="M648" s="107"/>
      <c r="N648" s="107"/>
      <c r="O648" s="107"/>
      <c r="P648" s="107"/>
    </row>
    <row r="649" spans="1:16" ht="45" customHeight="1" x14ac:dyDescent="0.3">
      <c r="A649" s="106"/>
      <c r="B649" s="107"/>
      <c r="C649" s="108"/>
      <c r="D649" s="109"/>
      <c r="E649" s="110"/>
      <c r="F649" s="111"/>
      <c r="G649" s="111"/>
      <c r="H649" s="112"/>
      <c r="I649" s="112"/>
      <c r="J649" s="107"/>
      <c r="K649" s="107"/>
      <c r="L649" s="113"/>
      <c r="M649" s="107"/>
      <c r="N649" s="107"/>
      <c r="O649" s="107"/>
      <c r="P649" s="107"/>
    </row>
    <row r="650" spans="1:16" ht="45" customHeight="1" x14ac:dyDescent="0.3">
      <c r="A650" s="106"/>
      <c r="B650" s="107"/>
      <c r="C650" s="108"/>
      <c r="D650" s="109"/>
      <c r="E650" s="110"/>
      <c r="F650" s="111"/>
      <c r="G650" s="111"/>
      <c r="H650" s="112"/>
      <c r="I650" s="112"/>
      <c r="J650" s="107"/>
      <c r="K650" s="107"/>
      <c r="L650" s="113"/>
      <c r="M650" s="107"/>
      <c r="N650" s="107"/>
      <c r="O650" s="107"/>
      <c r="P650" s="107"/>
    </row>
    <row r="651" spans="1:16" ht="45" customHeight="1" x14ac:dyDescent="0.3">
      <c r="A651" s="106"/>
      <c r="B651" s="107"/>
      <c r="C651" s="108"/>
      <c r="D651" s="109"/>
      <c r="E651" s="110"/>
      <c r="F651" s="111"/>
      <c r="G651" s="111"/>
      <c r="H651" s="112"/>
      <c r="I651" s="112"/>
      <c r="J651" s="107"/>
      <c r="K651" s="107"/>
      <c r="L651" s="113"/>
      <c r="M651" s="107"/>
      <c r="N651" s="107"/>
      <c r="O651" s="107"/>
      <c r="P651" s="107"/>
    </row>
    <row r="652" spans="1:16" ht="45" customHeight="1" x14ac:dyDescent="0.3">
      <c r="A652" s="106"/>
      <c r="B652" s="107"/>
      <c r="C652" s="108"/>
      <c r="D652" s="109"/>
      <c r="E652" s="110"/>
      <c r="F652" s="111"/>
      <c r="G652" s="111"/>
      <c r="H652" s="112"/>
      <c r="I652" s="112"/>
      <c r="J652" s="107"/>
      <c r="K652" s="107"/>
      <c r="L652" s="113"/>
      <c r="M652" s="107"/>
      <c r="N652" s="107"/>
      <c r="O652" s="107"/>
      <c r="P652" s="107"/>
    </row>
    <row r="653" spans="1:16" ht="45" customHeight="1" x14ac:dyDescent="0.3">
      <c r="A653" s="106"/>
      <c r="B653" s="107"/>
      <c r="C653" s="108"/>
      <c r="D653" s="109"/>
      <c r="E653" s="110"/>
      <c r="F653" s="111"/>
      <c r="G653" s="111"/>
      <c r="H653" s="112"/>
      <c r="I653" s="112"/>
      <c r="J653" s="107"/>
      <c r="K653" s="107"/>
      <c r="L653" s="113"/>
      <c r="M653" s="107"/>
      <c r="N653" s="107"/>
      <c r="O653" s="107"/>
      <c r="P653" s="107"/>
    </row>
    <row r="654" spans="1:16" ht="45" customHeight="1" x14ac:dyDescent="0.3">
      <c r="A654" s="106"/>
      <c r="B654" s="107"/>
      <c r="C654" s="108"/>
      <c r="D654" s="109"/>
      <c r="E654" s="110"/>
      <c r="F654" s="111"/>
      <c r="G654" s="111"/>
      <c r="H654" s="112"/>
      <c r="I654" s="112"/>
      <c r="J654" s="107"/>
      <c r="K654" s="107"/>
      <c r="L654" s="113"/>
      <c r="M654" s="107"/>
      <c r="N654" s="107"/>
      <c r="O654" s="107"/>
      <c r="P654" s="107"/>
    </row>
    <row r="655" spans="1:16" ht="45" customHeight="1" x14ac:dyDescent="0.3">
      <c r="A655" s="106"/>
      <c r="B655" s="107"/>
      <c r="C655" s="108"/>
      <c r="D655" s="109"/>
      <c r="E655" s="110"/>
      <c r="F655" s="111"/>
      <c r="G655" s="111"/>
      <c r="H655" s="112"/>
      <c r="I655" s="112"/>
      <c r="J655" s="107"/>
      <c r="K655" s="107"/>
      <c r="L655" s="113"/>
      <c r="M655" s="107"/>
      <c r="N655" s="107"/>
      <c r="O655" s="107"/>
      <c r="P655" s="107"/>
    </row>
    <row r="656" spans="1:16" ht="45" customHeight="1" x14ac:dyDescent="0.3">
      <c r="A656" s="106"/>
      <c r="B656" s="107"/>
      <c r="C656" s="108"/>
      <c r="D656" s="109"/>
      <c r="E656" s="110"/>
      <c r="F656" s="111"/>
      <c r="G656" s="111"/>
      <c r="H656" s="112"/>
      <c r="I656" s="112"/>
      <c r="J656" s="107"/>
      <c r="K656" s="107"/>
      <c r="L656" s="113"/>
      <c r="M656" s="107"/>
      <c r="N656" s="107"/>
      <c r="O656" s="107"/>
      <c r="P656" s="107"/>
    </row>
    <row r="657" spans="1:16" ht="45" customHeight="1" x14ac:dyDescent="0.3">
      <c r="A657" s="106"/>
      <c r="B657" s="107"/>
      <c r="C657" s="108"/>
      <c r="D657" s="109"/>
      <c r="E657" s="110"/>
      <c r="F657" s="111"/>
      <c r="G657" s="111"/>
      <c r="H657" s="112"/>
      <c r="I657" s="112"/>
      <c r="J657" s="107"/>
      <c r="K657" s="107"/>
      <c r="L657" s="113"/>
      <c r="M657" s="107"/>
      <c r="N657" s="107"/>
      <c r="O657" s="107"/>
      <c r="P657" s="107"/>
    </row>
    <row r="658" spans="1:16" ht="45" customHeight="1" x14ac:dyDescent="0.3">
      <c r="A658" s="106"/>
      <c r="B658" s="107"/>
      <c r="C658" s="108"/>
      <c r="D658" s="109"/>
      <c r="E658" s="110"/>
      <c r="F658" s="111"/>
      <c r="G658" s="111"/>
      <c r="H658" s="112"/>
      <c r="I658" s="112"/>
      <c r="J658" s="107"/>
      <c r="K658" s="107"/>
      <c r="L658" s="113"/>
      <c r="M658" s="107"/>
      <c r="N658" s="107"/>
      <c r="O658" s="107"/>
      <c r="P658" s="107"/>
    </row>
    <row r="659" spans="1:16" ht="45" customHeight="1" x14ac:dyDescent="0.3">
      <c r="A659" s="106"/>
      <c r="B659" s="107"/>
      <c r="C659" s="108"/>
      <c r="D659" s="109"/>
      <c r="E659" s="110"/>
      <c r="F659" s="111"/>
      <c r="G659" s="111"/>
      <c r="H659" s="112"/>
      <c r="I659" s="112"/>
      <c r="J659" s="107"/>
      <c r="K659" s="107"/>
      <c r="L659" s="113"/>
      <c r="M659" s="107"/>
      <c r="N659" s="107"/>
      <c r="O659" s="107"/>
      <c r="P659" s="107"/>
    </row>
    <row r="660" spans="1:16" ht="45" customHeight="1" x14ac:dyDescent="0.3">
      <c r="A660" s="106"/>
      <c r="B660" s="107"/>
      <c r="C660" s="108"/>
      <c r="D660" s="109"/>
      <c r="E660" s="110"/>
      <c r="F660" s="111"/>
      <c r="G660" s="111"/>
      <c r="H660" s="112"/>
      <c r="I660" s="112"/>
      <c r="J660" s="107"/>
      <c r="K660" s="107"/>
      <c r="L660" s="113"/>
      <c r="M660" s="107"/>
      <c r="N660" s="107"/>
      <c r="O660" s="107"/>
      <c r="P660" s="107"/>
    </row>
    <row r="661" spans="1:16" ht="45" customHeight="1" x14ac:dyDescent="0.3">
      <c r="A661" s="106"/>
      <c r="B661" s="107"/>
      <c r="C661" s="108"/>
      <c r="D661" s="109"/>
      <c r="E661" s="110"/>
      <c r="F661" s="111"/>
      <c r="G661" s="111"/>
      <c r="H661" s="112"/>
      <c r="I661" s="112"/>
      <c r="J661" s="107"/>
      <c r="K661" s="107"/>
      <c r="L661" s="113"/>
      <c r="M661" s="107"/>
      <c r="N661" s="107"/>
      <c r="O661" s="107"/>
      <c r="P661" s="107"/>
    </row>
    <row r="662" spans="1:16" ht="45" customHeight="1" x14ac:dyDescent="0.3">
      <c r="A662" s="106"/>
      <c r="B662" s="107"/>
      <c r="C662" s="108"/>
      <c r="D662" s="109"/>
      <c r="E662" s="110"/>
      <c r="F662" s="111"/>
      <c r="G662" s="111"/>
      <c r="H662" s="112"/>
      <c r="I662" s="112"/>
      <c r="J662" s="107"/>
      <c r="K662" s="107"/>
      <c r="L662" s="113"/>
      <c r="M662" s="107"/>
      <c r="N662" s="107"/>
      <c r="O662" s="107"/>
      <c r="P662" s="107"/>
    </row>
    <row r="663" spans="1:16" ht="45" customHeight="1" x14ac:dyDescent="0.3">
      <c r="A663" s="106"/>
      <c r="B663" s="107"/>
      <c r="C663" s="108"/>
      <c r="D663" s="109"/>
      <c r="E663" s="110"/>
      <c r="F663" s="111"/>
      <c r="G663" s="111"/>
      <c r="H663" s="112"/>
      <c r="I663" s="112"/>
      <c r="J663" s="107"/>
      <c r="K663" s="107"/>
      <c r="L663" s="113"/>
      <c r="M663" s="107"/>
      <c r="N663" s="107"/>
      <c r="O663" s="107"/>
      <c r="P663" s="107"/>
    </row>
    <row r="664" spans="1:16" ht="45" customHeight="1" x14ac:dyDescent="0.3">
      <c r="A664" s="106"/>
      <c r="B664" s="107"/>
      <c r="C664" s="108"/>
      <c r="D664" s="109"/>
      <c r="E664" s="110"/>
      <c r="F664" s="111"/>
      <c r="G664" s="111"/>
      <c r="H664" s="112"/>
      <c r="I664" s="112"/>
      <c r="J664" s="107"/>
      <c r="K664" s="107"/>
      <c r="L664" s="113"/>
      <c r="M664" s="107"/>
      <c r="N664" s="107"/>
      <c r="O664" s="107"/>
      <c r="P664" s="107"/>
    </row>
    <row r="665" spans="1:16" ht="45" customHeight="1" x14ac:dyDescent="0.3">
      <c r="A665" s="106"/>
      <c r="B665" s="107"/>
      <c r="C665" s="108"/>
      <c r="D665" s="109"/>
      <c r="E665" s="110"/>
      <c r="F665" s="111"/>
      <c r="G665" s="111"/>
      <c r="H665" s="112"/>
      <c r="I665" s="112"/>
      <c r="J665" s="107"/>
      <c r="K665" s="107"/>
      <c r="L665" s="113"/>
      <c r="M665" s="107"/>
      <c r="N665" s="107"/>
      <c r="O665" s="107"/>
      <c r="P665" s="107"/>
    </row>
    <row r="666" spans="1:16" ht="45" customHeight="1" x14ac:dyDescent="0.3">
      <c r="A666" s="106"/>
      <c r="B666" s="107"/>
      <c r="C666" s="108"/>
      <c r="D666" s="109"/>
      <c r="E666" s="110"/>
      <c r="F666" s="111"/>
      <c r="G666" s="111"/>
      <c r="H666" s="112"/>
      <c r="I666" s="112"/>
      <c r="J666" s="107"/>
      <c r="K666" s="107"/>
      <c r="L666" s="113"/>
      <c r="M666" s="107"/>
      <c r="N666" s="107"/>
      <c r="O666" s="107"/>
      <c r="P666" s="107"/>
    </row>
    <row r="667" spans="1:16" ht="45" customHeight="1" x14ac:dyDescent="0.3">
      <c r="A667" s="106"/>
      <c r="B667" s="107"/>
      <c r="C667" s="108"/>
      <c r="D667" s="109"/>
      <c r="E667" s="110"/>
      <c r="F667" s="111"/>
      <c r="G667" s="111"/>
      <c r="H667" s="112"/>
      <c r="I667" s="112"/>
      <c r="J667" s="107"/>
      <c r="K667" s="107"/>
      <c r="L667" s="113"/>
      <c r="M667" s="107"/>
      <c r="N667" s="107"/>
      <c r="O667" s="107"/>
      <c r="P667" s="107"/>
    </row>
    <row r="668" spans="1:16" ht="45" customHeight="1" x14ac:dyDescent="0.3">
      <c r="A668" s="106"/>
      <c r="B668" s="107"/>
      <c r="C668" s="108"/>
      <c r="D668" s="109"/>
      <c r="E668" s="110"/>
      <c r="F668" s="111"/>
      <c r="G668" s="111"/>
      <c r="H668" s="112"/>
      <c r="I668" s="112"/>
      <c r="J668" s="107"/>
      <c r="K668" s="107"/>
      <c r="L668" s="113"/>
      <c r="M668" s="107"/>
      <c r="N668" s="107"/>
      <c r="O668" s="107"/>
      <c r="P668" s="107"/>
    </row>
    <row r="669" spans="1:16" ht="45" customHeight="1" x14ac:dyDescent="0.3">
      <c r="A669" s="106"/>
      <c r="B669" s="107"/>
      <c r="C669" s="108"/>
      <c r="D669" s="109"/>
      <c r="E669" s="110"/>
      <c r="F669" s="111"/>
      <c r="G669" s="111"/>
      <c r="H669" s="112"/>
      <c r="I669" s="112"/>
      <c r="J669" s="107"/>
      <c r="K669" s="107"/>
      <c r="L669" s="113"/>
      <c r="M669" s="107"/>
      <c r="N669" s="107"/>
      <c r="O669" s="107"/>
      <c r="P669" s="107"/>
    </row>
    <row r="670" spans="1:16" ht="45" customHeight="1" x14ac:dyDescent="0.3">
      <c r="A670" s="106"/>
      <c r="B670" s="107"/>
      <c r="C670" s="108"/>
      <c r="D670" s="109"/>
      <c r="E670" s="110"/>
      <c r="F670" s="111"/>
      <c r="G670" s="111"/>
      <c r="H670" s="112"/>
      <c r="I670" s="112"/>
      <c r="J670" s="107"/>
      <c r="K670" s="107"/>
      <c r="L670" s="113"/>
      <c r="M670" s="107"/>
      <c r="N670" s="107"/>
      <c r="O670" s="107"/>
      <c r="P670" s="107"/>
    </row>
    <row r="671" spans="1:16" ht="45" customHeight="1" x14ac:dyDescent="0.3">
      <c r="A671" s="106"/>
      <c r="B671" s="107"/>
      <c r="C671" s="108"/>
      <c r="D671" s="109"/>
      <c r="E671" s="110"/>
      <c r="F671" s="111"/>
      <c r="G671" s="111"/>
      <c r="H671" s="112"/>
      <c r="I671" s="112"/>
      <c r="J671" s="107"/>
      <c r="K671" s="107"/>
      <c r="L671" s="113"/>
      <c r="M671" s="107"/>
      <c r="N671" s="107"/>
      <c r="O671" s="107"/>
      <c r="P671" s="107"/>
    </row>
    <row r="672" spans="1:16" ht="45" customHeight="1" x14ac:dyDescent="0.3">
      <c r="A672" s="106"/>
      <c r="B672" s="107"/>
      <c r="C672" s="108"/>
      <c r="D672" s="109"/>
      <c r="E672" s="110"/>
      <c r="F672" s="111"/>
      <c r="G672" s="111"/>
      <c r="H672" s="112"/>
      <c r="I672" s="112"/>
      <c r="J672" s="107"/>
      <c r="K672" s="107"/>
      <c r="L672" s="113"/>
      <c r="M672" s="107"/>
      <c r="N672" s="107"/>
      <c r="O672" s="107"/>
      <c r="P672" s="107"/>
    </row>
    <row r="673" spans="1:16" ht="45" customHeight="1" x14ac:dyDescent="0.3">
      <c r="A673" s="106"/>
      <c r="B673" s="107"/>
      <c r="C673" s="108"/>
      <c r="D673" s="109"/>
      <c r="E673" s="110"/>
      <c r="F673" s="111"/>
      <c r="G673" s="111"/>
      <c r="H673" s="112"/>
      <c r="I673" s="112"/>
      <c r="J673" s="107"/>
      <c r="K673" s="107"/>
      <c r="L673" s="113"/>
      <c r="M673" s="107"/>
      <c r="N673" s="107"/>
      <c r="O673" s="107"/>
      <c r="P673" s="107"/>
    </row>
    <row r="674" spans="1:16" ht="45" customHeight="1" x14ac:dyDescent="0.3">
      <c r="A674" s="106"/>
      <c r="B674" s="107"/>
      <c r="C674" s="108"/>
      <c r="D674" s="109"/>
      <c r="E674" s="110"/>
      <c r="F674" s="111"/>
      <c r="G674" s="111"/>
      <c r="H674" s="112"/>
      <c r="I674" s="112"/>
      <c r="J674" s="107"/>
      <c r="K674" s="107"/>
      <c r="L674" s="113"/>
      <c r="M674" s="107"/>
      <c r="N674" s="107"/>
      <c r="O674" s="107"/>
      <c r="P674" s="107"/>
    </row>
    <row r="675" spans="1:16" ht="45" customHeight="1" x14ac:dyDescent="0.3">
      <c r="A675" s="106"/>
      <c r="B675" s="107"/>
      <c r="C675" s="108"/>
      <c r="D675" s="109"/>
      <c r="E675" s="110"/>
      <c r="F675" s="111"/>
      <c r="G675" s="111"/>
      <c r="H675" s="112"/>
      <c r="I675" s="112"/>
      <c r="J675" s="107"/>
      <c r="K675" s="107"/>
      <c r="L675" s="113"/>
      <c r="M675" s="107"/>
      <c r="N675" s="107"/>
      <c r="O675" s="107"/>
      <c r="P675" s="107"/>
    </row>
    <row r="676" spans="1:16" ht="45" customHeight="1" x14ac:dyDescent="0.3">
      <c r="A676" s="106"/>
      <c r="B676" s="107"/>
      <c r="C676" s="108"/>
      <c r="D676" s="109"/>
      <c r="E676" s="110"/>
      <c r="F676" s="111"/>
      <c r="G676" s="111"/>
      <c r="H676" s="112"/>
      <c r="I676" s="112"/>
      <c r="J676" s="107"/>
      <c r="K676" s="107"/>
      <c r="L676" s="113"/>
      <c r="M676" s="107"/>
      <c r="N676" s="107"/>
      <c r="O676" s="107"/>
      <c r="P676" s="107"/>
    </row>
    <row r="677" spans="1:16" ht="45" customHeight="1" x14ac:dyDescent="0.3">
      <c r="A677" s="106"/>
      <c r="B677" s="107"/>
      <c r="C677" s="108"/>
      <c r="D677" s="109"/>
      <c r="E677" s="110"/>
      <c r="F677" s="111"/>
      <c r="G677" s="111"/>
      <c r="H677" s="112"/>
      <c r="I677" s="112"/>
      <c r="J677" s="107"/>
      <c r="K677" s="107"/>
      <c r="L677" s="113"/>
      <c r="M677" s="107"/>
      <c r="N677" s="107"/>
      <c r="O677" s="107"/>
      <c r="P677" s="107"/>
    </row>
    <row r="678" spans="1:16" ht="45" customHeight="1" x14ac:dyDescent="0.3">
      <c r="A678" s="106"/>
      <c r="B678" s="107"/>
      <c r="C678" s="108"/>
      <c r="D678" s="109"/>
      <c r="E678" s="110"/>
      <c r="F678" s="111"/>
      <c r="G678" s="111"/>
      <c r="H678" s="112"/>
      <c r="I678" s="112"/>
      <c r="J678" s="107"/>
      <c r="K678" s="107"/>
      <c r="L678" s="113"/>
      <c r="M678" s="107"/>
      <c r="N678" s="107"/>
      <c r="O678" s="107"/>
      <c r="P678" s="107"/>
    </row>
    <row r="679" spans="1:16" ht="45" customHeight="1" x14ac:dyDescent="0.3">
      <c r="A679" s="106"/>
      <c r="B679" s="107"/>
      <c r="C679" s="108"/>
      <c r="D679" s="109"/>
      <c r="E679" s="110"/>
      <c r="F679" s="111"/>
      <c r="G679" s="111"/>
      <c r="H679" s="112"/>
      <c r="I679" s="112"/>
      <c r="J679" s="107"/>
      <c r="K679" s="107"/>
      <c r="L679" s="113"/>
      <c r="M679" s="107"/>
      <c r="N679" s="107"/>
      <c r="O679" s="107"/>
      <c r="P679" s="107"/>
    </row>
    <row r="680" spans="1:16" ht="45" customHeight="1" x14ac:dyDescent="0.3">
      <c r="A680" s="106"/>
      <c r="B680" s="107"/>
      <c r="C680" s="108"/>
      <c r="D680" s="109"/>
      <c r="E680" s="110"/>
      <c r="F680" s="111"/>
      <c r="G680" s="111"/>
      <c r="H680" s="112"/>
      <c r="I680" s="112"/>
      <c r="J680" s="107"/>
      <c r="K680" s="107"/>
      <c r="L680" s="113"/>
      <c r="M680" s="107"/>
      <c r="N680" s="107"/>
      <c r="O680" s="107"/>
      <c r="P680" s="107"/>
    </row>
    <row r="681" spans="1:16" ht="45" customHeight="1" x14ac:dyDescent="0.3">
      <c r="A681" s="106"/>
      <c r="B681" s="107"/>
      <c r="C681" s="108"/>
      <c r="D681" s="109"/>
      <c r="E681" s="110"/>
      <c r="F681" s="111"/>
      <c r="G681" s="111"/>
      <c r="H681" s="112"/>
      <c r="I681" s="112"/>
      <c r="J681" s="107"/>
      <c r="K681" s="107"/>
      <c r="L681" s="113"/>
      <c r="M681" s="107"/>
      <c r="N681" s="107"/>
      <c r="O681" s="107"/>
      <c r="P681" s="107"/>
    </row>
    <row r="682" spans="1:16" ht="45" customHeight="1" x14ac:dyDescent="0.3">
      <c r="A682" s="106"/>
      <c r="B682" s="107"/>
      <c r="C682" s="108"/>
      <c r="D682" s="109"/>
      <c r="E682" s="110"/>
      <c r="F682" s="111"/>
      <c r="G682" s="111"/>
      <c r="H682" s="112"/>
      <c r="I682" s="112"/>
      <c r="J682" s="107"/>
      <c r="K682" s="107"/>
      <c r="L682" s="113"/>
      <c r="M682" s="107"/>
      <c r="N682" s="107"/>
      <c r="O682" s="107"/>
      <c r="P682" s="107"/>
    </row>
    <row r="683" spans="1:16" ht="45" customHeight="1" x14ac:dyDescent="0.3">
      <c r="A683" s="106"/>
      <c r="B683" s="107"/>
      <c r="C683" s="108"/>
      <c r="D683" s="109"/>
      <c r="E683" s="110"/>
      <c r="F683" s="111"/>
      <c r="G683" s="111"/>
      <c r="H683" s="112"/>
      <c r="I683" s="112"/>
      <c r="J683" s="107"/>
      <c r="K683" s="107"/>
      <c r="L683" s="113"/>
      <c r="M683" s="107"/>
      <c r="N683" s="107"/>
      <c r="O683" s="107"/>
      <c r="P683" s="107"/>
    </row>
    <row r="684" spans="1:16" ht="45" customHeight="1" x14ac:dyDescent="0.3">
      <c r="A684" s="106"/>
      <c r="B684" s="107"/>
      <c r="C684" s="108"/>
      <c r="D684" s="109"/>
      <c r="E684" s="110"/>
      <c r="F684" s="111"/>
      <c r="G684" s="111"/>
      <c r="H684" s="112"/>
      <c r="I684" s="112"/>
      <c r="J684" s="107"/>
      <c r="K684" s="107"/>
      <c r="L684" s="113"/>
      <c r="M684" s="107"/>
      <c r="N684" s="107"/>
      <c r="O684" s="107"/>
      <c r="P684" s="107"/>
    </row>
    <row r="685" spans="1:16" ht="45" customHeight="1" x14ac:dyDescent="0.3">
      <c r="A685" s="106"/>
      <c r="B685" s="107"/>
      <c r="C685" s="108"/>
      <c r="D685" s="109"/>
      <c r="E685" s="110"/>
      <c r="F685" s="111"/>
      <c r="G685" s="111"/>
      <c r="H685" s="112"/>
      <c r="I685" s="112"/>
      <c r="J685" s="107"/>
      <c r="K685" s="107"/>
      <c r="L685" s="113"/>
      <c r="M685" s="107"/>
      <c r="N685" s="107"/>
      <c r="O685" s="107"/>
      <c r="P685" s="107"/>
    </row>
    <row r="686" spans="1:16" ht="45" customHeight="1" x14ac:dyDescent="0.3">
      <c r="A686" s="106"/>
      <c r="B686" s="107"/>
      <c r="C686" s="108"/>
      <c r="D686" s="109"/>
      <c r="E686" s="110"/>
      <c r="F686" s="111"/>
      <c r="G686" s="111"/>
      <c r="H686" s="112"/>
      <c r="I686" s="112"/>
      <c r="J686" s="107"/>
      <c r="K686" s="107"/>
      <c r="L686" s="113"/>
      <c r="M686" s="107"/>
      <c r="N686" s="107"/>
      <c r="O686" s="107"/>
      <c r="P686" s="107"/>
    </row>
    <row r="687" spans="1:16" ht="45" customHeight="1" x14ac:dyDescent="0.3">
      <c r="A687" s="106"/>
      <c r="B687" s="107"/>
      <c r="C687" s="108"/>
      <c r="D687" s="109"/>
      <c r="E687" s="110"/>
      <c r="F687" s="111"/>
      <c r="G687" s="111"/>
      <c r="H687" s="112"/>
      <c r="I687" s="112"/>
      <c r="J687" s="107"/>
      <c r="K687" s="107"/>
      <c r="L687" s="113"/>
      <c r="M687" s="107"/>
      <c r="N687" s="107"/>
      <c r="O687" s="107"/>
      <c r="P687" s="107"/>
    </row>
    <row r="688" spans="1:16" ht="45" customHeight="1" x14ac:dyDescent="0.3">
      <c r="A688" s="106"/>
      <c r="B688" s="107"/>
      <c r="C688" s="108"/>
      <c r="D688" s="109"/>
      <c r="E688" s="110"/>
      <c r="F688" s="111"/>
      <c r="G688" s="111"/>
      <c r="H688" s="112"/>
      <c r="I688" s="112"/>
      <c r="J688" s="107"/>
      <c r="K688" s="107"/>
      <c r="L688" s="113"/>
      <c r="M688" s="107"/>
      <c r="N688" s="107"/>
      <c r="O688" s="107"/>
      <c r="P688" s="107"/>
    </row>
    <row r="689" spans="1:16" ht="45" customHeight="1" x14ac:dyDescent="0.3">
      <c r="A689" s="106"/>
      <c r="B689" s="107"/>
      <c r="C689" s="108"/>
      <c r="D689" s="109"/>
      <c r="E689" s="110"/>
      <c r="F689" s="111"/>
      <c r="G689" s="111"/>
      <c r="H689" s="112"/>
      <c r="I689" s="112"/>
      <c r="J689" s="107"/>
      <c r="K689" s="107"/>
      <c r="L689" s="113"/>
      <c r="M689" s="107"/>
      <c r="N689" s="107"/>
      <c r="O689" s="107"/>
      <c r="P689" s="107"/>
    </row>
    <row r="690" spans="1:16" ht="45" customHeight="1" x14ac:dyDescent="0.3">
      <c r="A690" s="106"/>
      <c r="B690" s="107"/>
      <c r="C690" s="108"/>
      <c r="D690" s="109"/>
      <c r="E690" s="110"/>
      <c r="F690" s="111"/>
      <c r="G690" s="111"/>
      <c r="H690" s="112"/>
      <c r="I690" s="112"/>
      <c r="J690" s="107"/>
      <c r="K690" s="107"/>
      <c r="L690" s="113"/>
      <c r="M690" s="107"/>
      <c r="N690" s="107"/>
      <c r="O690" s="107"/>
      <c r="P690" s="107"/>
    </row>
    <row r="691" spans="1:16" ht="45" customHeight="1" x14ac:dyDescent="0.3">
      <c r="A691" s="106"/>
      <c r="B691" s="107"/>
      <c r="C691" s="108"/>
      <c r="D691" s="109"/>
      <c r="E691" s="110"/>
      <c r="F691" s="111"/>
      <c r="G691" s="111"/>
      <c r="H691" s="112"/>
      <c r="I691" s="112"/>
      <c r="J691" s="107"/>
      <c r="K691" s="107"/>
      <c r="L691" s="113"/>
      <c r="M691" s="107"/>
      <c r="N691" s="107"/>
      <c r="O691" s="107"/>
      <c r="P691" s="107"/>
    </row>
    <row r="692" spans="1:16" ht="45" customHeight="1" x14ac:dyDescent="0.3">
      <c r="A692" s="106"/>
      <c r="B692" s="107"/>
      <c r="C692" s="108"/>
      <c r="D692" s="109"/>
      <c r="E692" s="110"/>
      <c r="F692" s="111"/>
      <c r="G692" s="111"/>
      <c r="H692" s="112"/>
      <c r="I692" s="112"/>
      <c r="J692" s="107"/>
      <c r="K692" s="107"/>
      <c r="L692" s="113"/>
      <c r="M692" s="107"/>
      <c r="N692" s="107"/>
      <c r="O692" s="107"/>
      <c r="P692" s="107"/>
    </row>
    <row r="693" spans="1:16" ht="45" customHeight="1" x14ac:dyDescent="0.3">
      <c r="A693" s="106"/>
      <c r="B693" s="107"/>
      <c r="C693" s="108"/>
      <c r="D693" s="109"/>
      <c r="E693" s="110"/>
      <c r="F693" s="111"/>
      <c r="G693" s="111"/>
      <c r="H693" s="112"/>
      <c r="I693" s="112"/>
      <c r="J693" s="107"/>
      <c r="K693" s="107"/>
      <c r="L693" s="113"/>
      <c r="M693" s="107"/>
      <c r="N693" s="107"/>
      <c r="O693" s="107"/>
      <c r="P693" s="107"/>
    </row>
    <row r="694" spans="1:16" ht="45" customHeight="1" x14ac:dyDescent="0.3">
      <c r="A694" s="106"/>
      <c r="B694" s="107"/>
      <c r="C694" s="108"/>
      <c r="D694" s="109"/>
      <c r="E694" s="110"/>
      <c r="F694" s="111"/>
      <c r="G694" s="111"/>
      <c r="H694" s="112"/>
      <c r="I694" s="112"/>
      <c r="J694" s="107"/>
      <c r="K694" s="107"/>
      <c r="L694" s="113"/>
      <c r="M694" s="107"/>
      <c r="N694" s="107"/>
      <c r="O694" s="107"/>
      <c r="P694" s="107"/>
    </row>
    <row r="695" spans="1:16" ht="45" customHeight="1" x14ac:dyDescent="0.3">
      <c r="A695" s="106"/>
      <c r="B695" s="107"/>
      <c r="C695" s="108"/>
      <c r="D695" s="109"/>
      <c r="E695" s="110"/>
      <c r="F695" s="111"/>
      <c r="G695" s="111"/>
      <c r="H695" s="112"/>
      <c r="I695" s="112"/>
      <c r="J695" s="107"/>
      <c r="K695" s="107"/>
      <c r="L695" s="113"/>
      <c r="M695" s="107"/>
      <c r="N695" s="107"/>
      <c r="O695" s="107"/>
      <c r="P695" s="107"/>
    </row>
    <row r="696" spans="1:16" ht="45" customHeight="1" x14ac:dyDescent="0.3">
      <c r="A696" s="106"/>
      <c r="B696" s="107"/>
      <c r="C696" s="108"/>
      <c r="D696" s="109"/>
      <c r="E696" s="110"/>
      <c r="F696" s="111"/>
      <c r="G696" s="111"/>
      <c r="H696" s="112"/>
      <c r="I696" s="112"/>
      <c r="J696" s="107"/>
      <c r="K696" s="107"/>
      <c r="L696" s="113"/>
      <c r="M696" s="107"/>
      <c r="N696" s="107"/>
      <c r="O696" s="107"/>
      <c r="P696" s="107"/>
    </row>
    <row r="697" spans="1:16" ht="45" customHeight="1" x14ac:dyDescent="0.3">
      <c r="A697" s="106"/>
      <c r="B697" s="107"/>
      <c r="C697" s="108"/>
      <c r="D697" s="109"/>
      <c r="E697" s="110"/>
      <c r="F697" s="111"/>
      <c r="G697" s="111"/>
      <c r="H697" s="112"/>
      <c r="I697" s="112"/>
      <c r="J697" s="107"/>
      <c r="K697" s="107"/>
      <c r="L697" s="113"/>
      <c r="M697" s="107"/>
      <c r="N697" s="107"/>
      <c r="O697" s="107"/>
      <c r="P697" s="107"/>
    </row>
    <row r="698" spans="1:16" ht="45" customHeight="1" x14ac:dyDescent="0.3">
      <c r="A698" s="106"/>
      <c r="B698" s="107"/>
      <c r="C698" s="108"/>
      <c r="D698" s="109"/>
      <c r="E698" s="110"/>
      <c r="F698" s="111"/>
      <c r="G698" s="111"/>
      <c r="H698" s="112"/>
      <c r="I698" s="112"/>
      <c r="J698" s="107"/>
      <c r="K698" s="107"/>
      <c r="L698" s="113"/>
      <c r="M698" s="107"/>
      <c r="N698" s="107"/>
      <c r="O698" s="107"/>
      <c r="P698" s="107"/>
    </row>
    <row r="699" spans="1:16" ht="45" customHeight="1" x14ac:dyDescent="0.3">
      <c r="A699" s="106"/>
      <c r="B699" s="107"/>
      <c r="C699" s="108"/>
      <c r="D699" s="109"/>
      <c r="E699" s="110"/>
      <c r="F699" s="111"/>
      <c r="G699" s="111"/>
      <c r="H699" s="112"/>
      <c r="I699" s="112"/>
      <c r="J699" s="107"/>
      <c r="K699" s="107"/>
      <c r="L699" s="113"/>
      <c r="M699" s="107"/>
      <c r="N699" s="107"/>
      <c r="O699" s="107"/>
      <c r="P699" s="107"/>
    </row>
    <row r="700" spans="1:16" ht="45" customHeight="1" x14ac:dyDescent="0.3">
      <c r="A700" s="106"/>
      <c r="B700" s="107"/>
      <c r="C700" s="108"/>
      <c r="D700" s="109"/>
      <c r="E700" s="110"/>
      <c r="F700" s="111"/>
      <c r="G700" s="111"/>
      <c r="H700" s="112"/>
      <c r="I700" s="112"/>
      <c r="J700" s="107"/>
      <c r="K700" s="107"/>
      <c r="L700" s="113"/>
      <c r="M700" s="107"/>
      <c r="N700" s="107"/>
      <c r="O700" s="107"/>
      <c r="P700" s="107"/>
    </row>
    <row r="701" spans="1:16" ht="45" customHeight="1" x14ac:dyDescent="0.3"/>
    <row r="702" spans="1:16" ht="45" customHeight="1" x14ac:dyDescent="0.3"/>
    <row r="703" spans="1:16" ht="45" customHeight="1" x14ac:dyDescent="0.3"/>
    <row r="704" spans="1:16" ht="45" customHeight="1" x14ac:dyDescent="0.3"/>
    <row r="705" ht="45" customHeight="1" x14ac:dyDescent="0.3"/>
    <row r="706" ht="45" customHeight="1" x14ac:dyDescent="0.3"/>
    <row r="707" ht="45" customHeight="1" x14ac:dyDescent="0.3"/>
    <row r="708" ht="45" customHeight="1" x14ac:dyDescent="0.3"/>
    <row r="709" ht="45" customHeight="1" x14ac:dyDescent="0.3"/>
    <row r="710" ht="45" customHeight="1" x14ac:dyDescent="0.3"/>
    <row r="711" ht="45" customHeight="1" x14ac:dyDescent="0.3"/>
    <row r="712" ht="45" customHeight="1" x14ac:dyDescent="0.3"/>
    <row r="713" ht="45" customHeight="1" x14ac:dyDescent="0.3"/>
    <row r="714" ht="45" customHeight="1" x14ac:dyDescent="0.3"/>
    <row r="715" ht="45" customHeight="1" x14ac:dyDescent="0.3"/>
    <row r="716" ht="45" customHeight="1" x14ac:dyDescent="0.3"/>
    <row r="717" ht="45" customHeight="1" x14ac:dyDescent="0.3"/>
    <row r="718" ht="45" customHeight="1" x14ac:dyDescent="0.3"/>
    <row r="719" ht="45" customHeight="1" x14ac:dyDescent="0.3"/>
    <row r="720" ht="45" customHeight="1" x14ac:dyDescent="0.3"/>
    <row r="721" ht="45" customHeight="1" x14ac:dyDescent="0.3"/>
    <row r="722" ht="45" customHeight="1" x14ac:dyDescent="0.3"/>
    <row r="723" ht="45" customHeight="1" x14ac:dyDescent="0.3"/>
    <row r="724" ht="45" customHeight="1" x14ac:dyDescent="0.3"/>
    <row r="725" ht="45" customHeight="1" x14ac:dyDescent="0.3"/>
    <row r="726" ht="45" customHeight="1" x14ac:dyDescent="0.3"/>
    <row r="727" ht="45" customHeight="1" x14ac:dyDescent="0.3"/>
    <row r="728" ht="45" customHeight="1" x14ac:dyDescent="0.3"/>
    <row r="729" ht="45" customHeight="1" x14ac:dyDescent="0.3"/>
    <row r="730" ht="45" customHeight="1" x14ac:dyDescent="0.3"/>
    <row r="731" ht="45" customHeight="1" x14ac:dyDescent="0.3"/>
    <row r="732" ht="45" customHeight="1" x14ac:dyDescent="0.3"/>
    <row r="733" ht="45" customHeight="1" x14ac:dyDescent="0.3"/>
    <row r="734" ht="45" customHeight="1" x14ac:dyDescent="0.3"/>
    <row r="735" ht="45" customHeight="1" x14ac:dyDescent="0.3"/>
    <row r="736" ht="45" customHeight="1" x14ac:dyDescent="0.3"/>
    <row r="737" ht="45" customHeight="1" x14ac:dyDescent="0.3"/>
    <row r="738" ht="45" customHeight="1" x14ac:dyDescent="0.3"/>
    <row r="739" ht="45" customHeight="1" x14ac:dyDescent="0.3"/>
    <row r="740" ht="45" customHeight="1" x14ac:dyDescent="0.3"/>
    <row r="741" ht="45" customHeight="1" x14ac:dyDescent="0.3"/>
    <row r="742" ht="45" customHeight="1" x14ac:dyDescent="0.3"/>
    <row r="743" ht="45" customHeight="1" x14ac:dyDescent="0.3"/>
    <row r="744" ht="45" customHeight="1" x14ac:dyDescent="0.3"/>
    <row r="745" ht="45" customHeight="1" x14ac:dyDescent="0.3"/>
    <row r="746" ht="45" customHeight="1" x14ac:dyDescent="0.3"/>
    <row r="747" ht="45" customHeight="1" x14ac:dyDescent="0.3"/>
    <row r="748" ht="45" customHeight="1" x14ac:dyDescent="0.3"/>
    <row r="749" ht="45" customHeight="1" x14ac:dyDescent="0.3"/>
    <row r="750" ht="45" customHeight="1" x14ac:dyDescent="0.3"/>
    <row r="751" ht="45" customHeight="1" x14ac:dyDescent="0.3"/>
    <row r="752" ht="45" customHeight="1" x14ac:dyDescent="0.3"/>
    <row r="753" ht="45" customHeight="1" x14ac:dyDescent="0.3"/>
    <row r="754" ht="45" customHeight="1" x14ac:dyDescent="0.3"/>
    <row r="755" ht="45" customHeight="1" x14ac:dyDescent="0.3"/>
    <row r="756" ht="45" customHeight="1" x14ac:dyDescent="0.3"/>
    <row r="757" ht="45" customHeight="1" x14ac:dyDescent="0.3"/>
    <row r="758" ht="45" customHeight="1" x14ac:dyDescent="0.3"/>
    <row r="759" ht="45" customHeight="1" x14ac:dyDescent="0.3"/>
    <row r="760" ht="45" customHeight="1" x14ac:dyDescent="0.3"/>
    <row r="761" ht="45" customHeight="1" x14ac:dyDescent="0.3"/>
    <row r="762" ht="45" customHeight="1" x14ac:dyDescent="0.3"/>
    <row r="763" ht="45" customHeight="1" x14ac:dyDescent="0.3"/>
    <row r="764" ht="45" customHeight="1" x14ac:dyDescent="0.3"/>
    <row r="765" ht="45" customHeight="1" x14ac:dyDescent="0.3"/>
    <row r="766" ht="45" customHeight="1" x14ac:dyDescent="0.3"/>
    <row r="767" ht="45" customHeight="1" x14ac:dyDescent="0.3"/>
    <row r="768" ht="45" customHeight="1" x14ac:dyDescent="0.3"/>
    <row r="769" ht="45" customHeight="1" x14ac:dyDescent="0.3"/>
    <row r="770" ht="45" customHeight="1" x14ac:dyDescent="0.3"/>
    <row r="771" ht="45" customHeight="1" x14ac:dyDescent="0.3"/>
    <row r="772" ht="45" customHeight="1" x14ac:dyDescent="0.3"/>
    <row r="773" ht="45" customHeight="1" x14ac:dyDescent="0.3"/>
    <row r="774" ht="45" customHeight="1" x14ac:dyDescent="0.3"/>
    <row r="775" ht="45" customHeight="1" x14ac:dyDescent="0.3"/>
    <row r="776" ht="45" customHeight="1" x14ac:dyDescent="0.3"/>
    <row r="777" ht="45" customHeight="1" x14ac:dyDescent="0.3"/>
    <row r="778" ht="45" customHeight="1" x14ac:dyDescent="0.3"/>
    <row r="779" ht="45" customHeight="1" x14ac:dyDescent="0.3"/>
    <row r="780" ht="45" customHeight="1" x14ac:dyDescent="0.3"/>
    <row r="781" ht="45" customHeight="1" x14ac:dyDescent="0.3"/>
    <row r="782" ht="45" customHeight="1" x14ac:dyDescent="0.3"/>
    <row r="783" ht="45" customHeight="1" x14ac:dyDescent="0.3"/>
    <row r="784" ht="45" customHeight="1" x14ac:dyDescent="0.3"/>
    <row r="785" ht="45" customHeight="1" x14ac:dyDescent="0.3"/>
    <row r="786" ht="45" customHeight="1" x14ac:dyDescent="0.3"/>
    <row r="787" ht="45" customHeight="1" x14ac:dyDescent="0.3"/>
    <row r="788" ht="45" customHeight="1" x14ac:dyDescent="0.3"/>
    <row r="789" ht="45" customHeight="1" x14ac:dyDescent="0.3"/>
    <row r="790" ht="45" customHeight="1" x14ac:dyDescent="0.3"/>
    <row r="791" ht="45" customHeight="1" x14ac:dyDescent="0.3"/>
    <row r="792" ht="45" customHeight="1" x14ac:dyDescent="0.3"/>
    <row r="793" ht="45" customHeight="1" x14ac:dyDescent="0.3"/>
    <row r="794" ht="45" customHeight="1" x14ac:dyDescent="0.3"/>
    <row r="795" ht="45" customHeight="1" x14ac:dyDescent="0.3"/>
    <row r="796" ht="45" customHeight="1" x14ac:dyDescent="0.3"/>
    <row r="797" ht="45" customHeight="1" x14ac:dyDescent="0.3"/>
    <row r="798" ht="45" customHeight="1" x14ac:dyDescent="0.3"/>
    <row r="799" ht="45" customHeight="1" x14ac:dyDescent="0.3"/>
    <row r="800" ht="45" customHeight="1" x14ac:dyDescent="0.3"/>
    <row r="801" ht="45" customHeight="1" x14ac:dyDescent="0.3"/>
    <row r="802" ht="45" customHeight="1" x14ac:dyDescent="0.3"/>
    <row r="803" ht="45" customHeight="1" x14ac:dyDescent="0.3"/>
    <row r="804" ht="45" customHeight="1" x14ac:dyDescent="0.3"/>
    <row r="805" ht="45" customHeight="1" x14ac:dyDescent="0.3"/>
    <row r="806" ht="45" customHeight="1" x14ac:dyDescent="0.3"/>
    <row r="807" ht="45" customHeight="1" x14ac:dyDescent="0.3"/>
    <row r="808" ht="45" customHeight="1" x14ac:dyDescent="0.3"/>
    <row r="809" ht="45" customHeight="1" x14ac:dyDescent="0.3"/>
    <row r="810" ht="45" customHeight="1" x14ac:dyDescent="0.3"/>
    <row r="811" ht="45" customHeight="1" x14ac:dyDescent="0.3"/>
    <row r="812" ht="45" customHeight="1" x14ac:dyDescent="0.3"/>
    <row r="813" ht="45" customHeight="1" x14ac:dyDescent="0.3"/>
    <row r="814" ht="45" customHeight="1" x14ac:dyDescent="0.3"/>
    <row r="815" ht="45" customHeight="1" x14ac:dyDescent="0.3"/>
    <row r="816" ht="45" customHeight="1" x14ac:dyDescent="0.3"/>
    <row r="817" ht="45" customHeight="1" x14ac:dyDescent="0.3"/>
    <row r="818" ht="45" customHeight="1" x14ac:dyDescent="0.3"/>
    <row r="819" ht="45" customHeight="1" x14ac:dyDescent="0.3"/>
    <row r="820" ht="45" customHeight="1" x14ac:dyDescent="0.3"/>
    <row r="821" ht="45" customHeight="1" x14ac:dyDescent="0.3"/>
    <row r="822" ht="45" customHeight="1" x14ac:dyDescent="0.3"/>
    <row r="823" ht="45" customHeight="1" x14ac:dyDescent="0.3"/>
    <row r="824" ht="45" customHeight="1" x14ac:dyDescent="0.3"/>
    <row r="825" ht="45" customHeight="1" x14ac:dyDescent="0.3"/>
    <row r="826" ht="45" customHeight="1" x14ac:dyDescent="0.3"/>
    <row r="827" ht="45" customHeight="1" x14ac:dyDescent="0.3"/>
    <row r="828" ht="45" customHeight="1" x14ac:dyDescent="0.3"/>
    <row r="829" ht="45" customHeight="1" x14ac:dyDescent="0.3"/>
    <row r="830" ht="45" customHeight="1" x14ac:dyDescent="0.3"/>
    <row r="831" ht="45" customHeight="1" x14ac:dyDescent="0.3"/>
    <row r="832" ht="45" customHeight="1" x14ac:dyDescent="0.3"/>
    <row r="833" ht="45" customHeight="1" x14ac:dyDescent="0.3"/>
    <row r="834" ht="45" customHeight="1" x14ac:dyDescent="0.3"/>
    <row r="835" ht="45" customHeight="1" x14ac:dyDescent="0.3"/>
    <row r="836" ht="45" customHeight="1" x14ac:dyDescent="0.3"/>
    <row r="837" ht="45" customHeight="1" x14ac:dyDescent="0.3"/>
    <row r="838" ht="45" customHeight="1" x14ac:dyDescent="0.3"/>
    <row r="839" ht="45" customHeight="1" x14ac:dyDescent="0.3"/>
    <row r="840" ht="45" customHeight="1" x14ac:dyDescent="0.3"/>
    <row r="841" ht="45" customHeight="1" x14ac:dyDescent="0.3"/>
    <row r="842" ht="45" customHeight="1" x14ac:dyDescent="0.3"/>
    <row r="843" ht="45" customHeight="1" x14ac:dyDescent="0.3"/>
    <row r="844" ht="45" customHeight="1" x14ac:dyDescent="0.3"/>
    <row r="845" ht="45" customHeight="1" x14ac:dyDescent="0.3"/>
    <row r="846" ht="45" customHeight="1" x14ac:dyDescent="0.3"/>
    <row r="847" ht="45" customHeight="1" x14ac:dyDescent="0.3"/>
    <row r="848" ht="45" customHeight="1" x14ac:dyDescent="0.3"/>
    <row r="849" ht="45" customHeight="1" x14ac:dyDescent="0.3"/>
    <row r="850" ht="45" customHeight="1" x14ac:dyDescent="0.3"/>
    <row r="851" ht="45" customHeight="1" x14ac:dyDescent="0.3"/>
    <row r="852" ht="45" customHeight="1" x14ac:dyDescent="0.3"/>
    <row r="853" ht="45" customHeight="1" x14ac:dyDescent="0.3"/>
    <row r="854" ht="45" customHeight="1" x14ac:dyDescent="0.3"/>
    <row r="855" ht="45" customHeight="1" x14ac:dyDescent="0.3"/>
    <row r="856" ht="45" customHeight="1" x14ac:dyDescent="0.3"/>
    <row r="857" ht="45" customHeight="1" x14ac:dyDescent="0.3"/>
    <row r="858" ht="45" customHeight="1" x14ac:dyDescent="0.3"/>
    <row r="859" ht="45" customHeight="1" x14ac:dyDescent="0.3"/>
    <row r="860" ht="45" customHeight="1" x14ac:dyDescent="0.3"/>
    <row r="861" ht="45" customHeight="1" x14ac:dyDescent="0.3"/>
    <row r="862" ht="45" customHeight="1" x14ac:dyDescent="0.3"/>
    <row r="863" ht="45" customHeight="1" x14ac:dyDescent="0.3"/>
    <row r="864" ht="45" customHeight="1" x14ac:dyDescent="0.3"/>
    <row r="865" ht="45" customHeight="1" x14ac:dyDescent="0.3"/>
    <row r="866" ht="45" customHeight="1" x14ac:dyDescent="0.3"/>
    <row r="867" ht="45" customHeight="1" x14ac:dyDescent="0.3"/>
    <row r="868" ht="45" customHeight="1" x14ac:dyDescent="0.3"/>
    <row r="869" ht="45" customHeight="1" x14ac:dyDescent="0.3"/>
    <row r="870" ht="45" customHeight="1" x14ac:dyDescent="0.3"/>
    <row r="871" ht="45" customHeight="1" x14ac:dyDescent="0.3"/>
    <row r="872" ht="45" customHeight="1" x14ac:dyDescent="0.3"/>
    <row r="873" ht="45" customHeight="1" x14ac:dyDescent="0.3"/>
    <row r="874" ht="45" customHeight="1" x14ac:dyDescent="0.3"/>
    <row r="875" ht="45" customHeight="1" x14ac:dyDescent="0.3"/>
    <row r="876" ht="45" customHeight="1" x14ac:dyDescent="0.3"/>
    <row r="877" ht="45" customHeight="1" x14ac:dyDescent="0.3"/>
    <row r="878" ht="45" customHeight="1" x14ac:dyDescent="0.3"/>
    <row r="879" ht="45" customHeight="1" x14ac:dyDescent="0.3"/>
    <row r="880" ht="45" customHeight="1" x14ac:dyDescent="0.3"/>
    <row r="881" ht="45" customHeight="1" x14ac:dyDescent="0.3"/>
    <row r="882" ht="45" customHeight="1" x14ac:dyDescent="0.3"/>
    <row r="883" ht="45" customHeight="1" x14ac:dyDescent="0.3"/>
    <row r="884" ht="45" customHeight="1" x14ac:dyDescent="0.3"/>
    <row r="885" ht="45" customHeight="1" x14ac:dyDescent="0.3"/>
    <row r="886" ht="45" customHeight="1" x14ac:dyDescent="0.3"/>
    <row r="887" ht="45" customHeight="1" x14ac:dyDescent="0.3"/>
    <row r="888" ht="45" customHeight="1" x14ac:dyDescent="0.3"/>
    <row r="889" ht="45" customHeight="1" x14ac:dyDescent="0.3"/>
    <row r="890" ht="45" customHeight="1" x14ac:dyDescent="0.3"/>
    <row r="891" ht="45" customHeight="1" x14ac:dyDescent="0.3"/>
    <row r="892" ht="45" customHeight="1" x14ac:dyDescent="0.3"/>
    <row r="893" ht="45" customHeight="1" x14ac:dyDescent="0.3"/>
    <row r="894" ht="45" customHeight="1" x14ac:dyDescent="0.3"/>
    <row r="895" ht="45" customHeight="1" x14ac:dyDescent="0.3"/>
    <row r="896" ht="45" customHeight="1" x14ac:dyDescent="0.3"/>
    <row r="897" ht="45" customHeight="1" x14ac:dyDescent="0.3"/>
    <row r="898" ht="45" customHeight="1" x14ac:dyDescent="0.3"/>
    <row r="899" ht="45" customHeight="1" x14ac:dyDescent="0.3"/>
    <row r="900" ht="45" customHeight="1" x14ac:dyDescent="0.3"/>
    <row r="901" ht="45" customHeight="1" x14ac:dyDescent="0.3"/>
    <row r="902" ht="45" customHeight="1" x14ac:dyDescent="0.3"/>
    <row r="903" ht="45" customHeight="1" x14ac:dyDescent="0.3"/>
    <row r="904" ht="45" customHeight="1" x14ac:dyDescent="0.3"/>
    <row r="905" ht="45" customHeight="1" x14ac:dyDescent="0.3"/>
    <row r="906" ht="45" customHeight="1" x14ac:dyDescent="0.3"/>
    <row r="907" ht="45" customHeight="1" x14ac:dyDescent="0.3"/>
    <row r="908" ht="45" customHeight="1" x14ac:dyDescent="0.3"/>
    <row r="909" ht="45" customHeight="1" x14ac:dyDescent="0.3"/>
    <row r="910" ht="45" customHeight="1" x14ac:dyDescent="0.3"/>
    <row r="911" ht="45" customHeight="1" x14ac:dyDescent="0.3"/>
    <row r="912" ht="45" customHeight="1" x14ac:dyDescent="0.3"/>
    <row r="913" ht="45" customHeight="1" x14ac:dyDescent="0.3"/>
    <row r="914" ht="45" customHeight="1" x14ac:dyDescent="0.3"/>
    <row r="915" ht="45" customHeight="1" x14ac:dyDescent="0.3"/>
    <row r="916" ht="45" customHeight="1" x14ac:dyDescent="0.3"/>
    <row r="917" ht="45" customHeight="1" x14ac:dyDescent="0.3"/>
    <row r="918" ht="45" customHeight="1" x14ac:dyDescent="0.3"/>
    <row r="919" ht="45" customHeight="1" x14ac:dyDescent="0.3"/>
    <row r="920" ht="45" customHeight="1" x14ac:dyDescent="0.3"/>
    <row r="921" ht="45" customHeight="1" x14ac:dyDescent="0.3"/>
    <row r="922" ht="45" customHeight="1" x14ac:dyDescent="0.3"/>
    <row r="923" ht="45" customHeight="1" x14ac:dyDescent="0.3"/>
    <row r="924" ht="45" customHeight="1" x14ac:dyDescent="0.3"/>
    <row r="925" ht="45" customHeight="1" x14ac:dyDescent="0.3"/>
    <row r="926" ht="45" customHeight="1" x14ac:dyDescent="0.3"/>
    <row r="927" ht="45" customHeight="1" x14ac:dyDescent="0.3"/>
    <row r="928" ht="45" customHeight="1" x14ac:dyDescent="0.3"/>
    <row r="929" ht="45" customHeight="1" x14ac:dyDescent="0.3"/>
    <row r="930" ht="45" customHeight="1" x14ac:dyDescent="0.3"/>
    <row r="931" ht="45" customHeight="1" x14ac:dyDescent="0.3"/>
    <row r="932" ht="45" customHeight="1" x14ac:dyDescent="0.3"/>
    <row r="933" ht="45" customHeight="1" x14ac:dyDescent="0.3"/>
    <row r="934" ht="45" customHeight="1" x14ac:dyDescent="0.3"/>
    <row r="935" ht="45" customHeight="1" x14ac:dyDescent="0.3"/>
    <row r="936" ht="45" customHeight="1" x14ac:dyDescent="0.3"/>
    <row r="937" ht="45" customHeight="1" x14ac:dyDescent="0.3"/>
    <row r="938" ht="45" customHeight="1" x14ac:dyDescent="0.3"/>
    <row r="939" ht="45" customHeight="1" x14ac:dyDescent="0.3"/>
    <row r="940" ht="45" customHeight="1" x14ac:dyDescent="0.3"/>
    <row r="941" ht="45" customHeight="1" x14ac:dyDescent="0.3"/>
    <row r="942" ht="45" customHeight="1" x14ac:dyDescent="0.3"/>
    <row r="943" ht="45" customHeight="1" x14ac:dyDescent="0.3"/>
    <row r="944" ht="45" customHeight="1" x14ac:dyDescent="0.3"/>
    <row r="945" ht="45" customHeight="1" x14ac:dyDescent="0.3"/>
    <row r="946" ht="45" customHeight="1" x14ac:dyDescent="0.3"/>
    <row r="947" ht="45" customHeight="1" x14ac:dyDescent="0.3"/>
    <row r="948" ht="45" customHeight="1" x14ac:dyDescent="0.3"/>
    <row r="949" ht="45" customHeight="1" x14ac:dyDescent="0.3"/>
    <row r="950" ht="45" customHeight="1" x14ac:dyDescent="0.3"/>
    <row r="951" ht="45" customHeight="1" x14ac:dyDescent="0.3"/>
    <row r="952" ht="45" customHeight="1" x14ac:dyDescent="0.3"/>
    <row r="953" ht="45" customHeight="1" x14ac:dyDescent="0.3"/>
    <row r="954" ht="45" customHeight="1" x14ac:dyDescent="0.3"/>
    <row r="955" ht="45" customHeight="1" x14ac:dyDescent="0.3"/>
    <row r="956" ht="45" customHeight="1" x14ac:dyDescent="0.3"/>
    <row r="957" ht="45" customHeight="1" x14ac:dyDescent="0.3"/>
    <row r="958" ht="45" customHeight="1" x14ac:dyDescent="0.3"/>
    <row r="959" ht="45" customHeight="1" x14ac:dyDescent="0.3"/>
    <row r="960" ht="45" customHeight="1" x14ac:dyDescent="0.3"/>
    <row r="961" ht="45" customHeight="1" x14ac:dyDescent="0.3"/>
    <row r="962" ht="45" customHeight="1" x14ac:dyDescent="0.3"/>
    <row r="963" ht="45" customHeight="1" x14ac:dyDescent="0.3"/>
    <row r="964" ht="45" customHeight="1" x14ac:dyDescent="0.3"/>
    <row r="965" ht="45" customHeight="1" x14ac:dyDescent="0.3"/>
    <row r="966" ht="45" customHeight="1" x14ac:dyDescent="0.3"/>
    <row r="967" ht="45" customHeight="1" x14ac:dyDescent="0.3"/>
    <row r="968" ht="45" customHeight="1" x14ac:dyDescent="0.3"/>
    <row r="969" ht="45" customHeight="1" x14ac:dyDescent="0.3"/>
    <row r="970" ht="45" customHeight="1" x14ac:dyDescent="0.3"/>
    <row r="971" ht="45" customHeight="1" x14ac:dyDescent="0.3"/>
    <row r="972" ht="45" customHeight="1" x14ac:dyDescent="0.3"/>
    <row r="973" ht="45" customHeight="1" x14ac:dyDescent="0.3"/>
    <row r="974" ht="45" customHeight="1" x14ac:dyDescent="0.3"/>
    <row r="975" ht="45" customHeight="1" x14ac:dyDescent="0.3"/>
    <row r="976" ht="45" customHeight="1" x14ac:dyDescent="0.3"/>
    <row r="977" ht="45" customHeight="1" x14ac:dyDescent="0.3"/>
    <row r="978" ht="45" customHeight="1" x14ac:dyDescent="0.3"/>
    <row r="979" ht="45" customHeight="1" x14ac:dyDescent="0.3"/>
    <row r="980" ht="45" customHeight="1" x14ac:dyDescent="0.3"/>
    <row r="981" ht="45" customHeight="1" x14ac:dyDescent="0.3"/>
    <row r="982" ht="45" customHeight="1" x14ac:dyDescent="0.3"/>
    <row r="983" ht="45" customHeight="1" x14ac:dyDescent="0.3"/>
    <row r="984" ht="45" customHeight="1" x14ac:dyDescent="0.3"/>
    <row r="985" ht="45" customHeight="1" x14ac:dyDescent="0.3"/>
    <row r="986" ht="45" customHeight="1" x14ac:dyDescent="0.3"/>
    <row r="987" ht="45" customHeight="1" x14ac:dyDescent="0.3"/>
    <row r="988" ht="45" customHeight="1" x14ac:dyDescent="0.3"/>
    <row r="989" ht="45" customHeight="1" x14ac:dyDescent="0.3"/>
    <row r="990" ht="45" customHeight="1" x14ac:dyDescent="0.3"/>
    <row r="991" ht="45" customHeight="1" x14ac:dyDescent="0.3"/>
    <row r="992" ht="45" customHeight="1" x14ac:dyDescent="0.3"/>
    <row r="993" ht="45" customHeight="1" x14ac:dyDescent="0.3"/>
    <row r="994" ht="45" customHeight="1" x14ac:dyDescent="0.3"/>
    <row r="995" ht="45" customHeight="1" x14ac:dyDescent="0.3"/>
    <row r="996" ht="45" customHeight="1" x14ac:dyDescent="0.3"/>
    <row r="997" ht="45" customHeight="1" x14ac:dyDescent="0.3"/>
    <row r="998" ht="45" customHeight="1" x14ac:dyDescent="0.3"/>
    <row r="999" ht="45" customHeight="1" x14ac:dyDescent="0.3"/>
    <row r="1000" ht="45" customHeight="1" x14ac:dyDescent="0.3"/>
    <row r="1001" ht="45" customHeight="1" x14ac:dyDescent="0.3"/>
    <row r="1002" ht="45" customHeight="1" x14ac:dyDescent="0.3"/>
    <row r="1003" ht="45" customHeight="1" x14ac:dyDescent="0.3"/>
    <row r="1004" ht="45" customHeight="1" x14ac:dyDescent="0.3"/>
    <row r="1005" ht="45" customHeight="1" x14ac:dyDescent="0.3"/>
    <row r="1006" ht="45" customHeight="1" x14ac:dyDescent="0.3"/>
    <row r="1007" ht="45" customHeight="1" x14ac:dyDescent="0.3"/>
    <row r="1008" ht="45" customHeight="1" x14ac:dyDescent="0.3"/>
    <row r="1009" ht="45" customHeight="1" x14ac:dyDescent="0.3"/>
    <row r="1010" ht="45" customHeight="1" x14ac:dyDescent="0.3"/>
    <row r="1011" ht="45" customHeight="1" x14ac:dyDescent="0.3"/>
    <row r="1012" ht="45" customHeight="1" x14ac:dyDescent="0.3"/>
    <row r="1013" ht="45" customHeight="1" x14ac:dyDescent="0.3"/>
    <row r="1014" ht="45" customHeight="1" x14ac:dyDescent="0.3"/>
    <row r="1015" ht="45" customHeight="1" x14ac:dyDescent="0.3"/>
    <row r="1016" ht="45" customHeight="1" x14ac:dyDescent="0.3"/>
    <row r="1017" ht="45" customHeight="1" x14ac:dyDescent="0.3"/>
    <row r="1018" ht="45" customHeight="1" x14ac:dyDescent="0.3"/>
    <row r="1019" ht="45" customHeight="1" x14ac:dyDescent="0.3"/>
    <row r="1020" ht="45" customHeight="1" x14ac:dyDescent="0.3"/>
    <row r="1021" ht="45" customHeight="1" x14ac:dyDescent="0.3"/>
    <row r="1022" ht="45" customHeight="1" x14ac:dyDescent="0.3"/>
    <row r="1023" ht="45" customHeight="1" x14ac:dyDescent="0.3"/>
    <row r="1024" ht="45" customHeight="1" x14ac:dyDescent="0.3"/>
    <row r="1025" ht="45" customHeight="1" x14ac:dyDescent="0.3"/>
    <row r="1026" ht="45" customHeight="1" x14ac:dyDescent="0.3"/>
    <row r="1027" ht="45" customHeight="1" x14ac:dyDescent="0.3"/>
    <row r="1028" ht="45" customHeight="1" x14ac:dyDescent="0.3"/>
    <row r="1029" ht="45" customHeight="1" x14ac:dyDescent="0.3"/>
    <row r="1030" ht="45" customHeight="1" x14ac:dyDescent="0.3"/>
    <row r="1031" ht="45" customHeight="1" x14ac:dyDescent="0.3"/>
    <row r="1032" ht="45" customHeight="1" x14ac:dyDescent="0.3"/>
    <row r="1033" ht="45" customHeight="1" x14ac:dyDescent="0.3"/>
    <row r="1034" ht="45" customHeight="1" x14ac:dyDescent="0.3"/>
    <row r="1035" ht="45" customHeight="1" x14ac:dyDescent="0.3"/>
    <row r="1036" ht="45" customHeight="1" x14ac:dyDescent="0.3"/>
    <row r="1037" ht="45" customHeight="1" x14ac:dyDescent="0.3"/>
    <row r="1038" ht="45" customHeight="1" x14ac:dyDescent="0.3"/>
    <row r="1039" ht="45" customHeight="1" x14ac:dyDescent="0.3"/>
    <row r="1040" ht="45" customHeight="1" x14ac:dyDescent="0.3"/>
    <row r="1041" ht="45" customHeight="1" x14ac:dyDescent="0.3"/>
    <row r="1042" ht="45" customHeight="1" x14ac:dyDescent="0.3"/>
    <row r="1043" ht="45" customHeight="1" x14ac:dyDescent="0.3"/>
    <row r="1044" ht="45" customHeight="1" x14ac:dyDescent="0.3"/>
    <row r="1045" ht="45" customHeight="1" x14ac:dyDescent="0.3"/>
    <row r="1046" ht="45" customHeight="1" x14ac:dyDescent="0.3"/>
    <row r="1047" ht="45" customHeight="1" x14ac:dyDescent="0.3"/>
    <row r="1048" ht="45" customHeight="1" x14ac:dyDescent="0.3"/>
    <row r="1049" ht="45" customHeight="1" x14ac:dyDescent="0.3"/>
    <row r="1050" ht="45" customHeight="1" x14ac:dyDescent="0.3"/>
    <row r="1051" ht="45" customHeight="1" x14ac:dyDescent="0.3"/>
    <row r="1052" ht="45" customHeight="1" x14ac:dyDescent="0.3"/>
    <row r="1053" ht="45" customHeight="1" x14ac:dyDescent="0.3"/>
    <row r="1054" ht="45" customHeight="1" x14ac:dyDescent="0.3"/>
    <row r="1055" ht="45" customHeight="1" x14ac:dyDescent="0.3"/>
    <row r="1056" ht="45" customHeight="1" x14ac:dyDescent="0.3"/>
    <row r="1057" ht="45" customHeight="1" x14ac:dyDescent="0.3"/>
    <row r="1058" ht="45" customHeight="1" x14ac:dyDescent="0.3"/>
    <row r="1059" ht="45" customHeight="1" x14ac:dyDescent="0.3"/>
    <row r="1060" ht="45" customHeight="1" x14ac:dyDescent="0.3"/>
    <row r="1061" ht="45" customHeight="1" x14ac:dyDescent="0.3"/>
    <row r="1062" ht="45" customHeight="1" x14ac:dyDescent="0.3"/>
    <row r="1063" ht="45" customHeight="1" x14ac:dyDescent="0.3"/>
    <row r="1064" ht="45" customHeight="1" x14ac:dyDescent="0.3"/>
    <row r="1065" ht="45" customHeight="1" x14ac:dyDescent="0.3"/>
    <row r="1066" ht="45" customHeight="1" x14ac:dyDescent="0.3"/>
    <row r="1067" ht="45" customHeight="1" x14ac:dyDescent="0.3"/>
    <row r="1068" ht="45" customHeight="1" x14ac:dyDescent="0.3"/>
    <row r="1069" ht="45" customHeight="1" x14ac:dyDescent="0.3"/>
    <row r="1070" ht="45" customHeight="1" x14ac:dyDescent="0.3"/>
    <row r="1071" ht="45" customHeight="1" x14ac:dyDescent="0.3"/>
    <row r="1072" ht="45" customHeight="1" x14ac:dyDescent="0.3"/>
    <row r="1073" ht="45" customHeight="1" x14ac:dyDescent="0.3"/>
    <row r="1074" ht="45" customHeight="1" x14ac:dyDescent="0.3"/>
    <row r="1075" ht="45" customHeight="1" x14ac:dyDescent="0.3"/>
    <row r="1076" ht="45" customHeight="1" x14ac:dyDescent="0.3"/>
    <row r="1077" ht="45" customHeight="1" x14ac:dyDescent="0.3"/>
    <row r="1078" ht="45" customHeight="1" x14ac:dyDescent="0.3"/>
    <row r="1079" ht="45" customHeight="1" x14ac:dyDescent="0.3"/>
    <row r="1080" ht="45" customHeight="1" x14ac:dyDescent="0.3"/>
    <row r="1081" ht="45" customHeight="1" x14ac:dyDescent="0.3"/>
    <row r="1082" ht="45" customHeight="1" x14ac:dyDescent="0.3"/>
    <row r="1083" ht="45" customHeight="1" x14ac:dyDescent="0.3"/>
    <row r="1084" ht="45" customHeight="1" x14ac:dyDescent="0.3"/>
    <row r="1085" ht="45" customHeight="1" x14ac:dyDescent="0.3"/>
    <row r="1086" ht="45" customHeight="1" x14ac:dyDescent="0.3"/>
    <row r="1087" ht="45" customHeight="1" x14ac:dyDescent="0.3"/>
    <row r="1088" ht="45" customHeight="1" x14ac:dyDescent="0.3"/>
    <row r="1089" ht="45" customHeight="1" x14ac:dyDescent="0.3"/>
    <row r="1090" ht="45" customHeight="1" x14ac:dyDescent="0.3"/>
    <row r="1091" ht="45" customHeight="1" x14ac:dyDescent="0.3"/>
    <row r="1092" ht="45" customHeight="1" x14ac:dyDescent="0.3"/>
    <row r="1093" ht="45" customHeight="1" x14ac:dyDescent="0.3"/>
    <row r="1094" ht="45" customHeight="1" x14ac:dyDescent="0.3"/>
    <row r="1095" ht="45" customHeight="1" x14ac:dyDescent="0.3"/>
    <row r="1096" ht="45" customHeight="1" x14ac:dyDescent="0.3"/>
    <row r="1097" ht="45" customHeight="1" x14ac:dyDescent="0.3"/>
    <row r="1098" ht="45" customHeight="1" x14ac:dyDescent="0.3"/>
    <row r="1099" ht="45" customHeight="1" x14ac:dyDescent="0.3"/>
    <row r="1100" ht="45" customHeight="1" x14ac:dyDescent="0.3"/>
    <row r="1101" ht="45" customHeight="1" x14ac:dyDescent="0.3"/>
    <row r="1102" ht="45" customHeight="1" x14ac:dyDescent="0.3"/>
    <row r="1103" ht="45" customHeight="1" x14ac:dyDescent="0.3"/>
    <row r="1104" ht="45" customHeight="1" x14ac:dyDescent="0.3"/>
    <row r="1105" ht="45" customHeight="1" x14ac:dyDescent="0.3"/>
    <row r="1106" ht="45" customHeight="1" x14ac:dyDescent="0.3"/>
    <row r="1107" ht="45" customHeight="1" x14ac:dyDescent="0.3"/>
    <row r="1108" ht="45" customHeight="1" x14ac:dyDescent="0.3"/>
    <row r="1109" ht="45" customHeight="1" x14ac:dyDescent="0.3"/>
    <row r="1110" ht="45" customHeight="1" x14ac:dyDescent="0.3"/>
    <row r="1111" ht="45" customHeight="1" x14ac:dyDescent="0.3"/>
    <row r="1112" ht="45" customHeight="1" x14ac:dyDescent="0.3"/>
    <row r="1113" ht="45" customHeight="1" x14ac:dyDescent="0.3"/>
    <row r="1114" ht="45" customHeight="1" x14ac:dyDescent="0.3"/>
    <row r="1115" ht="45" customHeight="1" x14ac:dyDescent="0.3"/>
    <row r="1116" ht="45" customHeight="1" x14ac:dyDescent="0.3"/>
    <row r="1117" ht="45" customHeight="1" x14ac:dyDescent="0.3"/>
    <row r="1118" ht="45" customHeight="1" x14ac:dyDescent="0.3"/>
    <row r="1119" ht="45" customHeight="1" x14ac:dyDescent="0.3"/>
    <row r="1120" ht="45" customHeight="1" x14ac:dyDescent="0.3"/>
  </sheetData>
  <autoFilter ref="A8:P1197"/>
  <mergeCells count="15">
    <mergeCell ref="N3:P3"/>
    <mergeCell ref="L4:M4"/>
    <mergeCell ref="N4:P4"/>
    <mergeCell ref="A6:D6"/>
    <mergeCell ref="A7:D7"/>
    <mergeCell ref="E1:K7"/>
    <mergeCell ref="L1:M1"/>
    <mergeCell ref="N1:P1"/>
    <mergeCell ref="L2:M2"/>
    <mergeCell ref="L5:O5"/>
    <mergeCell ref="N2:P2"/>
    <mergeCell ref="L6:O6"/>
    <mergeCell ref="L7:M7"/>
    <mergeCell ref="N7:P7"/>
    <mergeCell ref="L3:M3"/>
  </mergeCells>
  <phoneticPr fontId="18" type="noConversion"/>
  <conditionalFormatting sqref="F9:F117">
    <cfRule type="duplicateValues" dxfId="605" priority="1900"/>
  </conditionalFormatting>
  <conditionalFormatting sqref="F118:F119">
    <cfRule type="duplicateValues" dxfId="604" priority="908"/>
  </conditionalFormatting>
  <conditionalFormatting sqref="F120">
    <cfRule type="duplicateValues" dxfId="603" priority="907"/>
  </conditionalFormatting>
  <conditionalFormatting sqref="F121">
    <cfRule type="duplicateValues" dxfId="602" priority="905"/>
  </conditionalFormatting>
  <conditionalFormatting sqref="F122:F123">
    <cfRule type="duplicateValues" dxfId="601" priority="904"/>
  </conditionalFormatting>
  <conditionalFormatting sqref="F125:F126">
    <cfRule type="duplicateValues" dxfId="600" priority="903"/>
  </conditionalFormatting>
  <conditionalFormatting sqref="F127:F129">
    <cfRule type="duplicateValues" dxfId="599" priority="902"/>
  </conditionalFormatting>
  <conditionalFormatting sqref="F130:F131">
    <cfRule type="duplicateValues" dxfId="598" priority="901"/>
  </conditionalFormatting>
  <conditionalFormatting sqref="F132:F136">
    <cfRule type="duplicateValues" dxfId="597" priority="899"/>
  </conditionalFormatting>
  <conditionalFormatting sqref="F138:F139">
    <cfRule type="duplicateValues" dxfId="596" priority="898"/>
  </conditionalFormatting>
  <conditionalFormatting sqref="F140">
    <cfRule type="duplicateValues" dxfId="595" priority="897"/>
  </conditionalFormatting>
  <conditionalFormatting sqref="F141:F143">
    <cfRule type="duplicateValues" dxfId="594" priority="896"/>
  </conditionalFormatting>
  <conditionalFormatting sqref="F144">
    <cfRule type="duplicateValues" dxfId="593" priority="895"/>
  </conditionalFormatting>
  <conditionalFormatting sqref="F145:F147">
    <cfRule type="duplicateValues" dxfId="592" priority="893"/>
  </conditionalFormatting>
  <conditionalFormatting sqref="F148">
    <cfRule type="duplicateValues" dxfId="591" priority="891"/>
  </conditionalFormatting>
  <conditionalFormatting sqref="F149">
    <cfRule type="duplicateValues" dxfId="590" priority="890"/>
  </conditionalFormatting>
  <conditionalFormatting sqref="F150">
    <cfRule type="duplicateValues" dxfId="589" priority="889"/>
  </conditionalFormatting>
  <conditionalFormatting sqref="F151:F152">
    <cfRule type="duplicateValues" dxfId="588" priority="856"/>
  </conditionalFormatting>
  <conditionalFormatting sqref="F153:F154">
    <cfRule type="duplicateValues" dxfId="587" priority="855"/>
  </conditionalFormatting>
  <conditionalFormatting sqref="F155:F162">
    <cfRule type="duplicateValues" dxfId="586" priority="854"/>
  </conditionalFormatting>
  <conditionalFormatting sqref="F164">
    <cfRule type="duplicateValues" dxfId="585" priority="853"/>
  </conditionalFormatting>
  <conditionalFormatting sqref="F165">
    <cfRule type="duplicateValues" dxfId="584" priority="852"/>
  </conditionalFormatting>
  <conditionalFormatting sqref="F166">
    <cfRule type="duplicateValues" dxfId="583" priority="851"/>
  </conditionalFormatting>
  <conditionalFormatting sqref="F167">
    <cfRule type="duplicateValues" dxfId="582" priority="850"/>
  </conditionalFormatting>
  <conditionalFormatting sqref="F168:F169">
    <cfRule type="duplicateValues" dxfId="581" priority="849"/>
  </conditionalFormatting>
  <conditionalFormatting sqref="F170:F172">
    <cfRule type="duplicateValues" dxfId="580" priority="848"/>
  </conditionalFormatting>
  <conditionalFormatting sqref="F173">
    <cfRule type="duplicateValues" dxfId="579" priority="847"/>
  </conditionalFormatting>
  <conditionalFormatting sqref="F174:F176">
    <cfRule type="duplicateValues" dxfId="578" priority="846"/>
  </conditionalFormatting>
  <conditionalFormatting sqref="F178">
    <cfRule type="duplicateValues" dxfId="577" priority="845"/>
  </conditionalFormatting>
  <conditionalFormatting sqref="F179">
    <cfRule type="duplicateValues" dxfId="576" priority="844"/>
  </conditionalFormatting>
  <conditionalFormatting sqref="F180:F182">
    <cfRule type="duplicateValues" dxfId="575" priority="843"/>
  </conditionalFormatting>
  <conditionalFormatting sqref="F183">
    <cfRule type="duplicateValues" dxfId="574" priority="842"/>
  </conditionalFormatting>
  <conditionalFormatting sqref="F184:F186">
    <cfRule type="duplicateValues" dxfId="573" priority="841"/>
  </conditionalFormatting>
  <conditionalFormatting sqref="F187">
    <cfRule type="duplicateValues" dxfId="572" priority="840"/>
  </conditionalFormatting>
  <conditionalFormatting sqref="F188:F190">
    <cfRule type="duplicateValues" dxfId="571" priority="837"/>
  </conditionalFormatting>
  <conditionalFormatting sqref="F191:F192">
    <cfRule type="duplicateValues" dxfId="570" priority="836"/>
  </conditionalFormatting>
  <conditionalFormatting sqref="F193">
    <cfRule type="duplicateValues" dxfId="569" priority="835"/>
  </conditionalFormatting>
  <conditionalFormatting sqref="F194">
    <cfRule type="duplicateValues" dxfId="568" priority="834"/>
  </conditionalFormatting>
  <conditionalFormatting sqref="F195">
    <cfRule type="duplicateValues" dxfId="567" priority="833"/>
  </conditionalFormatting>
  <conditionalFormatting sqref="F196">
    <cfRule type="duplicateValues" dxfId="566" priority="832"/>
  </conditionalFormatting>
  <conditionalFormatting sqref="F197:F200">
    <cfRule type="duplicateValues" dxfId="565" priority="830"/>
  </conditionalFormatting>
  <conditionalFormatting sqref="F201">
    <cfRule type="duplicateValues" dxfId="564" priority="829"/>
  </conditionalFormatting>
  <conditionalFormatting sqref="F202:F204">
    <cfRule type="duplicateValues" dxfId="563" priority="828"/>
  </conditionalFormatting>
  <conditionalFormatting sqref="F205">
    <cfRule type="duplicateValues" dxfId="562" priority="825"/>
  </conditionalFormatting>
  <conditionalFormatting sqref="F206">
    <cfRule type="duplicateValues" dxfId="561" priority="157"/>
  </conditionalFormatting>
  <conditionalFormatting sqref="F207">
    <cfRule type="duplicateValues" dxfId="560" priority="156"/>
  </conditionalFormatting>
  <conditionalFormatting sqref="F208">
    <cfRule type="duplicateValues" dxfId="559" priority="155"/>
  </conditionalFormatting>
  <conditionalFormatting sqref="F209">
    <cfRule type="duplicateValues" dxfId="558" priority="154"/>
  </conditionalFormatting>
  <conditionalFormatting sqref="F210">
    <cfRule type="duplicateValues" dxfId="557" priority="152"/>
  </conditionalFormatting>
  <conditionalFormatting sqref="F211">
    <cfRule type="duplicateValues" dxfId="556" priority="151"/>
  </conditionalFormatting>
  <conditionalFormatting sqref="F212:F214">
    <cfRule type="duplicateValues" dxfId="555" priority="150"/>
  </conditionalFormatting>
  <conditionalFormatting sqref="F215">
    <cfRule type="duplicateValues" dxfId="554" priority="149"/>
  </conditionalFormatting>
  <conditionalFormatting sqref="F216">
    <cfRule type="duplicateValues" dxfId="553" priority="148"/>
  </conditionalFormatting>
  <conditionalFormatting sqref="F217:F219">
    <cfRule type="duplicateValues" dxfId="552" priority="147"/>
  </conditionalFormatting>
  <conditionalFormatting sqref="F220">
    <cfRule type="duplicateValues" dxfId="551" priority="146"/>
  </conditionalFormatting>
  <conditionalFormatting sqref="F221">
    <cfRule type="duplicateValues" dxfId="550" priority="145"/>
  </conditionalFormatting>
  <conditionalFormatting sqref="F222:F223">
    <cfRule type="duplicateValues" dxfId="549" priority="144"/>
  </conditionalFormatting>
  <conditionalFormatting sqref="F224">
    <cfRule type="duplicateValues" dxfId="548" priority="130"/>
  </conditionalFormatting>
  <conditionalFormatting sqref="F225">
    <cfRule type="duplicateValues" dxfId="547" priority="129"/>
  </conditionalFormatting>
  <conditionalFormatting sqref="F226">
    <cfRule type="duplicateValues" dxfId="546" priority="128"/>
  </conditionalFormatting>
  <conditionalFormatting sqref="F228">
    <cfRule type="duplicateValues" dxfId="545" priority="127"/>
  </conditionalFormatting>
  <conditionalFormatting sqref="F229">
    <cfRule type="duplicateValues" dxfId="544" priority="126"/>
  </conditionalFormatting>
  <conditionalFormatting sqref="F230:F231">
    <cfRule type="duplicateValues" dxfId="543" priority="125"/>
  </conditionalFormatting>
  <conditionalFormatting sqref="F232">
    <cfRule type="duplicateValues" dxfId="542" priority="124"/>
  </conditionalFormatting>
  <conditionalFormatting sqref="F234">
    <cfRule type="duplicateValues" dxfId="541" priority="123"/>
  </conditionalFormatting>
  <conditionalFormatting sqref="F235">
    <cfRule type="duplicateValues" dxfId="540" priority="122"/>
  </conditionalFormatting>
  <conditionalFormatting sqref="F236">
    <cfRule type="duplicateValues" dxfId="539" priority="121"/>
  </conditionalFormatting>
  <conditionalFormatting sqref="F237">
    <cfRule type="duplicateValues" dxfId="538" priority="120"/>
  </conditionalFormatting>
  <conditionalFormatting sqref="F238">
    <cfRule type="duplicateValues" dxfId="537" priority="119"/>
  </conditionalFormatting>
  <conditionalFormatting sqref="F239">
    <cfRule type="duplicateValues" dxfId="536" priority="118"/>
  </conditionalFormatting>
  <conditionalFormatting sqref="F240">
    <cfRule type="duplicateValues" dxfId="535" priority="117"/>
  </conditionalFormatting>
  <conditionalFormatting sqref="F241">
    <cfRule type="duplicateValues" dxfId="534" priority="116"/>
  </conditionalFormatting>
  <conditionalFormatting sqref="F242:F246">
    <cfRule type="duplicateValues" dxfId="533" priority="115"/>
  </conditionalFormatting>
  <conditionalFormatting sqref="F247">
    <cfRule type="duplicateValues" dxfId="532" priority="114"/>
  </conditionalFormatting>
  <conditionalFormatting sqref="F248">
    <cfRule type="duplicateValues" dxfId="531" priority="113"/>
  </conditionalFormatting>
  <conditionalFormatting sqref="K9:K60 K63:K216">
    <cfRule type="containsText" dxfId="530" priority="225" operator="containsText" text="Open">
      <formula>NOT(ISERROR(SEARCH(("Open"),(K9))))</formula>
    </cfRule>
    <cfRule type="containsText" dxfId="529" priority="226" operator="containsText" text="Overdue">
      <formula>NOT(ISERROR(SEARCH(("Overdue"),(K9))))</formula>
    </cfRule>
    <cfRule type="containsText" dxfId="528" priority="227" operator="containsText" text="Replied with Delay">
      <formula>NOT(ISERROR(SEARCH(("Replied with Delay"),(K9))))</formula>
    </cfRule>
    <cfRule type="containsText" dxfId="527" priority="228" operator="containsText" text="Replied">
      <formula>NOT(ISERROR(SEARCH(("Replied"),(K9))))</formula>
    </cfRule>
    <cfRule type="containsText" dxfId="526" priority="229" operator="containsText" text="R. With Delay">
      <formula>NOT(ISERROR(SEARCH(("R. With Delay"),(K9))))</formula>
    </cfRule>
  </conditionalFormatting>
  <conditionalFormatting sqref="L1:L60 M194:M226 L228:M232 M234:M273 L63:L227 M295:M322 L292:M292 M291 L294:M294 M293 L276:M290 L233:L272 L294:L322 L324:L698 M324:M700 L323:M323">
    <cfRule type="cellIs" dxfId="525" priority="158" operator="equal">
      <formula>"D"</formula>
    </cfRule>
    <cfRule type="cellIs" dxfId="524" priority="159" operator="equal">
      <formula>"C"</formula>
    </cfRule>
    <cfRule type="cellIs" dxfId="523" priority="160" operator="equal">
      <formula>"B"</formula>
    </cfRule>
    <cfRule type="cellIs" dxfId="522" priority="161" operator="equal">
      <formula>"A"</formula>
    </cfRule>
  </conditionalFormatting>
  <conditionalFormatting sqref="L9:L12 L24 L26 L56 L58 L63:L81 L83:L84 L88:L89 L91:L93 L95 L111 L113:L122 L124 M194:M216">
    <cfRule type="containsText" dxfId="521" priority="1890" operator="containsText" text="B">
      <formula>NOT(ISERROR(SEARCH("B",L9)))</formula>
    </cfRule>
  </conditionalFormatting>
  <conditionalFormatting sqref="L9:L12 L24 L26 L88:L89 L76:L81 L83:L84 L111 L91:L93 L95 L113:L122 L124 L58 L56">
    <cfRule type="containsText" dxfId="520" priority="1889" operator="containsText" text="C">
      <formula>NOT(ISERROR(SEARCH("C",L9)))</formula>
    </cfRule>
  </conditionalFormatting>
  <conditionalFormatting sqref="L9:L21">
    <cfRule type="containsText" dxfId="519" priority="1656" operator="containsText" text="B">
      <formula>NOT(ISERROR(SEARCH("B",L9)))</formula>
    </cfRule>
  </conditionalFormatting>
  <conditionalFormatting sqref="L13:L21">
    <cfRule type="containsText" dxfId="518" priority="1651" operator="containsText" text="B">
      <formula>NOT(ISERROR(SEARCH("B",L13)))</formula>
    </cfRule>
    <cfRule type="containsText" dxfId="517" priority="1655" operator="containsText" text="C">
      <formula>NOT(ISERROR(SEARCH("C",L13)))</formula>
    </cfRule>
  </conditionalFormatting>
  <conditionalFormatting sqref="L14 M164:M168 M194">
    <cfRule type="containsText" dxfId="516" priority="922" operator="containsText" text="B">
      <formula>NOT(ISERROR(SEARCH("B",L14)))</formula>
    </cfRule>
  </conditionalFormatting>
  <conditionalFormatting sqref="L14 M194 M164:M168">
    <cfRule type="containsText" dxfId="515" priority="921" operator="containsText" text="C">
      <formula>NOT(ISERROR(SEARCH("C",L14)))</formula>
    </cfRule>
  </conditionalFormatting>
  <conditionalFormatting sqref="L22 M200:M216">
    <cfRule type="containsText" dxfId="514" priority="919" operator="containsText" text="C">
      <formula>NOT(ISERROR(SEARCH("C",L22)))</formula>
    </cfRule>
    <cfRule type="containsText" dxfId="513" priority="920" operator="containsText" text="B">
      <formula>NOT(ISERROR(SEARCH("B",L22)))</formula>
    </cfRule>
  </conditionalFormatting>
  <conditionalFormatting sqref="L22:L23">
    <cfRule type="containsText" dxfId="512" priority="914" operator="containsText" text="B">
      <formula>NOT(ISERROR(SEARCH("B",L22)))</formula>
    </cfRule>
  </conditionalFormatting>
  <conditionalFormatting sqref="L23">
    <cfRule type="containsText" dxfId="511" priority="912" operator="containsText" text="B">
      <formula>NOT(ISERROR(SEARCH("B",L23)))</formula>
    </cfRule>
    <cfRule type="containsText" dxfId="510" priority="913" operator="containsText" text="C">
      <formula>NOT(ISERROR(SEARCH("C",L23)))</formula>
    </cfRule>
  </conditionalFormatting>
  <conditionalFormatting sqref="L25">
    <cfRule type="containsText" dxfId="509" priority="915" operator="containsText" text="B">
      <formula>NOT(ISERROR(SEARCH("B",L25)))</formula>
    </cfRule>
    <cfRule type="containsText" dxfId="508" priority="916" operator="containsText" text="C">
      <formula>NOT(ISERROR(SEARCH("C",L25)))</formula>
    </cfRule>
    <cfRule type="containsText" dxfId="507" priority="917" operator="containsText" text="B">
      <formula>NOT(ISERROR(SEARCH("B",L25)))</formula>
    </cfRule>
  </conditionalFormatting>
  <conditionalFormatting sqref="L26:L27 L24">
    <cfRule type="containsText" dxfId="506" priority="1536" operator="containsText" text="B">
      <formula>NOT(ISERROR(SEARCH("B",L24)))</formula>
    </cfRule>
  </conditionalFormatting>
  <conditionalFormatting sqref="L27">
    <cfRule type="containsText" dxfId="505" priority="1534" operator="containsText" text="B">
      <formula>NOT(ISERROR(SEARCH("B",L27)))</formula>
    </cfRule>
    <cfRule type="containsText" dxfId="504" priority="1535" operator="containsText" text="C">
      <formula>NOT(ISERROR(SEARCH("C",L27)))</formula>
    </cfRule>
  </conditionalFormatting>
  <conditionalFormatting sqref="L28:L44">
    <cfRule type="containsText" dxfId="503" priority="1563" operator="containsText" text="C">
      <formula>NOT(ISERROR(SEARCH("C",L28)))</formula>
    </cfRule>
    <cfRule type="containsText" dxfId="502" priority="1615" operator="containsText" text="B">
      <formula>NOT(ISERROR(SEARCH("B",L28)))</formula>
    </cfRule>
  </conditionalFormatting>
  <conditionalFormatting sqref="L34:L41">
    <cfRule type="containsText" dxfId="501" priority="1552" operator="containsText" text="B">
      <formula>NOT(ISERROR(SEARCH("B",L34)))</formula>
    </cfRule>
  </conditionalFormatting>
  <conditionalFormatting sqref="L38">
    <cfRule type="containsText" dxfId="500" priority="1550" operator="containsText" text="B">
      <formula>NOT(ISERROR(SEARCH("B",L38)))</formula>
    </cfRule>
    <cfRule type="containsText" dxfId="499" priority="1551" operator="containsText" text="C">
      <formula>NOT(ISERROR(SEARCH("C",L38)))</formula>
    </cfRule>
  </conditionalFormatting>
  <conditionalFormatting sqref="L42:L44">
    <cfRule type="containsText" dxfId="498" priority="1518" operator="containsText" text="B">
      <formula>NOT(ISERROR(SEARCH("B",L42)))</formula>
    </cfRule>
  </conditionalFormatting>
  <conditionalFormatting sqref="L45">
    <cfRule type="containsText" dxfId="497" priority="822" operator="containsText" text="B">
      <formula>NOT(ISERROR(SEARCH("B",L45)))</formula>
    </cfRule>
    <cfRule type="containsText" dxfId="496" priority="823" operator="containsText" text="C">
      <formula>NOT(ISERROR(SEARCH("C",L45)))</formula>
    </cfRule>
  </conditionalFormatting>
  <conditionalFormatting sqref="L45:L48">
    <cfRule type="containsText" dxfId="495" priority="824" operator="containsText" text="B">
      <formula>NOT(ISERROR(SEARCH("B",L45)))</formula>
    </cfRule>
  </conditionalFormatting>
  <conditionalFormatting sqref="L45:L60">
    <cfRule type="containsText" dxfId="494" priority="821" operator="containsText" text="c">
      <formula>NOT(ISERROR(SEARCH("c",L45)))</formula>
    </cfRule>
  </conditionalFormatting>
  <conditionalFormatting sqref="L46:L55">
    <cfRule type="containsText" dxfId="493" priority="1037" operator="containsText" text="C">
      <formula>NOT(ISERROR(SEARCH("C",L46)))</formula>
    </cfRule>
    <cfRule type="containsText" dxfId="492" priority="1038" operator="containsText" text="B">
      <formula>NOT(ISERROR(SEARCH("B",L46)))</formula>
    </cfRule>
  </conditionalFormatting>
  <conditionalFormatting sqref="L55">
    <cfRule type="containsText" dxfId="491" priority="1036" operator="containsText" text="B">
      <formula>NOT(ISERROR(SEARCH("B",L55)))</formula>
    </cfRule>
  </conditionalFormatting>
  <conditionalFormatting sqref="L56:L57">
    <cfRule type="containsText" dxfId="490" priority="1052" operator="containsText" text="B">
      <formula>NOT(ISERROR(SEARCH("B",L56)))</formula>
    </cfRule>
  </conditionalFormatting>
  <conditionalFormatting sqref="L57">
    <cfRule type="containsText" dxfId="489" priority="1050" operator="containsText" text="B">
      <formula>NOT(ISERROR(SEARCH("B",L57)))</formula>
    </cfRule>
    <cfRule type="containsText" dxfId="488" priority="1051" operator="containsText" text="C">
      <formula>NOT(ISERROR(SEARCH("C",L57)))</formula>
    </cfRule>
  </conditionalFormatting>
  <conditionalFormatting sqref="L58:L60">
    <cfRule type="containsText" dxfId="487" priority="1066" operator="containsText" text="B">
      <formula>NOT(ISERROR(SEARCH("B",L58)))</formula>
    </cfRule>
  </conditionalFormatting>
  <conditionalFormatting sqref="L59">
    <cfRule type="containsText" dxfId="486" priority="1064" operator="containsText" text="B">
      <formula>NOT(ISERROR(SEARCH("B",L59)))</formula>
    </cfRule>
    <cfRule type="containsText" dxfId="485" priority="1065" operator="containsText" text="C">
      <formula>NOT(ISERROR(SEARCH("C",L59)))</formula>
    </cfRule>
  </conditionalFormatting>
  <conditionalFormatting sqref="L60">
    <cfRule type="containsText" dxfId="484" priority="1146" operator="containsText" text="C">
      <formula>NOT(ISERROR(SEARCH("C",L60)))</formula>
    </cfRule>
    <cfRule type="containsText" dxfId="483" priority="1147" operator="containsText" text="B">
      <formula>NOT(ISERROR(SEARCH("B",L60)))</formula>
    </cfRule>
  </conditionalFormatting>
  <conditionalFormatting sqref="L63:L143 L9:L44">
    <cfRule type="containsText" dxfId="482" priority="977" operator="containsText" text="c">
      <formula>NOT(ISERROR(SEARCH("c",L9)))</formula>
    </cfRule>
  </conditionalFormatting>
  <conditionalFormatting sqref="L76:L84">
    <cfRule type="containsText" dxfId="481" priority="1393" operator="containsText" text="B">
      <formula>NOT(ISERROR(SEARCH("B",L76)))</formula>
    </cfRule>
  </conditionalFormatting>
  <conditionalFormatting sqref="L82">
    <cfRule type="containsText" dxfId="480" priority="1391" operator="containsText" text="B">
      <formula>NOT(ISERROR(SEARCH("B",L82)))</formula>
    </cfRule>
    <cfRule type="containsText" dxfId="479" priority="1392" operator="containsText" text="C">
      <formula>NOT(ISERROR(SEARCH("C",L82)))</formula>
    </cfRule>
  </conditionalFormatting>
  <conditionalFormatting sqref="L85:L86">
    <cfRule type="containsText" dxfId="478" priority="1377" operator="containsText" text="B">
      <formula>NOT(ISERROR(SEARCH("B",L85)))</formula>
    </cfRule>
    <cfRule type="containsText" dxfId="477" priority="1378" operator="containsText" text="C">
      <formula>NOT(ISERROR(SEARCH("C",L85)))</formula>
    </cfRule>
  </conditionalFormatting>
  <conditionalFormatting sqref="L85:L87">
    <cfRule type="containsText" dxfId="476" priority="1379" operator="containsText" text="B">
      <formula>NOT(ISERROR(SEARCH("B",L85)))</formula>
    </cfRule>
  </conditionalFormatting>
  <conditionalFormatting sqref="L87">
    <cfRule type="containsText" dxfId="475" priority="1406" operator="containsText" text="C">
      <formula>NOT(ISERROR(SEARCH("C",L87)))</formula>
    </cfRule>
  </conditionalFormatting>
  <conditionalFormatting sqref="L87:L89">
    <cfRule type="containsText" dxfId="474" priority="1407" operator="containsText" text="B">
      <formula>NOT(ISERROR(SEARCH("B",L87)))</formula>
    </cfRule>
  </conditionalFormatting>
  <conditionalFormatting sqref="L90:L101">
    <cfRule type="containsText" dxfId="473" priority="1243" operator="containsText" text="B">
      <formula>NOT(ISERROR(SEARCH("B",L90)))</formula>
    </cfRule>
  </conditionalFormatting>
  <conditionalFormatting sqref="L94">
    <cfRule type="containsText" dxfId="472" priority="1241" operator="containsText" text="B">
      <formula>NOT(ISERROR(SEARCH("B",L94)))</formula>
    </cfRule>
    <cfRule type="containsText" dxfId="471" priority="1242" operator="containsText" text="C">
      <formula>NOT(ISERROR(SEARCH("C",L94)))</formula>
    </cfRule>
  </conditionalFormatting>
  <conditionalFormatting sqref="L97">
    <cfRule type="containsText" dxfId="470" priority="909" operator="containsText" text="B">
      <formula>NOT(ISERROR(SEARCH("B",L97)))</formula>
    </cfRule>
    <cfRule type="containsText" dxfId="469" priority="910" operator="containsText" text="C">
      <formula>NOT(ISERROR(SEARCH("C",L97)))</formula>
    </cfRule>
    <cfRule type="containsText" dxfId="468" priority="911" operator="containsText" text="B">
      <formula>NOT(ISERROR(SEARCH("B",L97)))</formula>
    </cfRule>
  </conditionalFormatting>
  <conditionalFormatting sqref="L98 L100">
    <cfRule type="containsText" dxfId="467" priority="1883" operator="containsText" text="C">
      <formula>NOT(ISERROR(SEARCH("C",L98)))</formula>
    </cfRule>
    <cfRule type="containsText" dxfId="466" priority="1884" operator="containsText" text="B">
      <formula>NOT(ISERROR(SEARCH("B",L98)))</formula>
    </cfRule>
  </conditionalFormatting>
  <conditionalFormatting sqref="L102:L108">
    <cfRule type="containsText" dxfId="465" priority="1339" operator="containsText" text="C">
      <formula>NOT(ISERROR(SEARCH("C",L102)))</formula>
    </cfRule>
    <cfRule type="containsText" dxfId="464" priority="1340" operator="containsText" text="B">
      <formula>NOT(ISERROR(SEARCH("B",L102)))</formula>
    </cfRule>
  </conditionalFormatting>
  <conditionalFormatting sqref="L102:L109">
    <cfRule type="containsText" dxfId="463" priority="1326" operator="containsText" text="B">
      <formula>NOT(ISERROR(SEARCH("B",L102)))</formula>
    </cfRule>
  </conditionalFormatting>
  <conditionalFormatting sqref="L109">
    <cfRule type="containsText" dxfId="462" priority="1325" operator="containsText" text="C">
      <formula>NOT(ISERROR(SEARCH("C",L109)))</formula>
    </cfRule>
  </conditionalFormatting>
  <conditionalFormatting sqref="L109:L111">
    <cfRule type="containsText" dxfId="461" priority="1312" operator="containsText" text="B">
      <formula>NOT(ISERROR(SEARCH("B",L109)))</formula>
    </cfRule>
  </conditionalFormatting>
  <conditionalFormatting sqref="L110:L111">
    <cfRule type="containsText" dxfId="460" priority="1311" operator="containsText" text="C">
      <formula>NOT(ISERROR(SEARCH("C",L110)))</formula>
    </cfRule>
  </conditionalFormatting>
  <conditionalFormatting sqref="L110:L122">
    <cfRule type="containsText" dxfId="459" priority="1218" operator="containsText" text="B">
      <formula>NOT(ISERROR(SEARCH("B",L110)))</formula>
    </cfRule>
  </conditionalFormatting>
  <conditionalFormatting sqref="L112">
    <cfRule type="containsText" dxfId="458" priority="1216" operator="containsText" text="B">
      <formula>NOT(ISERROR(SEARCH("B",L112)))</formula>
    </cfRule>
    <cfRule type="containsText" dxfId="457" priority="1217" operator="containsText" text="C">
      <formula>NOT(ISERROR(SEARCH("C",L112)))</formula>
    </cfRule>
  </conditionalFormatting>
  <conditionalFormatting sqref="L123">
    <cfRule type="containsText" dxfId="456" priority="1092" operator="containsText" text="B">
      <formula>NOT(ISERROR(SEARCH("B",L123)))</formula>
    </cfRule>
    <cfRule type="containsText" dxfId="455" priority="1093" operator="containsText" text="C">
      <formula>NOT(ISERROR(SEARCH("C",L123)))</formula>
    </cfRule>
    <cfRule type="containsText" dxfId="454" priority="1094" operator="containsText" text="B">
      <formula>NOT(ISERROR(SEARCH("B",L123)))</formula>
    </cfRule>
  </conditionalFormatting>
  <conditionalFormatting sqref="L124:L131">
    <cfRule type="containsText" dxfId="453" priority="1108" operator="containsText" text="B">
      <formula>NOT(ISERROR(SEARCH("B",L124)))</formula>
    </cfRule>
  </conditionalFormatting>
  <conditionalFormatting sqref="L125">
    <cfRule type="containsText" dxfId="452" priority="1106" operator="containsText" text="B">
      <formula>NOT(ISERROR(SEARCH("B",L125)))</formula>
    </cfRule>
    <cfRule type="containsText" dxfId="451" priority="1107" operator="containsText" text="C">
      <formula>NOT(ISERROR(SEARCH("C",L125)))</formula>
    </cfRule>
  </conditionalFormatting>
  <conditionalFormatting sqref="L126:L131">
    <cfRule type="containsText" dxfId="450" priority="1135" operator="containsText" text="C">
      <formula>NOT(ISERROR(SEARCH("C",L126)))</formula>
    </cfRule>
  </conditionalFormatting>
  <conditionalFormatting sqref="L126:L134">
    <cfRule type="containsText" dxfId="449" priority="1136" operator="containsText" text="B">
      <formula>NOT(ISERROR(SEARCH("B",L126)))</formula>
    </cfRule>
  </conditionalFormatting>
  <conditionalFormatting sqref="L131:L134">
    <cfRule type="containsText" dxfId="448" priority="878" operator="containsText" text="C">
      <formula>NOT(ISERROR(SEARCH("C",L131)))</formula>
    </cfRule>
  </conditionalFormatting>
  <conditionalFormatting sqref="L131:L135">
    <cfRule type="containsText" dxfId="447" priority="879" operator="containsText" text="B">
      <formula>NOT(ISERROR(SEARCH("B",L131)))</formula>
    </cfRule>
  </conditionalFormatting>
  <conditionalFormatting sqref="L131:L138">
    <cfRule type="containsText" dxfId="446" priority="978" operator="containsText" text="B">
      <formula>NOT(ISERROR(SEARCH("B",L131)))</formula>
    </cfRule>
  </conditionalFormatting>
  <conditionalFormatting sqref="L131:L148 L63:L75 M164:M168 L169 L173 L188:L193">
    <cfRule type="containsText" dxfId="445" priority="1079" operator="containsText" text="C">
      <formula>NOT(ISERROR(SEARCH("C",L63)))</formula>
    </cfRule>
  </conditionalFormatting>
  <conditionalFormatting sqref="L132:L135">
    <cfRule type="containsText" dxfId="444" priority="966" operator="containsText" text="B">
      <formula>NOT(ISERROR(SEARCH("B",L132)))</formula>
    </cfRule>
  </conditionalFormatting>
  <conditionalFormatting sqref="L132:L138">
    <cfRule type="containsText" dxfId="443" priority="965" operator="containsText" text="C">
      <formula>NOT(ISERROR(SEARCH("C",L132)))</formula>
    </cfRule>
  </conditionalFormatting>
  <conditionalFormatting sqref="L132:L148">
    <cfRule type="containsText" dxfId="442" priority="1868" operator="containsText" text="B">
      <formula>NOT(ISERROR(SEARCH("B",L132)))</formula>
    </cfRule>
  </conditionalFormatting>
  <conditionalFormatting sqref="L135">
    <cfRule type="containsText" dxfId="441" priority="884" operator="containsText" text="C">
      <formula>NOT(ISERROR(SEARCH("C",L135)))</formula>
    </cfRule>
  </conditionalFormatting>
  <conditionalFormatting sqref="L135:L136">
    <cfRule type="containsText" dxfId="440" priority="885" operator="containsText" text="B">
      <formula>NOT(ISERROR(SEARCH("B",L135)))</formula>
    </cfRule>
  </conditionalFormatting>
  <conditionalFormatting sqref="L136">
    <cfRule type="containsText" dxfId="439" priority="887" operator="containsText" text="C">
      <formula>NOT(ISERROR(SEARCH("C",L136)))</formula>
    </cfRule>
    <cfRule type="containsText" dxfId="438" priority="888" operator="containsText" text="B">
      <formula>NOT(ISERROR(SEARCH("B",L136)))</formula>
    </cfRule>
  </conditionalFormatting>
  <conditionalFormatting sqref="L138:L139">
    <cfRule type="containsText" dxfId="437" priority="1867" operator="containsText" text="C">
      <formula>NOT(ISERROR(SEARCH("C",L138)))</formula>
    </cfRule>
  </conditionalFormatting>
  <conditionalFormatting sqref="L138:L141">
    <cfRule type="containsText" dxfId="436" priority="1006" operator="containsText" text="B">
      <formula>NOT(ISERROR(SEARCH("B",L138)))</formula>
    </cfRule>
  </conditionalFormatting>
  <conditionalFormatting sqref="L139:L143">
    <cfRule type="containsText" dxfId="435" priority="1021" operator="containsText" text="C">
      <formula>NOT(ISERROR(SEARCH("C",L139)))</formula>
    </cfRule>
    <cfRule type="containsText" dxfId="434" priority="1022" operator="containsText" text="B">
      <formula>NOT(ISERROR(SEARCH("B",L139)))</formula>
    </cfRule>
  </conditionalFormatting>
  <conditionalFormatting sqref="L139:L148 M164:M168 L169 L173 L188:L193 M194:M226 M228:M232 M568:M700 M234:M268">
    <cfRule type="containsText" dxfId="433" priority="1790" operator="containsText" text="c">
      <formula>NOT(ISERROR(SEARCH("c",L139)))</formula>
    </cfRule>
    <cfRule type="containsText" dxfId="432" priority="1791" operator="containsText" text="B">
      <formula>NOT(ISERROR(SEARCH("B",L139)))</formula>
    </cfRule>
  </conditionalFormatting>
  <conditionalFormatting sqref="L140">
    <cfRule type="containsText" dxfId="431" priority="1004" operator="containsText" text="B">
      <formula>NOT(ISERROR(SEARCH("B",L140)))</formula>
    </cfRule>
    <cfRule type="containsText" dxfId="430" priority="1005" operator="containsText" text="C">
      <formula>NOT(ISERROR(SEARCH("C",L140)))</formula>
    </cfRule>
  </conditionalFormatting>
  <conditionalFormatting sqref="L141">
    <cfRule type="containsText" dxfId="429" priority="1019" operator="containsText" text="C">
      <formula>NOT(ISERROR(SEARCH("C",L141)))</formula>
    </cfRule>
    <cfRule type="containsText" dxfId="428" priority="1020" operator="containsText" text="B">
      <formula>NOT(ISERROR(SEARCH("B",L141)))</formula>
    </cfRule>
  </conditionalFormatting>
  <conditionalFormatting sqref="L142">
    <cfRule type="containsText" dxfId="427" priority="1865" operator="containsText" text="C">
      <formula>NOT(ISERROR(SEARCH("C",L142)))</formula>
    </cfRule>
    <cfRule type="containsText" dxfId="426" priority="1866" operator="containsText" text="B">
      <formula>NOT(ISERROR(SEARCH("B",L142)))</formula>
    </cfRule>
  </conditionalFormatting>
  <conditionalFormatting sqref="L149:L168">
    <cfRule type="containsText" dxfId="425" priority="480" operator="containsText" text="c">
      <formula>NOT(ISERROR(SEARCH("c",L149)))</formula>
    </cfRule>
  </conditionalFormatting>
  <conditionalFormatting sqref="L149:L169">
    <cfRule type="containsText" dxfId="424" priority="481" operator="containsText" text="B">
      <formula>NOT(ISERROR(SEARCH("B",L149)))</formula>
    </cfRule>
  </conditionalFormatting>
  <conditionalFormatting sqref="L149:L187">
    <cfRule type="containsText" dxfId="423" priority="167" operator="containsText" text="C">
      <formula>NOT(ISERROR(SEARCH("C",L149)))</formula>
    </cfRule>
  </conditionalFormatting>
  <conditionalFormatting sqref="L162">
    <cfRule type="containsText" dxfId="422" priority="1857" operator="containsText" text="C">
      <formula>NOT(ISERROR(SEARCH("C",L162)))</formula>
    </cfRule>
    <cfRule type="containsText" dxfId="421" priority="1858" operator="containsText" text="B">
      <formula>NOT(ISERROR(SEARCH("B",L162)))</formula>
    </cfRule>
  </conditionalFormatting>
  <conditionalFormatting sqref="L170:L172">
    <cfRule type="containsText" dxfId="420" priority="426" operator="containsText" text="c">
      <formula>NOT(ISERROR(SEARCH("c",L170)))</formula>
    </cfRule>
  </conditionalFormatting>
  <conditionalFormatting sqref="L170:L173">
    <cfRule type="containsText" dxfId="419" priority="427" operator="containsText" text="B">
      <formula>NOT(ISERROR(SEARCH("B",L170)))</formula>
    </cfRule>
  </conditionalFormatting>
  <conditionalFormatting sqref="L174:L187">
    <cfRule type="containsText" dxfId="418" priority="168" operator="containsText" text="c">
      <formula>NOT(ISERROR(SEARCH("c",L174)))</formula>
    </cfRule>
    <cfRule type="containsText" dxfId="417" priority="169" operator="containsText" text="B">
      <formula>NOT(ISERROR(SEARCH("B",L174)))</formula>
    </cfRule>
  </conditionalFormatting>
  <conditionalFormatting sqref="L184:L186">
    <cfRule type="containsText" dxfId="416" priority="1851" operator="containsText" text="C">
      <formula>NOT(ISERROR(SEARCH("C",L184)))</formula>
    </cfRule>
    <cfRule type="containsText" dxfId="415" priority="1852" operator="containsText" text="B">
      <formula>NOT(ISERROR(SEARCH("B",L184)))</formula>
    </cfRule>
  </conditionalFormatting>
  <conditionalFormatting sqref="L188:L193">
    <cfRule type="containsText" dxfId="414" priority="1844" operator="containsText" text="B">
      <formula>NOT(ISERROR(SEARCH("B",L188)))</formula>
    </cfRule>
  </conditionalFormatting>
  <conditionalFormatting sqref="L189">
    <cfRule type="containsText" dxfId="413" priority="1843" operator="containsText" text="C">
      <formula>NOT(ISERROR(SEARCH("C",L189)))</formula>
    </cfRule>
  </conditionalFormatting>
  <conditionalFormatting sqref="L191">
    <cfRule type="containsText" dxfId="412" priority="1841" operator="containsText" text="C">
      <formula>NOT(ISERROR(SEARCH("C",L191)))</formula>
    </cfRule>
    <cfRule type="containsText" dxfId="411" priority="1842" operator="containsText" text="B">
      <formula>NOT(ISERROR(SEARCH("B",L191)))</formula>
    </cfRule>
  </conditionalFormatting>
  <conditionalFormatting sqref="L193:L205">
    <cfRule type="containsText" dxfId="410" priority="317" operator="containsText" text="C">
      <formula>NOT(ISERROR(SEARCH("C",L193)))</formula>
    </cfRule>
    <cfRule type="containsText" dxfId="409" priority="319" operator="containsText" text="B">
      <formula>NOT(ISERROR(SEARCH("B",L193)))</formula>
    </cfRule>
  </conditionalFormatting>
  <conditionalFormatting sqref="M164:M168">
    <cfRule type="containsText" dxfId="408" priority="1856" operator="containsText" text="B">
      <formula>NOT(ISERROR(SEARCH("B",M164)))</formula>
    </cfRule>
  </conditionalFormatting>
  <conditionalFormatting sqref="M166:M168">
    <cfRule type="containsText" dxfId="407" priority="1855" operator="containsText" text="C">
      <formula>NOT(ISERROR(SEARCH("C",M166)))</formula>
    </cfRule>
  </conditionalFormatting>
  <conditionalFormatting sqref="M194:M216">
    <cfRule type="containsText" dxfId="406" priority="1837" operator="containsText" text="C">
      <formula>NOT(ISERROR(SEARCH("C",M194)))</formula>
    </cfRule>
  </conditionalFormatting>
  <conditionalFormatting sqref="M227">
    <cfRule type="containsText" dxfId="405" priority="100" operator="containsText" text="c">
      <formula>NOT(ISERROR(SEARCH("c",M227)))</formula>
    </cfRule>
    <cfRule type="containsText" dxfId="404" priority="101" operator="containsText" text="B">
      <formula>NOT(ISERROR(SEARCH("B",M227)))</formula>
    </cfRule>
  </conditionalFormatting>
  <conditionalFormatting sqref="M233">
    <cfRule type="containsText" dxfId="403" priority="110" operator="containsText" text="c">
      <formula>NOT(ISERROR(SEARCH("c",M233)))</formula>
    </cfRule>
    <cfRule type="containsText" dxfId="402" priority="111" operator="containsText" text="B">
      <formula>NOT(ISERROR(SEARCH("B",M233)))</formula>
    </cfRule>
  </conditionalFormatting>
  <conditionalFormatting sqref="M298:M299 M303:M307 M289:M292 M309:M310">
    <cfRule type="containsText" dxfId="401" priority="1772" operator="containsText" text="C">
      <formula>NOT(ISERROR(SEARCH("C",M289)))</formula>
    </cfRule>
  </conditionalFormatting>
  <conditionalFormatting sqref="F256">
    <cfRule type="duplicateValues" dxfId="400" priority="89"/>
  </conditionalFormatting>
  <conditionalFormatting sqref="F258">
    <cfRule type="duplicateValues" dxfId="399" priority="88"/>
  </conditionalFormatting>
  <conditionalFormatting sqref="F259">
    <cfRule type="duplicateValues" dxfId="398" priority="87"/>
  </conditionalFormatting>
  <conditionalFormatting sqref="F260">
    <cfRule type="duplicateValues" dxfId="397" priority="86"/>
  </conditionalFormatting>
  <conditionalFormatting sqref="L61:L62">
    <cfRule type="cellIs" dxfId="396" priority="78" operator="equal">
      <formula>"D"</formula>
    </cfRule>
    <cfRule type="cellIs" dxfId="395" priority="79" operator="equal">
      <formula>"C"</formula>
    </cfRule>
    <cfRule type="cellIs" dxfId="394" priority="80" operator="equal">
      <formula>"B"</formula>
    </cfRule>
    <cfRule type="cellIs" dxfId="393" priority="81" operator="equal">
      <formula>"A"</formula>
    </cfRule>
  </conditionalFormatting>
  <conditionalFormatting sqref="L61:L62">
    <cfRule type="containsText" dxfId="392" priority="84" operator="containsText" text="C">
      <formula>NOT(ISERROR(SEARCH("C",L61)))</formula>
    </cfRule>
    <cfRule type="containsText" dxfId="391" priority="85" operator="containsText" text="B">
      <formula>NOT(ISERROR(SEARCH("B",L61)))</formula>
    </cfRule>
  </conditionalFormatting>
  <conditionalFormatting sqref="L61:L62">
    <cfRule type="containsText" dxfId="390" priority="83" operator="containsText" text="B">
      <formula>NOT(ISERROR(SEARCH("B",L61)))</formula>
    </cfRule>
  </conditionalFormatting>
  <conditionalFormatting sqref="L61:L62">
    <cfRule type="containsText" dxfId="389" priority="82" operator="containsText" text="c">
      <formula>NOT(ISERROR(SEARCH("c",L61)))</formula>
    </cfRule>
  </conditionalFormatting>
  <conditionalFormatting sqref="F261:F262">
    <cfRule type="duplicateValues" dxfId="388" priority="77"/>
  </conditionalFormatting>
  <conditionalFormatting sqref="F264:F265">
    <cfRule type="duplicateValues" dxfId="387" priority="76"/>
  </conditionalFormatting>
  <conditionalFormatting sqref="F266:F267">
    <cfRule type="duplicateValues" dxfId="386" priority="75"/>
  </conditionalFormatting>
  <conditionalFormatting sqref="F269:F270">
    <cfRule type="duplicateValues" dxfId="385" priority="73"/>
  </conditionalFormatting>
  <conditionalFormatting sqref="F268">
    <cfRule type="duplicateValues" dxfId="384" priority="72"/>
  </conditionalFormatting>
  <conditionalFormatting sqref="F271">
    <cfRule type="duplicateValues" dxfId="383" priority="71"/>
  </conditionalFormatting>
  <conditionalFormatting sqref="F272">
    <cfRule type="duplicateValues" dxfId="382" priority="69"/>
  </conditionalFormatting>
  <conditionalFormatting sqref="F273">
    <cfRule type="duplicateValues" dxfId="381" priority="68"/>
  </conditionalFormatting>
  <conditionalFormatting sqref="F276">
    <cfRule type="duplicateValues" dxfId="380" priority="66"/>
  </conditionalFormatting>
  <conditionalFormatting sqref="F277">
    <cfRule type="duplicateValues" dxfId="379" priority="64"/>
  </conditionalFormatting>
  <conditionalFormatting sqref="F278">
    <cfRule type="duplicateValues" dxfId="378" priority="63"/>
  </conditionalFormatting>
  <conditionalFormatting sqref="F279">
    <cfRule type="duplicateValues" dxfId="377" priority="62"/>
  </conditionalFormatting>
  <conditionalFormatting sqref="M274:M275">
    <cfRule type="cellIs" dxfId="376" priority="58" operator="equal">
      <formula>"D"</formula>
    </cfRule>
    <cfRule type="cellIs" dxfId="375" priority="59" operator="equal">
      <formula>"C"</formula>
    </cfRule>
    <cfRule type="cellIs" dxfId="374" priority="60" operator="equal">
      <formula>"B"</formula>
    </cfRule>
    <cfRule type="cellIs" dxfId="373" priority="61" operator="equal">
      <formula>"A"</formula>
    </cfRule>
  </conditionalFormatting>
  <conditionalFormatting sqref="F274:F275">
    <cfRule type="duplicateValues" dxfId="372" priority="57"/>
  </conditionalFormatting>
  <conditionalFormatting sqref="F280">
    <cfRule type="duplicateValues" dxfId="371" priority="56"/>
  </conditionalFormatting>
  <conditionalFormatting sqref="F281">
    <cfRule type="duplicateValues" dxfId="370" priority="55"/>
  </conditionalFormatting>
  <conditionalFormatting sqref="F282">
    <cfRule type="duplicateValues" dxfId="369" priority="54"/>
  </conditionalFormatting>
  <conditionalFormatting sqref="F283">
    <cfRule type="duplicateValues" dxfId="368" priority="53"/>
  </conditionalFormatting>
  <conditionalFormatting sqref="F284">
    <cfRule type="duplicateValues" dxfId="367" priority="52"/>
  </conditionalFormatting>
  <conditionalFormatting sqref="F285">
    <cfRule type="duplicateValues" dxfId="366" priority="51"/>
  </conditionalFormatting>
  <conditionalFormatting sqref="F286:F287">
    <cfRule type="duplicateValues" dxfId="365" priority="50"/>
  </conditionalFormatting>
  <conditionalFormatting sqref="F288">
    <cfRule type="duplicateValues" dxfId="364" priority="49"/>
  </conditionalFormatting>
  <conditionalFormatting sqref="F289">
    <cfRule type="duplicateValues" dxfId="363" priority="47"/>
  </conditionalFormatting>
  <conditionalFormatting sqref="F290:F294">
    <cfRule type="duplicateValues" dxfId="362" priority="46"/>
  </conditionalFormatting>
  <conditionalFormatting sqref="F295">
    <cfRule type="duplicateValues" dxfId="361" priority="45"/>
  </conditionalFormatting>
  <conditionalFormatting sqref="F296">
    <cfRule type="duplicateValues" dxfId="360" priority="44"/>
  </conditionalFormatting>
  <conditionalFormatting sqref="F297">
    <cfRule type="duplicateValues" dxfId="359" priority="42"/>
  </conditionalFormatting>
  <conditionalFormatting sqref="L274:L275">
    <cfRule type="cellIs" dxfId="358" priority="38" operator="equal">
      <formula>"D"</formula>
    </cfRule>
    <cfRule type="cellIs" dxfId="357" priority="39" operator="equal">
      <formula>"C"</formula>
    </cfRule>
    <cfRule type="cellIs" dxfId="356" priority="40" operator="equal">
      <formula>"B"</formula>
    </cfRule>
    <cfRule type="cellIs" dxfId="355" priority="41" operator="equal">
      <formula>"A"</formula>
    </cfRule>
  </conditionalFormatting>
  <conditionalFormatting sqref="F298:F299">
    <cfRule type="duplicateValues" dxfId="354" priority="37"/>
  </conditionalFormatting>
  <conditionalFormatting sqref="F300:F302">
    <cfRule type="duplicateValues" dxfId="353" priority="36"/>
  </conditionalFormatting>
  <conditionalFormatting sqref="F303:F304">
    <cfRule type="duplicateValues" dxfId="352" priority="34"/>
  </conditionalFormatting>
  <conditionalFormatting sqref="F305:F306">
    <cfRule type="duplicateValues" dxfId="351" priority="33"/>
  </conditionalFormatting>
  <conditionalFormatting sqref="F307">
    <cfRule type="duplicateValues" dxfId="350" priority="32"/>
  </conditionalFormatting>
  <conditionalFormatting sqref="F308">
    <cfRule type="duplicateValues" dxfId="349" priority="31"/>
  </conditionalFormatting>
  <conditionalFormatting sqref="L291">
    <cfRule type="cellIs" dxfId="348" priority="27" operator="equal">
      <formula>"D"</formula>
    </cfRule>
    <cfRule type="cellIs" dxfId="347" priority="28" operator="equal">
      <formula>"C"</formula>
    </cfRule>
    <cfRule type="cellIs" dxfId="346" priority="29" operator="equal">
      <formula>"B"</formula>
    </cfRule>
    <cfRule type="cellIs" dxfId="345" priority="30" operator="equal">
      <formula>"A"</formula>
    </cfRule>
  </conditionalFormatting>
  <conditionalFormatting sqref="L293">
    <cfRule type="cellIs" dxfId="344" priority="23" operator="equal">
      <formula>"D"</formula>
    </cfRule>
    <cfRule type="cellIs" dxfId="343" priority="24" operator="equal">
      <formula>"C"</formula>
    </cfRule>
    <cfRule type="cellIs" dxfId="342" priority="25" operator="equal">
      <formula>"B"</formula>
    </cfRule>
    <cfRule type="cellIs" dxfId="341" priority="26" operator="equal">
      <formula>"A"</formula>
    </cfRule>
  </conditionalFormatting>
  <conditionalFormatting sqref="F309:F310">
    <cfRule type="duplicateValues" dxfId="340" priority="22"/>
  </conditionalFormatting>
  <conditionalFormatting sqref="F311">
    <cfRule type="duplicateValues" dxfId="339" priority="21"/>
  </conditionalFormatting>
  <conditionalFormatting sqref="L273">
    <cfRule type="cellIs" dxfId="338" priority="17" operator="equal">
      <formula>"D"</formula>
    </cfRule>
    <cfRule type="cellIs" dxfId="337" priority="18" operator="equal">
      <formula>"C"</formula>
    </cfRule>
    <cfRule type="cellIs" dxfId="336" priority="19" operator="equal">
      <formula>"B"</formula>
    </cfRule>
    <cfRule type="cellIs" dxfId="335" priority="20" operator="equal">
      <formula>"A"</formula>
    </cfRule>
  </conditionalFormatting>
  <conditionalFormatting sqref="F312">
    <cfRule type="duplicateValues" dxfId="334" priority="16"/>
  </conditionalFormatting>
  <conditionalFormatting sqref="F313">
    <cfRule type="duplicateValues" dxfId="333" priority="15"/>
  </conditionalFormatting>
  <conditionalFormatting sqref="F314">
    <cfRule type="duplicateValues" dxfId="332" priority="14"/>
  </conditionalFormatting>
  <conditionalFormatting sqref="F315:F316">
    <cfRule type="duplicateValues" dxfId="331" priority="13"/>
  </conditionalFormatting>
  <conditionalFormatting sqref="F317">
    <cfRule type="duplicateValues" dxfId="330" priority="12"/>
  </conditionalFormatting>
  <conditionalFormatting sqref="F318:F319">
    <cfRule type="duplicateValues" dxfId="329" priority="11"/>
  </conditionalFormatting>
  <conditionalFormatting sqref="F320">
    <cfRule type="duplicateValues" dxfId="328" priority="10"/>
  </conditionalFormatting>
  <conditionalFormatting sqref="F321">
    <cfRule type="duplicateValues" dxfId="327" priority="9"/>
  </conditionalFormatting>
  <conditionalFormatting sqref="F322:F323">
    <cfRule type="duplicateValues" dxfId="326" priority="8"/>
  </conditionalFormatting>
  <conditionalFormatting sqref="F324">
    <cfRule type="duplicateValues" dxfId="325" priority="7"/>
  </conditionalFormatting>
  <conditionalFormatting sqref="F325">
    <cfRule type="duplicateValues" dxfId="324" priority="6"/>
  </conditionalFormatting>
  <conditionalFormatting sqref="F326">
    <cfRule type="duplicateValues" dxfId="323" priority="5"/>
  </conditionalFormatting>
  <conditionalFormatting sqref="F327">
    <cfRule type="duplicateValues" dxfId="322" priority="4"/>
  </conditionalFormatting>
  <conditionalFormatting sqref="F333">
    <cfRule type="duplicateValues" dxfId="321" priority="3"/>
  </conditionalFormatting>
  <conditionalFormatting sqref="F337">
    <cfRule type="duplicateValues" dxfId="320" priority="2"/>
  </conditionalFormatting>
  <conditionalFormatting sqref="F338:F339">
    <cfRule type="duplicateValues" dxfId="319" priority="1"/>
  </conditionalFormatting>
  <dataValidations disablePrompts="1" count="1">
    <dataValidation showInputMessage="1" showErrorMessage="1" sqref="L1:P7 L15:L21 K9:K216"/>
  </dataValidations>
  <hyperlinks>
    <hyperlink ref="C63" r:id="rId1"/>
    <hyperlink ref="C9:C62" r:id="rId2" display="HYPERLINK"/>
    <hyperlink ref="C280" r:id="rId3"/>
    <hyperlink ref="C281" r:id="rId4"/>
    <hyperlink ref="C282" r:id="rId5"/>
    <hyperlink ref="C283" r:id="rId6"/>
    <hyperlink ref="C284" r:id="rId7"/>
  </hyperlinks>
  <printOptions horizontalCentered="1"/>
  <pageMargins left="0.25" right="0.25" top="0.25" bottom="0.5" header="0.3" footer="0.25"/>
  <pageSetup paperSize="9" scale="10" orientation="landscape" r:id="rId8"/>
  <headerFooter>
    <oddFooter>&amp;CPage &amp;P of &amp;N</oddFooter>
  </headerFooter>
  <rowBreaks count="4" manualBreakCount="4">
    <brk id="126" max="16" man="1"/>
    <brk id="164" max="16" man="1"/>
    <brk id="194" max="16" man="1"/>
    <brk id="209" max="16" man="1"/>
  </rowBreaks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FF00"/>
    <pageSetUpPr fitToPage="1"/>
  </sheetPr>
  <dimension ref="A1:XFC1058"/>
  <sheetViews>
    <sheetView view="pageBreakPreview" zoomScale="55" zoomScaleNormal="70" zoomScaleSheetLayoutView="55" workbookViewId="0">
      <pane xSplit="1" ySplit="8" topLeftCell="C244" activePane="bottomRight" state="frozen"/>
      <selection pane="topRight" activeCell="B1" sqref="B1"/>
      <selection pane="bottomLeft" activeCell="A9" sqref="A9"/>
      <selection pane="bottomRight" activeCell="I252" sqref="I252"/>
    </sheetView>
  </sheetViews>
  <sheetFormatPr defaultRowHeight="45" customHeight="1" x14ac:dyDescent="0.3"/>
  <cols>
    <col min="1" max="1" width="44.5546875" style="94" bestFit="1" customWidth="1"/>
    <col min="2" max="2" width="15.6640625" style="1" customWidth="1"/>
    <col min="3" max="4" width="13.88671875" style="1" customWidth="1"/>
    <col min="5" max="5" width="13.88671875" style="1" hidden="1" customWidth="1"/>
    <col min="6" max="6" width="105.88671875" style="2" bestFit="1" customWidth="1"/>
    <col min="7" max="7" width="24.44140625" style="2" bestFit="1" customWidth="1"/>
    <col min="8" max="8" width="24" style="7" bestFit="1" customWidth="1"/>
    <col min="9" max="9" width="16.33203125" style="7" bestFit="1" customWidth="1"/>
    <col min="10" max="10" width="15.33203125" style="7" bestFit="1" customWidth="1"/>
    <col min="11" max="11" width="16.33203125" style="1" bestFit="1" customWidth="1"/>
    <col min="12" max="12" width="15.109375" style="1" customWidth="1"/>
    <col min="13" max="13" width="11.109375" style="1" customWidth="1"/>
    <col min="14" max="14" width="17.44140625" style="1" customWidth="1"/>
    <col min="15" max="15" width="14.6640625" style="1" customWidth="1"/>
    <col min="16" max="16" width="14.33203125" style="1" customWidth="1"/>
    <col min="17" max="17" width="0.33203125" style="9" customWidth="1"/>
  </cols>
  <sheetData>
    <row r="1" spans="1:17" ht="20.100000000000001" customHeight="1" thickTop="1" thickBot="1" x14ac:dyDescent="0.45">
      <c r="A1" s="14" t="s">
        <v>8</v>
      </c>
      <c r="B1" s="15">
        <f ca="1">COUNTIF(K9:K998662,"Open")</f>
        <v>0</v>
      </c>
      <c r="C1" s="16" t="e">
        <f>A1/SUM(A1:A4)</f>
        <v>#VALUE!</v>
      </c>
      <c r="D1" s="16">
        <f ca="1">B1/SUM(B1:B4)</f>
        <v>0</v>
      </c>
      <c r="E1" s="166" t="s">
        <v>78</v>
      </c>
      <c r="F1" s="129"/>
      <c r="G1" s="129"/>
      <c r="H1" s="129"/>
      <c r="I1" s="129"/>
      <c r="J1" s="129"/>
      <c r="K1" s="130"/>
      <c r="L1" s="137" t="s">
        <v>16</v>
      </c>
      <c r="M1" s="138"/>
      <c r="N1" s="139" t="s">
        <v>47</v>
      </c>
      <c r="O1" s="140"/>
      <c r="P1" s="141"/>
      <c r="Q1" s="12"/>
    </row>
    <row r="2" spans="1:17" ht="20.100000000000001" customHeight="1" thickBot="1" x14ac:dyDescent="0.45">
      <c r="A2" s="17" t="s">
        <v>7</v>
      </c>
      <c r="B2" s="18">
        <f ca="1">COUNTIF(K9:K998662,"Replied")</f>
        <v>86</v>
      </c>
      <c r="C2" s="19" t="e">
        <f>A2/SUM(A1:A4)</f>
        <v>#VALUE!</v>
      </c>
      <c r="D2" s="19">
        <f ca="1">B2/SUM(B1:B4)</f>
        <v>0.44329896907216493</v>
      </c>
      <c r="E2" s="131"/>
      <c r="F2" s="132"/>
      <c r="G2" s="132"/>
      <c r="H2" s="132"/>
      <c r="I2" s="132"/>
      <c r="J2" s="132"/>
      <c r="K2" s="133"/>
      <c r="L2" s="142" t="s">
        <v>17</v>
      </c>
      <c r="M2" s="143"/>
      <c r="N2" s="144" t="s">
        <v>45</v>
      </c>
      <c r="O2" s="145"/>
      <c r="P2" s="146"/>
      <c r="Q2" s="12"/>
    </row>
    <row r="3" spans="1:17" ht="20.100000000000001" customHeight="1" thickBot="1" x14ac:dyDescent="0.45">
      <c r="A3" s="20" t="s">
        <v>3</v>
      </c>
      <c r="B3" s="21">
        <f ca="1">COUNTIF(K9:K998662,"Overdue")</f>
        <v>0</v>
      </c>
      <c r="C3" s="22" t="e">
        <f>A3/SUM(A1:A4)</f>
        <v>#VALUE!</v>
      </c>
      <c r="D3" s="22">
        <f ca="1">B3/SUM(B1:B4)</f>
        <v>0</v>
      </c>
      <c r="E3" s="131"/>
      <c r="F3" s="132"/>
      <c r="G3" s="132"/>
      <c r="H3" s="132"/>
      <c r="I3" s="132"/>
      <c r="J3" s="132"/>
      <c r="K3" s="133"/>
      <c r="L3" s="142" t="s">
        <v>18</v>
      </c>
      <c r="M3" s="143"/>
      <c r="N3" s="144" t="s">
        <v>48</v>
      </c>
      <c r="O3" s="145"/>
      <c r="P3" s="146"/>
      <c r="Q3" s="12"/>
    </row>
    <row r="4" spans="1:17" ht="20.100000000000001" customHeight="1" thickBot="1" x14ac:dyDescent="0.45">
      <c r="A4" s="20" t="s">
        <v>14</v>
      </c>
      <c r="B4" s="21">
        <f ca="1">COUNTIF(K9:K998662,"R. with Delay")</f>
        <v>108</v>
      </c>
      <c r="C4" s="22" t="e">
        <f>A4/SUM(A1:A4)</f>
        <v>#VALUE!</v>
      </c>
      <c r="D4" s="22">
        <f ca="1">B4/SUM(B1:B4)</f>
        <v>0.55670103092783507</v>
      </c>
      <c r="E4" s="131"/>
      <c r="F4" s="132"/>
      <c r="G4" s="132"/>
      <c r="H4" s="132"/>
      <c r="I4" s="132"/>
      <c r="J4" s="132"/>
      <c r="K4" s="133"/>
      <c r="L4" s="142" t="s">
        <v>19</v>
      </c>
      <c r="M4" s="143"/>
      <c r="N4" s="147" t="s">
        <v>49</v>
      </c>
      <c r="O4" s="148"/>
      <c r="P4" s="149"/>
      <c r="Q4" s="12"/>
    </row>
    <row r="5" spans="1:17" ht="20.100000000000001" customHeight="1" thickBot="1" x14ac:dyDescent="0.35">
      <c r="A5" s="23" t="s">
        <v>11</v>
      </c>
      <c r="B5" s="24">
        <f ca="1">SUBTOTAL(9,B1:B4)</f>
        <v>194</v>
      </c>
      <c r="C5" s="25" t="e">
        <f>SUBTOTAL(9,C1:C4)</f>
        <v>#VALUE!</v>
      </c>
      <c r="D5" s="25">
        <f ca="1">SUBTOTAL(9,D1:D4)</f>
        <v>1</v>
      </c>
      <c r="E5" s="131"/>
      <c r="F5" s="132"/>
      <c r="G5" s="132"/>
      <c r="H5" s="132"/>
      <c r="I5" s="132"/>
      <c r="J5" s="132"/>
      <c r="K5" s="133"/>
      <c r="L5" s="150" t="s">
        <v>42</v>
      </c>
      <c r="M5" s="150"/>
      <c r="N5" s="150"/>
      <c r="O5" s="150"/>
      <c r="P5" s="26">
        <v>2</v>
      </c>
      <c r="Q5" s="12"/>
    </row>
    <row r="6" spans="1:17" ht="20.100000000000001" customHeight="1" thickBot="1" x14ac:dyDescent="0.35">
      <c r="A6" s="154" t="s">
        <v>35</v>
      </c>
      <c r="B6" s="156"/>
      <c r="C6" s="156"/>
      <c r="D6" s="156"/>
      <c r="E6" s="131"/>
      <c r="F6" s="132"/>
      <c r="G6" s="132"/>
      <c r="H6" s="132"/>
      <c r="I6" s="132"/>
      <c r="J6" s="132"/>
      <c r="K6" s="133"/>
      <c r="L6" s="150" t="s">
        <v>43</v>
      </c>
      <c r="M6" s="150"/>
      <c r="N6" s="150"/>
      <c r="O6" s="150"/>
      <c r="P6" s="26">
        <v>2</v>
      </c>
      <c r="Q6" s="12"/>
    </row>
    <row r="7" spans="1:17" ht="20.100000000000001" customHeight="1" thickBot="1" x14ac:dyDescent="0.45">
      <c r="A7" s="157" t="s">
        <v>44</v>
      </c>
      <c r="B7" s="159"/>
      <c r="C7" s="159"/>
      <c r="D7" s="159"/>
      <c r="E7" s="134"/>
      <c r="F7" s="135"/>
      <c r="G7" s="135"/>
      <c r="H7" s="135"/>
      <c r="I7" s="135"/>
      <c r="J7" s="135"/>
      <c r="K7" s="136"/>
      <c r="L7" s="151" t="s">
        <v>10</v>
      </c>
      <c r="M7" s="143"/>
      <c r="N7" s="152">
        <f ca="1">TODAY()</f>
        <v>45939</v>
      </c>
      <c r="O7" s="143"/>
      <c r="P7" s="153"/>
      <c r="Q7" s="12"/>
    </row>
    <row r="8" spans="1:17" s="5" customFormat="1" ht="45" customHeight="1" thickBot="1" x14ac:dyDescent="0.4">
      <c r="A8" s="28" t="s">
        <v>21</v>
      </c>
      <c r="B8" s="28" t="s">
        <v>22</v>
      </c>
      <c r="C8" s="28" t="s">
        <v>60</v>
      </c>
      <c r="D8" s="28" t="s">
        <v>23</v>
      </c>
      <c r="E8" s="28" t="s">
        <v>24</v>
      </c>
      <c r="F8" s="118" t="s">
        <v>20</v>
      </c>
      <c r="G8" s="28" t="s">
        <v>59</v>
      </c>
      <c r="H8" s="29" t="s">
        <v>0</v>
      </c>
      <c r="I8" s="29" t="s">
        <v>2</v>
      </c>
      <c r="J8" s="29" t="s">
        <v>58</v>
      </c>
      <c r="K8" s="28" t="s">
        <v>6</v>
      </c>
      <c r="L8" s="28" t="s">
        <v>12</v>
      </c>
      <c r="M8" s="28" t="s">
        <v>9</v>
      </c>
      <c r="N8" s="28" t="s">
        <v>4</v>
      </c>
      <c r="O8" s="28" t="s">
        <v>41</v>
      </c>
      <c r="P8" s="31" t="s">
        <v>13</v>
      </c>
      <c r="Q8" s="13"/>
    </row>
    <row r="9" spans="1:17" s="11" customFormat="1" ht="45" customHeight="1" thickBot="1" x14ac:dyDescent="0.35">
      <c r="A9" s="93" t="s">
        <v>803</v>
      </c>
      <c r="B9" s="32">
        <v>0</v>
      </c>
      <c r="C9" s="90" t="s">
        <v>60</v>
      </c>
      <c r="D9" s="33" t="str">
        <f t="shared" ref="D9:D45" si="0">IF(OR(L9="B""D",L9="C"),"-","L")</f>
        <v>L</v>
      </c>
      <c r="E9" s="34" t="s">
        <v>51</v>
      </c>
      <c r="F9" s="35" t="s">
        <v>62</v>
      </c>
      <c r="G9" s="58" t="s">
        <v>61</v>
      </c>
      <c r="H9" s="73">
        <v>45701</v>
      </c>
      <c r="I9" s="73">
        <v>45701</v>
      </c>
      <c r="J9" s="76">
        <f t="shared" ref="J9:J45" si="1">I9-H9</f>
        <v>0</v>
      </c>
      <c r="K9" s="74" t="str">
        <f t="shared" ref="K9:K45" ca="1" si="2">IF(I9="",IF(TODAY()-H9&gt;(IF(B9=0,$S$5,$S$6)),"Overdue","Open"),IF(I9-H9&gt;(IF(B9=0,$P$5,$P$6)),"R. with Delay","Replied"))</f>
        <v>Replied</v>
      </c>
      <c r="L9" s="32" t="s">
        <v>65</v>
      </c>
      <c r="M9" s="32"/>
      <c r="N9" s="32"/>
      <c r="O9" s="32"/>
      <c r="P9" s="41"/>
    </row>
    <row r="10" spans="1:17" s="11" customFormat="1" ht="45" customHeight="1" thickBot="1" x14ac:dyDescent="0.35">
      <c r="A10" s="93" t="s">
        <v>804</v>
      </c>
      <c r="B10" s="32">
        <v>0</v>
      </c>
      <c r="C10" s="90" t="s">
        <v>60</v>
      </c>
      <c r="D10" s="33" t="str">
        <f t="shared" si="0"/>
        <v>L</v>
      </c>
      <c r="E10" s="34" t="s">
        <v>51</v>
      </c>
      <c r="F10" s="35" t="s">
        <v>66</v>
      </c>
      <c r="G10" s="58" t="s">
        <v>93</v>
      </c>
      <c r="H10" s="73">
        <v>45701</v>
      </c>
      <c r="I10" s="73">
        <v>45701</v>
      </c>
      <c r="J10" s="76">
        <f t="shared" si="1"/>
        <v>0</v>
      </c>
      <c r="K10" s="74" t="str">
        <f t="shared" ca="1" si="2"/>
        <v>Replied</v>
      </c>
      <c r="L10" s="32" t="s">
        <v>63</v>
      </c>
      <c r="M10" s="32"/>
      <c r="N10" s="32"/>
      <c r="O10" s="32"/>
      <c r="P10" s="41"/>
      <c r="Q10" s="45"/>
    </row>
    <row r="11" spans="1:17" s="11" customFormat="1" ht="45" customHeight="1" thickBot="1" x14ac:dyDescent="0.35">
      <c r="A11" s="93" t="s">
        <v>805</v>
      </c>
      <c r="B11" s="32">
        <v>0</v>
      </c>
      <c r="C11" s="90" t="s">
        <v>60</v>
      </c>
      <c r="D11" s="33" t="str">
        <f t="shared" si="0"/>
        <v>L</v>
      </c>
      <c r="E11" s="34" t="s">
        <v>51</v>
      </c>
      <c r="F11" s="35" t="s">
        <v>67</v>
      </c>
      <c r="G11" s="58" t="s">
        <v>93</v>
      </c>
      <c r="H11" s="73">
        <v>45701</v>
      </c>
      <c r="I11" s="73">
        <v>45701</v>
      </c>
      <c r="J11" s="76">
        <f t="shared" si="1"/>
        <v>0</v>
      </c>
      <c r="K11" s="74" t="str">
        <f t="shared" ca="1" si="2"/>
        <v>Replied</v>
      </c>
      <c r="L11" s="32" t="s">
        <v>63</v>
      </c>
      <c r="M11" s="32"/>
      <c r="N11" s="32"/>
      <c r="O11" s="32"/>
      <c r="P11" s="41"/>
      <c r="Q11" s="45"/>
    </row>
    <row r="12" spans="1:17" s="11" customFormat="1" ht="45" customHeight="1" thickBot="1" x14ac:dyDescent="0.35">
      <c r="A12" s="93" t="s">
        <v>806</v>
      </c>
      <c r="B12" s="32">
        <v>0</v>
      </c>
      <c r="C12" s="90" t="s">
        <v>60</v>
      </c>
      <c r="D12" s="33" t="str">
        <f t="shared" si="0"/>
        <v>L</v>
      </c>
      <c r="E12" s="34" t="s">
        <v>51</v>
      </c>
      <c r="F12" s="35" t="s">
        <v>68</v>
      </c>
      <c r="G12" s="58" t="s">
        <v>93</v>
      </c>
      <c r="H12" s="73">
        <v>45701</v>
      </c>
      <c r="I12" s="73">
        <v>45701</v>
      </c>
      <c r="J12" s="76">
        <f t="shared" si="1"/>
        <v>0</v>
      </c>
      <c r="K12" s="74" t="str">
        <f t="shared" ca="1" si="2"/>
        <v>Replied</v>
      </c>
      <c r="L12" s="32" t="s">
        <v>63</v>
      </c>
      <c r="M12" s="32"/>
      <c r="N12" s="32"/>
      <c r="O12" s="32"/>
      <c r="P12" s="41"/>
      <c r="Q12" s="45"/>
    </row>
    <row r="13" spans="1:17" s="11" customFormat="1" ht="45" customHeight="1" thickBot="1" x14ac:dyDescent="0.35">
      <c r="A13" s="93" t="s">
        <v>807</v>
      </c>
      <c r="B13" s="32">
        <v>0</v>
      </c>
      <c r="C13" s="90" t="s">
        <v>60</v>
      </c>
      <c r="D13" s="33" t="str">
        <f t="shared" si="0"/>
        <v>L</v>
      </c>
      <c r="E13" s="34" t="s">
        <v>51</v>
      </c>
      <c r="F13" s="35" t="s">
        <v>69</v>
      </c>
      <c r="G13" s="58" t="s">
        <v>93</v>
      </c>
      <c r="H13" s="73">
        <v>45701</v>
      </c>
      <c r="I13" s="73">
        <v>45701</v>
      </c>
      <c r="J13" s="76">
        <f t="shared" si="1"/>
        <v>0</v>
      </c>
      <c r="K13" s="74" t="str">
        <f t="shared" ca="1" si="2"/>
        <v>Replied</v>
      </c>
      <c r="L13" s="32" t="s">
        <v>63</v>
      </c>
      <c r="M13" s="32"/>
      <c r="N13" s="32"/>
      <c r="O13" s="32"/>
      <c r="P13" s="41"/>
      <c r="Q13" s="45"/>
    </row>
    <row r="14" spans="1:17" s="11" customFormat="1" ht="45" customHeight="1" thickBot="1" x14ac:dyDescent="0.35">
      <c r="A14" s="93" t="s">
        <v>808</v>
      </c>
      <c r="B14" s="32">
        <v>0</v>
      </c>
      <c r="C14" s="90" t="s">
        <v>60</v>
      </c>
      <c r="D14" s="33" t="str">
        <f t="shared" si="0"/>
        <v>L</v>
      </c>
      <c r="E14" s="34" t="s">
        <v>51</v>
      </c>
      <c r="F14" s="35" t="s">
        <v>70</v>
      </c>
      <c r="G14" s="58" t="s">
        <v>93</v>
      </c>
      <c r="H14" s="73">
        <v>45701</v>
      </c>
      <c r="I14" s="73">
        <v>45706</v>
      </c>
      <c r="J14" s="76">
        <f t="shared" si="1"/>
        <v>5</v>
      </c>
      <c r="K14" s="74" t="str">
        <f t="shared" ca="1" si="2"/>
        <v>R. with Delay</v>
      </c>
      <c r="L14" s="32" t="s">
        <v>65</v>
      </c>
      <c r="M14" s="32"/>
      <c r="N14" s="32"/>
      <c r="O14" s="32"/>
      <c r="P14" s="41"/>
      <c r="Q14" s="45"/>
    </row>
    <row r="15" spans="1:17" s="11" customFormat="1" ht="45" customHeight="1" thickBot="1" x14ac:dyDescent="0.35">
      <c r="A15" s="93" t="s">
        <v>809</v>
      </c>
      <c r="B15" s="32">
        <v>0</v>
      </c>
      <c r="C15" s="90" t="s">
        <v>60</v>
      </c>
      <c r="D15" s="33" t="str">
        <f t="shared" si="0"/>
        <v>L</v>
      </c>
      <c r="E15" s="34" t="s">
        <v>51</v>
      </c>
      <c r="F15" s="35" t="s">
        <v>64</v>
      </c>
      <c r="G15" s="58" t="s">
        <v>94</v>
      </c>
      <c r="H15" s="73">
        <v>45705</v>
      </c>
      <c r="I15" s="73">
        <v>45706</v>
      </c>
      <c r="J15" s="76">
        <f t="shared" si="1"/>
        <v>1</v>
      </c>
      <c r="K15" s="74" t="str">
        <f t="shared" ca="1" si="2"/>
        <v>Replied</v>
      </c>
      <c r="L15" s="32" t="s">
        <v>65</v>
      </c>
      <c r="M15" s="32"/>
      <c r="N15" s="32"/>
      <c r="O15" s="32"/>
      <c r="P15" s="41"/>
      <c r="Q15" s="45"/>
    </row>
    <row r="16" spans="1:17" s="11" customFormat="1" ht="45" customHeight="1" thickBot="1" x14ac:dyDescent="0.35">
      <c r="A16" s="93" t="s">
        <v>810</v>
      </c>
      <c r="B16" s="32">
        <v>0</v>
      </c>
      <c r="C16" s="90" t="s">
        <v>60</v>
      </c>
      <c r="D16" s="33" t="str">
        <f t="shared" si="0"/>
        <v>-</v>
      </c>
      <c r="E16" s="34" t="s">
        <v>51</v>
      </c>
      <c r="F16" s="35" t="s">
        <v>71</v>
      </c>
      <c r="G16" s="58" t="s">
        <v>61</v>
      </c>
      <c r="H16" s="73">
        <v>45715</v>
      </c>
      <c r="I16" s="73">
        <v>45734</v>
      </c>
      <c r="J16" s="76">
        <f t="shared" si="1"/>
        <v>19</v>
      </c>
      <c r="K16" s="74" t="str">
        <f t="shared" ca="1" si="2"/>
        <v>R. with Delay</v>
      </c>
      <c r="L16" s="32" t="s">
        <v>109</v>
      </c>
      <c r="M16" s="32"/>
      <c r="N16" s="32"/>
      <c r="O16" s="32"/>
      <c r="P16" s="41"/>
      <c r="Q16" s="45"/>
    </row>
    <row r="17" spans="1:17" s="11" customFormat="1" ht="45" customHeight="1" thickBot="1" x14ac:dyDescent="0.35">
      <c r="A17" s="93" t="s">
        <v>811</v>
      </c>
      <c r="B17" s="32">
        <v>0</v>
      </c>
      <c r="C17" s="90" t="s">
        <v>60</v>
      </c>
      <c r="D17" s="33" t="str">
        <f t="shared" si="0"/>
        <v>L</v>
      </c>
      <c r="E17" s="34" t="s">
        <v>51</v>
      </c>
      <c r="F17" s="35" t="s">
        <v>72</v>
      </c>
      <c r="G17" s="58" t="s">
        <v>95</v>
      </c>
      <c r="H17" s="73">
        <v>45715</v>
      </c>
      <c r="I17" s="73">
        <v>45719</v>
      </c>
      <c r="J17" s="76">
        <f t="shared" si="1"/>
        <v>4</v>
      </c>
      <c r="K17" s="74" t="str">
        <f t="shared" ca="1" si="2"/>
        <v>R. with Delay</v>
      </c>
      <c r="L17" s="32" t="s">
        <v>65</v>
      </c>
      <c r="M17" s="32"/>
      <c r="N17" s="32"/>
      <c r="O17" s="32"/>
      <c r="P17" s="41"/>
      <c r="Q17" s="45"/>
    </row>
    <row r="18" spans="1:17" s="11" customFormat="1" ht="45" customHeight="1" thickBot="1" x14ac:dyDescent="0.35">
      <c r="A18" s="93" t="s">
        <v>812</v>
      </c>
      <c r="B18" s="32">
        <v>0</v>
      </c>
      <c r="C18" s="90" t="s">
        <v>60</v>
      </c>
      <c r="D18" s="33" t="str">
        <f t="shared" si="0"/>
        <v>L</v>
      </c>
      <c r="E18" s="34" t="s">
        <v>51</v>
      </c>
      <c r="F18" s="35" t="s">
        <v>73</v>
      </c>
      <c r="G18" s="58" t="s">
        <v>95</v>
      </c>
      <c r="H18" s="73">
        <v>45715</v>
      </c>
      <c r="I18" s="36">
        <v>45719</v>
      </c>
      <c r="J18" s="76">
        <f t="shared" si="1"/>
        <v>4</v>
      </c>
      <c r="K18" s="74" t="str">
        <f t="shared" ca="1" si="2"/>
        <v>R. with Delay</v>
      </c>
      <c r="L18" s="32" t="s">
        <v>65</v>
      </c>
      <c r="M18" s="32"/>
      <c r="N18" s="32"/>
      <c r="O18" s="32"/>
      <c r="P18" s="41"/>
      <c r="Q18" s="45"/>
    </row>
    <row r="19" spans="1:17" s="11" customFormat="1" ht="45" customHeight="1" thickBot="1" x14ac:dyDescent="0.35">
      <c r="A19" s="93" t="s">
        <v>813</v>
      </c>
      <c r="B19" s="32">
        <v>0</v>
      </c>
      <c r="C19" s="90" t="s">
        <v>60</v>
      </c>
      <c r="D19" s="33" t="str">
        <f t="shared" si="0"/>
        <v>L</v>
      </c>
      <c r="E19" s="34" t="s">
        <v>51</v>
      </c>
      <c r="F19" s="35" t="s">
        <v>74</v>
      </c>
      <c r="G19" s="58" t="s">
        <v>95</v>
      </c>
      <c r="H19" s="73">
        <v>45715</v>
      </c>
      <c r="I19" s="36">
        <v>45719</v>
      </c>
      <c r="J19" s="76">
        <f t="shared" si="1"/>
        <v>4</v>
      </c>
      <c r="K19" s="74" t="str">
        <f t="shared" ca="1" si="2"/>
        <v>R. with Delay</v>
      </c>
      <c r="L19" s="32" t="s">
        <v>65</v>
      </c>
      <c r="M19" s="32"/>
      <c r="N19" s="32"/>
      <c r="O19" s="32"/>
      <c r="P19" s="41"/>
      <c r="Q19" s="45"/>
    </row>
    <row r="20" spans="1:17" s="11" customFormat="1" ht="45" customHeight="1" thickBot="1" x14ac:dyDescent="0.35">
      <c r="A20" s="93" t="s">
        <v>814</v>
      </c>
      <c r="B20" s="32">
        <v>0</v>
      </c>
      <c r="C20" s="90" t="s">
        <v>60</v>
      </c>
      <c r="D20" s="33" t="str">
        <f t="shared" si="0"/>
        <v>L</v>
      </c>
      <c r="E20" s="34" t="s">
        <v>51</v>
      </c>
      <c r="F20" s="35" t="s">
        <v>75</v>
      </c>
      <c r="G20" s="58" t="s">
        <v>96</v>
      </c>
      <c r="H20" s="73">
        <v>45715</v>
      </c>
      <c r="I20" s="36">
        <v>45719</v>
      </c>
      <c r="J20" s="76">
        <f t="shared" si="1"/>
        <v>4</v>
      </c>
      <c r="K20" s="74" t="str">
        <f t="shared" ca="1" si="2"/>
        <v>R. with Delay</v>
      </c>
      <c r="L20" s="32" t="s">
        <v>65</v>
      </c>
      <c r="M20" s="32"/>
      <c r="N20" s="32"/>
      <c r="O20" s="32"/>
      <c r="P20" s="41"/>
      <c r="Q20" s="45"/>
    </row>
    <row r="21" spans="1:17" s="11" customFormat="1" ht="45" customHeight="1" thickBot="1" x14ac:dyDescent="0.35">
      <c r="A21" s="93" t="s">
        <v>815</v>
      </c>
      <c r="B21" s="32">
        <v>0</v>
      </c>
      <c r="C21" s="90" t="s">
        <v>60</v>
      </c>
      <c r="D21" s="33" t="str">
        <f t="shared" si="0"/>
        <v>L</v>
      </c>
      <c r="E21" s="34" t="s">
        <v>51</v>
      </c>
      <c r="F21" s="35" t="s">
        <v>76</v>
      </c>
      <c r="G21" s="58" t="s">
        <v>96</v>
      </c>
      <c r="H21" s="73">
        <v>45715</v>
      </c>
      <c r="I21" s="36">
        <v>45719</v>
      </c>
      <c r="J21" s="76">
        <f t="shared" si="1"/>
        <v>4</v>
      </c>
      <c r="K21" s="74" t="str">
        <f t="shared" ca="1" si="2"/>
        <v>R. with Delay</v>
      </c>
      <c r="L21" s="32" t="s">
        <v>65</v>
      </c>
      <c r="M21" s="32"/>
      <c r="N21" s="32"/>
      <c r="O21" s="32"/>
      <c r="P21" s="41"/>
      <c r="Q21" s="45"/>
    </row>
    <row r="22" spans="1:17" s="11" customFormat="1" ht="45" customHeight="1" thickBot="1" x14ac:dyDescent="0.35">
      <c r="A22" s="93" t="s">
        <v>816</v>
      </c>
      <c r="B22" s="32">
        <v>0</v>
      </c>
      <c r="C22" s="90" t="s">
        <v>60</v>
      </c>
      <c r="D22" s="33" t="str">
        <f t="shared" si="0"/>
        <v>L</v>
      </c>
      <c r="E22" s="34" t="s">
        <v>51</v>
      </c>
      <c r="F22" s="35" t="s">
        <v>77</v>
      </c>
      <c r="G22" s="58" t="s">
        <v>96</v>
      </c>
      <c r="H22" s="73">
        <v>45715</v>
      </c>
      <c r="I22" s="36">
        <v>45719</v>
      </c>
      <c r="J22" s="76">
        <f t="shared" si="1"/>
        <v>4</v>
      </c>
      <c r="K22" s="74" t="str">
        <f t="shared" ca="1" si="2"/>
        <v>R. with Delay</v>
      </c>
      <c r="L22" s="32" t="s">
        <v>65</v>
      </c>
      <c r="M22" s="32"/>
      <c r="N22" s="32"/>
      <c r="O22" s="32"/>
      <c r="P22" s="41"/>
      <c r="Q22" s="45"/>
    </row>
    <row r="23" spans="1:17" s="11" customFormat="1" ht="45" customHeight="1" thickBot="1" x14ac:dyDescent="0.35">
      <c r="A23" s="93" t="s">
        <v>817</v>
      </c>
      <c r="B23" s="32">
        <v>0</v>
      </c>
      <c r="C23" s="90" t="s">
        <v>60</v>
      </c>
      <c r="D23" s="33" t="str">
        <f t="shared" si="0"/>
        <v>L</v>
      </c>
      <c r="E23" s="34" t="s">
        <v>51</v>
      </c>
      <c r="F23" s="35" t="s">
        <v>80</v>
      </c>
      <c r="G23" s="58" t="s">
        <v>95</v>
      </c>
      <c r="H23" s="73">
        <v>45719</v>
      </c>
      <c r="I23" s="36">
        <v>45721</v>
      </c>
      <c r="J23" s="76">
        <f t="shared" si="1"/>
        <v>2</v>
      </c>
      <c r="K23" s="74" t="str">
        <f t="shared" ca="1" si="2"/>
        <v>Replied</v>
      </c>
      <c r="L23" s="32" t="s">
        <v>65</v>
      </c>
      <c r="M23" s="32"/>
      <c r="N23" s="32"/>
      <c r="O23" s="32"/>
      <c r="P23" s="41"/>
      <c r="Q23" s="45"/>
    </row>
    <row r="24" spans="1:17" s="11" customFormat="1" ht="45" customHeight="1" thickBot="1" x14ac:dyDescent="0.35">
      <c r="A24" s="93" t="s">
        <v>818</v>
      </c>
      <c r="B24" s="32">
        <v>0</v>
      </c>
      <c r="C24" s="90" t="s">
        <v>60</v>
      </c>
      <c r="D24" s="33" t="str">
        <f t="shared" si="0"/>
        <v>L</v>
      </c>
      <c r="E24" s="34" t="s">
        <v>51</v>
      </c>
      <c r="F24" s="35" t="s">
        <v>81</v>
      </c>
      <c r="G24" s="58" t="s">
        <v>96</v>
      </c>
      <c r="H24" s="73">
        <v>45719</v>
      </c>
      <c r="I24" s="36">
        <v>45721</v>
      </c>
      <c r="J24" s="76">
        <f t="shared" si="1"/>
        <v>2</v>
      </c>
      <c r="K24" s="74" t="str">
        <f t="shared" ca="1" si="2"/>
        <v>Replied</v>
      </c>
      <c r="L24" s="32" t="s">
        <v>65</v>
      </c>
      <c r="M24" s="32"/>
      <c r="N24" s="32"/>
      <c r="O24" s="32"/>
      <c r="P24" s="41"/>
      <c r="Q24" s="45"/>
    </row>
    <row r="25" spans="1:17" s="11" customFormat="1" ht="45" customHeight="1" thickBot="1" x14ac:dyDescent="0.35">
      <c r="A25" s="93" t="s">
        <v>819</v>
      </c>
      <c r="B25" s="32">
        <v>0</v>
      </c>
      <c r="C25" s="90" t="s">
        <v>60</v>
      </c>
      <c r="D25" s="33" t="str">
        <f t="shared" si="0"/>
        <v>L</v>
      </c>
      <c r="E25" s="34" t="s">
        <v>51</v>
      </c>
      <c r="F25" s="35" t="s">
        <v>82</v>
      </c>
      <c r="G25" s="58" t="s">
        <v>96</v>
      </c>
      <c r="H25" s="73">
        <v>45719</v>
      </c>
      <c r="I25" s="36">
        <v>45721</v>
      </c>
      <c r="J25" s="76">
        <f t="shared" si="1"/>
        <v>2</v>
      </c>
      <c r="K25" s="74" t="str">
        <f t="shared" ca="1" si="2"/>
        <v>Replied</v>
      </c>
      <c r="L25" s="32" t="s">
        <v>65</v>
      </c>
      <c r="M25" s="32"/>
      <c r="N25" s="32"/>
      <c r="O25" s="32"/>
      <c r="P25" s="41"/>
      <c r="Q25" s="45"/>
    </row>
    <row r="26" spans="1:17" s="11" customFormat="1" ht="45" customHeight="1" thickBot="1" x14ac:dyDescent="0.35">
      <c r="A26" s="93" t="s">
        <v>820</v>
      </c>
      <c r="B26" s="32">
        <v>0</v>
      </c>
      <c r="C26" s="90" t="s">
        <v>60</v>
      </c>
      <c r="D26" s="33" t="str">
        <f t="shared" si="0"/>
        <v>L</v>
      </c>
      <c r="E26" s="34" t="s">
        <v>51</v>
      </c>
      <c r="F26" s="35" t="s">
        <v>83</v>
      </c>
      <c r="G26" s="58" t="s">
        <v>97</v>
      </c>
      <c r="H26" s="36">
        <v>45722</v>
      </c>
      <c r="I26" s="36">
        <v>45728</v>
      </c>
      <c r="J26" s="76">
        <f t="shared" si="1"/>
        <v>6</v>
      </c>
      <c r="K26" s="74" t="str">
        <f t="shared" ca="1" si="2"/>
        <v>R. with Delay</v>
      </c>
      <c r="L26" s="32" t="s">
        <v>65</v>
      </c>
      <c r="M26" s="32"/>
      <c r="N26" s="32"/>
      <c r="O26" s="32"/>
      <c r="P26" s="41"/>
      <c r="Q26" s="45"/>
    </row>
    <row r="27" spans="1:17" s="11" customFormat="1" ht="45" customHeight="1" thickBot="1" x14ac:dyDescent="0.35">
      <c r="A27" s="93" t="s">
        <v>821</v>
      </c>
      <c r="B27" s="32">
        <v>0</v>
      </c>
      <c r="C27" s="90" t="s">
        <v>60</v>
      </c>
      <c r="D27" s="33" t="str">
        <f t="shared" si="0"/>
        <v>L</v>
      </c>
      <c r="E27" s="34" t="s">
        <v>51</v>
      </c>
      <c r="F27" s="35" t="s">
        <v>84</v>
      </c>
      <c r="G27" s="58" t="s">
        <v>95</v>
      </c>
      <c r="H27" s="36">
        <v>45725</v>
      </c>
      <c r="I27" s="36">
        <v>45728</v>
      </c>
      <c r="J27" s="76">
        <f t="shared" si="1"/>
        <v>3</v>
      </c>
      <c r="K27" s="74" t="str">
        <f t="shared" ca="1" si="2"/>
        <v>R. with Delay</v>
      </c>
      <c r="L27" s="32" t="s">
        <v>65</v>
      </c>
      <c r="M27" s="32"/>
      <c r="N27" s="32"/>
      <c r="O27" s="32"/>
      <c r="P27" s="41"/>
      <c r="Q27" s="45"/>
    </row>
    <row r="28" spans="1:17" s="11" customFormat="1" ht="45" customHeight="1" thickBot="1" x14ac:dyDescent="0.35">
      <c r="A28" s="93" t="s">
        <v>822</v>
      </c>
      <c r="B28" s="32">
        <v>0</v>
      </c>
      <c r="C28" s="90" t="s">
        <v>60</v>
      </c>
      <c r="D28" s="33" t="str">
        <f t="shared" si="0"/>
        <v>L</v>
      </c>
      <c r="E28" s="34" t="s">
        <v>51</v>
      </c>
      <c r="F28" s="35" t="s">
        <v>85</v>
      </c>
      <c r="G28" s="58" t="s">
        <v>96</v>
      </c>
      <c r="H28" s="36">
        <v>45725</v>
      </c>
      <c r="I28" s="36">
        <v>45728</v>
      </c>
      <c r="J28" s="76">
        <f t="shared" si="1"/>
        <v>3</v>
      </c>
      <c r="K28" s="74" t="str">
        <f t="shared" ca="1" si="2"/>
        <v>R. with Delay</v>
      </c>
      <c r="L28" s="32" t="s">
        <v>65</v>
      </c>
      <c r="M28" s="32"/>
      <c r="N28" s="32"/>
      <c r="O28" s="32"/>
      <c r="P28" s="41"/>
      <c r="Q28" s="45"/>
    </row>
    <row r="29" spans="1:17" s="11" customFormat="1" ht="45" customHeight="1" thickBot="1" x14ac:dyDescent="0.35">
      <c r="A29" s="93" t="s">
        <v>823</v>
      </c>
      <c r="B29" s="32">
        <v>0</v>
      </c>
      <c r="C29" s="90" t="s">
        <v>60</v>
      </c>
      <c r="D29" s="33" t="str">
        <f t="shared" si="0"/>
        <v>L</v>
      </c>
      <c r="E29" s="34" t="s">
        <v>51</v>
      </c>
      <c r="F29" s="35" t="s">
        <v>86</v>
      </c>
      <c r="G29" s="58" t="s">
        <v>98</v>
      </c>
      <c r="H29" s="36">
        <v>45729</v>
      </c>
      <c r="I29" s="36">
        <v>45732</v>
      </c>
      <c r="J29" s="76">
        <f t="shared" si="1"/>
        <v>3</v>
      </c>
      <c r="K29" s="74" t="str">
        <f t="shared" ca="1" si="2"/>
        <v>R. with Delay</v>
      </c>
      <c r="L29" s="32" t="s">
        <v>63</v>
      </c>
      <c r="M29" s="32"/>
      <c r="N29" s="32"/>
      <c r="O29" s="32"/>
      <c r="P29" s="41"/>
      <c r="Q29" s="45"/>
    </row>
    <row r="30" spans="1:17" s="11" customFormat="1" ht="45" customHeight="1" thickBot="1" x14ac:dyDescent="0.35">
      <c r="A30" s="93" t="s">
        <v>824</v>
      </c>
      <c r="B30" s="32">
        <v>0</v>
      </c>
      <c r="C30" s="90" t="s">
        <v>60</v>
      </c>
      <c r="D30" s="33" t="str">
        <f t="shared" si="0"/>
        <v>L</v>
      </c>
      <c r="E30" s="34" t="s">
        <v>51</v>
      </c>
      <c r="F30" s="35" t="s">
        <v>87</v>
      </c>
      <c r="G30" s="58" t="s">
        <v>99</v>
      </c>
      <c r="H30" s="36">
        <v>45729</v>
      </c>
      <c r="I30" s="36">
        <v>45732</v>
      </c>
      <c r="J30" s="76">
        <f t="shared" si="1"/>
        <v>3</v>
      </c>
      <c r="K30" s="74" t="str">
        <f t="shared" ca="1" si="2"/>
        <v>R. with Delay</v>
      </c>
      <c r="L30" s="32" t="s">
        <v>63</v>
      </c>
      <c r="M30" s="32"/>
      <c r="N30" s="32"/>
      <c r="O30" s="32"/>
      <c r="P30" s="41"/>
      <c r="Q30" s="45"/>
    </row>
    <row r="31" spans="1:17" s="11" customFormat="1" ht="45" customHeight="1" thickBot="1" x14ac:dyDescent="0.35">
      <c r="A31" s="93" t="s">
        <v>825</v>
      </c>
      <c r="B31" s="32">
        <v>0</v>
      </c>
      <c r="C31" s="90" t="s">
        <v>60</v>
      </c>
      <c r="D31" s="33" t="str">
        <f t="shared" si="0"/>
        <v>L</v>
      </c>
      <c r="E31" s="34" t="s">
        <v>51</v>
      </c>
      <c r="F31" s="35" t="s">
        <v>88</v>
      </c>
      <c r="G31" s="58" t="s">
        <v>98</v>
      </c>
      <c r="H31" s="36">
        <v>45729</v>
      </c>
      <c r="I31" s="36">
        <v>45732</v>
      </c>
      <c r="J31" s="76">
        <f t="shared" si="1"/>
        <v>3</v>
      </c>
      <c r="K31" s="74" t="str">
        <f t="shared" ca="1" si="2"/>
        <v>R. with Delay</v>
      </c>
      <c r="L31" s="32" t="s">
        <v>63</v>
      </c>
      <c r="M31" s="32"/>
      <c r="N31" s="32"/>
      <c r="O31" s="32"/>
      <c r="P31" s="41"/>
      <c r="Q31" s="45"/>
    </row>
    <row r="32" spans="1:17" s="11" customFormat="1" ht="45" customHeight="1" thickBot="1" x14ac:dyDescent="0.35">
      <c r="A32" s="93" t="s">
        <v>826</v>
      </c>
      <c r="B32" s="32">
        <v>0</v>
      </c>
      <c r="C32" s="90" t="s">
        <v>60</v>
      </c>
      <c r="D32" s="33" t="str">
        <f t="shared" si="0"/>
        <v>L</v>
      </c>
      <c r="E32" s="34" t="s">
        <v>51</v>
      </c>
      <c r="F32" s="35" t="s">
        <v>89</v>
      </c>
      <c r="G32" s="58" t="s">
        <v>99</v>
      </c>
      <c r="H32" s="36">
        <v>45729</v>
      </c>
      <c r="I32" s="36">
        <v>45732</v>
      </c>
      <c r="J32" s="76">
        <f t="shared" si="1"/>
        <v>3</v>
      </c>
      <c r="K32" s="74" t="str">
        <f t="shared" ca="1" si="2"/>
        <v>R. with Delay</v>
      </c>
      <c r="L32" s="32" t="s">
        <v>63</v>
      </c>
      <c r="M32" s="32"/>
      <c r="N32" s="32"/>
      <c r="O32" s="32"/>
      <c r="P32" s="41"/>
      <c r="Q32" s="45"/>
    </row>
    <row r="33" spans="1:16383" s="11" customFormat="1" ht="45" customHeight="1" thickBot="1" x14ac:dyDescent="0.35">
      <c r="A33" s="93" t="s">
        <v>827</v>
      </c>
      <c r="B33" s="32">
        <v>0</v>
      </c>
      <c r="C33" s="90" t="s">
        <v>60</v>
      </c>
      <c r="D33" s="33" t="str">
        <f t="shared" si="0"/>
        <v>L</v>
      </c>
      <c r="E33" s="34" t="s">
        <v>51</v>
      </c>
      <c r="F33" s="35" t="s">
        <v>91</v>
      </c>
      <c r="G33" s="58" t="s">
        <v>95</v>
      </c>
      <c r="H33" s="36">
        <v>45729</v>
      </c>
      <c r="I33" s="36">
        <v>45733</v>
      </c>
      <c r="J33" s="76">
        <f t="shared" si="1"/>
        <v>4</v>
      </c>
      <c r="K33" s="74" t="str">
        <f t="shared" ca="1" si="2"/>
        <v>R. with Delay</v>
      </c>
      <c r="L33" s="32" t="s">
        <v>65</v>
      </c>
      <c r="M33" s="32"/>
      <c r="N33" s="32"/>
      <c r="O33" s="32"/>
      <c r="P33" s="41"/>
      <c r="Q33" s="45"/>
    </row>
    <row r="34" spans="1:16383" s="11" customFormat="1" ht="45" customHeight="1" thickBot="1" x14ac:dyDescent="0.35">
      <c r="A34" s="93" t="s">
        <v>828</v>
      </c>
      <c r="B34" s="32">
        <v>0</v>
      </c>
      <c r="C34" s="90" t="s">
        <v>60</v>
      </c>
      <c r="D34" s="33" t="str">
        <f t="shared" si="0"/>
        <v>L</v>
      </c>
      <c r="E34" s="34" t="s">
        <v>51</v>
      </c>
      <c r="F34" s="35" t="s">
        <v>90</v>
      </c>
      <c r="G34" s="58" t="s">
        <v>93</v>
      </c>
      <c r="H34" s="36">
        <v>45729</v>
      </c>
      <c r="I34" s="36">
        <v>45732</v>
      </c>
      <c r="J34" s="76">
        <f t="shared" si="1"/>
        <v>3</v>
      </c>
      <c r="K34" s="74" t="str">
        <f t="shared" ca="1" si="2"/>
        <v>R. with Delay</v>
      </c>
      <c r="L34" s="32" t="s">
        <v>65</v>
      </c>
      <c r="M34" s="32"/>
      <c r="N34" s="32"/>
      <c r="O34" s="32"/>
      <c r="P34" s="41"/>
      <c r="Q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  <c r="DH34" s="57"/>
      <c r="DI34" s="57"/>
      <c r="DJ34" s="57"/>
      <c r="DK34" s="57"/>
      <c r="DL34" s="57"/>
      <c r="DM34" s="57"/>
      <c r="DN34" s="57"/>
      <c r="DO34" s="57"/>
      <c r="DP34" s="57"/>
      <c r="DQ34" s="57"/>
      <c r="DR34" s="57"/>
      <c r="DS34" s="57"/>
      <c r="DT34" s="57"/>
      <c r="DU34" s="57"/>
      <c r="DV34" s="57"/>
      <c r="DW34" s="57"/>
      <c r="DX34" s="57"/>
      <c r="DY34" s="57"/>
      <c r="DZ34" s="57"/>
      <c r="EA34" s="57"/>
      <c r="EB34" s="57"/>
      <c r="EC34" s="57"/>
      <c r="ED34" s="57"/>
      <c r="EE34" s="57"/>
      <c r="EF34" s="57"/>
      <c r="EG34" s="57"/>
      <c r="EH34" s="57"/>
      <c r="EI34" s="57"/>
      <c r="EJ34" s="57"/>
      <c r="EK34" s="57"/>
      <c r="EL34" s="57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41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57"/>
      <c r="GO34" s="57"/>
      <c r="GP34" s="57"/>
      <c r="GQ34" s="57"/>
      <c r="GR34" s="57"/>
      <c r="GS34" s="57"/>
      <c r="GT34" s="57"/>
      <c r="GU34" s="57"/>
      <c r="GV34" s="57"/>
      <c r="GW34" s="57"/>
      <c r="GX34" s="57"/>
      <c r="GY34" s="57"/>
      <c r="GZ34" s="57"/>
      <c r="HA34" s="57"/>
      <c r="HB34" s="57"/>
      <c r="HC34" s="57"/>
      <c r="HD34" s="57"/>
      <c r="HE34" s="57"/>
      <c r="HF34" s="57"/>
      <c r="HG34" s="57"/>
      <c r="HH34" s="57"/>
      <c r="HI34" s="57"/>
      <c r="HJ34" s="57"/>
      <c r="HK34" s="57"/>
      <c r="HL34" s="57"/>
      <c r="HM34" s="57"/>
      <c r="HN34" s="57"/>
      <c r="HO34" s="57"/>
      <c r="HP34" s="57"/>
      <c r="HQ34" s="57"/>
      <c r="HR34" s="57"/>
      <c r="HS34" s="57"/>
      <c r="HT34" s="57"/>
      <c r="HU34" s="57"/>
      <c r="HV34" s="57"/>
      <c r="HW34" s="57"/>
      <c r="HX34" s="57"/>
      <c r="HY34" s="57"/>
      <c r="HZ34" s="57"/>
      <c r="IA34" s="57"/>
      <c r="IB34" s="57"/>
      <c r="IC34" s="57"/>
      <c r="ID34" s="57"/>
      <c r="IE34" s="57"/>
      <c r="IF34" s="57"/>
      <c r="IG34" s="57"/>
      <c r="IH34" s="57"/>
      <c r="II34" s="57"/>
      <c r="IJ34" s="57"/>
      <c r="IK34" s="57"/>
      <c r="IL34" s="57"/>
      <c r="IM34" s="57"/>
      <c r="IN34" s="57"/>
      <c r="IO34" s="57"/>
      <c r="IP34" s="57"/>
      <c r="IQ34" s="57"/>
      <c r="IR34" s="57"/>
      <c r="IS34" s="57"/>
      <c r="IT34" s="57"/>
      <c r="IU34" s="57"/>
      <c r="IV34" s="57"/>
      <c r="IW34" s="57"/>
      <c r="IX34" s="57"/>
      <c r="IY34" s="57"/>
      <c r="IZ34" s="57"/>
      <c r="JA34" s="57"/>
      <c r="JB34" s="57"/>
      <c r="JC34" s="57"/>
      <c r="JD34" s="57"/>
      <c r="JE34" s="57"/>
      <c r="JF34" s="57"/>
      <c r="JG34" s="57"/>
      <c r="JH34" s="57"/>
      <c r="JI34" s="57"/>
      <c r="JJ34" s="57"/>
      <c r="JK34" s="57"/>
      <c r="JL34" s="57"/>
      <c r="JM34" s="57"/>
      <c r="JN34" s="57"/>
      <c r="JO34" s="57"/>
      <c r="JP34" s="57"/>
      <c r="JQ34" s="57"/>
      <c r="JR34" s="57"/>
      <c r="JS34" s="57"/>
      <c r="JT34" s="57"/>
      <c r="JU34" s="57"/>
      <c r="JV34" s="57"/>
      <c r="JW34" s="57"/>
      <c r="JX34" s="57"/>
      <c r="JY34" s="57"/>
      <c r="JZ34" s="57"/>
      <c r="KA34" s="57"/>
      <c r="KB34" s="57"/>
      <c r="KC34" s="57"/>
      <c r="KD34" s="57"/>
      <c r="KE34" s="57"/>
      <c r="KF34" s="57"/>
      <c r="KG34" s="57"/>
      <c r="KH34" s="57"/>
      <c r="KI34" s="57"/>
      <c r="KJ34" s="57"/>
      <c r="KK34" s="57"/>
      <c r="KL34" s="57"/>
      <c r="KM34" s="57"/>
      <c r="KN34" s="57"/>
      <c r="KO34" s="57"/>
      <c r="KP34" s="57"/>
      <c r="KQ34" s="57"/>
      <c r="KR34" s="57"/>
      <c r="KS34" s="57"/>
      <c r="KT34" s="57"/>
      <c r="KU34" s="57"/>
      <c r="KV34" s="57"/>
      <c r="KW34" s="57"/>
      <c r="KX34" s="57"/>
      <c r="KY34" s="57"/>
      <c r="KZ34" s="57"/>
      <c r="LA34" s="57"/>
      <c r="LB34" s="57"/>
      <c r="LC34" s="57"/>
      <c r="LD34" s="57"/>
      <c r="LE34" s="57"/>
      <c r="LF34" s="57"/>
      <c r="LG34" s="57"/>
      <c r="LH34" s="57"/>
      <c r="LI34" s="57"/>
      <c r="LJ34" s="57"/>
      <c r="LK34" s="57"/>
      <c r="LL34" s="57"/>
      <c r="LM34" s="57"/>
      <c r="LN34" s="57"/>
      <c r="LO34" s="57"/>
      <c r="LP34" s="57"/>
      <c r="LQ34" s="57"/>
      <c r="LR34" s="57"/>
      <c r="LS34" s="57"/>
      <c r="LT34" s="57"/>
      <c r="LU34" s="57"/>
      <c r="LV34" s="57"/>
      <c r="LW34" s="57"/>
      <c r="LX34" s="57"/>
      <c r="LY34" s="57"/>
      <c r="LZ34" s="57"/>
      <c r="MA34" s="57"/>
      <c r="MB34" s="57"/>
      <c r="MC34" s="57"/>
      <c r="MD34" s="57"/>
      <c r="ME34" s="57"/>
      <c r="MF34" s="57"/>
      <c r="MG34" s="57"/>
      <c r="MH34" s="57"/>
      <c r="MI34" s="57"/>
      <c r="MJ34" s="57"/>
      <c r="MK34" s="57"/>
      <c r="ML34" s="57"/>
      <c r="MM34" s="57"/>
      <c r="MN34" s="57"/>
      <c r="MO34" s="57"/>
      <c r="MP34" s="57"/>
      <c r="MQ34" s="57"/>
      <c r="MR34" s="57"/>
      <c r="MS34" s="57"/>
      <c r="MT34" s="57"/>
      <c r="MU34" s="57"/>
      <c r="MV34" s="57"/>
      <c r="MW34" s="57"/>
      <c r="MX34" s="57"/>
      <c r="MY34" s="57"/>
      <c r="MZ34" s="57"/>
      <c r="NA34" s="57"/>
      <c r="NB34" s="57"/>
      <c r="NC34" s="57"/>
      <c r="ND34" s="57"/>
      <c r="NE34" s="57"/>
      <c r="NF34" s="57"/>
      <c r="NG34" s="57"/>
      <c r="NH34" s="57"/>
      <c r="NI34" s="57"/>
      <c r="NJ34" s="57"/>
      <c r="NK34" s="57"/>
      <c r="NL34" s="57"/>
      <c r="NM34" s="57"/>
      <c r="NN34" s="57"/>
      <c r="NO34" s="57"/>
      <c r="NP34" s="57"/>
      <c r="NQ34" s="57"/>
      <c r="NR34" s="57"/>
      <c r="NS34" s="57"/>
      <c r="NT34" s="57"/>
      <c r="NU34" s="57"/>
      <c r="NV34" s="57"/>
      <c r="NW34" s="57"/>
      <c r="NX34" s="57"/>
      <c r="NY34" s="57"/>
      <c r="NZ34" s="57"/>
      <c r="OA34" s="57"/>
      <c r="OB34" s="57"/>
      <c r="OC34" s="57"/>
      <c r="OD34" s="57"/>
      <c r="OE34" s="57"/>
      <c r="OF34" s="57"/>
      <c r="OG34" s="57"/>
      <c r="OH34" s="57"/>
      <c r="OI34" s="57"/>
      <c r="OJ34" s="57"/>
      <c r="OK34" s="57"/>
      <c r="OL34" s="57"/>
      <c r="OM34" s="57"/>
      <c r="ON34" s="57"/>
      <c r="OO34" s="57"/>
      <c r="OP34" s="57"/>
      <c r="OQ34" s="57"/>
      <c r="OR34" s="57"/>
      <c r="OS34" s="57"/>
      <c r="OT34" s="57"/>
      <c r="OU34" s="57"/>
      <c r="OV34" s="57"/>
      <c r="OW34" s="57"/>
      <c r="OX34" s="57"/>
      <c r="OY34" s="57"/>
      <c r="OZ34" s="57"/>
      <c r="PA34" s="57"/>
      <c r="PB34" s="57"/>
      <c r="PC34" s="57"/>
      <c r="PD34" s="57"/>
      <c r="PE34" s="57"/>
      <c r="PF34" s="57"/>
      <c r="PG34" s="57"/>
      <c r="PH34" s="57"/>
      <c r="PI34" s="57"/>
      <c r="PJ34" s="57"/>
      <c r="PK34" s="57"/>
      <c r="PL34" s="57"/>
      <c r="PM34" s="57"/>
      <c r="PN34" s="57"/>
      <c r="PO34" s="57"/>
      <c r="PP34" s="57"/>
      <c r="PQ34" s="57"/>
      <c r="PR34" s="57"/>
      <c r="PS34" s="57"/>
      <c r="PT34" s="57"/>
      <c r="PU34" s="57"/>
      <c r="PV34" s="57"/>
      <c r="PW34" s="57"/>
      <c r="PX34" s="57"/>
      <c r="PY34" s="57"/>
      <c r="PZ34" s="57"/>
      <c r="QA34" s="57"/>
      <c r="QB34" s="57"/>
      <c r="QC34" s="57"/>
      <c r="QD34" s="57"/>
      <c r="QE34" s="57"/>
      <c r="QF34" s="57"/>
      <c r="QG34" s="57"/>
      <c r="QH34" s="57"/>
      <c r="QI34" s="57"/>
      <c r="QJ34" s="57"/>
      <c r="QK34" s="57"/>
      <c r="QL34" s="57"/>
      <c r="QM34" s="57"/>
      <c r="QN34" s="57"/>
      <c r="QO34" s="57"/>
      <c r="QP34" s="57"/>
      <c r="QQ34" s="57"/>
      <c r="QR34" s="57"/>
      <c r="QS34" s="57"/>
      <c r="QT34" s="57"/>
      <c r="QU34" s="57"/>
      <c r="QV34" s="57"/>
      <c r="QW34" s="57"/>
      <c r="QX34" s="57"/>
      <c r="QY34" s="57"/>
      <c r="QZ34" s="57"/>
      <c r="RA34" s="57"/>
      <c r="RB34" s="57"/>
      <c r="RC34" s="57"/>
      <c r="RD34" s="57"/>
      <c r="RE34" s="57"/>
      <c r="RF34" s="57"/>
      <c r="RG34" s="57"/>
      <c r="RH34" s="57"/>
      <c r="RI34" s="57"/>
      <c r="RJ34" s="57"/>
      <c r="RK34" s="57"/>
      <c r="RL34" s="57"/>
      <c r="RM34" s="57"/>
      <c r="RN34" s="57"/>
      <c r="RO34" s="57"/>
      <c r="RP34" s="57"/>
      <c r="RQ34" s="57"/>
      <c r="RR34" s="57"/>
      <c r="RS34" s="57"/>
      <c r="RT34" s="57"/>
      <c r="RU34" s="57"/>
      <c r="RV34" s="57"/>
      <c r="RW34" s="57"/>
      <c r="RX34" s="57"/>
      <c r="RY34" s="57"/>
      <c r="RZ34" s="57"/>
      <c r="SA34" s="57"/>
      <c r="SB34" s="57"/>
      <c r="SC34" s="57"/>
      <c r="SD34" s="57"/>
      <c r="SE34" s="57"/>
      <c r="SF34" s="57"/>
      <c r="SG34" s="57"/>
      <c r="SH34" s="57"/>
      <c r="SI34" s="57"/>
      <c r="SJ34" s="57"/>
      <c r="SK34" s="57"/>
      <c r="SL34" s="57"/>
      <c r="SM34" s="57"/>
      <c r="SN34" s="57"/>
      <c r="SO34" s="57"/>
      <c r="SP34" s="57"/>
      <c r="SQ34" s="57"/>
      <c r="SR34" s="57"/>
      <c r="SS34" s="57"/>
      <c r="ST34" s="57"/>
      <c r="SU34" s="57"/>
      <c r="SV34" s="57"/>
      <c r="SW34" s="57"/>
      <c r="SX34" s="57"/>
      <c r="SY34" s="57"/>
      <c r="SZ34" s="57"/>
      <c r="TA34" s="57"/>
      <c r="TB34" s="57"/>
      <c r="TC34" s="57"/>
      <c r="TD34" s="57"/>
      <c r="TE34" s="57"/>
      <c r="TF34" s="57"/>
      <c r="TG34" s="57"/>
      <c r="TH34" s="57"/>
      <c r="TI34" s="57"/>
      <c r="TJ34" s="57"/>
      <c r="TK34" s="57"/>
      <c r="TL34" s="57"/>
      <c r="TM34" s="57"/>
      <c r="TN34" s="57"/>
      <c r="TO34" s="57"/>
      <c r="TP34" s="57"/>
      <c r="TQ34" s="57"/>
      <c r="TR34" s="57"/>
      <c r="TS34" s="57"/>
      <c r="TT34" s="57"/>
      <c r="TU34" s="57"/>
      <c r="TV34" s="57"/>
      <c r="TW34" s="57"/>
      <c r="TX34" s="57"/>
      <c r="TY34" s="57"/>
      <c r="TZ34" s="57"/>
      <c r="UA34" s="57"/>
      <c r="UB34" s="57"/>
      <c r="UC34" s="57"/>
      <c r="UD34" s="57"/>
      <c r="UE34" s="57"/>
      <c r="UF34" s="57"/>
      <c r="UG34" s="57"/>
      <c r="UH34" s="57"/>
      <c r="UI34" s="57"/>
      <c r="UJ34" s="57"/>
      <c r="UK34" s="57"/>
      <c r="UL34" s="57"/>
      <c r="UM34" s="57"/>
      <c r="UN34" s="57"/>
      <c r="UO34" s="57"/>
      <c r="UP34" s="57"/>
      <c r="UQ34" s="57"/>
      <c r="UR34" s="57"/>
      <c r="US34" s="57"/>
      <c r="UT34" s="57"/>
      <c r="UU34" s="57"/>
      <c r="UV34" s="57"/>
      <c r="UW34" s="57"/>
      <c r="UX34" s="57"/>
      <c r="UY34" s="57"/>
      <c r="UZ34" s="57"/>
      <c r="VA34" s="57"/>
      <c r="VB34" s="57"/>
      <c r="VC34" s="57"/>
      <c r="VD34" s="57"/>
      <c r="VE34" s="57"/>
      <c r="VF34" s="57"/>
      <c r="VG34" s="57"/>
      <c r="VH34" s="57"/>
      <c r="VI34" s="57"/>
      <c r="VJ34" s="57"/>
      <c r="VK34" s="57"/>
      <c r="VL34" s="57"/>
      <c r="VM34" s="57"/>
      <c r="VN34" s="57"/>
      <c r="VO34" s="57"/>
      <c r="VP34" s="57"/>
      <c r="VQ34" s="57"/>
      <c r="VR34" s="57"/>
      <c r="VS34" s="57"/>
      <c r="VT34" s="57"/>
      <c r="VU34" s="57"/>
      <c r="VV34" s="57"/>
      <c r="VW34" s="57"/>
      <c r="VX34" s="57"/>
      <c r="VY34" s="57"/>
      <c r="VZ34" s="57"/>
      <c r="WA34" s="57"/>
      <c r="WB34" s="57"/>
      <c r="WC34" s="57"/>
      <c r="WD34" s="57"/>
      <c r="WE34" s="57"/>
      <c r="WF34" s="57"/>
      <c r="WG34" s="57"/>
      <c r="WH34" s="57"/>
      <c r="WI34" s="57"/>
      <c r="WJ34" s="57"/>
      <c r="WK34" s="57"/>
      <c r="WL34" s="57"/>
      <c r="WM34" s="57"/>
      <c r="WN34" s="57"/>
      <c r="WO34" s="57"/>
      <c r="WP34" s="57"/>
      <c r="WQ34" s="57"/>
      <c r="WR34" s="57"/>
      <c r="WS34" s="57"/>
      <c r="WT34" s="57"/>
      <c r="WU34" s="57"/>
      <c r="WV34" s="57"/>
      <c r="WW34" s="57"/>
      <c r="WX34" s="57"/>
      <c r="WY34" s="57"/>
      <c r="WZ34" s="57"/>
      <c r="XA34" s="57"/>
      <c r="XB34" s="57"/>
      <c r="XC34" s="57"/>
      <c r="XD34" s="57"/>
      <c r="XE34" s="57"/>
      <c r="XF34" s="57"/>
      <c r="XG34" s="57"/>
      <c r="XH34" s="57"/>
      <c r="XI34" s="57"/>
      <c r="XJ34" s="57"/>
      <c r="XK34" s="57"/>
      <c r="XL34" s="57"/>
      <c r="XM34" s="57"/>
      <c r="XN34" s="57"/>
      <c r="XO34" s="57"/>
      <c r="XP34" s="57"/>
      <c r="XQ34" s="57"/>
      <c r="XR34" s="57"/>
      <c r="XS34" s="57"/>
      <c r="XT34" s="57"/>
      <c r="XU34" s="57"/>
      <c r="XV34" s="57"/>
      <c r="XW34" s="57"/>
      <c r="XX34" s="57"/>
      <c r="XY34" s="57"/>
      <c r="XZ34" s="57"/>
      <c r="YA34" s="57"/>
      <c r="YB34" s="57"/>
      <c r="YC34" s="57"/>
      <c r="YD34" s="57"/>
      <c r="YE34" s="57"/>
      <c r="YF34" s="57"/>
      <c r="YG34" s="57"/>
      <c r="YH34" s="57"/>
      <c r="YI34" s="57"/>
      <c r="YJ34" s="57"/>
      <c r="YK34" s="57"/>
      <c r="YL34" s="57"/>
      <c r="YM34" s="57"/>
      <c r="YN34" s="57"/>
      <c r="YO34" s="57"/>
      <c r="YP34" s="57"/>
      <c r="YQ34" s="57"/>
      <c r="YR34" s="57"/>
      <c r="YS34" s="57"/>
      <c r="YT34" s="57"/>
      <c r="YU34" s="57"/>
      <c r="YV34" s="57"/>
      <c r="YW34" s="57"/>
      <c r="YX34" s="57"/>
      <c r="YY34" s="57"/>
      <c r="YZ34" s="57"/>
      <c r="ZA34" s="57"/>
      <c r="ZB34" s="57"/>
      <c r="ZC34" s="57"/>
      <c r="ZD34" s="57"/>
      <c r="ZE34" s="57"/>
      <c r="ZF34" s="57"/>
      <c r="ZG34" s="57"/>
      <c r="ZH34" s="57"/>
      <c r="ZI34" s="57"/>
      <c r="ZJ34" s="57"/>
      <c r="ZK34" s="57"/>
      <c r="ZL34" s="57"/>
      <c r="ZM34" s="57"/>
      <c r="ZN34" s="57"/>
      <c r="ZO34" s="57"/>
      <c r="ZP34" s="57"/>
      <c r="ZQ34" s="57"/>
      <c r="ZR34" s="57"/>
      <c r="ZS34" s="57"/>
      <c r="ZT34" s="57"/>
      <c r="ZU34" s="57"/>
      <c r="ZV34" s="57"/>
      <c r="ZW34" s="57"/>
      <c r="ZX34" s="57"/>
      <c r="ZY34" s="57"/>
      <c r="ZZ34" s="57"/>
      <c r="AAA34" s="57"/>
      <c r="AAB34" s="57"/>
      <c r="AAC34" s="57"/>
      <c r="AAD34" s="57"/>
      <c r="AAE34" s="57"/>
      <c r="AAF34" s="57"/>
      <c r="AAG34" s="57"/>
      <c r="AAH34" s="57"/>
      <c r="AAI34" s="57"/>
      <c r="AAJ34" s="57"/>
      <c r="AAK34" s="57"/>
      <c r="AAL34" s="57"/>
      <c r="AAM34" s="57"/>
      <c r="AAN34" s="57"/>
      <c r="AAO34" s="57"/>
      <c r="AAP34" s="57"/>
      <c r="AAQ34" s="57"/>
      <c r="AAR34" s="57"/>
      <c r="AAS34" s="57"/>
      <c r="AAT34" s="57"/>
      <c r="AAU34" s="57"/>
      <c r="AAV34" s="57"/>
      <c r="AAW34" s="57"/>
      <c r="AAX34" s="57"/>
      <c r="AAY34" s="57"/>
      <c r="AAZ34" s="57"/>
      <c r="ABA34" s="57"/>
      <c r="ABB34" s="57"/>
      <c r="ABC34" s="57"/>
      <c r="ABD34" s="57"/>
      <c r="ABE34" s="57"/>
      <c r="ABF34" s="57"/>
      <c r="ABG34" s="57"/>
      <c r="ABH34" s="57"/>
      <c r="ABI34" s="57"/>
      <c r="ABJ34" s="57"/>
      <c r="ABK34" s="57"/>
      <c r="ABL34" s="57"/>
      <c r="ABM34" s="57"/>
      <c r="ABN34" s="57"/>
      <c r="ABO34" s="57"/>
      <c r="ABP34" s="57"/>
      <c r="ABQ34" s="57"/>
      <c r="ABR34" s="57"/>
      <c r="ABS34" s="57"/>
      <c r="ABT34" s="57"/>
      <c r="ABU34" s="57"/>
      <c r="ABV34" s="57"/>
      <c r="ABW34" s="57"/>
      <c r="ABX34" s="57"/>
      <c r="ABY34" s="57"/>
      <c r="ABZ34" s="57"/>
      <c r="ACA34" s="57"/>
      <c r="ACB34" s="57"/>
      <c r="ACC34" s="57"/>
      <c r="ACD34" s="57"/>
      <c r="ACE34" s="57"/>
      <c r="ACF34" s="57"/>
      <c r="ACG34" s="57"/>
      <c r="ACH34" s="57"/>
      <c r="ACI34" s="57"/>
      <c r="ACJ34" s="57"/>
      <c r="ACK34" s="57"/>
      <c r="ACL34" s="57"/>
      <c r="ACM34" s="57"/>
      <c r="ACN34" s="57"/>
      <c r="ACO34" s="57"/>
      <c r="ACP34" s="57"/>
      <c r="ACQ34" s="57"/>
      <c r="ACR34" s="57"/>
      <c r="ACS34" s="57"/>
      <c r="ACT34" s="57"/>
      <c r="ACU34" s="57"/>
      <c r="ACV34" s="57"/>
      <c r="ACW34" s="57"/>
      <c r="ACX34" s="57"/>
      <c r="ACY34" s="57"/>
      <c r="ACZ34" s="57"/>
      <c r="ADA34" s="57"/>
      <c r="ADB34" s="57"/>
      <c r="ADC34" s="57"/>
      <c r="ADD34" s="57"/>
      <c r="ADE34" s="57"/>
      <c r="ADF34" s="57"/>
      <c r="ADG34" s="57"/>
      <c r="ADH34" s="57"/>
      <c r="ADI34" s="57"/>
      <c r="ADJ34" s="57"/>
      <c r="ADK34" s="57"/>
      <c r="ADL34" s="57"/>
      <c r="ADM34" s="57"/>
      <c r="ADN34" s="57"/>
      <c r="ADO34" s="57"/>
      <c r="ADP34" s="57"/>
      <c r="ADQ34" s="57"/>
      <c r="ADR34" s="57"/>
      <c r="ADS34" s="57"/>
      <c r="ADT34" s="57"/>
      <c r="ADU34" s="57"/>
      <c r="ADV34" s="57"/>
      <c r="ADW34" s="57"/>
      <c r="ADX34" s="57"/>
      <c r="ADY34" s="57"/>
      <c r="ADZ34" s="57"/>
      <c r="AEA34" s="57"/>
      <c r="AEB34" s="57"/>
      <c r="AEC34" s="57"/>
      <c r="AED34" s="57"/>
      <c r="AEE34" s="57"/>
      <c r="AEF34" s="57"/>
      <c r="AEG34" s="57"/>
      <c r="AEH34" s="57"/>
      <c r="AEI34" s="57"/>
      <c r="AEJ34" s="57"/>
      <c r="AEK34" s="57"/>
      <c r="AEL34" s="57"/>
      <c r="AEM34" s="57"/>
      <c r="AEN34" s="57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  <c r="AFY34" s="57"/>
      <c r="AFZ34" s="57"/>
      <c r="AGA34" s="57"/>
      <c r="AGB34" s="57"/>
      <c r="AGC34" s="57"/>
      <c r="AGD34" s="57"/>
      <c r="AGE34" s="57"/>
      <c r="AGF34" s="57"/>
      <c r="AGG34" s="57"/>
      <c r="AGH34" s="57"/>
      <c r="AGI34" s="57"/>
      <c r="AGJ34" s="57"/>
      <c r="AGK34" s="57"/>
      <c r="AGL34" s="57"/>
      <c r="AGM34" s="57"/>
      <c r="AGN34" s="57"/>
      <c r="AGO34" s="57"/>
      <c r="AGP34" s="57"/>
      <c r="AGQ34" s="57"/>
      <c r="AGR34" s="57"/>
      <c r="AGS34" s="57"/>
      <c r="AGT34" s="57"/>
      <c r="AGU34" s="57"/>
      <c r="AGV34" s="57"/>
      <c r="AGW34" s="57"/>
      <c r="AGX34" s="57"/>
      <c r="AGY34" s="57"/>
      <c r="AGZ34" s="57"/>
      <c r="AHA34" s="57"/>
      <c r="AHB34" s="57"/>
      <c r="AHC34" s="57"/>
      <c r="AHD34" s="57"/>
      <c r="AHE34" s="57"/>
      <c r="AHF34" s="57"/>
      <c r="AHG34" s="57"/>
      <c r="AHH34" s="57"/>
      <c r="AHI34" s="57"/>
      <c r="AHJ34" s="57"/>
      <c r="AHK34" s="57"/>
      <c r="AHL34" s="57"/>
      <c r="AHM34" s="57"/>
      <c r="AHN34" s="57"/>
      <c r="AHO34" s="57"/>
      <c r="AHP34" s="57"/>
      <c r="AHQ34" s="57"/>
      <c r="AHR34" s="57"/>
      <c r="AHS34" s="57"/>
      <c r="AHT34" s="57"/>
      <c r="AHU34" s="57"/>
      <c r="AHV34" s="57"/>
      <c r="AHW34" s="57"/>
      <c r="AHX34" s="57"/>
      <c r="AHY34" s="57"/>
      <c r="AHZ34" s="57"/>
      <c r="AIA34" s="57"/>
      <c r="AIB34" s="57"/>
      <c r="AIC34" s="57"/>
      <c r="AID34" s="57"/>
      <c r="AIE34" s="57"/>
      <c r="AIF34" s="57"/>
      <c r="AIG34" s="57"/>
      <c r="AIH34" s="57"/>
      <c r="AII34" s="57"/>
      <c r="AIJ34" s="57"/>
      <c r="AIK34" s="57"/>
      <c r="AIL34" s="57"/>
      <c r="AIM34" s="57"/>
      <c r="AIN34" s="57"/>
      <c r="AIO34" s="57"/>
      <c r="AIP34" s="57"/>
      <c r="AIQ34" s="57"/>
      <c r="AIR34" s="57"/>
      <c r="AIS34" s="57"/>
      <c r="AIT34" s="57"/>
      <c r="AIU34" s="57"/>
      <c r="AIV34" s="57"/>
      <c r="AIW34" s="57"/>
      <c r="AIX34" s="57"/>
      <c r="AIY34" s="57"/>
      <c r="AIZ34" s="57"/>
      <c r="AJA34" s="57"/>
      <c r="AJB34" s="57"/>
      <c r="AJC34" s="57"/>
      <c r="AJD34" s="57"/>
      <c r="AJE34" s="57"/>
      <c r="AJF34" s="57"/>
      <c r="AJG34" s="57"/>
      <c r="AJH34" s="57"/>
      <c r="AJI34" s="57"/>
      <c r="AJJ34" s="57"/>
      <c r="AJK34" s="57"/>
      <c r="AJL34" s="57"/>
      <c r="AJM34" s="57"/>
      <c r="AJN34" s="57"/>
      <c r="AJO34" s="57"/>
      <c r="AJP34" s="57"/>
      <c r="AJQ34" s="57"/>
      <c r="AJR34" s="57"/>
      <c r="AJS34" s="57"/>
      <c r="AJT34" s="57"/>
      <c r="AJU34" s="57"/>
      <c r="AJV34" s="57"/>
      <c r="AJW34" s="57"/>
      <c r="AJX34" s="57"/>
      <c r="AJY34" s="57"/>
      <c r="AJZ34" s="57"/>
      <c r="AKA34" s="57"/>
      <c r="AKB34" s="57"/>
      <c r="AKC34" s="57"/>
      <c r="AKD34" s="57"/>
      <c r="AKE34" s="57"/>
      <c r="AKF34" s="57"/>
      <c r="AKG34" s="57"/>
      <c r="AKH34" s="57"/>
      <c r="AKI34" s="57"/>
      <c r="AKJ34" s="57"/>
      <c r="AKK34" s="57"/>
      <c r="AKL34" s="57"/>
      <c r="AKM34" s="57"/>
      <c r="AKN34" s="57"/>
      <c r="AKO34" s="57"/>
      <c r="AKP34" s="57"/>
      <c r="AKQ34" s="57"/>
      <c r="AKR34" s="57"/>
      <c r="AKS34" s="57"/>
      <c r="AKT34" s="57"/>
      <c r="AKU34" s="57"/>
      <c r="AKV34" s="57"/>
      <c r="AKW34" s="57"/>
      <c r="AKX34" s="57"/>
      <c r="AKY34" s="57"/>
      <c r="AKZ34" s="57"/>
      <c r="ALA34" s="57"/>
      <c r="ALB34" s="57"/>
      <c r="ALC34" s="57"/>
      <c r="ALD34" s="57"/>
      <c r="ALE34" s="57"/>
      <c r="ALF34" s="57"/>
      <c r="ALG34" s="57"/>
      <c r="ALH34" s="57"/>
      <c r="ALI34" s="57"/>
      <c r="ALJ34" s="57"/>
      <c r="ALK34" s="57"/>
      <c r="ALL34" s="57"/>
      <c r="ALM34" s="57"/>
      <c r="ALN34" s="57"/>
      <c r="ALO34" s="57"/>
      <c r="ALP34" s="57"/>
      <c r="ALQ34" s="57"/>
      <c r="ALR34" s="57"/>
      <c r="ALS34" s="57"/>
      <c r="ALT34" s="57"/>
      <c r="ALU34" s="57"/>
      <c r="ALV34" s="57"/>
      <c r="ALW34" s="57"/>
      <c r="ALX34" s="57"/>
      <c r="ALY34" s="57"/>
      <c r="ALZ34" s="57"/>
      <c r="AMA34" s="57"/>
      <c r="AMB34" s="57"/>
      <c r="AMC34" s="57"/>
      <c r="AMD34" s="57"/>
      <c r="AME34" s="57"/>
      <c r="AMF34" s="57"/>
      <c r="AMG34" s="57"/>
      <c r="AMH34" s="57"/>
      <c r="AMI34" s="57"/>
      <c r="AMJ34" s="57"/>
      <c r="AMK34" s="57"/>
      <c r="AML34" s="57"/>
      <c r="AMM34" s="57"/>
      <c r="AMN34" s="57"/>
      <c r="AMO34" s="57"/>
      <c r="AMP34" s="57"/>
      <c r="AMQ34" s="57"/>
      <c r="AMR34" s="57"/>
      <c r="AMS34" s="57"/>
      <c r="AMT34" s="57"/>
      <c r="AMU34" s="57"/>
      <c r="AMV34" s="57"/>
      <c r="AMW34" s="57"/>
      <c r="AMX34" s="57"/>
      <c r="AMY34" s="57"/>
      <c r="AMZ34" s="57"/>
      <c r="ANA34" s="57"/>
      <c r="ANB34" s="57"/>
      <c r="ANC34" s="57"/>
      <c r="AND34" s="57"/>
      <c r="ANE34" s="57"/>
      <c r="ANF34" s="57"/>
      <c r="ANG34" s="57"/>
      <c r="ANH34" s="57"/>
      <c r="ANI34" s="57"/>
      <c r="ANJ34" s="57"/>
      <c r="ANK34" s="57"/>
      <c r="ANL34" s="57"/>
      <c r="ANM34" s="57"/>
      <c r="ANN34" s="57"/>
      <c r="ANO34" s="57"/>
      <c r="ANP34" s="57"/>
      <c r="ANQ34" s="57"/>
      <c r="ANR34" s="57"/>
      <c r="ANS34" s="57"/>
      <c r="ANT34" s="57"/>
      <c r="ANU34" s="57"/>
      <c r="ANV34" s="57"/>
      <c r="ANW34" s="57"/>
      <c r="ANX34" s="57"/>
      <c r="ANY34" s="57"/>
      <c r="ANZ34" s="57"/>
      <c r="AOA34" s="57"/>
      <c r="AOB34" s="57"/>
      <c r="AOC34" s="57"/>
      <c r="AOD34" s="57"/>
      <c r="AOE34" s="57"/>
      <c r="AOF34" s="57"/>
      <c r="AOG34" s="57"/>
      <c r="AOH34" s="57"/>
      <c r="AOI34" s="57"/>
      <c r="AOJ34" s="57"/>
      <c r="AOK34" s="57"/>
      <c r="AOL34" s="57"/>
      <c r="AOM34" s="57"/>
      <c r="AON34" s="57"/>
      <c r="AOO34" s="57"/>
      <c r="AOP34" s="57"/>
      <c r="AOQ34" s="57"/>
      <c r="AOR34" s="57"/>
      <c r="AOS34" s="57"/>
      <c r="AOT34" s="57"/>
      <c r="AOU34" s="57"/>
      <c r="AOV34" s="57"/>
      <c r="AOW34" s="57"/>
      <c r="AOX34" s="57"/>
      <c r="AOY34" s="57"/>
      <c r="AOZ34" s="57"/>
      <c r="APA34" s="57"/>
      <c r="APB34" s="57"/>
      <c r="APC34" s="57"/>
      <c r="APD34" s="57"/>
      <c r="APE34" s="57"/>
      <c r="APF34" s="57"/>
      <c r="APG34" s="57"/>
      <c r="APH34" s="57"/>
      <c r="API34" s="57"/>
      <c r="APJ34" s="57"/>
      <c r="APK34" s="57"/>
      <c r="APL34" s="57"/>
      <c r="APM34" s="57"/>
      <c r="APN34" s="57"/>
      <c r="APO34" s="57"/>
      <c r="APP34" s="57"/>
      <c r="APQ34" s="57"/>
      <c r="APR34" s="57"/>
      <c r="APS34" s="57"/>
      <c r="APT34" s="57"/>
      <c r="APU34" s="57"/>
      <c r="APV34" s="57"/>
      <c r="APW34" s="57"/>
      <c r="APX34" s="57"/>
      <c r="APY34" s="57"/>
      <c r="APZ34" s="57"/>
      <c r="AQA34" s="57"/>
      <c r="AQB34" s="57"/>
      <c r="AQC34" s="57"/>
      <c r="AQD34" s="57"/>
      <c r="AQE34" s="57"/>
      <c r="AQF34" s="57"/>
      <c r="AQG34" s="57"/>
      <c r="AQH34" s="57"/>
      <c r="AQI34" s="57"/>
      <c r="AQJ34" s="57"/>
      <c r="AQK34" s="57"/>
      <c r="AQL34" s="57"/>
      <c r="AQM34" s="57"/>
      <c r="AQN34" s="57"/>
      <c r="AQO34" s="57"/>
      <c r="AQP34" s="57"/>
      <c r="AQQ34" s="57"/>
      <c r="AQR34" s="57"/>
      <c r="AQS34" s="57"/>
      <c r="AQT34" s="57"/>
      <c r="AQU34" s="57"/>
      <c r="AQV34" s="57"/>
      <c r="AQW34" s="57"/>
      <c r="AQX34" s="57"/>
      <c r="AQY34" s="57"/>
      <c r="AQZ34" s="57"/>
      <c r="ARA34" s="57"/>
      <c r="ARB34" s="57"/>
      <c r="ARC34" s="57"/>
      <c r="ARD34" s="57"/>
      <c r="ARE34" s="57"/>
      <c r="ARF34" s="57"/>
      <c r="ARG34" s="57"/>
      <c r="ARH34" s="57"/>
      <c r="ARI34" s="57"/>
      <c r="ARJ34" s="57"/>
      <c r="ARK34" s="57"/>
      <c r="ARL34" s="57"/>
      <c r="ARM34" s="57"/>
      <c r="ARN34" s="57"/>
      <c r="ARO34" s="57"/>
      <c r="ARP34" s="57"/>
      <c r="ARQ34" s="57"/>
      <c r="ARR34" s="57"/>
      <c r="ARS34" s="57"/>
      <c r="ART34" s="57"/>
      <c r="ARU34" s="57"/>
      <c r="ARV34" s="57"/>
      <c r="ARW34" s="57"/>
      <c r="ARX34" s="57"/>
      <c r="ARY34" s="57"/>
      <c r="ARZ34" s="57"/>
      <c r="ASA34" s="57"/>
      <c r="ASB34" s="57"/>
      <c r="ASC34" s="57"/>
      <c r="ASD34" s="57"/>
      <c r="ASE34" s="57"/>
      <c r="ASF34" s="57"/>
      <c r="ASG34" s="57"/>
      <c r="ASH34" s="57"/>
      <c r="ASI34" s="57"/>
      <c r="ASJ34" s="57"/>
      <c r="ASK34" s="57"/>
      <c r="ASL34" s="57"/>
      <c r="ASM34" s="57"/>
      <c r="ASN34" s="57"/>
      <c r="ASO34" s="57"/>
      <c r="ASP34" s="57"/>
      <c r="ASQ34" s="57"/>
      <c r="ASR34" s="57"/>
      <c r="ASS34" s="57"/>
      <c r="AST34" s="57"/>
      <c r="ASU34" s="57"/>
      <c r="ASV34" s="57"/>
      <c r="ASW34" s="57"/>
      <c r="ASX34" s="57"/>
      <c r="ASY34" s="57"/>
      <c r="ASZ34" s="57"/>
      <c r="ATA34" s="57"/>
      <c r="ATB34" s="57"/>
      <c r="ATC34" s="57"/>
      <c r="ATD34" s="57"/>
      <c r="ATE34" s="57"/>
      <c r="ATF34" s="57"/>
      <c r="ATG34" s="57"/>
      <c r="ATH34" s="57"/>
      <c r="ATI34" s="57"/>
      <c r="ATJ34" s="57"/>
      <c r="ATK34" s="57"/>
      <c r="ATL34" s="57"/>
      <c r="ATM34" s="57"/>
      <c r="ATN34" s="57"/>
      <c r="ATO34" s="57"/>
      <c r="ATP34" s="57"/>
      <c r="ATQ34" s="57"/>
      <c r="ATR34" s="57"/>
      <c r="ATS34" s="57"/>
      <c r="ATT34" s="57"/>
      <c r="ATU34" s="57"/>
      <c r="ATV34" s="57"/>
      <c r="ATW34" s="57"/>
      <c r="ATX34" s="57"/>
      <c r="ATY34" s="57"/>
      <c r="ATZ34" s="57"/>
      <c r="AUA34" s="57"/>
      <c r="AUB34" s="57"/>
      <c r="AUC34" s="57"/>
      <c r="AUD34" s="57"/>
      <c r="AUE34" s="57"/>
      <c r="AUF34" s="57"/>
      <c r="AUG34" s="57"/>
      <c r="AUH34" s="57"/>
      <c r="AUI34" s="57"/>
      <c r="AUJ34" s="57"/>
      <c r="AUK34" s="57"/>
      <c r="AUL34" s="57"/>
      <c r="AUM34" s="57"/>
      <c r="AUN34" s="57"/>
      <c r="AUO34" s="57"/>
      <c r="AUP34" s="57"/>
      <c r="AUQ34" s="57"/>
      <c r="AUR34" s="57"/>
      <c r="AUS34" s="57"/>
      <c r="AUT34" s="57"/>
      <c r="AUU34" s="57"/>
      <c r="AUV34" s="57"/>
      <c r="AUW34" s="57"/>
      <c r="AUX34" s="57"/>
      <c r="AUY34" s="57"/>
      <c r="AUZ34" s="57"/>
      <c r="AVA34" s="57"/>
      <c r="AVB34" s="57"/>
      <c r="AVC34" s="57"/>
      <c r="AVD34" s="57"/>
      <c r="AVE34" s="57"/>
      <c r="AVF34" s="57"/>
      <c r="AVG34" s="57"/>
      <c r="AVH34" s="57"/>
      <c r="AVI34" s="57"/>
      <c r="AVJ34" s="57"/>
      <c r="AVK34" s="57"/>
      <c r="AVL34" s="57"/>
      <c r="AVM34" s="57"/>
      <c r="AVN34" s="57"/>
      <c r="AVO34" s="57"/>
      <c r="AVP34" s="57"/>
      <c r="AVQ34" s="57"/>
      <c r="AVR34" s="57"/>
      <c r="AVS34" s="57"/>
      <c r="AVT34" s="57"/>
      <c r="AVU34" s="57"/>
      <c r="AVV34" s="57"/>
      <c r="AVW34" s="57"/>
      <c r="AVX34" s="57"/>
      <c r="AVY34" s="57"/>
      <c r="AVZ34" s="57"/>
      <c r="AWA34" s="57"/>
      <c r="AWB34" s="57"/>
      <c r="AWC34" s="57"/>
      <c r="AWD34" s="57"/>
      <c r="AWE34" s="57"/>
      <c r="AWF34" s="57"/>
      <c r="AWG34" s="57"/>
      <c r="AWH34" s="57"/>
      <c r="AWI34" s="57"/>
      <c r="AWJ34" s="57"/>
      <c r="AWK34" s="57"/>
      <c r="AWL34" s="57"/>
      <c r="AWM34" s="57"/>
      <c r="AWN34" s="57"/>
      <c r="AWO34" s="57"/>
      <c r="AWP34" s="57"/>
      <c r="AWQ34" s="57"/>
      <c r="AWR34" s="57"/>
      <c r="AWS34" s="57"/>
      <c r="AWT34" s="57"/>
      <c r="AWU34" s="57"/>
      <c r="AWV34" s="57"/>
      <c r="AWW34" s="57"/>
      <c r="AWX34" s="57"/>
      <c r="AWY34" s="57"/>
      <c r="AWZ34" s="57"/>
      <c r="AXA34" s="57"/>
      <c r="AXB34" s="57"/>
      <c r="AXC34" s="57"/>
      <c r="AXD34" s="57"/>
      <c r="AXE34" s="57"/>
      <c r="AXF34" s="57"/>
      <c r="AXG34" s="57"/>
      <c r="AXH34" s="57"/>
      <c r="AXI34" s="57"/>
      <c r="AXJ34" s="57"/>
      <c r="AXK34" s="57"/>
      <c r="AXL34" s="57"/>
      <c r="AXM34" s="57"/>
      <c r="AXN34" s="57"/>
      <c r="AXO34" s="57"/>
      <c r="AXP34" s="57"/>
      <c r="AXQ34" s="57"/>
      <c r="AXR34" s="57"/>
      <c r="AXS34" s="57"/>
      <c r="AXT34" s="57"/>
      <c r="AXU34" s="57"/>
      <c r="AXV34" s="57"/>
      <c r="AXW34" s="57"/>
      <c r="AXX34" s="57"/>
      <c r="AXY34" s="57"/>
      <c r="AXZ34" s="57"/>
      <c r="AYA34" s="57"/>
      <c r="AYB34" s="57"/>
      <c r="AYC34" s="57"/>
      <c r="AYD34" s="57"/>
      <c r="AYE34" s="57"/>
      <c r="AYF34" s="57"/>
      <c r="AYG34" s="57"/>
      <c r="AYH34" s="57"/>
      <c r="AYI34" s="57"/>
      <c r="AYJ34" s="57"/>
      <c r="AYK34" s="57"/>
      <c r="AYL34" s="57"/>
      <c r="AYM34" s="57"/>
      <c r="AYN34" s="57"/>
      <c r="AYO34" s="57"/>
      <c r="AYP34" s="57"/>
      <c r="AYQ34" s="57"/>
      <c r="AYR34" s="57"/>
      <c r="AYS34" s="57"/>
      <c r="AYT34" s="57"/>
      <c r="AYU34" s="57"/>
      <c r="AYV34" s="57"/>
      <c r="AYW34" s="57"/>
      <c r="AYX34" s="57"/>
      <c r="AYY34" s="57"/>
      <c r="AYZ34" s="57"/>
      <c r="AZA34" s="57"/>
      <c r="AZB34" s="57"/>
      <c r="AZC34" s="57"/>
      <c r="AZD34" s="57"/>
      <c r="AZE34" s="57"/>
      <c r="AZF34" s="57"/>
      <c r="AZG34" s="57"/>
      <c r="AZH34" s="57"/>
      <c r="AZI34" s="57"/>
      <c r="AZJ34" s="57"/>
      <c r="AZK34" s="57"/>
      <c r="AZL34" s="57"/>
      <c r="AZM34" s="57"/>
      <c r="AZN34" s="57"/>
      <c r="AZO34" s="57"/>
      <c r="AZP34" s="57"/>
      <c r="AZQ34" s="57"/>
      <c r="AZR34" s="57"/>
      <c r="AZS34" s="57"/>
      <c r="AZT34" s="57"/>
      <c r="AZU34" s="57"/>
      <c r="AZV34" s="57"/>
      <c r="AZW34" s="57"/>
      <c r="AZX34" s="57"/>
      <c r="AZY34" s="57"/>
      <c r="AZZ34" s="57"/>
      <c r="BAA34" s="57"/>
      <c r="BAB34" s="57"/>
      <c r="BAC34" s="57"/>
      <c r="BAD34" s="57"/>
      <c r="BAE34" s="57"/>
      <c r="BAF34" s="57"/>
      <c r="BAG34" s="57"/>
      <c r="BAH34" s="57"/>
      <c r="BAI34" s="57"/>
      <c r="BAJ34" s="57"/>
      <c r="BAK34" s="57"/>
      <c r="BAL34" s="57"/>
      <c r="BAM34" s="57"/>
      <c r="BAN34" s="57"/>
      <c r="BAO34" s="57"/>
      <c r="BAP34" s="57"/>
      <c r="BAQ34" s="57"/>
      <c r="BAR34" s="57"/>
      <c r="BAS34" s="57"/>
      <c r="BAT34" s="57"/>
      <c r="BAU34" s="57"/>
      <c r="BAV34" s="57"/>
      <c r="BAW34" s="57"/>
      <c r="BAX34" s="57"/>
      <c r="BAY34" s="57"/>
      <c r="BAZ34" s="57"/>
      <c r="BBA34" s="57"/>
      <c r="BBB34" s="57"/>
      <c r="BBC34" s="57"/>
      <c r="BBD34" s="57"/>
      <c r="BBE34" s="57"/>
      <c r="BBF34" s="57"/>
      <c r="BBG34" s="57"/>
      <c r="BBH34" s="57"/>
      <c r="BBI34" s="57"/>
      <c r="BBJ34" s="57"/>
      <c r="BBK34" s="57"/>
      <c r="BBL34" s="57"/>
      <c r="BBM34" s="57"/>
      <c r="BBN34" s="57"/>
      <c r="BBO34" s="57"/>
      <c r="BBP34" s="57"/>
      <c r="BBQ34" s="57"/>
      <c r="BBR34" s="57"/>
      <c r="BBS34" s="57"/>
      <c r="BBT34" s="57"/>
      <c r="BBU34" s="57"/>
      <c r="BBV34" s="57"/>
      <c r="BBW34" s="57"/>
      <c r="BBX34" s="57"/>
      <c r="BBY34" s="57"/>
      <c r="BBZ34" s="57"/>
      <c r="BCA34" s="57"/>
      <c r="BCB34" s="57"/>
      <c r="BCC34" s="57"/>
      <c r="BCD34" s="57"/>
      <c r="BCE34" s="57"/>
      <c r="BCF34" s="57"/>
      <c r="BCG34" s="57"/>
      <c r="BCH34" s="57"/>
      <c r="BCI34" s="57"/>
      <c r="BCJ34" s="57"/>
      <c r="BCK34" s="57"/>
      <c r="BCL34" s="57"/>
      <c r="BCM34" s="57"/>
      <c r="BCN34" s="57"/>
      <c r="BCO34" s="57"/>
      <c r="BCP34" s="57"/>
      <c r="BCQ34" s="57"/>
      <c r="BCR34" s="57"/>
      <c r="BCS34" s="57"/>
      <c r="BCT34" s="57"/>
      <c r="BCU34" s="57"/>
      <c r="BCV34" s="57"/>
      <c r="BCW34" s="57"/>
      <c r="BCX34" s="57"/>
      <c r="BCY34" s="57"/>
      <c r="BCZ34" s="57"/>
      <c r="BDA34" s="57"/>
      <c r="BDB34" s="57"/>
      <c r="BDC34" s="57"/>
      <c r="BDD34" s="57"/>
      <c r="BDE34" s="57"/>
      <c r="BDF34" s="57"/>
      <c r="BDG34" s="57"/>
      <c r="BDH34" s="57"/>
      <c r="BDI34" s="57"/>
      <c r="BDJ34" s="57"/>
      <c r="BDK34" s="57"/>
      <c r="BDL34" s="57"/>
      <c r="BDM34" s="57"/>
      <c r="BDN34" s="57"/>
      <c r="BDO34" s="57"/>
      <c r="BDP34" s="57"/>
      <c r="BDQ34" s="57"/>
      <c r="BDR34" s="57"/>
      <c r="BDS34" s="57"/>
      <c r="BDT34" s="57"/>
      <c r="BDU34" s="57"/>
      <c r="BDV34" s="57"/>
      <c r="BDW34" s="57"/>
      <c r="BDX34" s="57"/>
      <c r="BDY34" s="57"/>
      <c r="BDZ34" s="57"/>
      <c r="BEA34" s="57"/>
      <c r="BEB34" s="57"/>
      <c r="BEC34" s="57"/>
      <c r="BED34" s="57"/>
      <c r="BEE34" s="57"/>
      <c r="BEF34" s="57"/>
      <c r="BEG34" s="57"/>
      <c r="BEH34" s="57"/>
      <c r="BEI34" s="57"/>
      <c r="BEJ34" s="57"/>
      <c r="BEK34" s="57"/>
      <c r="BEL34" s="57"/>
      <c r="BEM34" s="57"/>
      <c r="BEN34" s="57"/>
      <c r="BEO34" s="57"/>
      <c r="BEP34" s="57"/>
      <c r="BEQ34" s="57"/>
      <c r="BER34" s="57"/>
      <c r="BES34" s="57"/>
      <c r="BET34" s="57"/>
      <c r="BEU34" s="57"/>
      <c r="BEV34" s="57"/>
      <c r="BEW34" s="57"/>
      <c r="BEX34" s="57"/>
      <c r="BEY34" s="57"/>
      <c r="BEZ34" s="57"/>
      <c r="BFA34" s="57"/>
      <c r="BFB34" s="57"/>
      <c r="BFC34" s="57"/>
      <c r="BFD34" s="57"/>
      <c r="BFE34" s="57"/>
      <c r="BFF34" s="57"/>
      <c r="BFG34" s="57"/>
      <c r="BFH34" s="57"/>
      <c r="BFI34" s="57"/>
      <c r="BFJ34" s="57"/>
      <c r="BFK34" s="57"/>
      <c r="BFL34" s="57"/>
      <c r="BFM34" s="57"/>
      <c r="BFN34" s="57"/>
      <c r="BFO34" s="57"/>
      <c r="BFP34" s="57"/>
      <c r="BFQ34" s="57"/>
      <c r="BFR34" s="57"/>
      <c r="BFS34" s="57"/>
      <c r="BFT34" s="57"/>
      <c r="BFU34" s="57"/>
      <c r="BFV34" s="57"/>
      <c r="BFW34" s="57"/>
      <c r="BFX34" s="57"/>
      <c r="BFY34" s="57"/>
      <c r="BFZ34" s="57"/>
      <c r="BGA34" s="57"/>
      <c r="BGB34" s="57"/>
      <c r="BGC34" s="57"/>
      <c r="BGD34" s="57"/>
      <c r="BGE34" s="57"/>
      <c r="BGF34" s="57"/>
      <c r="BGG34" s="57"/>
      <c r="BGH34" s="57"/>
      <c r="BGI34" s="57"/>
      <c r="BGJ34" s="57"/>
      <c r="BGK34" s="57"/>
      <c r="BGL34" s="57"/>
      <c r="BGM34" s="57"/>
      <c r="BGN34" s="57"/>
      <c r="BGO34" s="57"/>
      <c r="BGP34" s="57"/>
      <c r="BGQ34" s="57"/>
      <c r="BGR34" s="57"/>
      <c r="BGS34" s="57"/>
      <c r="BGT34" s="57"/>
      <c r="BGU34" s="57"/>
      <c r="BGV34" s="57"/>
      <c r="BGW34" s="57"/>
      <c r="BGX34" s="57"/>
      <c r="BGY34" s="57"/>
      <c r="BGZ34" s="57"/>
      <c r="BHA34" s="57"/>
      <c r="BHB34" s="57"/>
      <c r="BHC34" s="57"/>
      <c r="BHD34" s="57"/>
      <c r="BHE34" s="57"/>
      <c r="BHF34" s="57"/>
      <c r="BHG34" s="57"/>
      <c r="BHH34" s="57"/>
      <c r="BHI34" s="57"/>
      <c r="BHJ34" s="57"/>
      <c r="BHK34" s="57"/>
      <c r="BHL34" s="57"/>
      <c r="BHM34" s="57"/>
      <c r="BHN34" s="57"/>
      <c r="BHO34" s="57"/>
      <c r="BHP34" s="57"/>
      <c r="BHQ34" s="57"/>
      <c r="BHR34" s="57"/>
      <c r="BHS34" s="57"/>
      <c r="BHT34" s="57"/>
      <c r="BHU34" s="57"/>
      <c r="BHV34" s="57"/>
      <c r="BHW34" s="57"/>
      <c r="BHX34" s="57"/>
      <c r="BHY34" s="57"/>
      <c r="BHZ34" s="57"/>
      <c r="BIA34" s="57"/>
      <c r="BIB34" s="57"/>
      <c r="BIC34" s="57"/>
      <c r="BID34" s="57"/>
      <c r="BIE34" s="57"/>
      <c r="BIF34" s="57"/>
      <c r="BIG34" s="57"/>
      <c r="BIH34" s="57"/>
      <c r="BII34" s="57"/>
      <c r="BIJ34" s="57"/>
      <c r="BIK34" s="57"/>
      <c r="BIL34" s="57"/>
      <c r="BIM34" s="57"/>
      <c r="BIN34" s="57"/>
      <c r="BIO34" s="57"/>
      <c r="BIP34" s="57"/>
      <c r="BIQ34" s="57"/>
      <c r="BIR34" s="57"/>
      <c r="BIS34" s="57"/>
      <c r="BIT34" s="57"/>
      <c r="BIU34" s="57"/>
      <c r="BIV34" s="57"/>
      <c r="BIW34" s="57"/>
      <c r="BIX34" s="57"/>
      <c r="BIY34" s="57"/>
      <c r="BIZ34" s="57"/>
      <c r="BJA34" s="57"/>
      <c r="BJB34" s="57"/>
      <c r="BJC34" s="57"/>
      <c r="BJD34" s="57"/>
      <c r="BJE34" s="57"/>
      <c r="BJF34" s="57"/>
      <c r="BJG34" s="57"/>
      <c r="BJH34" s="57"/>
      <c r="BJI34" s="57"/>
      <c r="BJJ34" s="57"/>
      <c r="BJK34" s="57"/>
      <c r="BJL34" s="57"/>
      <c r="BJM34" s="57"/>
      <c r="BJN34" s="57"/>
      <c r="BJO34" s="57"/>
      <c r="BJP34" s="57"/>
      <c r="BJQ34" s="57"/>
      <c r="BJR34" s="57"/>
      <c r="BJS34" s="57"/>
      <c r="BJT34" s="57"/>
      <c r="BJU34" s="57"/>
      <c r="BJV34" s="57"/>
      <c r="BJW34" s="57"/>
      <c r="BJX34" s="57"/>
      <c r="BJY34" s="57"/>
      <c r="BJZ34" s="57"/>
      <c r="BKA34" s="57"/>
      <c r="BKB34" s="57"/>
      <c r="BKC34" s="57"/>
      <c r="BKD34" s="57"/>
      <c r="BKE34" s="57"/>
      <c r="BKF34" s="57"/>
      <c r="BKG34" s="57"/>
      <c r="BKH34" s="57"/>
      <c r="BKI34" s="57"/>
      <c r="BKJ34" s="57"/>
      <c r="BKK34" s="57"/>
      <c r="BKL34" s="57"/>
      <c r="BKM34" s="57"/>
      <c r="BKN34" s="57"/>
      <c r="BKO34" s="57"/>
      <c r="BKP34" s="57"/>
      <c r="BKQ34" s="57"/>
      <c r="BKR34" s="57"/>
      <c r="BKS34" s="57"/>
      <c r="BKT34" s="57"/>
      <c r="BKU34" s="57"/>
      <c r="BKV34" s="57"/>
      <c r="BKW34" s="57"/>
      <c r="BKX34" s="57"/>
      <c r="BKY34" s="57"/>
      <c r="BKZ34" s="57"/>
      <c r="BLA34" s="57"/>
      <c r="BLB34" s="57"/>
      <c r="BLC34" s="57"/>
      <c r="BLD34" s="57"/>
      <c r="BLE34" s="57"/>
      <c r="BLF34" s="57"/>
      <c r="BLG34" s="57"/>
      <c r="BLH34" s="57"/>
      <c r="BLI34" s="57"/>
      <c r="BLJ34" s="57"/>
      <c r="BLK34" s="57"/>
      <c r="BLL34" s="57"/>
      <c r="BLM34" s="57"/>
      <c r="BLN34" s="57"/>
      <c r="BLO34" s="57"/>
      <c r="BLP34" s="57"/>
      <c r="BLQ34" s="57"/>
      <c r="BLR34" s="57"/>
      <c r="BLS34" s="57"/>
      <c r="BLT34" s="57"/>
      <c r="BLU34" s="57"/>
      <c r="BLV34" s="57"/>
      <c r="BLW34" s="57"/>
      <c r="BLX34" s="57"/>
      <c r="BLY34" s="57"/>
      <c r="BLZ34" s="57"/>
      <c r="BMA34" s="57"/>
      <c r="BMB34" s="57"/>
      <c r="BMC34" s="57"/>
      <c r="BMD34" s="57"/>
      <c r="BME34" s="57"/>
      <c r="BMF34" s="57"/>
      <c r="BMG34" s="57"/>
      <c r="BMH34" s="57"/>
      <c r="BMI34" s="57"/>
      <c r="BMJ34" s="57"/>
      <c r="BMK34" s="57"/>
      <c r="BML34" s="57"/>
      <c r="BMM34" s="57"/>
      <c r="BMN34" s="57"/>
      <c r="BMO34" s="57"/>
      <c r="BMP34" s="57"/>
      <c r="BMQ34" s="57"/>
      <c r="BMR34" s="57"/>
      <c r="BMS34" s="57"/>
      <c r="BMT34" s="57"/>
      <c r="BMU34" s="57"/>
      <c r="BMV34" s="57"/>
      <c r="BMW34" s="57"/>
      <c r="BMX34" s="57"/>
      <c r="BMY34" s="57"/>
      <c r="BMZ34" s="57"/>
      <c r="BNA34" s="57"/>
      <c r="BNB34" s="57"/>
      <c r="BNC34" s="57"/>
      <c r="BND34" s="57"/>
      <c r="BNE34" s="57"/>
      <c r="BNF34" s="57"/>
      <c r="BNG34" s="57"/>
      <c r="BNH34" s="57"/>
      <c r="BNI34" s="57"/>
      <c r="BNJ34" s="57"/>
      <c r="BNK34" s="57"/>
      <c r="BNL34" s="57"/>
      <c r="BNM34" s="57"/>
      <c r="BNN34" s="57"/>
      <c r="BNO34" s="57"/>
      <c r="BNP34" s="57"/>
      <c r="BNQ34" s="57"/>
      <c r="BNR34" s="57"/>
      <c r="BNS34" s="57"/>
      <c r="BNT34" s="57"/>
      <c r="BNU34" s="57"/>
      <c r="BNV34" s="57"/>
      <c r="BNW34" s="57"/>
      <c r="BNX34" s="57"/>
      <c r="BNY34" s="57"/>
      <c r="BNZ34" s="57"/>
      <c r="BOA34" s="57"/>
      <c r="BOB34" s="57"/>
      <c r="BOC34" s="57"/>
      <c r="BOD34" s="57"/>
      <c r="BOE34" s="57"/>
      <c r="BOF34" s="57"/>
      <c r="BOG34" s="57"/>
      <c r="BOH34" s="57"/>
      <c r="BOI34" s="57"/>
      <c r="BOJ34" s="57"/>
      <c r="BOK34" s="57"/>
      <c r="BOL34" s="57"/>
      <c r="BOM34" s="57"/>
      <c r="BON34" s="57"/>
      <c r="BOO34" s="57"/>
      <c r="BOP34" s="57"/>
      <c r="BOQ34" s="57"/>
      <c r="BOR34" s="57"/>
      <c r="BOS34" s="57"/>
      <c r="BOT34" s="57"/>
      <c r="BOU34" s="57"/>
      <c r="BOV34" s="57"/>
      <c r="BOW34" s="57"/>
      <c r="BOX34" s="57"/>
      <c r="BOY34" s="57"/>
      <c r="BOZ34" s="57"/>
      <c r="BPA34" s="57"/>
      <c r="BPB34" s="57"/>
      <c r="BPC34" s="57"/>
      <c r="BPD34" s="57"/>
      <c r="BPE34" s="57"/>
      <c r="BPF34" s="57"/>
      <c r="BPG34" s="57"/>
      <c r="BPH34" s="57"/>
      <c r="BPI34" s="57"/>
      <c r="BPJ34" s="57"/>
      <c r="BPK34" s="57"/>
      <c r="BPL34" s="57"/>
      <c r="BPM34" s="57"/>
      <c r="BPN34" s="57"/>
      <c r="BPO34" s="57"/>
      <c r="BPP34" s="57"/>
      <c r="BPQ34" s="57"/>
      <c r="BPR34" s="57"/>
      <c r="BPS34" s="57"/>
      <c r="BPT34" s="57"/>
      <c r="BPU34" s="57"/>
      <c r="BPV34" s="57"/>
      <c r="BPW34" s="57"/>
      <c r="BPX34" s="57"/>
      <c r="BPY34" s="57"/>
      <c r="BPZ34" s="57"/>
      <c r="BQA34" s="57"/>
      <c r="BQB34" s="57"/>
      <c r="BQC34" s="57"/>
      <c r="BQD34" s="57"/>
      <c r="BQE34" s="57"/>
      <c r="BQF34" s="57"/>
      <c r="BQG34" s="57"/>
      <c r="BQH34" s="57"/>
      <c r="BQI34" s="57"/>
      <c r="BQJ34" s="57"/>
      <c r="BQK34" s="57"/>
      <c r="BQL34" s="57"/>
      <c r="BQM34" s="57"/>
      <c r="BQN34" s="57"/>
      <c r="BQO34" s="57"/>
      <c r="BQP34" s="57"/>
      <c r="BQQ34" s="57"/>
      <c r="BQR34" s="57"/>
      <c r="BQS34" s="57"/>
      <c r="BQT34" s="57"/>
      <c r="BQU34" s="57"/>
      <c r="BQV34" s="57"/>
      <c r="BQW34" s="57"/>
      <c r="BQX34" s="57"/>
      <c r="BQY34" s="57"/>
      <c r="BQZ34" s="57"/>
      <c r="BRA34" s="57"/>
      <c r="BRB34" s="57"/>
      <c r="BRC34" s="57"/>
      <c r="BRD34" s="57"/>
      <c r="BRE34" s="57"/>
      <c r="BRF34" s="57"/>
      <c r="BRG34" s="57"/>
      <c r="BRH34" s="57"/>
      <c r="BRI34" s="57"/>
      <c r="BRJ34" s="57"/>
      <c r="BRK34" s="57"/>
      <c r="BRL34" s="57"/>
      <c r="BRM34" s="57"/>
      <c r="BRN34" s="57"/>
      <c r="BRO34" s="57"/>
      <c r="BRP34" s="57"/>
      <c r="BRQ34" s="57"/>
      <c r="BRR34" s="57"/>
      <c r="BRS34" s="57"/>
      <c r="BRT34" s="57"/>
      <c r="BRU34" s="57"/>
      <c r="BRV34" s="57"/>
      <c r="BRW34" s="57"/>
      <c r="BRX34" s="57"/>
      <c r="BRY34" s="57"/>
      <c r="BRZ34" s="57"/>
      <c r="BSA34" s="57"/>
      <c r="BSB34" s="57"/>
      <c r="BSC34" s="57"/>
      <c r="BSD34" s="57"/>
      <c r="BSE34" s="57"/>
      <c r="BSF34" s="57"/>
      <c r="BSG34" s="57"/>
      <c r="BSH34" s="57"/>
      <c r="BSI34" s="57"/>
      <c r="BSJ34" s="57"/>
      <c r="BSK34" s="57"/>
      <c r="BSL34" s="57"/>
      <c r="BSM34" s="57"/>
      <c r="BSN34" s="57"/>
      <c r="BSO34" s="57"/>
      <c r="BSP34" s="57"/>
      <c r="BSQ34" s="57"/>
      <c r="BSR34" s="57"/>
      <c r="BSS34" s="57"/>
      <c r="BST34" s="57"/>
      <c r="BSU34" s="57"/>
      <c r="BSV34" s="57"/>
      <c r="BSW34" s="57"/>
      <c r="BSX34" s="57"/>
      <c r="BSY34" s="57"/>
      <c r="BSZ34" s="57"/>
      <c r="BTA34" s="57"/>
      <c r="BTB34" s="57"/>
      <c r="BTC34" s="57"/>
      <c r="BTD34" s="57"/>
      <c r="BTE34" s="57"/>
      <c r="BTF34" s="57"/>
      <c r="BTG34" s="57"/>
      <c r="BTH34" s="57"/>
      <c r="BTI34" s="57"/>
      <c r="BTJ34" s="57"/>
      <c r="BTK34" s="57"/>
      <c r="BTL34" s="57"/>
      <c r="BTM34" s="57"/>
      <c r="BTN34" s="57"/>
      <c r="BTO34" s="57"/>
      <c r="BTP34" s="57"/>
      <c r="BTQ34" s="57"/>
      <c r="BTR34" s="57"/>
      <c r="BTS34" s="57"/>
      <c r="BTT34" s="57"/>
      <c r="BTU34" s="57"/>
      <c r="BTV34" s="57"/>
      <c r="BTW34" s="57"/>
      <c r="BTX34" s="57"/>
      <c r="BTY34" s="57"/>
      <c r="BTZ34" s="57"/>
      <c r="BUA34" s="57"/>
      <c r="BUB34" s="57"/>
      <c r="BUC34" s="57"/>
      <c r="BUD34" s="57"/>
      <c r="BUE34" s="57"/>
      <c r="BUF34" s="57"/>
      <c r="BUG34" s="57"/>
      <c r="BUH34" s="57"/>
      <c r="BUI34" s="57"/>
      <c r="BUJ34" s="57"/>
      <c r="BUK34" s="57"/>
      <c r="BUL34" s="57"/>
      <c r="BUM34" s="57"/>
      <c r="BUN34" s="57"/>
      <c r="BUO34" s="57"/>
      <c r="BUP34" s="57"/>
      <c r="BUQ34" s="57"/>
      <c r="BUR34" s="57"/>
      <c r="BUS34" s="57"/>
      <c r="BUT34" s="57"/>
      <c r="BUU34" s="57"/>
      <c r="BUV34" s="57"/>
      <c r="BUW34" s="57"/>
      <c r="BUX34" s="57"/>
      <c r="BUY34" s="57"/>
      <c r="BUZ34" s="57"/>
      <c r="BVA34" s="57"/>
      <c r="BVB34" s="57"/>
      <c r="BVC34" s="57"/>
      <c r="BVD34" s="57"/>
      <c r="BVE34" s="57"/>
      <c r="BVF34" s="57"/>
      <c r="BVG34" s="57"/>
      <c r="BVH34" s="57"/>
      <c r="BVI34" s="57"/>
      <c r="BVJ34" s="57"/>
      <c r="BVK34" s="57"/>
      <c r="BVL34" s="57"/>
      <c r="BVM34" s="57"/>
      <c r="BVN34" s="57"/>
      <c r="BVO34" s="57"/>
      <c r="BVP34" s="57"/>
      <c r="BVQ34" s="57"/>
      <c r="BVR34" s="57"/>
      <c r="BVS34" s="57"/>
      <c r="BVT34" s="57"/>
      <c r="BVU34" s="57"/>
      <c r="BVV34" s="57"/>
      <c r="BVW34" s="57"/>
      <c r="BVX34" s="57"/>
      <c r="BVY34" s="57"/>
      <c r="BVZ34" s="57"/>
      <c r="BWA34" s="57"/>
      <c r="BWB34" s="57"/>
      <c r="BWC34" s="57"/>
      <c r="BWD34" s="57"/>
      <c r="BWE34" s="57"/>
      <c r="BWF34" s="57"/>
      <c r="BWG34" s="57"/>
      <c r="BWH34" s="57"/>
      <c r="BWI34" s="57"/>
      <c r="BWJ34" s="57"/>
      <c r="BWK34" s="57"/>
      <c r="BWL34" s="57"/>
      <c r="BWM34" s="57"/>
      <c r="BWN34" s="57"/>
      <c r="BWO34" s="57"/>
      <c r="BWP34" s="57"/>
      <c r="BWQ34" s="57"/>
      <c r="BWR34" s="57"/>
      <c r="BWS34" s="57"/>
      <c r="BWT34" s="57"/>
      <c r="BWU34" s="57"/>
      <c r="BWV34" s="57"/>
      <c r="BWW34" s="57"/>
      <c r="BWX34" s="57"/>
      <c r="BWY34" s="57"/>
      <c r="BWZ34" s="57"/>
      <c r="BXA34" s="57"/>
      <c r="BXB34" s="57"/>
      <c r="BXC34" s="57"/>
      <c r="BXD34" s="57"/>
      <c r="BXE34" s="57"/>
      <c r="BXF34" s="57"/>
      <c r="BXG34" s="57"/>
      <c r="BXH34" s="57"/>
      <c r="BXI34" s="57"/>
      <c r="BXJ34" s="57"/>
      <c r="BXK34" s="57"/>
      <c r="BXL34" s="57"/>
      <c r="BXM34" s="57"/>
      <c r="BXN34" s="57"/>
      <c r="BXO34" s="57"/>
      <c r="BXP34" s="57"/>
      <c r="BXQ34" s="57"/>
      <c r="BXR34" s="57"/>
      <c r="BXS34" s="57"/>
      <c r="BXT34" s="57"/>
      <c r="BXU34" s="57"/>
      <c r="BXV34" s="57"/>
      <c r="BXW34" s="57"/>
      <c r="BXX34" s="57"/>
      <c r="BXY34" s="57"/>
      <c r="BXZ34" s="57"/>
      <c r="BYA34" s="57"/>
      <c r="BYB34" s="57"/>
      <c r="BYC34" s="57"/>
      <c r="BYD34" s="57"/>
      <c r="BYE34" s="57"/>
      <c r="BYF34" s="57"/>
      <c r="BYG34" s="57"/>
      <c r="BYH34" s="57"/>
      <c r="BYI34" s="57"/>
      <c r="BYJ34" s="57"/>
      <c r="BYK34" s="57"/>
      <c r="BYL34" s="57"/>
      <c r="BYM34" s="57"/>
      <c r="BYN34" s="57"/>
      <c r="BYO34" s="57"/>
      <c r="BYP34" s="57"/>
      <c r="BYQ34" s="57"/>
      <c r="BYR34" s="57"/>
      <c r="BYS34" s="57"/>
      <c r="BYT34" s="57"/>
      <c r="BYU34" s="57"/>
      <c r="BYV34" s="57"/>
      <c r="BYW34" s="57"/>
      <c r="BYX34" s="57"/>
      <c r="BYY34" s="57"/>
      <c r="BYZ34" s="57"/>
      <c r="BZA34" s="57"/>
      <c r="BZB34" s="57"/>
      <c r="BZC34" s="57"/>
      <c r="BZD34" s="57"/>
      <c r="BZE34" s="57"/>
      <c r="BZF34" s="57"/>
      <c r="BZG34" s="57"/>
      <c r="BZH34" s="57"/>
      <c r="BZI34" s="57"/>
      <c r="BZJ34" s="57"/>
      <c r="BZK34" s="57"/>
      <c r="BZL34" s="57"/>
      <c r="BZM34" s="57"/>
      <c r="BZN34" s="57"/>
      <c r="BZO34" s="57"/>
      <c r="BZP34" s="57"/>
      <c r="BZQ34" s="57"/>
      <c r="BZR34" s="57"/>
      <c r="BZS34" s="57"/>
      <c r="BZT34" s="57"/>
      <c r="BZU34" s="57"/>
      <c r="BZV34" s="57"/>
      <c r="BZW34" s="57"/>
      <c r="BZX34" s="57"/>
      <c r="BZY34" s="57"/>
      <c r="BZZ34" s="57"/>
      <c r="CAA34" s="57"/>
      <c r="CAB34" s="57"/>
      <c r="CAC34" s="57"/>
      <c r="CAD34" s="57"/>
      <c r="CAE34" s="57"/>
      <c r="CAF34" s="57"/>
      <c r="CAG34" s="57"/>
      <c r="CAH34" s="57"/>
      <c r="CAI34" s="57"/>
      <c r="CAJ34" s="57"/>
      <c r="CAK34" s="57"/>
      <c r="CAL34" s="57"/>
      <c r="CAM34" s="57"/>
      <c r="CAN34" s="57"/>
      <c r="CAO34" s="57"/>
      <c r="CAP34" s="57"/>
      <c r="CAQ34" s="57"/>
      <c r="CAR34" s="57"/>
      <c r="CAS34" s="57"/>
      <c r="CAT34" s="57"/>
      <c r="CAU34" s="57"/>
      <c r="CAV34" s="57"/>
      <c r="CAW34" s="57"/>
      <c r="CAX34" s="57"/>
      <c r="CAY34" s="57"/>
      <c r="CAZ34" s="57"/>
      <c r="CBA34" s="57"/>
      <c r="CBB34" s="57"/>
      <c r="CBC34" s="57"/>
      <c r="CBD34" s="57"/>
      <c r="CBE34" s="57"/>
      <c r="CBF34" s="57"/>
      <c r="CBG34" s="57"/>
      <c r="CBH34" s="57"/>
      <c r="CBI34" s="57"/>
      <c r="CBJ34" s="57"/>
      <c r="CBK34" s="57"/>
      <c r="CBL34" s="57"/>
      <c r="CBM34" s="57"/>
      <c r="CBN34" s="57"/>
      <c r="CBO34" s="57"/>
      <c r="CBP34" s="57"/>
      <c r="CBQ34" s="57"/>
      <c r="CBR34" s="57"/>
      <c r="CBS34" s="57"/>
      <c r="CBT34" s="57"/>
      <c r="CBU34" s="57"/>
      <c r="CBV34" s="57"/>
      <c r="CBW34" s="57"/>
      <c r="CBX34" s="57"/>
      <c r="CBY34" s="57"/>
      <c r="CBZ34" s="57"/>
      <c r="CCA34" s="57"/>
      <c r="CCB34" s="57"/>
      <c r="CCC34" s="57"/>
      <c r="CCD34" s="57"/>
      <c r="CCE34" s="57"/>
      <c r="CCF34" s="57"/>
      <c r="CCG34" s="57"/>
      <c r="CCH34" s="57"/>
      <c r="CCI34" s="57"/>
      <c r="CCJ34" s="57"/>
      <c r="CCK34" s="57"/>
      <c r="CCL34" s="57"/>
      <c r="CCM34" s="57"/>
      <c r="CCN34" s="57"/>
      <c r="CCO34" s="57"/>
      <c r="CCP34" s="57"/>
      <c r="CCQ34" s="57"/>
      <c r="CCR34" s="57"/>
      <c r="CCS34" s="57"/>
      <c r="CCT34" s="57"/>
      <c r="CCU34" s="57"/>
      <c r="CCV34" s="57"/>
      <c r="CCW34" s="57"/>
      <c r="CCX34" s="57"/>
      <c r="CCY34" s="57"/>
      <c r="CCZ34" s="57"/>
      <c r="CDA34" s="57"/>
      <c r="CDB34" s="57"/>
      <c r="CDC34" s="57"/>
      <c r="CDD34" s="57"/>
      <c r="CDE34" s="57"/>
      <c r="CDF34" s="57"/>
      <c r="CDG34" s="57"/>
      <c r="CDH34" s="57"/>
      <c r="CDI34" s="57"/>
      <c r="CDJ34" s="57"/>
      <c r="CDK34" s="57"/>
      <c r="CDL34" s="57"/>
      <c r="CDM34" s="57"/>
      <c r="CDN34" s="57"/>
      <c r="CDO34" s="57"/>
      <c r="CDP34" s="57"/>
      <c r="CDQ34" s="57"/>
      <c r="CDR34" s="57"/>
      <c r="CDS34" s="57"/>
      <c r="CDT34" s="57"/>
      <c r="CDU34" s="57"/>
      <c r="CDV34" s="57"/>
      <c r="CDW34" s="57"/>
      <c r="CDX34" s="57"/>
      <c r="CDY34" s="57"/>
      <c r="CDZ34" s="57"/>
      <c r="CEA34" s="57"/>
      <c r="CEB34" s="57"/>
      <c r="CEC34" s="57"/>
      <c r="CED34" s="57"/>
      <c r="CEE34" s="57"/>
      <c r="CEF34" s="57"/>
      <c r="CEG34" s="57"/>
      <c r="CEH34" s="57"/>
      <c r="CEI34" s="57"/>
      <c r="CEJ34" s="57"/>
      <c r="CEK34" s="57"/>
      <c r="CEL34" s="57"/>
      <c r="CEM34" s="57"/>
      <c r="CEN34" s="57"/>
      <c r="CEO34" s="57"/>
      <c r="CEP34" s="57"/>
      <c r="CEQ34" s="57"/>
      <c r="CER34" s="57"/>
      <c r="CES34" s="57"/>
      <c r="CET34" s="57"/>
      <c r="CEU34" s="57"/>
      <c r="CEV34" s="57"/>
      <c r="CEW34" s="57"/>
      <c r="CEX34" s="57"/>
      <c r="CEY34" s="57"/>
      <c r="CEZ34" s="57"/>
      <c r="CFA34" s="57"/>
      <c r="CFB34" s="57"/>
      <c r="CFC34" s="57"/>
      <c r="CFD34" s="57"/>
      <c r="CFE34" s="57"/>
      <c r="CFF34" s="57"/>
      <c r="CFG34" s="57"/>
      <c r="CFH34" s="57"/>
      <c r="CFI34" s="57"/>
      <c r="CFJ34" s="57"/>
      <c r="CFK34" s="57"/>
      <c r="CFL34" s="57"/>
      <c r="CFM34" s="57"/>
      <c r="CFN34" s="57"/>
      <c r="CFO34" s="57"/>
      <c r="CFP34" s="57"/>
      <c r="CFQ34" s="57"/>
      <c r="CFR34" s="57"/>
      <c r="CFS34" s="57"/>
      <c r="CFT34" s="57"/>
      <c r="CFU34" s="57"/>
      <c r="CFV34" s="57"/>
      <c r="CFW34" s="57"/>
      <c r="CFX34" s="57"/>
      <c r="CFY34" s="57"/>
      <c r="CFZ34" s="57"/>
      <c r="CGA34" s="57"/>
      <c r="CGB34" s="57"/>
      <c r="CGC34" s="57"/>
      <c r="CGD34" s="57"/>
      <c r="CGE34" s="57"/>
      <c r="CGF34" s="57"/>
      <c r="CGG34" s="57"/>
      <c r="CGH34" s="57"/>
      <c r="CGI34" s="57"/>
      <c r="CGJ34" s="57"/>
      <c r="CGK34" s="57"/>
      <c r="CGL34" s="57"/>
      <c r="CGM34" s="57"/>
      <c r="CGN34" s="57"/>
      <c r="CGO34" s="57"/>
      <c r="CGP34" s="57"/>
      <c r="CGQ34" s="57"/>
      <c r="CGR34" s="57"/>
      <c r="CGS34" s="57"/>
      <c r="CGT34" s="57"/>
      <c r="CGU34" s="57"/>
      <c r="CGV34" s="57"/>
      <c r="CGW34" s="57"/>
      <c r="CGX34" s="57"/>
      <c r="CGY34" s="57"/>
      <c r="CGZ34" s="57"/>
      <c r="CHA34" s="57"/>
      <c r="CHB34" s="57"/>
      <c r="CHC34" s="57"/>
      <c r="CHD34" s="57"/>
      <c r="CHE34" s="57"/>
      <c r="CHF34" s="57"/>
      <c r="CHG34" s="57"/>
      <c r="CHH34" s="57"/>
      <c r="CHI34" s="57"/>
      <c r="CHJ34" s="57"/>
      <c r="CHK34" s="57"/>
      <c r="CHL34" s="57"/>
      <c r="CHM34" s="57"/>
      <c r="CHN34" s="57"/>
      <c r="CHO34" s="57"/>
      <c r="CHP34" s="57"/>
      <c r="CHQ34" s="57"/>
      <c r="CHR34" s="57"/>
      <c r="CHS34" s="57"/>
      <c r="CHT34" s="57"/>
      <c r="CHU34" s="57"/>
      <c r="CHV34" s="57"/>
      <c r="CHW34" s="57"/>
      <c r="CHX34" s="57"/>
      <c r="CHY34" s="57"/>
      <c r="CHZ34" s="57"/>
      <c r="CIA34" s="57"/>
      <c r="CIB34" s="57"/>
      <c r="CIC34" s="57"/>
      <c r="CID34" s="57"/>
      <c r="CIE34" s="57"/>
      <c r="CIF34" s="57"/>
      <c r="CIG34" s="57"/>
      <c r="CIH34" s="57"/>
      <c r="CII34" s="57"/>
      <c r="CIJ34" s="57"/>
      <c r="CIK34" s="57"/>
      <c r="CIL34" s="57"/>
      <c r="CIM34" s="57"/>
      <c r="CIN34" s="57"/>
      <c r="CIO34" s="57"/>
      <c r="CIP34" s="57"/>
      <c r="CIQ34" s="57"/>
      <c r="CIR34" s="57"/>
      <c r="CIS34" s="57"/>
      <c r="CIT34" s="57"/>
      <c r="CIU34" s="57"/>
      <c r="CIV34" s="57"/>
      <c r="CIW34" s="57"/>
      <c r="CIX34" s="57"/>
      <c r="CIY34" s="57"/>
      <c r="CIZ34" s="57"/>
      <c r="CJA34" s="57"/>
      <c r="CJB34" s="57"/>
      <c r="CJC34" s="57"/>
      <c r="CJD34" s="57"/>
      <c r="CJE34" s="57"/>
      <c r="CJF34" s="57"/>
      <c r="CJG34" s="57"/>
      <c r="CJH34" s="57"/>
      <c r="CJI34" s="57"/>
      <c r="CJJ34" s="57"/>
      <c r="CJK34" s="57"/>
      <c r="CJL34" s="57"/>
      <c r="CJM34" s="57"/>
      <c r="CJN34" s="57"/>
      <c r="CJO34" s="57"/>
      <c r="CJP34" s="57"/>
      <c r="CJQ34" s="57"/>
      <c r="CJR34" s="57"/>
      <c r="CJS34" s="57"/>
      <c r="CJT34" s="57"/>
      <c r="CJU34" s="57"/>
      <c r="CJV34" s="57"/>
      <c r="CJW34" s="57"/>
      <c r="CJX34" s="57"/>
      <c r="CJY34" s="57"/>
      <c r="CJZ34" s="57"/>
      <c r="CKA34" s="57"/>
      <c r="CKB34" s="57"/>
      <c r="CKC34" s="57"/>
      <c r="CKD34" s="57"/>
      <c r="CKE34" s="57"/>
      <c r="CKF34" s="57"/>
      <c r="CKG34" s="57"/>
      <c r="CKH34" s="57"/>
      <c r="CKI34" s="57"/>
      <c r="CKJ34" s="57"/>
      <c r="CKK34" s="57"/>
      <c r="CKL34" s="57"/>
      <c r="CKM34" s="57"/>
      <c r="CKN34" s="57"/>
      <c r="CKO34" s="57"/>
      <c r="CKP34" s="57"/>
      <c r="CKQ34" s="57"/>
      <c r="CKR34" s="57"/>
      <c r="CKS34" s="57"/>
      <c r="CKT34" s="57"/>
      <c r="CKU34" s="57"/>
      <c r="CKV34" s="57"/>
      <c r="CKW34" s="57"/>
      <c r="CKX34" s="57"/>
      <c r="CKY34" s="57"/>
      <c r="CKZ34" s="57"/>
      <c r="CLA34" s="57"/>
      <c r="CLB34" s="57"/>
      <c r="CLC34" s="57"/>
      <c r="CLD34" s="57"/>
      <c r="CLE34" s="57"/>
      <c r="CLF34" s="57"/>
      <c r="CLG34" s="57"/>
      <c r="CLH34" s="57"/>
      <c r="CLI34" s="57"/>
      <c r="CLJ34" s="57"/>
      <c r="CLK34" s="57"/>
      <c r="CLL34" s="57"/>
      <c r="CLM34" s="57"/>
      <c r="CLN34" s="57"/>
      <c r="CLO34" s="57"/>
      <c r="CLP34" s="57"/>
      <c r="CLQ34" s="57"/>
      <c r="CLR34" s="57"/>
      <c r="CLS34" s="57"/>
      <c r="CLT34" s="57"/>
      <c r="CLU34" s="57"/>
      <c r="CLV34" s="57"/>
      <c r="CLW34" s="57"/>
      <c r="CLX34" s="57"/>
      <c r="CLY34" s="57"/>
      <c r="CLZ34" s="57"/>
      <c r="CMA34" s="57"/>
      <c r="CMB34" s="57"/>
      <c r="CMC34" s="57"/>
      <c r="CMD34" s="57"/>
      <c r="CME34" s="57"/>
      <c r="CMF34" s="57"/>
      <c r="CMG34" s="57"/>
      <c r="CMH34" s="57"/>
      <c r="CMI34" s="57"/>
      <c r="CMJ34" s="57"/>
      <c r="CMK34" s="57"/>
      <c r="CML34" s="57"/>
      <c r="CMM34" s="57"/>
      <c r="CMN34" s="57"/>
      <c r="CMO34" s="57"/>
      <c r="CMP34" s="57"/>
      <c r="CMQ34" s="57"/>
      <c r="CMR34" s="57"/>
      <c r="CMS34" s="57"/>
      <c r="CMT34" s="57"/>
      <c r="CMU34" s="57"/>
      <c r="CMV34" s="57"/>
      <c r="CMW34" s="57"/>
      <c r="CMX34" s="57"/>
      <c r="CMY34" s="57"/>
      <c r="CMZ34" s="57"/>
      <c r="CNA34" s="57"/>
      <c r="CNB34" s="57"/>
      <c r="CNC34" s="57"/>
      <c r="CND34" s="57"/>
      <c r="CNE34" s="57"/>
      <c r="CNF34" s="57"/>
      <c r="CNG34" s="57"/>
      <c r="CNH34" s="57"/>
      <c r="CNI34" s="57"/>
      <c r="CNJ34" s="57"/>
      <c r="CNK34" s="57"/>
      <c r="CNL34" s="57"/>
      <c r="CNM34" s="57"/>
      <c r="CNN34" s="57"/>
      <c r="CNO34" s="57"/>
      <c r="CNP34" s="57"/>
      <c r="CNQ34" s="57"/>
      <c r="CNR34" s="57"/>
      <c r="CNS34" s="57"/>
      <c r="CNT34" s="57"/>
      <c r="CNU34" s="57"/>
      <c r="CNV34" s="57"/>
      <c r="CNW34" s="57"/>
      <c r="CNX34" s="57"/>
      <c r="CNY34" s="57"/>
      <c r="CNZ34" s="57"/>
      <c r="COA34" s="57"/>
      <c r="COB34" s="57"/>
      <c r="COC34" s="57"/>
      <c r="COD34" s="57"/>
      <c r="COE34" s="57"/>
      <c r="COF34" s="57"/>
      <c r="COG34" s="57"/>
      <c r="COH34" s="57"/>
      <c r="COI34" s="57"/>
      <c r="COJ34" s="57"/>
      <c r="COK34" s="57"/>
      <c r="COL34" s="57"/>
      <c r="COM34" s="57"/>
      <c r="CON34" s="57"/>
      <c r="COO34" s="57"/>
      <c r="COP34" s="57"/>
      <c r="COQ34" s="57"/>
      <c r="COR34" s="57"/>
      <c r="COS34" s="57"/>
      <c r="COT34" s="57"/>
      <c r="COU34" s="57"/>
      <c r="COV34" s="57"/>
      <c r="COW34" s="57"/>
      <c r="COX34" s="57"/>
      <c r="COY34" s="57"/>
      <c r="COZ34" s="57"/>
      <c r="CPA34" s="57"/>
      <c r="CPB34" s="57"/>
      <c r="CPC34" s="57"/>
      <c r="CPD34" s="57"/>
      <c r="CPE34" s="57"/>
      <c r="CPF34" s="57"/>
      <c r="CPG34" s="57"/>
      <c r="CPH34" s="57"/>
      <c r="CPI34" s="57"/>
      <c r="CPJ34" s="57"/>
      <c r="CPK34" s="57"/>
      <c r="CPL34" s="57"/>
      <c r="CPM34" s="57"/>
      <c r="CPN34" s="57"/>
      <c r="CPO34" s="57"/>
      <c r="CPP34" s="57"/>
      <c r="CPQ34" s="57"/>
      <c r="CPR34" s="57"/>
      <c r="CPS34" s="57"/>
      <c r="CPT34" s="57"/>
      <c r="CPU34" s="57"/>
      <c r="CPV34" s="57"/>
      <c r="CPW34" s="57"/>
      <c r="CPX34" s="57"/>
      <c r="CPY34" s="57"/>
      <c r="CPZ34" s="57"/>
      <c r="CQA34" s="57"/>
      <c r="CQB34" s="57"/>
      <c r="CQC34" s="57"/>
      <c r="CQD34" s="57"/>
      <c r="CQE34" s="57"/>
      <c r="CQF34" s="57"/>
      <c r="CQG34" s="57"/>
      <c r="CQH34" s="57"/>
      <c r="CQI34" s="57"/>
      <c r="CQJ34" s="57"/>
      <c r="CQK34" s="57"/>
      <c r="CQL34" s="57"/>
      <c r="CQM34" s="57"/>
      <c r="CQN34" s="57"/>
      <c r="CQO34" s="57"/>
      <c r="CQP34" s="57"/>
      <c r="CQQ34" s="57"/>
      <c r="CQR34" s="57"/>
      <c r="CQS34" s="57"/>
      <c r="CQT34" s="57"/>
      <c r="CQU34" s="57"/>
      <c r="CQV34" s="57"/>
      <c r="CQW34" s="57"/>
      <c r="CQX34" s="57"/>
      <c r="CQY34" s="57"/>
      <c r="CQZ34" s="57"/>
      <c r="CRA34" s="57"/>
      <c r="CRB34" s="57"/>
      <c r="CRC34" s="57"/>
      <c r="CRD34" s="57"/>
      <c r="CRE34" s="57"/>
      <c r="CRF34" s="57"/>
      <c r="CRG34" s="57"/>
      <c r="CRH34" s="57"/>
      <c r="CRI34" s="57"/>
      <c r="CRJ34" s="57"/>
      <c r="CRK34" s="57"/>
      <c r="CRL34" s="57"/>
      <c r="CRM34" s="57"/>
      <c r="CRN34" s="57"/>
      <c r="CRO34" s="57"/>
      <c r="CRP34" s="57"/>
      <c r="CRQ34" s="57"/>
      <c r="CRR34" s="57"/>
      <c r="CRS34" s="57"/>
      <c r="CRT34" s="57"/>
      <c r="CRU34" s="57"/>
      <c r="CRV34" s="57"/>
      <c r="CRW34" s="57"/>
      <c r="CRX34" s="57"/>
      <c r="CRY34" s="57"/>
      <c r="CRZ34" s="57"/>
      <c r="CSA34" s="57"/>
      <c r="CSB34" s="57"/>
      <c r="CSC34" s="57"/>
      <c r="CSD34" s="57"/>
      <c r="CSE34" s="57"/>
      <c r="CSF34" s="57"/>
      <c r="CSG34" s="57"/>
      <c r="CSH34" s="57"/>
      <c r="CSI34" s="57"/>
      <c r="CSJ34" s="57"/>
      <c r="CSK34" s="57"/>
      <c r="CSL34" s="57"/>
      <c r="CSM34" s="57"/>
      <c r="CSN34" s="57"/>
      <c r="CSO34" s="57"/>
      <c r="CSP34" s="57"/>
      <c r="CSQ34" s="57"/>
      <c r="CSR34" s="57"/>
      <c r="CSS34" s="57"/>
      <c r="CST34" s="57"/>
      <c r="CSU34" s="57"/>
      <c r="CSV34" s="57"/>
      <c r="CSW34" s="57"/>
      <c r="CSX34" s="57"/>
      <c r="CSY34" s="57"/>
      <c r="CSZ34" s="57"/>
      <c r="CTA34" s="57"/>
      <c r="CTB34" s="57"/>
      <c r="CTC34" s="57"/>
      <c r="CTD34" s="57"/>
      <c r="CTE34" s="57"/>
      <c r="CTF34" s="57"/>
      <c r="CTG34" s="57"/>
      <c r="CTH34" s="57"/>
      <c r="CTI34" s="57"/>
      <c r="CTJ34" s="57"/>
      <c r="CTK34" s="57"/>
      <c r="CTL34" s="57"/>
      <c r="CTM34" s="57"/>
      <c r="CTN34" s="57"/>
      <c r="CTO34" s="57"/>
      <c r="CTP34" s="57"/>
      <c r="CTQ34" s="57"/>
      <c r="CTR34" s="57"/>
      <c r="CTS34" s="57"/>
      <c r="CTT34" s="57"/>
      <c r="CTU34" s="57"/>
      <c r="CTV34" s="57"/>
      <c r="CTW34" s="57"/>
      <c r="CTX34" s="57"/>
      <c r="CTY34" s="57"/>
      <c r="CTZ34" s="57"/>
      <c r="CUA34" s="57"/>
      <c r="CUB34" s="57"/>
      <c r="CUC34" s="57"/>
      <c r="CUD34" s="57"/>
      <c r="CUE34" s="57"/>
      <c r="CUF34" s="57"/>
      <c r="CUG34" s="57"/>
      <c r="CUH34" s="57"/>
      <c r="CUI34" s="57"/>
      <c r="CUJ34" s="57"/>
      <c r="CUK34" s="57"/>
      <c r="CUL34" s="57"/>
      <c r="CUM34" s="57"/>
      <c r="CUN34" s="57"/>
      <c r="CUO34" s="57"/>
      <c r="CUP34" s="57"/>
      <c r="CUQ34" s="57"/>
      <c r="CUR34" s="57"/>
      <c r="CUS34" s="57"/>
      <c r="CUT34" s="57"/>
      <c r="CUU34" s="57"/>
      <c r="CUV34" s="57"/>
      <c r="CUW34" s="57"/>
      <c r="CUX34" s="57"/>
      <c r="CUY34" s="57"/>
      <c r="CUZ34" s="57"/>
      <c r="CVA34" s="57"/>
      <c r="CVB34" s="57"/>
      <c r="CVC34" s="57"/>
      <c r="CVD34" s="57"/>
      <c r="CVE34" s="57"/>
      <c r="CVF34" s="57"/>
      <c r="CVG34" s="57"/>
      <c r="CVH34" s="57"/>
      <c r="CVI34" s="57"/>
      <c r="CVJ34" s="57"/>
      <c r="CVK34" s="57"/>
      <c r="CVL34" s="57"/>
      <c r="CVM34" s="57"/>
      <c r="CVN34" s="57"/>
      <c r="CVO34" s="57"/>
      <c r="CVP34" s="57"/>
      <c r="CVQ34" s="57"/>
      <c r="CVR34" s="57"/>
      <c r="CVS34" s="57"/>
      <c r="CVT34" s="57"/>
      <c r="CVU34" s="57"/>
      <c r="CVV34" s="57"/>
      <c r="CVW34" s="57"/>
      <c r="CVX34" s="57"/>
      <c r="CVY34" s="57"/>
      <c r="CVZ34" s="57"/>
      <c r="CWA34" s="57"/>
      <c r="CWB34" s="57"/>
      <c r="CWC34" s="57"/>
      <c r="CWD34" s="57"/>
      <c r="CWE34" s="57"/>
      <c r="CWF34" s="57"/>
      <c r="CWG34" s="57"/>
      <c r="CWH34" s="57"/>
      <c r="CWI34" s="57"/>
      <c r="CWJ34" s="57"/>
      <c r="CWK34" s="57"/>
      <c r="CWL34" s="57"/>
      <c r="CWM34" s="57"/>
      <c r="CWN34" s="57"/>
      <c r="CWO34" s="57"/>
      <c r="CWP34" s="57"/>
      <c r="CWQ34" s="57"/>
      <c r="CWR34" s="57"/>
      <c r="CWS34" s="57"/>
      <c r="CWT34" s="57"/>
      <c r="CWU34" s="57"/>
      <c r="CWV34" s="57"/>
      <c r="CWW34" s="57"/>
      <c r="CWX34" s="57"/>
      <c r="CWY34" s="57"/>
      <c r="CWZ34" s="57"/>
      <c r="CXA34" s="57"/>
      <c r="CXB34" s="57"/>
      <c r="CXC34" s="57"/>
      <c r="CXD34" s="57"/>
      <c r="CXE34" s="57"/>
      <c r="CXF34" s="57"/>
      <c r="CXG34" s="57"/>
      <c r="CXH34" s="57"/>
      <c r="CXI34" s="57"/>
      <c r="CXJ34" s="57"/>
      <c r="CXK34" s="57"/>
      <c r="CXL34" s="57"/>
      <c r="CXM34" s="57"/>
      <c r="CXN34" s="57"/>
      <c r="CXO34" s="57"/>
      <c r="CXP34" s="57"/>
      <c r="CXQ34" s="57"/>
      <c r="CXR34" s="57"/>
      <c r="CXS34" s="57"/>
      <c r="CXT34" s="57"/>
      <c r="CXU34" s="57"/>
      <c r="CXV34" s="57"/>
      <c r="CXW34" s="57"/>
      <c r="CXX34" s="57"/>
      <c r="CXY34" s="57"/>
      <c r="CXZ34" s="57"/>
      <c r="CYA34" s="57"/>
      <c r="CYB34" s="57"/>
      <c r="CYC34" s="57"/>
      <c r="CYD34" s="57"/>
      <c r="CYE34" s="57"/>
      <c r="CYF34" s="57"/>
      <c r="CYG34" s="57"/>
      <c r="CYH34" s="57"/>
      <c r="CYI34" s="57"/>
      <c r="CYJ34" s="57"/>
      <c r="CYK34" s="57"/>
      <c r="CYL34" s="57"/>
      <c r="CYM34" s="57"/>
      <c r="CYN34" s="57"/>
      <c r="CYO34" s="57"/>
      <c r="CYP34" s="57"/>
      <c r="CYQ34" s="57"/>
      <c r="CYR34" s="57"/>
      <c r="CYS34" s="57"/>
      <c r="CYT34" s="57"/>
      <c r="CYU34" s="57"/>
      <c r="CYV34" s="57"/>
      <c r="CYW34" s="57"/>
      <c r="CYX34" s="57"/>
      <c r="CYY34" s="57"/>
      <c r="CYZ34" s="57"/>
      <c r="CZA34" s="57"/>
      <c r="CZB34" s="57"/>
      <c r="CZC34" s="57"/>
      <c r="CZD34" s="57"/>
      <c r="CZE34" s="57"/>
      <c r="CZF34" s="57"/>
      <c r="CZG34" s="57"/>
      <c r="CZH34" s="57"/>
      <c r="CZI34" s="57"/>
      <c r="CZJ34" s="57"/>
      <c r="CZK34" s="57"/>
      <c r="CZL34" s="57"/>
      <c r="CZM34" s="57"/>
      <c r="CZN34" s="57"/>
      <c r="CZO34" s="57"/>
      <c r="CZP34" s="57"/>
      <c r="CZQ34" s="57"/>
      <c r="CZR34" s="57"/>
      <c r="CZS34" s="57"/>
      <c r="CZT34" s="57"/>
      <c r="CZU34" s="57"/>
      <c r="CZV34" s="57"/>
      <c r="CZW34" s="57"/>
      <c r="CZX34" s="57"/>
      <c r="CZY34" s="57"/>
      <c r="CZZ34" s="57"/>
      <c r="DAA34" s="57"/>
      <c r="DAB34" s="57"/>
      <c r="DAC34" s="57"/>
      <c r="DAD34" s="57"/>
      <c r="DAE34" s="57"/>
      <c r="DAF34" s="57"/>
      <c r="DAG34" s="57"/>
      <c r="DAH34" s="57"/>
      <c r="DAI34" s="57"/>
      <c r="DAJ34" s="57"/>
      <c r="DAK34" s="57"/>
      <c r="DAL34" s="57"/>
      <c r="DAM34" s="57"/>
      <c r="DAN34" s="57"/>
      <c r="DAO34" s="57"/>
      <c r="DAP34" s="57"/>
      <c r="DAQ34" s="57"/>
      <c r="DAR34" s="57"/>
      <c r="DAS34" s="57"/>
      <c r="DAT34" s="57"/>
      <c r="DAU34" s="57"/>
      <c r="DAV34" s="57"/>
      <c r="DAW34" s="57"/>
      <c r="DAX34" s="57"/>
      <c r="DAY34" s="57"/>
      <c r="DAZ34" s="57"/>
      <c r="DBA34" s="57"/>
      <c r="DBB34" s="57"/>
      <c r="DBC34" s="57"/>
      <c r="DBD34" s="57"/>
      <c r="DBE34" s="57"/>
      <c r="DBF34" s="57"/>
      <c r="DBG34" s="57"/>
      <c r="DBH34" s="57"/>
      <c r="DBI34" s="57"/>
      <c r="DBJ34" s="57"/>
      <c r="DBK34" s="57"/>
      <c r="DBL34" s="57"/>
      <c r="DBM34" s="57"/>
      <c r="DBN34" s="57"/>
      <c r="DBO34" s="57"/>
      <c r="DBP34" s="57"/>
      <c r="DBQ34" s="57"/>
      <c r="DBR34" s="57"/>
      <c r="DBS34" s="57"/>
      <c r="DBT34" s="57"/>
      <c r="DBU34" s="57"/>
      <c r="DBV34" s="57"/>
      <c r="DBW34" s="57"/>
      <c r="DBX34" s="57"/>
      <c r="DBY34" s="57"/>
      <c r="DBZ34" s="57"/>
      <c r="DCA34" s="57"/>
      <c r="DCB34" s="57"/>
      <c r="DCC34" s="57"/>
      <c r="DCD34" s="57"/>
      <c r="DCE34" s="57"/>
      <c r="DCF34" s="57"/>
      <c r="DCG34" s="57"/>
      <c r="DCH34" s="57"/>
      <c r="DCI34" s="57"/>
      <c r="DCJ34" s="57"/>
      <c r="DCK34" s="57"/>
      <c r="DCL34" s="57"/>
      <c r="DCM34" s="57"/>
      <c r="DCN34" s="57"/>
      <c r="DCO34" s="57"/>
      <c r="DCP34" s="57"/>
      <c r="DCQ34" s="57"/>
      <c r="DCR34" s="57"/>
      <c r="DCS34" s="57"/>
      <c r="DCT34" s="57"/>
      <c r="DCU34" s="57"/>
      <c r="DCV34" s="57"/>
      <c r="DCW34" s="57"/>
      <c r="DCX34" s="57"/>
      <c r="DCY34" s="57"/>
      <c r="DCZ34" s="57"/>
      <c r="DDA34" s="57"/>
      <c r="DDB34" s="57"/>
      <c r="DDC34" s="57"/>
      <c r="DDD34" s="57"/>
      <c r="DDE34" s="57"/>
      <c r="DDF34" s="57"/>
      <c r="DDG34" s="57"/>
      <c r="DDH34" s="57"/>
      <c r="DDI34" s="57"/>
      <c r="DDJ34" s="57"/>
      <c r="DDK34" s="57"/>
      <c r="DDL34" s="57"/>
      <c r="DDM34" s="57"/>
      <c r="DDN34" s="57"/>
      <c r="DDO34" s="57"/>
      <c r="DDP34" s="57"/>
      <c r="DDQ34" s="57"/>
      <c r="DDR34" s="57"/>
      <c r="DDS34" s="57"/>
      <c r="DDT34" s="57"/>
      <c r="DDU34" s="57"/>
      <c r="DDV34" s="57"/>
      <c r="DDW34" s="57"/>
      <c r="DDX34" s="57"/>
      <c r="DDY34" s="57"/>
      <c r="DDZ34" s="57"/>
      <c r="DEA34" s="57"/>
      <c r="DEB34" s="57"/>
      <c r="DEC34" s="57"/>
      <c r="DED34" s="57"/>
      <c r="DEE34" s="57"/>
      <c r="DEF34" s="57"/>
      <c r="DEG34" s="57"/>
      <c r="DEH34" s="57"/>
      <c r="DEI34" s="57"/>
      <c r="DEJ34" s="57"/>
      <c r="DEK34" s="57"/>
      <c r="DEL34" s="57"/>
      <c r="DEM34" s="57"/>
      <c r="DEN34" s="57"/>
      <c r="DEO34" s="57"/>
      <c r="DEP34" s="57"/>
      <c r="DEQ34" s="57"/>
      <c r="DER34" s="57"/>
      <c r="DES34" s="57"/>
      <c r="DET34" s="57"/>
      <c r="DEU34" s="57"/>
      <c r="DEV34" s="57"/>
      <c r="DEW34" s="57"/>
      <c r="DEX34" s="57"/>
      <c r="DEY34" s="57"/>
      <c r="DEZ34" s="57"/>
      <c r="DFA34" s="57"/>
      <c r="DFB34" s="57"/>
      <c r="DFC34" s="57"/>
      <c r="DFD34" s="57"/>
      <c r="DFE34" s="57"/>
      <c r="DFF34" s="57"/>
      <c r="DFG34" s="57"/>
      <c r="DFH34" s="57"/>
      <c r="DFI34" s="57"/>
      <c r="DFJ34" s="57"/>
      <c r="DFK34" s="57"/>
      <c r="DFL34" s="57"/>
      <c r="DFM34" s="57"/>
      <c r="DFN34" s="57"/>
      <c r="DFO34" s="57"/>
      <c r="DFP34" s="57"/>
      <c r="DFQ34" s="57"/>
      <c r="DFR34" s="57"/>
      <c r="DFS34" s="57"/>
      <c r="DFT34" s="57"/>
      <c r="DFU34" s="57"/>
      <c r="DFV34" s="57"/>
      <c r="DFW34" s="57"/>
      <c r="DFX34" s="57"/>
      <c r="DFY34" s="57"/>
      <c r="DFZ34" s="57"/>
      <c r="DGA34" s="57"/>
      <c r="DGB34" s="57"/>
      <c r="DGC34" s="57"/>
      <c r="DGD34" s="57"/>
      <c r="DGE34" s="57"/>
      <c r="DGF34" s="57"/>
      <c r="DGG34" s="57"/>
      <c r="DGH34" s="57"/>
      <c r="DGI34" s="57"/>
      <c r="DGJ34" s="57"/>
      <c r="DGK34" s="57"/>
      <c r="DGL34" s="57"/>
      <c r="DGM34" s="57"/>
      <c r="DGN34" s="57"/>
      <c r="DGO34" s="57"/>
      <c r="DGP34" s="57"/>
      <c r="DGQ34" s="57"/>
      <c r="DGR34" s="57"/>
      <c r="DGS34" s="57"/>
      <c r="DGT34" s="57"/>
      <c r="DGU34" s="57"/>
      <c r="DGV34" s="57"/>
      <c r="DGW34" s="57"/>
      <c r="DGX34" s="57"/>
      <c r="DGY34" s="57"/>
      <c r="DGZ34" s="57"/>
      <c r="DHA34" s="57"/>
      <c r="DHB34" s="57"/>
      <c r="DHC34" s="57"/>
      <c r="DHD34" s="57"/>
      <c r="DHE34" s="57"/>
      <c r="DHF34" s="57"/>
      <c r="DHG34" s="57"/>
      <c r="DHH34" s="57"/>
      <c r="DHI34" s="57"/>
      <c r="DHJ34" s="57"/>
      <c r="DHK34" s="57"/>
      <c r="DHL34" s="57"/>
      <c r="DHM34" s="57"/>
      <c r="DHN34" s="57"/>
      <c r="DHO34" s="57"/>
      <c r="DHP34" s="57"/>
      <c r="DHQ34" s="57"/>
      <c r="DHR34" s="57"/>
      <c r="DHS34" s="57"/>
      <c r="DHT34" s="57"/>
      <c r="DHU34" s="57"/>
      <c r="DHV34" s="57"/>
      <c r="DHW34" s="57"/>
      <c r="DHX34" s="57"/>
      <c r="DHY34" s="57"/>
      <c r="DHZ34" s="57"/>
      <c r="DIA34" s="57"/>
      <c r="DIB34" s="57"/>
      <c r="DIC34" s="57"/>
      <c r="DID34" s="57"/>
      <c r="DIE34" s="57"/>
      <c r="DIF34" s="57"/>
      <c r="DIG34" s="57"/>
      <c r="DIH34" s="57"/>
      <c r="DII34" s="57"/>
      <c r="DIJ34" s="57"/>
      <c r="DIK34" s="57"/>
      <c r="DIL34" s="57"/>
      <c r="DIM34" s="57"/>
      <c r="DIN34" s="57"/>
      <c r="DIO34" s="57"/>
      <c r="DIP34" s="57"/>
      <c r="DIQ34" s="57"/>
      <c r="DIR34" s="57"/>
      <c r="DIS34" s="57"/>
      <c r="DIT34" s="57"/>
      <c r="DIU34" s="57"/>
      <c r="DIV34" s="57"/>
      <c r="DIW34" s="57"/>
      <c r="DIX34" s="57"/>
      <c r="DIY34" s="57"/>
      <c r="DIZ34" s="57"/>
      <c r="DJA34" s="57"/>
      <c r="DJB34" s="57"/>
      <c r="DJC34" s="57"/>
      <c r="DJD34" s="57"/>
      <c r="DJE34" s="57"/>
      <c r="DJF34" s="57"/>
      <c r="DJG34" s="57"/>
      <c r="DJH34" s="57"/>
      <c r="DJI34" s="57"/>
      <c r="DJJ34" s="57"/>
      <c r="DJK34" s="57"/>
      <c r="DJL34" s="57"/>
      <c r="DJM34" s="57"/>
      <c r="DJN34" s="57"/>
      <c r="DJO34" s="57"/>
      <c r="DJP34" s="57"/>
      <c r="DJQ34" s="57"/>
      <c r="DJR34" s="57"/>
      <c r="DJS34" s="57"/>
      <c r="DJT34" s="57"/>
      <c r="DJU34" s="57"/>
      <c r="DJV34" s="57"/>
      <c r="DJW34" s="57"/>
      <c r="DJX34" s="57"/>
      <c r="DJY34" s="57"/>
      <c r="DJZ34" s="57"/>
      <c r="DKA34" s="57"/>
      <c r="DKB34" s="57"/>
      <c r="DKC34" s="57"/>
      <c r="DKD34" s="57"/>
      <c r="DKE34" s="57"/>
      <c r="DKF34" s="57"/>
      <c r="DKG34" s="57"/>
      <c r="DKH34" s="57"/>
      <c r="DKI34" s="57"/>
      <c r="DKJ34" s="57"/>
      <c r="DKK34" s="57"/>
      <c r="DKL34" s="57"/>
      <c r="DKM34" s="57"/>
      <c r="DKN34" s="57"/>
      <c r="DKO34" s="57"/>
      <c r="DKP34" s="57"/>
      <c r="DKQ34" s="57"/>
      <c r="DKR34" s="57"/>
      <c r="DKS34" s="57"/>
      <c r="DKT34" s="57"/>
      <c r="DKU34" s="57"/>
      <c r="DKV34" s="57"/>
      <c r="DKW34" s="57"/>
      <c r="DKX34" s="57"/>
      <c r="DKY34" s="57"/>
      <c r="DKZ34" s="57"/>
      <c r="DLA34" s="57"/>
      <c r="DLB34" s="57"/>
      <c r="DLC34" s="57"/>
      <c r="DLD34" s="57"/>
      <c r="DLE34" s="57"/>
      <c r="DLF34" s="57"/>
      <c r="DLG34" s="57"/>
      <c r="DLH34" s="57"/>
      <c r="DLI34" s="57"/>
      <c r="DLJ34" s="57"/>
      <c r="DLK34" s="57"/>
      <c r="DLL34" s="57"/>
      <c r="DLM34" s="57"/>
      <c r="DLN34" s="57"/>
      <c r="DLO34" s="57"/>
      <c r="DLP34" s="57"/>
      <c r="DLQ34" s="57"/>
      <c r="DLR34" s="57"/>
      <c r="DLS34" s="57"/>
      <c r="DLT34" s="57"/>
      <c r="DLU34" s="57"/>
      <c r="DLV34" s="57"/>
      <c r="DLW34" s="57"/>
      <c r="DLX34" s="57"/>
      <c r="DLY34" s="57"/>
      <c r="DLZ34" s="57"/>
      <c r="DMA34" s="57"/>
      <c r="DMB34" s="57"/>
      <c r="DMC34" s="57"/>
      <c r="DMD34" s="57"/>
      <c r="DME34" s="57"/>
      <c r="DMF34" s="57"/>
      <c r="DMG34" s="57"/>
      <c r="DMH34" s="57"/>
      <c r="DMI34" s="57"/>
      <c r="DMJ34" s="57"/>
      <c r="DMK34" s="57"/>
      <c r="DML34" s="57"/>
      <c r="DMM34" s="57"/>
      <c r="DMN34" s="57"/>
      <c r="DMO34" s="57"/>
      <c r="DMP34" s="57"/>
      <c r="DMQ34" s="57"/>
      <c r="DMR34" s="57"/>
      <c r="DMS34" s="57"/>
      <c r="DMT34" s="57"/>
      <c r="DMU34" s="57"/>
      <c r="DMV34" s="57"/>
      <c r="DMW34" s="57"/>
      <c r="DMX34" s="57"/>
      <c r="DMY34" s="57"/>
      <c r="DMZ34" s="57"/>
      <c r="DNA34" s="57"/>
      <c r="DNB34" s="57"/>
      <c r="DNC34" s="57"/>
      <c r="DND34" s="57"/>
      <c r="DNE34" s="57"/>
      <c r="DNF34" s="57"/>
      <c r="DNG34" s="57"/>
      <c r="DNH34" s="57"/>
      <c r="DNI34" s="57"/>
      <c r="DNJ34" s="57"/>
      <c r="DNK34" s="57"/>
      <c r="DNL34" s="57"/>
      <c r="DNM34" s="57"/>
      <c r="DNN34" s="57"/>
      <c r="DNO34" s="57"/>
      <c r="DNP34" s="57"/>
      <c r="DNQ34" s="57"/>
      <c r="DNR34" s="57"/>
      <c r="DNS34" s="57"/>
      <c r="DNT34" s="57"/>
      <c r="DNU34" s="57"/>
      <c r="DNV34" s="57"/>
      <c r="DNW34" s="57"/>
      <c r="DNX34" s="57"/>
      <c r="DNY34" s="57"/>
      <c r="DNZ34" s="57"/>
      <c r="DOA34" s="57"/>
      <c r="DOB34" s="57"/>
      <c r="DOC34" s="57"/>
      <c r="DOD34" s="57"/>
      <c r="DOE34" s="57"/>
      <c r="DOF34" s="57"/>
      <c r="DOG34" s="57"/>
      <c r="DOH34" s="57"/>
      <c r="DOI34" s="57"/>
      <c r="DOJ34" s="57"/>
      <c r="DOK34" s="57"/>
      <c r="DOL34" s="57"/>
      <c r="DOM34" s="57"/>
      <c r="DON34" s="57"/>
      <c r="DOO34" s="57"/>
      <c r="DOP34" s="57"/>
      <c r="DOQ34" s="57"/>
      <c r="DOR34" s="57"/>
      <c r="DOS34" s="57"/>
      <c r="DOT34" s="57"/>
      <c r="DOU34" s="57"/>
      <c r="DOV34" s="57"/>
      <c r="DOW34" s="57"/>
      <c r="DOX34" s="57"/>
      <c r="DOY34" s="57"/>
      <c r="DOZ34" s="57"/>
      <c r="DPA34" s="57"/>
      <c r="DPB34" s="57"/>
      <c r="DPC34" s="57"/>
      <c r="DPD34" s="57"/>
      <c r="DPE34" s="57"/>
      <c r="DPF34" s="57"/>
      <c r="DPG34" s="57"/>
      <c r="DPH34" s="57"/>
      <c r="DPI34" s="57"/>
      <c r="DPJ34" s="57"/>
      <c r="DPK34" s="57"/>
      <c r="DPL34" s="57"/>
      <c r="DPM34" s="57"/>
      <c r="DPN34" s="57"/>
      <c r="DPO34" s="57"/>
      <c r="DPP34" s="57"/>
      <c r="DPQ34" s="57"/>
      <c r="DPR34" s="57"/>
      <c r="DPS34" s="57"/>
      <c r="DPT34" s="57"/>
      <c r="DPU34" s="57"/>
      <c r="DPV34" s="57"/>
      <c r="DPW34" s="57"/>
      <c r="DPX34" s="57"/>
      <c r="DPY34" s="57"/>
      <c r="DPZ34" s="57"/>
      <c r="DQA34" s="57"/>
      <c r="DQB34" s="57"/>
      <c r="DQC34" s="57"/>
      <c r="DQD34" s="57"/>
      <c r="DQE34" s="57"/>
      <c r="DQF34" s="57"/>
      <c r="DQG34" s="57"/>
      <c r="DQH34" s="57"/>
      <c r="DQI34" s="57"/>
      <c r="DQJ34" s="57"/>
      <c r="DQK34" s="57"/>
      <c r="DQL34" s="57"/>
      <c r="DQM34" s="57"/>
      <c r="DQN34" s="57"/>
      <c r="DQO34" s="57"/>
      <c r="DQP34" s="57"/>
      <c r="DQQ34" s="57"/>
      <c r="DQR34" s="57"/>
      <c r="DQS34" s="57"/>
      <c r="DQT34" s="57"/>
      <c r="DQU34" s="57"/>
      <c r="DQV34" s="57"/>
      <c r="DQW34" s="57"/>
      <c r="DQX34" s="57"/>
      <c r="DQY34" s="57"/>
      <c r="DQZ34" s="57"/>
      <c r="DRA34" s="57"/>
      <c r="DRB34" s="57"/>
      <c r="DRC34" s="57"/>
      <c r="DRD34" s="57"/>
      <c r="DRE34" s="57"/>
      <c r="DRF34" s="57"/>
      <c r="DRG34" s="57"/>
      <c r="DRH34" s="57"/>
      <c r="DRI34" s="57"/>
      <c r="DRJ34" s="57"/>
      <c r="DRK34" s="57"/>
      <c r="DRL34" s="57"/>
      <c r="DRM34" s="57"/>
      <c r="DRN34" s="57"/>
      <c r="DRO34" s="57"/>
      <c r="DRP34" s="57"/>
      <c r="DRQ34" s="57"/>
      <c r="DRR34" s="57"/>
      <c r="DRS34" s="57"/>
      <c r="DRT34" s="57"/>
      <c r="DRU34" s="57"/>
      <c r="DRV34" s="57"/>
      <c r="DRW34" s="57"/>
      <c r="DRX34" s="57"/>
      <c r="DRY34" s="57"/>
      <c r="DRZ34" s="57"/>
      <c r="DSA34" s="57"/>
      <c r="DSB34" s="57"/>
      <c r="DSC34" s="57"/>
      <c r="DSD34" s="57"/>
      <c r="DSE34" s="57"/>
      <c r="DSF34" s="57"/>
      <c r="DSG34" s="57"/>
      <c r="DSH34" s="57"/>
      <c r="DSI34" s="57"/>
      <c r="DSJ34" s="57"/>
      <c r="DSK34" s="57"/>
      <c r="DSL34" s="57"/>
      <c r="DSM34" s="57"/>
      <c r="DSN34" s="57"/>
      <c r="DSO34" s="57"/>
      <c r="DSP34" s="57"/>
      <c r="DSQ34" s="57"/>
      <c r="DSR34" s="57"/>
      <c r="DSS34" s="57"/>
      <c r="DST34" s="57"/>
      <c r="DSU34" s="57"/>
      <c r="DSV34" s="57"/>
      <c r="DSW34" s="57"/>
      <c r="DSX34" s="57"/>
      <c r="DSY34" s="57"/>
      <c r="DSZ34" s="57"/>
      <c r="DTA34" s="57"/>
      <c r="DTB34" s="57"/>
      <c r="DTC34" s="57"/>
      <c r="DTD34" s="57"/>
      <c r="DTE34" s="57"/>
      <c r="DTF34" s="57"/>
      <c r="DTG34" s="57"/>
      <c r="DTH34" s="57"/>
      <c r="DTI34" s="57"/>
      <c r="DTJ34" s="57"/>
      <c r="DTK34" s="57"/>
      <c r="DTL34" s="57"/>
      <c r="DTM34" s="57"/>
      <c r="DTN34" s="57"/>
      <c r="DTO34" s="57"/>
      <c r="DTP34" s="57"/>
      <c r="DTQ34" s="57"/>
      <c r="DTR34" s="57"/>
      <c r="DTS34" s="57"/>
      <c r="DTT34" s="57"/>
      <c r="DTU34" s="57"/>
      <c r="DTV34" s="57"/>
      <c r="DTW34" s="57"/>
      <c r="DTX34" s="57"/>
      <c r="DTY34" s="57"/>
      <c r="DTZ34" s="57"/>
      <c r="DUA34" s="57"/>
      <c r="DUB34" s="57"/>
      <c r="DUC34" s="57"/>
      <c r="DUD34" s="57"/>
      <c r="DUE34" s="57"/>
      <c r="DUF34" s="57"/>
      <c r="DUG34" s="57"/>
      <c r="DUH34" s="57"/>
      <c r="DUI34" s="57"/>
      <c r="DUJ34" s="57"/>
      <c r="DUK34" s="57"/>
      <c r="DUL34" s="57"/>
      <c r="DUM34" s="57"/>
      <c r="DUN34" s="57"/>
      <c r="DUO34" s="57"/>
      <c r="DUP34" s="57"/>
      <c r="DUQ34" s="57"/>
      <c r="DUR34" s="57"/>
      <c r="DUS34" s="57"/>
      <c r="DUT34" s="57"/>
      <c r="DUU34" s="57"/>
      <c r="DUV34" s="57"/>
      <c r="DUW34" s="57"/>
      <c r="DUX34" s="57"/>
      <c r="DUY34" s="57"/>
      <c r="DUZ34" s="57"/>
      <c r="DVA34" s="57"/>
      <c r="DVB34" s="57"/>
      <c r="DVC34" s="57"/>
      <c r="DVD34" s="57"/>
      <c r="DVE34" s="57"/>
      <c r="DVF34" s="57"/>
      <c r="DVG34" s="57"/>
      <c r="DVH34" s="57"/>
      <c r="DVI34" s="57"/>
      <c r="DVJ34" s="57"/>
      <c r="DVK34" s="57"/>
      <c r="DVL34" s="57"/>
      <c r="DVM34" s="57"/>
      <c r="DVN34" s="57"/>
      <c r="DVO34" s="57"/>
      <c r="DVP34" s="57"/>
      <c r="DVQ34" s="57"/>
      <c r="DVR34" s="57"/>
      <c r="DVS34" s="57"/>
      <c r="DVT34" s="57"/>
      <c r="DVU34" s="57"/>
      <c r="DVV34" s="57"/>
      <c r="DVW34" s="57"/>
      <c r="DVX34" s="57"/>
      <c r="DVY34" s="57"/>
      <c r="DVZ34" s="57"/>
      <c r="DWA34" s="57"/>
      <c r="DWB34" s="57"/>
      <c r="DWC34" s="57"/>
      <c r="DWD34" s="57"/>
      <c r="DWE34" s="57"/>
      <c r="DWF34" s="57"/>
      <c r="DWG34" s="57"/>
      <c r="DWH34" s="57"/>
      <c r="DWI34" s="57"/>
      <c r="DWJ34" s="57"/>
      <c r="DWK34" s="57"/>
      <c r="DWL34" s="57"/>
      <c r="DWM34" s="57"/>
      <c r="DWN34" s="57"/>
      <c r="DWO34" s="57"/>
      <c r="DWP34" s="57"/>
      <c r="DWQ34" s="57"/>
      <c r="DWR34" s="57"/>
      <c r="DWS34" s="57"/>
      <c r="DWT34" s="57"/>
      <c r="DWU34" s="57"/>
      <c r="DWV34" s="57"/>
      <c r="DWW34" s="57"/>
      <c r="DWX34" s="57"/>
      <c r="DWY34" s="57"/>
      <c r="DWZ34" s="57"/>
      <c r="DXA34" s="57"/>
      <c r="DXB34" s="57"/>
      <c r="DXC34" s="57"/>
      <c r="DXD34" s="57"/>
      <c r="DXE34" s="57"/>
      <c r="DXF34" s="57"/>
      <c r="DXG34" s="57"/>
      <c r="DXH34" s="57"/>
      <c r="DXI34" s="57"/>
      <c r="DXJ34" s="57"/>
      <c r="DXK34" s="57"/>
      <c r="DXL34" s="57"/>
      <c r="DXM34" s="57"/>
      <c r="DXN34" s="57"/>
      <c r="DXO34" s="57"/>
      <c r="DXP34" s="57"/>
      <c r="DXQ34" s="57"/>
      <c r="DXR34" s="57"/>
      <c r="DXS34" s="57"/>
      <c r="DXT34" s="57"/>
      <c r="DXU34" s="57"/>
      <c r="DXV34" s="57"/>
      <c r="DXW34" s="57"/>
      <c r="DXX34" s="57"/>
      <c r="DXY34" s="57"/>
      <c r="DXZ34" s="57"/>
      <c r="DYA34" s="57"/>
      <c r="DYB34" s="57"/>
      <c r="DYC34" s="57"/>
      <c r="DYD34" s="57"/>
      <c r="DYE34" s="57"/>
      <c r="DYF34" s="57"/>
      <c r="DYG34" s="57"/>
      <c r="DYH34" s="57"/>
      <c r="DYI34" s="57"/>
      <c r="DYJ34" s="57"/>
      <c r="DYK34" s="57"/>
      <c r="DYL34" s="57"/>
      <c r="DYM34" s="57"/>
      <c r="DYN34" s="57"/>
      <c r="DYO34" s="57"/>
      <c r="DYP34" s="57"/>
      <c r="DYQ34" s="57"/>
      <c r="DYR34" s="57"/>
      <c r="DYS34" s="57"/>
      <c r="DYT34" s="57"/>
      <c r="DYU34" s="57"/>
      <c r="DYV34" s="57"/>
      <c r="DYW34" s="57"/>
      <c r="DYX34" s="57"/>
      <c r="DYY34" s="57"/>
      <c r="DYZ34" s="57"/>
      <c r="DZA34" s="57"/>
      <c r="DZB34" s="57"/>
      <c r="DZC34" s="57"/>
      <c r="DZD34" s="57"/>
      <c r="DZE34" s="57"/>
      <c r="DZF34" s="57"/>
      <c r="DZG34" s="57"/>
      <c r="DZH34" s="57"/>
      <c r="DZI34" s="57"/>
      <c r="DZJ34" s="57"/>
      <c r="DZK34" s="57"/>
      <c r="DZL34" s="57"/>
      <c r="DZM34" s="57"/>
      <c r="DZN34" s="57"/>
      <c r="DZO34" s="57"/>
      <c r="DZP34" s="57"/>
      <c r="DZQ34" s="57"/>
      <c r="DZR34" s="57"/>
      <c r="DZS34" s="57"/>
      <c r="DZT34" s="57"/>
      <c r="DZU34" s="57"/>
      <c r="DZV34" s="57"/>
      <c r="DZW34" s="57"/>
      <c r="DZX34" s="57"/>
      <c r="DZY34" s="57"/>
      <c r="DZZ34" s="57"/>
      <c r="EAA34" s="57"/>
      <c r="EAB34" s="57"/>
      <c r="EAC34" s="57"/>
      <c r="EAD34" s="57"/>
      <c r="EAE34" s="57"/>
      <c r="EAF34" s="57"/>
      <c r="EAG34" s="57"/>
      <c r="EAH34" s="57"/>
      <c r="EAI34" s="57"/>
      <c r="EAJ34" s="57"/>
      <c r="EAK34" s="57"/>
      <c r="EAL34" s="57"/>
      <c r="EAM34" s="57"/>
      <c r="EAN34" s="57"/>
      <c r="EAO34" s="57"/>
      <c r="EAP34" s="57"/>
      <c r="EAQ34" s="57"/>
      <c r="EAR34" s="57"/>
      <c r="EAS34" s="57"/>
      <c r="EAT34" s="57"/>
      <c r="EAU34" s="57"/>
      <c r="EAV34" s="57"/>
      <c r="EAW34" s="57"/>
      <c r="EAX34" s="57"/>
      <c r="EAY34" s="57"/>
      <c r="EAZ34" s="57"/>
      <c r="EBA34" s="57"/>
      <c r="EBB34" s="57"/>
      <c r="EBC34" s="57"/>
      <c r="EBD34" s="57"/>
      <c r="EBE34" s="57"/>
      <c r="EBF34" s="57"/>
      <c r="EBG34" s="57"/>
      <c r="EBH34" s="57"/>
      <c r="EBI34" s="57"/>
      <c r="EBJ34" s="57"/>
      <c r="EBK34" s="57"/>
      <c r="EBL34" s="57"/>
      <c r="EBM34" s="57"/>
      <c r="EBN34" s="57"/>
      <c r="EBO34" s="57"/>
      <c r="EBP34" s="57"/>
      <c r="EBQ34" s="57"/>
      <c r="EBR34" s="57"/>
      <c r="EBS34" s="57"/>
      <c r="EBT34" s="57"/>
      <c r="EBU34" s="57"/>
      <c r="EBV34" s="57"/>
      <c r="EBW34" s="57"/>
      <c r="EBX34" s="57"/>
      <c r="EBY34" s="57"/>
      <c r="EBZ34" s="57"/>
      <c r="ECA34" s="57"/>
      <c r="ECB34" s="57"/>
      <c r="ECC34" s="57"/>
      <c r="ECD34" s="57"/>
      <c r="ECE34" s="57"/>
      <c r="ECF34" s="57"/>
      <c r="ECG34" s="57"/>
      <c r="ECH34" s="57"/>
      <c r="ECI34" s="57"/>
      <c r="ECJ34" s="57"/>
      <c r="ECK34" s="57"/>
      <c r="ECL34" s="57"/>
      <c r="ECM34" s="57"/>
      <c r="ECN34" s="57"/>
      <c r="ECO34" s="57"/>
      <c r="ECP34" s="57"/>
      <c r="ECQ34" s="57"/>
      <c r="ECR34" s="57"/>
      <c r="ECS34" s="57"/>
      <c r="ECT34" s="57"/>
      <c r="ECU34" s="57"/>
      <c r="ECV34" s="57"/>
      <c r="ECW34" s="57"/>
      <c r="ECX34" s="57"/>
      <c r="ECY34" s="57"/>
      <c r="ECZ34" s="57"/>
      <c r="EDA34" s="57"/>
      <c r="EDB34" s="57"/>
      <c r="EDC34" s="57"/>
      <c r="EDD34" s="57"/>
      <c r="EDE34" s="57"/>
      <c r="EDF34" s="57"/>
      <c r="EDG34" s="57"/>
      <c r="EDH34" s="57"/>
      <c r="EDI34" s="57"/>
      <c r="EDJ34" s="57"/>
      <c r="EDK34" s="57"/>
      <c r="EDL34" s="57"/>
      <c r="EDM34" s="57"/>
      <c r="EDN34" s="57"/>
      <c r="EDO34" s="57"/>
      <c r="EDP34" s="57"/>
      <c r="EDQ34" s="57"/>
      <c r="EDR34" s="57"/>
      <c r="EDS34" s="57"/>
      <c r="EDT34" s="57"/>
      <c r="EDU34" s="57"/>
      <c r="EDV34" s="57"/>
      <c r="EDW34" s="57"/>
      <c r="EDX34" s="57"/>
      <c r="EDY34" s="57"/>
      <c r="EDZ34" s="57"/>
      <c r="EEA34" s="57"/>
      <c r="EEB34" s="57"/>
      <c r="EEC34" s="57"/>
      <c r="EED34" s="57"/>
      <c r="EEE34" s="57"/>
      <c r="EEF34" s="57"/>
      <c r="EEG34" s="57"/>
      <c r="EEH34" s="57"/>
      <c r="EEI34" s="57"/>
      <c r="EEJ34" s="57"/>
      <c r="EEK34" s="57"/>
      <c r="EEL34" s="57"/>
      <c r="EEM34" s="57"/>
      <c r="EEN34" s="57"/>
      <c r="EEO34" s="57"/>
      <c r="EEP34" s="57"/>
      <c r="EEQ34" s="57"/>
      <c r="EER34" s="57"/>
      <c r="EES34" s="57"/>
      <c r="EET34" s="57"/>
      <c r="EEU34" s="57"/>
      <c r="EEV34" s="57"/>
      <c r="EEW34" s="57"/>
      <c r="EEX34" s="57"/>
      <c r="EEY34" s="57"/>
      <c r="EEZ34" s="57"/>
      <c r="EFA34" s="57"/>
      <c r="EFB34" s="57"/>
      <c r="EFC34" s="57"/>
      <c r="EFD34" s="57"/>
      <c r="EFE34" s="57"/>
      <c r="EFF34" s="57"/>
      <c r="EFG34" s="57"/>
      <c r="EFH34" s="57"/>
      <c r="EFI34" s="57"/>
      <c r="EFJ34" s="57"/>
      <c r="EFK34" s="57"/>
      <c r="EFL34" s="57"/>
      <c r="EFM34" s="57"/>
      <c r="EFN34" s="57"/>
      <c r="EFO34" s="57"/>
      <c r="EFP34" s="57"/>
      <c r="EFQ34" s="57"/>
      <c r="EFR34" s="57"/>
      <c r="EFS34" s="57"/>
      <c r="EFT34" s="57"/>
      <c r="EFU34" s="57"/>
      <c r="EFV34" s="57"/>
      <c r="EFW34" s="57"/>
      <c r="EFX34" s="57"/>
      <c r="EFY34" s="57"/>
      <c r="EFZ34" s="57"/>
      <c r="EGA34" s="57"/>
      <c r="EGB34" s="57"/>
      <c r="EGC34" s="57"/>
      <c r="EGD34" s="57"/>
      <c r="EGE34" s="57"/>
      <c r="EGF34" s="57"/>
      <c r="EGG34" s="57"/>
      <c r="EGH34" s="57"/>
      <c r="EGI34" s="57"/>
      <c r="EGJ34" s="57"/>
      <c r="EGK34" s="57"/>
      <c r="EGL34" s="57"/>
      <c r="EGM34" s="57"/>
      <c r="EGN34" s="57"/>
      <c r="EGO34" s="57"/>
      <c r="EGP34" s="57"/>
      <c r="EGQ34" s="57"/>
      <c r="EGR34" s="57"/>
      <c r="EGS34" s="57"/>
      <c r="EGT34" s="57"/>
      <c r="EGU34" s="57"/>
      <c r="EGV34" s="57"/>
      <c r="EGW34" s="57"/>
      <c r="EGX34" s="57"/>
      <c r="EGY34" s="57"/>
      <c r="EGZ34" s="57"/>
      <c r="EHA34" s="57"/>
      <c r="EHB34" s="57"/>
      <c r="EHC34" s="57"/>
      <c r="EHD34" s="57"/>
      <c r="EHE34" s="57"/>
      <c r="EHF34" s="57"/>
      <c r="EHG34" s="57"/>
      <c r="EHH34" s="57"/>
      <c r="EHI34" s="57"/>
      <c r="EHJ34" s="57"/>
      <c r="EHK34" s="57"/>
      <c r="EHL34" s="57"/>
      <c r="EHM34" s="57"/>
      <c r="EHN34" s="57"/>
      <c r="EHO34" s="57"/>
      <c r="EHP34" s="57"/>
      <c r="EHQ34" s="57"/>
      <c r="EHR34" s="57"/>
      <c r="EHS34" s="57"/>
      <c r="EHT34" s="57"/>
      <c r="EHU34" s="57"/>
      <c r="EHV34" s="57"/>
      <c r="EHW34" s="57"/>
      <c r="EHX34" s="57"/>
      <c r="EHY34" s="57"/>
      <c r="EHZ34" s="57"/>
      <c r="EIA34" s="57"/>
      <c r="EIB34" s="57"/>
      <c r="EIC34" s="57"/>
      <c r="EID34" s="57"/>
      <c r="EIE34" s="57"/>
      <c r="EIF34" s="57"/>
      <c r="EIG34" s="57"/>
      <c r="EIH34" s="57"/>
      <c r="EII34" s="57"/>
      <c r="EIJ34" s="57"/>
      <c r="EIK34" s="57"/>
      <c r="EIL34" s="57"/>
      <c r="EIM34" s="57"/>
      <c r="EIN34" s="57"/>
      <c r="EIO34" s="57"/>
      <c r="EIP34" s="57"/>
      <c r="EIQ34" s="57"/>
      <c r="EIR34" s="57"/>
      <c r="EIS34" s="57"/>
      <c r="EIT34" s="57"/>
      <c r="EIU34" s="57"/>
      <c r="EIV34" s="57"/>
      <c r="EIW34" s="57"/>
      <c r="EIX34" s="57"/>
      <c r="EIY34" s="57"/>
      <c r="EIZ34" s="57"/>
      <c r="EJA34" s="57"/>
      <c r="EJB34" s="57"/>
      <c r="EJC34" s="57"/>
      <c r="EJD34" s="57"/>
      <c r="EJE34" s="57"/>
      <c r="EJF34" s="57"/>
      <c r="EJG34" s="57"/>
      <c r="EJH34" s="57"/>
      <c r="EJI34" s="57"/>
      <c r="EJJ34" s="57"/>
      <c r="EJK34" s="57"/>
      <c r="EJL34" s="57"/>
      <c r="EJM34" s="57"/>
      <c r="EJN34" s="57"/>
      <c r="EJO34" s="57"/>
      <c r="EJP34" s="57"/>
      <c r="EJQ34" s="57"/>
      <c r="EJR34" s="57"/>
      <c r="EJS34" s="57"/>
      <c r="EJT34" s="57"/>
      <c r="EJU34" s="57"/>
      <c r="EJV34" s="57"/>
      <c r="EJW34" s="57"/>
      <c r="EJX34" s="57"/>
      <c r="EJY34" s="57"/>
      <c r="EJZ34" s="57"/>
      <c r="EKA34" s="57"/>
      <c r="EKB34" s="57"/>
      <c r="EKC34" s="57"/>
      <c r="EKD34" s="57"/>
      <c r="EKE34" s="57"/>
      <c r="EKF34" s="57"/>
      <c r="EKG34" s="57"/>
      <c r="EKH34" s="57"/>
      <c r="EKI34" s="57"/>
      <c r="EKJ34" s="57"/>
      <c r="EKK34" s="57"/>
      <c r="EKL34" s="57"/>
      <c r="EKM34" s="57"/>
      <c r="EKN34" s="57"/>
      <c r="EKO34" s="57"/>
      <c r="EKP34" s="57"/>
      <c r="EKQ34" s="57"/>
      <c r="EKR34" s="57"/>
      <c r="EKS34" s="57"/>
      <c r="EKT34" s="57"/>
      <c r="EKU34" s="57"/>
      <c r="EKV34" s="57"/>
      <c r="EKW34" s="57"/>
      <c r="EKX34" s="57"/>
      <c r="EKY34" s="57"/>
      <c r="EKZ34" s="57"/>
      <c r="ELA34" s="57"/>
      <c r="ELB34" s="57"/>
      <c r="ELC34" s="57"/>
      <c r="ELD34" s="57"/>
      <c r="ELE34" s="57"/>
      <c r="ELF34" s="57"/>
      <c r="ELG34" s="57"/>
      <c r="ELH34" s="57"/>
      <c r="ELI34" s="57"/>
      <c r="ELJ34" s="57"/>
      <c r="ELK34" s="57"/>
      <c r="ELL34" s="57"/>
      <c r="ELM34" s="57"/>
      <c r="ELN34" s="57"/>
      <c r="ELO34" s="57"/>
      <c r="ELP34" s="57"/>
      <c r="ELQ34" s="57"/>
      <c r="ELR34" s="57"/>
      <c r="ELS34" s="57"/>
      <c r="ELT34" s="57"/>
      <c r="ELU34" s="57"/>
      <c r="ELV34" s="57"/>
      <c r="ELW34" s="57"/>
      <c r="ELX34" s="57"/>
      <c r="ELY34" s="57"/>
      <c r="ELZ34" s="57"/>
      <c r="EMA34" s="57"/>
      <c r="EMB34" s="57"/>
      <c r="EMC34" s="57"/>
      <c r="EMD34" s="57"/>
      <c r="EME34" s="57"/>
      <c r="EMF34" s="57"/>
      <c r="EMG34" s="57"/>
      <c r="EMH34" s="57"/>
      <c r="EMI34" s="57"/>
      <c r="EMJ34" s="57"/>
      <c r="EMK34" s="57"/>
      <c r="EML34" s="57"/>
      <c r="EMM34" s="57"/>
      <c r="EMN34" s="57"/>
      <c r="EMO34" s="57"/>
      <c r="EMP34" s="57"/>
      <c r="EMQ34" s="57"/>
      <c r="EMR34" s="57"/>
      <c r="EMS34" s="57"/>
      <c r="EMT34" s="57"/>
      <c r="EMU34" s="57"/>
      <c r="EMV34" s="57"/>
      <c r="EMW34" s="57"/>
      <c r="EMX34" s="57"/>
      <c r="EMY34" s="57"/>
      <c r="EMZ34" s="57"/>
      <c r="ENA34" s="57"/>
      <c r="ENB34" s="57"/>
      <c r="ENC34" s="57"/>
      <c r="END34" s="57"/>
      <c r="ENE34" s="57"/>
      <c r="ENF34" s="57"/>
      <c r="ENG34" s="57"/>
      <c r="ENH34" s="57"/>
      <c r="ENI34" s="57"/>
      <c r="ENJ34" s="57"/>
      <c r="ENK34" s="57"/>
      <c r="ENL34" s="57"/>
      <c r="ENM34" s="57"/>
      <c r="ENN34" s="57"/>
      <c r="ENO34" s="57"/>
      <c r="ENP34" s="57"/>
      <c r="ENQ34" s="57"/>
      <c r="ENR34" s="57"/>
      <c r="ENS34" s="57"/>
      <c r="ENT34" s="57"/>
      <c r="ENU34" s="57"/>
      <c r="ENV34" s="57"/>
      <c r="ENW34" s="57"/>
      <c r="ENX34" s="57"/>
      <c r="ENY34" s="57"/>
      <c r="ENZ34" s="57"/>
      <c r="EOA34" s="57"/>
      <c r="EOB34" s="57"/>
      <c r="EOC34" s="57"/>
      <c r="EOD34" s="57"/>
      <c r="EOE34" s="57"/>
      <c r="EOF34" s="57"/>
      <c r="EOG34" s="57"/>
      <c r="EOH34" s="57"/>
      <c r="EOI34" s="57"/>
      <c r="EOJ34" s="57"/>
      <c r="EOK34" s="57"/>
      <c r="EOL34" s="57"/>
      <c r="EOM34" s="57"/>
      <c r="EON34" s="57"/>
      <c r="EOO34" s="57"/>
      <c r="EOP34" s="57"/>
      <c r="EOQ34" s="57"/>
      <c r="EOR34" s="57"/>
      <c r="EOS34" s="57"/>
      <c r="EOT34" s="57"/>
      <c r="EOU34" s="57"/>
      <c r="EOV34" s="57"/>
      <c r="EOW34" s="57"/>
      <c r="EOX34" s="57"/>
      <c r="EOY34" s="57"/>
      <c r="EOZ34" s="57"/>
      <c r="EPA34" s="57"/>
      <c r="EPB34" s="57"/>
      <c r="EPC34" s="57"/>
      <c r="EPD34" s="57"/>
      <c r="EPE34" s="57"/>
      <c r="EPF34" s="57"/>
      <c r="EPG34" s="57"/>
      <c r="EPH34" s="57"/>
      <c r="EPI34" s="57"/>
      <c r="EPJ34" s="57"/>
      <c r="EPK34" s="57"/>
      <c r="EPL34" s="57"/>
      <c r="EPM34" s="57"/>
      <c r="EPN34" s="57"/>
      <c r="EPO34" s="57"/>
      <c r="EPP34" s="57"/>
      <c r="EPQ34" s="57"/>
      <c r="EPR34" s="57"/>
      <c r="EPS34" s="57"/>
      <c r="EPT34" s="57"/>
      <c r="EPU34" s="57"/>
      <c r="EPV34" s="57"/>
      <c r="EPW34" s="57"/>
      <c r="EPX34" s="57"/>
      <c r="EPY34" s="57"/>
      <c r="EPZ34" s="57"/>
      <c r="EQA34" s="57"/>
      <c r="EQB34" s="57"/>
      <c r="EQC34" s="57"/>
      <c r="EQD34" s="57"/>
      <c r="EQE34" s="57"/>
      <c r="EQF34" s="57"/>
      <c r="EQG34" s="57"/>
      <c r="EQH34" s="57"/>
      <c r="EQI34" s="57"/>
      <c r="EQJ34" s="57"/>
      <c r="EQK34" s="57"/>
      <c r="EQL34" s="57"/>
      <c r="EQM34" s="57"/>
      <c r="EQN34" s="57"/>
      <c r="EQO34" s="57"/>
      <c r="EQP34" s="57"/>
      <c r="EQQ34" s="57"/>
      <c r="EQR34" s="57"/>
      <c r="EQS34" s="57"/>
      <c r="EQT34" s="57"/>
      <c r="EQU34" s="57"/>
      <c r="EQV34" s="57"/>
      <c r="EQW34" s="57"/>
      <c r="EQX34" s="57"/>
      <c r="EQY34" s="57"/>
      <c r="EQZ34" s="57"/>
      <c r="ERA34" s="57"/>
      <c r="ERB34" s="57"/>
      <c r="ERC34" s="57"/>
      <c r="ERD34" s="57"/>
      <c r="ERE34" s="57"/>
      <c r="ERF34" s="57"/>
      <c r="ERG34" s="57"/>
      <c r="ERH34" s="57"/>
      <c r="ERI34" s="57"/>
      <c r="ERJ34" s="57"/>
      <c r="ERK34" s="57"/>
      <c r="ERL34" s="57"/>
      <c r="ERM34" s="57"/>
      <c r="ERN34" s="57"/>
      <c r="ERO34" s="57"/>
      <c r="ERP34" s="57"/>
      <c r="ERQ34" s="57"/>
      <c r="ERR34" s="57"/>
      <c r="ERS34" s="57"/>
      <c r="ERT34" s="57"/>
      <c r="ERU34" s="57"/>
      <c r="ERV34" s="57"/>
      <c r="ERW34" s="57"/>
      <c r="ERX34" s="57"/>
      <c r="ERY34" s="57"/>
      <c r="ERZ34" s="57"/>
      <c r="ESA34" s="57"/>
      <c r="ESB34" s="57"/>
      <c r="ESC34" s="57"/>
      <c r="ESD34" s="57"/>
      <c r="ESE34" s="57"/>
      <c r="ESF34" s="57"/>
      <c r="ESG34" s="57"/>
      <c r="ESH34" s="57"/>
      <c r="ESI34" s="57"/>
      <c r="ESJ34" s="57"/>
      <c r="ESK34" s="57"/>
      <c r="ESL34" s="57"/>
      <c r="ESM34" s="57"/>
      <c r="ESN34" s="57"/>
      <c r="ESO34" s="57"/>
      <c r="ESP34" s="57"/>
      <c r="ESQ34" s="57"/>
      <c r="ESR34" s="57"/>
      <c r="ESS34" s="57"/>
      <c r="EST34" s="57"/>
      <c r="ESU34" s="57"/>
      <c r="ESV34" s="57"/>
      <c r="ESW34" s="57"/>
      <c r="ESX34" s="57"/>
      <c r="ESY34" s="57"/>
      <c r="ESZ34" s="57"/>
      <c r="ETA34" s="57"/>
      <c r="ETB34" s="57"/>
      <c r="ETC34" s="57"/>
      <c r="ETD34" s="57"/>
      <c r="ETE34" s="57"/>
      <c r="ETF34" s="57"/>
      <c r="ETG34" s="57"/>
      <c r="ETH34" s="57"/>
      <c r="ETI34" s="57"/>
      <c r="ETJ34" s="57"/>
      <c r="ETK34" s="57"/>
      <c r="ETL34" s="57"/>
      <c r="ETM34" s="57"/>
      <c r="ETN34" s="57"/>
      <c r="ETO34" s="57"/>
      <c r="ETP34" s="57"/>
      <c r="ETQ34" s="57"/>
      <c r="ETR34" s="57"/>
      <c r="ETS34" s="57"/>
      <c r="ETT34" s="57"/>
      <c r="ETU34" s="57"/>
      <c r="ETV34" s="57"/>
      <c r="ETW34" s="57"/>
      <c r="ETX34" s="57"/>
      <c r="ETY34" s="57"/>
      <c r="ETZ34" s="57"/>
      <c r="EUA34" s="57"/>
      <c r="EUB34" s="57"/>
      <c r="EUC34" s="57"/>
      <c r="EUD34" s="57"/>
      <c r="EUE34" s="57"/>
      <c r="EUF34" s="57"/>
      <c r="EUG34" s="57"/>
      <c r="EUH34" s="57"/>
      <c r="EUI34" s="57"/>
      <c r="EUJ34" s="57"/>
      <c r="EUK34" s="57"/>
      <c r="EUL34" s="57"/>
      <c r="EUM34" s="57"/>
      <c r="EUN34" s="57"/>
      <c r="EUO34" s="57"/>
      <c r="EUP34" s="57"/>
      <c r="EUQ34" s="57"/>
      <c r="EUR34" s="57"/>
      <c r="EUS34" s="57"/>
      <c r="EUT34" s="57"/>
      <c r="EUU34" s="57"/>
      <c r="EUV34" s="57"/>
      <c r="EUW34" s="57"/>
      <c r="EUX34" s="57"/>
      <c r="EUY34" s="57"/>
      <c r="EUZ34" s="57"/>
      <c r="EVA34" s="57"/>
      <c r="EVB34" s="57"/>
      <c r="EVC34" s="57"/>
      <c r="EVD34" s="57"/>
      <c r="EVE34" s="57"/>
      <c r="EVF34" s="57"/>
      <c r="EVG34" s="57"/>
      <c r="EVH34" s="57"/>
      <c r="EVI34" s="57"/>
      <c r="EVJ34" s="57"/>
      <c r="EVK34" s="57"/>
      <c r="EVL34" s="57"/>
      <c r="EVM34" s="57"/>
      <c r="EVN34" s="57"/>
      <c r="EVO34" s="57"/>
      <c r="EVP34" s="57"/>
      <c r="EVQ34" s="57"/>
      <c r="EVR34" s="57"/>
      <c r="EVS34" s="57"/>
      <c r="EVT34" s="57"/>
      <c r="EVU34" s="57"/>
      <c r="EVV34" s="57"/>
      <c r="EVW34" s="57"/>
      <c r="EVX34" s="57"/>
      <c r="EVY34" s="57"/>
      <c r="EVZ34" s="57"/>
      <c r="EWA34" s="57"/>
      <c r="EWB34" s="57"/>
      <c r="EWC34" s="57"/>
      <c r="EWD34" s="57"/>
      <c r="EWE34" s="57"/>
      <c r="EWF34" s="57"/>
      <c r="EWG34" s="57"/>
      <c r="EWH34" s="57"/>
      <c r="EWI34" s="57"/>
      <c r="EWJ34" s="57"/>
      <c r="EWK34" s="57"/>
      <c r="EWL34" s="57"/>
      <c r="EWM34" s="57"/>
      <c r="EWN34" s="57"/>
      <c r="EWO34" s="57"/>
      <c r="EWP34" s="57"/>
      <c r="EWQ34" s="57"/>
      <c r="EWR34" s="57"/>
      <c r="EWS34" s="57"/>
      <c r="EWT34" s="57"/>
      <c r="EWU34" s="57"/>
      <c r="EWV34" s="57"/>
      <c r="EWW34" s="57"/>
      <c r="EWX34" s="57"/>
      <c r="EWY34" s="57"/>
      <c r="EWZ34" s="57"/>
      <c r="EXA34" s="57"/>
      <c r="EXB34" s="57"/>
      <c r="EXC34" s="57"/>
      <c r="EXD34" s="57"/>
      <c r="EXE34" s="57"/>
      <c r="EXF34" s="57"/>
      <c r="EXG34" s="57"/>
      <c r="EXH34" s="57"/>
      <c r="EXI34" s="57"/>
      <c r="EXJ34" s="57"/>
      <c r="EXK34" s="57"/>
      <c r="EXL34" s="57"/>
      <c r="EXM34" s="57"/>
      <c r="EXN34" s="57"/>
      <c r="EXO34" s="57"/>
      <c r="EXP34" s="57"/>
      <c r="EXQ34" s="57"/>
      <c r="EXR34" s="57"/>
      <c r="EXS34" s="57"/>
      <c r="EXT34" s="57"/>
      <c r="EXU34" s="57"/>
      <c r="EXV34" s="57"/>
      <c r="EXW34" s="57"/>
      <c r="EXX34" s="57"/>
      <c r="EXY34" s="57"/>
      <c r="EXZ34" s="57"/>
      <c r="EYA34" s="57"/>
      <c r="EYB34" s="57"/>
      <c r="EYC34" s="57"/>
      <c r="EYD34" s="57"/>
      <c r="EYE34" s="57"/>
      <c r="EYF34" s="57"/>
      <c r="EYG34" s="57"/>
      <c r="EYH34" s="57"/>
      <c r="EYI34" s="57"/>
      <c r="EYJ34" s="57"/>
      <c r="EYK34" s="57"/>
      <c r="EYL34" s="57"/>
      <c r="EYM34" s="57"/>
      <c r="EYN34" s="57"/>
      <c r="EYO34" s="57"/>
      <c r="EYP34" s="57"/>
      <c r="EYQ34" s="57"/>
      <c r="EYR34" s="57"/>
      <c r="EYS34" s="57"/>
      <c r="EYT34" s="57"/>
      <c r="EYU34" s="57"/>
      <c r="EYV34" s="57"/>
      <c r="EYW34" s="57"/>
      <c r="EYX34" s="57"/>
      <c r="EYY34" s="57"/>
      <c r="EYZ34" s="57"/>
      <c r="EZA34" s="57"/>
      <c r="EZB34" s="57"/>
      <c r="EZC34" s="57"/>
      <c r="EZD34" s="57"/>
      <c r="EZE34" s="57"/>
      <c r="EZF34" s="57"/>
      <c r="EZG34" s="57"/>
      <c r="EZH34" s="57"/>
      <c r="EZI34" s="57"/>
      <c r="EZJ34" s="57"/>
      <c r="EZK34" s="57"/>
      <c r="EZL34" s="57"/>
      <c r="EZM34" s="57"/>
      <c r="EZN34" s="57"/>
      <c r="EZO34" s="57"/>
      <c r="EZP34" s="57"/>
      <c r="EZQ34" s="57"/>
      <c r="EZR34" s="57"/>
      <c r="EZS34" s="57"/>
      <c r="EZT34" s="57"/>
      <c r="EZU34" s="57"/>
      <c r="EZV34" s="57"/>
      <c r="EZW34" s="57"/>
      <c r="EZX34" s="57"/>
      <c r="EZY34" s="57"/>
      <c r="EZZ34" s="57"/>
      <c r="FAA34" s="57"/>
      <c r="FAB34" s="57"/>
      <c r="FAC34" s="57"/>
      <c r="FAD34" s="57"/>
      <c r="FAE34" s="57"/>
      <c r="FAF34" s="57"/>
      <c r="FAG34" s="57"/>
      <c r="FAH34" s="57"/>
      <c r="FAI34" s="57"/>
      <c r="FAJ34" s="57"/>
      <c r="FAK34" s="57"/>
      <c r="FAL34" s="57"/>
      <c r="FAM34" s="57"/>
      <c r="FAN34" s="57"/>
      <c r="FAO34" s="57"/>
      <c r="FAP34" s="57"/>
      <c r="FAQ34" s="57"/>
      <c r="FAR34" s="57"/>
      <c r="FAS34" s="57"/>
      <c r="FAT34" s="57"/>
      <c r="FAU34" s="57"/>
      <c r="FAV34" s="57"/>
      <c r="FAW34" s="57"/>
      <c r="FAX34" s="57"/>
      <c r="FAY34" s="57"/>
      <c r="FAZ34" s="57"/>
      <c r="FBA34" s="57"/>
      <c r="FBB34" s="57"/>
      <c r="FBC34" s="57"/>
      <c r="FBD34" s="57"/>
      <c r="FBE34" s="57"/>
      <c r="FBF34" s="57"/>
      <c r="FBG34" s="57"/>
      <c r="FBH34" s="57"/>
      <c r="FBI34" s="57"/>
      <c r="FBJ34" s="57"/>
      <c r="FBK34" s="57"/>
      <c r="FBL34" s="57"/>
      <c r="FBM34" s="57"/>
      <c r="FBN34" s="57"/>
      <c r="FBO34" s="57"/>
      <c r="FBP34" s="57"/>
      <c r="FBQ34" s="57"/>
      <c r="FBR34" s="57"/>
      <c r="FBS34" s="57"/>
      <c r="FBT34" s="57"/>
      <c r="FBU34" s="57"/>
      <c r="FBV34" s="57"/>
      <c r="FBW34" s="57"/>
      <c r="FBX34" s="57"/>
      <c r="FBY34" s="57"/>
      <c r="FBZ34" s="57"/>
      <c r="FCA34" s="57"/>
      <c r="FCB34" s="57"/>
      <c r="FCC34" s="57"/>
      <c r="FCD34" s="57"/>
      <c r="FCE34" s="57"/>
      <c r="FCF34" s="57"/>
      <c r="FCG34" s="57"/>
      <c r="FCH34" s="57"/>
      <c r="FCI34" s="57"/>
      <c r="FCJ34" s="57"/>
      <c r="FCK34" s="57"/>
      <c r="FCL34" s="57"/>
      <c r="FCM34" s="57"/>
      <c r="FCN34" s="57"/>
      <c r="FCO34" s="57"/>
      <c r="FCP34" s="57"/>
      <c r="FCQ34" s="57"/>
      <c r="FCR34" s="57"/>
      <c r="FCS34" s="57"/>
      <c r="FCT34" s="57"/>
      <c r="FCU34" s="57"/>
      <c r="FCV34" s="57"/>
      <c r="FCW34" s="57"/>
      <c r="FCX34" s="57"/>
      <c r="FCY34" s="57"/>
      <c r="FCZ34" s="57"/>
      <c r="FDA34" s="57"/>
      <c r="FDB34" s="57"/>
      <c r="FDC34" s="57"/>
      <c r="FDD34" s="57"/>
      <c r="FDE34" s="57"/>
      <c r="FDF34" s="57"/>
      <c r="FDG34" s="57"/>
      <c r="FDH34" s="57"/>
      <c r="FDI34" s="57"/>
      <c r="FDJ34" s="57"/>
      <c r="FDK34" s="57"/>
      <c r="FDL34" s="57"/>
      <c r="FDM34" s="57"/>
      <c r="FDN34" s="57"/>
      <c r="FDO34" s="57"/>
      <c r="FDP34" s="57"/>
      <c r="FDQ34" s="57"/>
      <c r="FDR34" s="57"/>
      <c r="FDS34" s="57"/>
      <c r="FDT34" s="57"/>
      <c r="FDU34" s="57"/>
      <c r="FDV34" s="57"/>
      <c r="FDW34" s="57"/>
      <c r="FDX34" s="57"/>
      <c r="FDY34" s="57"/>
      <c r="FDZ34" s="57"/>
      <c r="FEA34" s="57"/>
      <c r="FEB34" s="57"/>
      <c r="FEC34" s="57"/>
      <c r="FED34" s="57"/>
      <c r="FEE34" s="57"/>
      <c r="FEF34" s="57"/>
      <c r="FEG34" s="57"/>
      <c r="FEH34" s="57"/>
      <c r="FEI34" s="57"/>
      <c r="FEJ34" s="57"/>
      <c r="FEK34" s="57"/>
      <c r="FEL34" s="57"/>
      <c r="FEM34" s="57"/>
      <c r="FEN34" s="57"/>
      <c r="FEO34" s="57"/>
      <c r="FEP34" s="57"/>
      <c r="FEQ34" s="57"/>
      <c r="FER34" s="57"/>
      <c r="FES34" s="57"/>
      <c r="FET34" s="57"/>
      <c r="FEU34" s="57"/>
      <c r="FEV34" s="57"/>
      <c r="FEW34" s="57"/>
      <c r="FEX34" s="57"/>
      <c r="FEY34" s="57"/>
      <c r="FEZ34" s="57"/>
      <c r="FFA34" s="57"/>
      <c r="FFB34" s="57"/>
      <c r="FFC34" s="57"/>
      <c r="FFD34" s="57"/>
      <c r="FFE34" s="57"/>
      <c r="FFF34" s="57"/>
      <c r="FFG34" s="57"/>
      <c r="FFH34" s="57"/>
      <c r="FFI34" s="57"/>
      <c r="FFJ34" s="57"/>
      <c r="FFK34" s="57"/>
      <c r="FFL34" s="57"/>
      <c r="FFM34" s="57"/>
      <c r="FFN34" s="57"/>
      <c r="FFO34" s="57"/>
      <c r="FFP34" s="57"/>
      <c r="FFQ34" s="57"/>
      <c r="FFR34" s="57"/>
      <c r="FFS34" s="57"/>
      <c r="FFT34" s="57"/>
      <c r="FFU34" s="57"/>
      <c r="FFV34" s="57"/>
      <c r="FFW34" s="57"/>
      <c r="FFX34" s="57"/>
      <c r="FFY34" s="57"/>
      <c r="FFZ34" s="57"/>
      <c r="FGA34" s="57"/>
      <c r="FGB34" s="57"/>
      <c r="FGC34" s="57"/>
      <c r="FGD34" s="57"/>
      <c r="FGE34" s="57"/>
      <c r="FGF34" s="57"/>
      <c r="FGG34" s="57"/>
      <c r="FGH34" s="57"/>
      <c r="FGI34" s="57"/>
      <c r="FGJ34" s="57"/>
      <c r="FGK34" s="57"/>
      <c r="FGL34" s="57"/>
      <c r="FGM34" s="57"/>
      <c r="FGN34" s="57"/>
      <c r="FGO34" s="57"/>
      <c r="FGP34" s="57"/>
      <c r="FGQ34" s="57"/>
      <c r="FGR34" s="57"/>
      <c r="FGS34" s="57"/>
      <c r="FGT34" s="57"/>
      <c r="FGU34" s="57"/>
      <c r="FGV34" s="57"/>
      <c r="FGW34" s="57"/>
      <c r="FGX34" s="57"/>
      <c r="FGY34" s="57"/>
      <c r="FGZ34" s="57"/>
      <c r="FHA34" s="57"/>
      <c r="FHB34" s="57"/>
      <c r="FHC34" s="57"/>
      <c r="FHD34" s="57"/>
      <c r="FHE34" s="57"/>
      <c r="FHF34" s="57"/>
      <c r="FHG34" s="57"/>
      <c r="FHH34" s="57"/>
      <c r="FHI34" s="57"/>
      <c r="FHJ34" s="57"/>
      <c r="FHK34" s="57"/>
      <c r="FHL34" s="57"/>
      <c r="FHM34" s="57"/>
      <c r="FHN34" s="57"/>
      <c r="FHO34" s="57"/>
      <c r="FHP34" s="57"/>
      <c r="FHQ34" s="57"/>
      <c r="FHR34" s="57"/>
      <c r="FHS34" s="57"/>
      <c r="FHT34" s="57"/>
      <c r="FHU34" s="57"/>
      <c r="FHV34" s="57"/>
      <c r="FHW34" s="57"/>
      <c r="FHX34" s="57"/>
      <c r="FHY34" s="57"/>
      <c r="FHZ34" s="57"/>
      <c r="FIA34" s="57"/>
      <c r="FIB34" s="57"/>
      <c r="FIC34" s="57"/>
      <c r="FID34" s="57"/>
      <c r="FIE34" s="57"/>
      <c r="FIF34" s="57"/>
      <c r="FIG34" s="57"/>
      <c r="FIH34" s="57"/>
      <c r="FII34" s="57"/>
      <c r="FIJ34" s="57"/>
      <c r="FIK34" s="57"/>
      <c r="FIL34" s="57"/>
      <c r="FIM34" s="57"/>
      <c r="FIN34" s="57"/>
      <c r="FIO34" s="57"/>
      <c r="FIP34" s="57"/>
      <c r="FIQ34" s="57"/>
      <c r="FIR34" s="57"/>
      <c r="FIS34" s="57"/>
      <c r="FIT34" s="57"/>
      <c r="FIU34" s="57"/>
      <c r="FIV34" s="57"/>
      <c r="FIW34" s="57"/>
      <c r="FIX34" s="57"/>
      <c r="FIY34" s="57"/>
      <c r="FIZ34" s="57"/>
      <c r="FJA34" s="57"/>
      <c r="FJB34" s="57"/>
      <c r="FJC34" s="57"/>
      <c r="FJD34" s="57"/>
      <c r="FJE34" s="57"/>
      <c r="FJF34" s="57"/>
      <c r="FJG34" s="57"/>
      <c r="FJH34" s="57"/>
      <c r="FJI34" s="57"/>
      <c r="FJJ34" s="57"/>
      <c r="FJK34" s="57"/>
      <c r="FJL34" s="57"/>
      <c r="FJM34" s="57"/>
      <c r="FJN34" s="57"/>
      <c r="FJO34" s="57"/>
      <c r="FJP34" s="57"/>
      <c r="FJQ34" s="57"/>
      <c r="FJR34" s="57"/>
      <c r="FJS34" s="57"/>
      <c r="FJT34" s="57"/>
      <c r="FJU34" s="57"/>
      <c r="FJV34" s="57"/>
      <c r="FJW34" s="57"/>
      <c r="FJX34" s="57"/>
      <c r="FJY34" s="57"/>
      <c r="FJZ34" s="57"/>
      <c r="FKA34" s="57"/>
      <c r="FKB34" s="57"/>
      <c r="FKC34" s="57"/>
      <c r="FKD34" s="57"/>
      <c r="FKE34" s="57"/>
      <c r="FKF34" s="57"/>
      <c r="FKG34" s="57"/>
      <c r="FKH34" s="57"/>
      <c r="FKI34" s="57"/>
      <c r="FKJ34" s="57"/>
      <c r="FKK34" s="57"/>
      <c r="FKL34" s="57"/>
      <c r="FKM34" s="57"/>
      <c r="FKN34" s="57"/>
      <c r="FKO34" s="57"/>
      <c r="FKP34" s="57"/>
      <c r="FKQ34" s="57"/>
      <c r="FKR34" s="57"/>
      <c r="FKS34" s="57"/>
      <c r="FKT34" s="57"/>
      <c r="FKU34" s="57"/>
      <c r="FKV34" s="57"/>
      <c r="FKW34" s="57"/>
      <c r="FKX34" s="57"/>
      <c r="FKY34" s="57"/>
      <c r="FKZ34" s="57"/>
      <c r="FLA34" s="57"/>
      <c r="FLB34" s="57"/>
      <c r="FLC34" s="57"/>
      <c r="FLD34" s="57"/>
      <c r="FLE34" s="57"/>
      <c r="FLF34" s="57"/>
      <c r="FLG34" s="57"/>
      <c r="FLH34" s="57"/>
      <c r="FLI34" s="57"/>
      <c r="FLJ34" s="57"/>
      <c r="FLK34" s="57"/>
      <c r="FLL34" s="57"/>
      <c r="FLM34" s="57"/>
      <c r="FLN34" s="57"/>
      <c r="FLO34" s="57"/>
      <c r="FLP34" s="57"/>
      <c r="FLQ34" s="57"/>
      <c r="FLR34" s="57"/>
      <c r="FLS34" s="57"/>
      <c r="FLT34" s="57"/>
      <c r="FLU34" s="57"/>
      <c r="FLV34" s="57"/>
      <c r="FLW34" s="57"/>
      <c r="FLX34" s="57"/>
      <c r="FLY34" s="57"/>
      <c r="FLZ34" s="57"/>
      <c r="FMA34" s="57"/>
      <c r="FMB34" s="57"/>
      <c r="FMC34" s="57"/>
      <c r="FMD34" s="57"/>
      <c r="FME34" s="57"/>
      <c r="FMF34" s="57"/>
      <c r="FMG34" s="57"/>
      <c r="FMH34" s="57"/>
      <c r="FMI34" s="57"/>
      <c r="FMJ34" s="57"/>
      <c r="FMK34" s="57"/>
      <c r="FML34" s="57"/>
      <c r="FMM34" s="57"/>
      <c r="FMN34" s="57"/>
      <c r="FMO34" s="57"/>
      <c r="FMP34" s="57"/>
      <c r="FMQ34" s="57"/>
      <c r="FMR34" s="57"/>
      <c r="FMS34" s="57"/>
      <c r="FMT34" s="57"/>
      <c r="FMU34" s="57"/>
      <c r="FMV34" s="57"/>
      <c r="FMW34" s="57"/>
      <c r="FMX34" s="57"/>
      <c r="FMY34" s="57"/>
      <c r="FMZ34" s="57"/>
      <c r="FNA34" s="57"/>
      <c r="FNB34" s="57"/>
      <c r="FNC34" s="57"/>
      <c r="FND34" s="57"/>
      <c r="FNE34" s="57"/>
      <c r="FNF34" s="57"/>
      <c r="FNG34" s="57"/>
      <c r="FNH34" s="57"/>
      <c r="FNI34" s="57"/>
      <c r="FNJ34" s="57"/>
      <c r="FNK34" s="57"/>
      <c r="FNL34" s="57"/>
      <c r="FNM34" s="57"/>
      <c r="FNN34" s="57"/>
      <c r="FNO34" s="57"/>
      <c r="FNP34" s="57"/>
      <c r="FNQ34" s="57"/>
      <c r="FNR34" s="57"/>
      <c r="FNS34" s="57"/>
      <c r="FNT34" s="57"/>
      <c r="FNU34" s="57"/>
      <c r="FNV34" s="57"/>
      <c r="FNW34" s="57"/>
      <c r="FNX34" s="57"/>
      <c r="FNY34" s="57"/>
      <c r="FNZ34" s="57"/>
      <c r="FOA34" s="57"/>
      <c r="FOB34" s="57"/>
      <c r="FOC34" s="57"/>
      <c r="FOD34" s="57"/>
      <c r="FOE34" s="57"/>
      <c r="FOF34" s="57"/>
      <c r="FOG34" s="57"/>
      <c r="FOH34" s="57"/>
      <c r="FOI34" s="57"/>
      <c r="FOJ34" s="57"/>
      <c r="FOK34" s="57"/>
      <c r="FOL34" s="57"/>
      <c r="FOM34" s="57"/>
      <c r="FON34" s="57"/>
      <c r="FOO34" s="57"/>
      <c r="FOP34" s="57"/>
      <c r="FOQ34" s="57"/>
      <c r="FOR34" s="57"/>
      <c r="FOS34" s="57"/>
      <c r="FOT34" s="57"/>
      <c r="FOU34" s="57"/>
      <c r="FOV34" s="57"/>
      <c r="FOW34" s="57"/>
      <c r="FOX34" s="57"/>
      <c r="FOY34" s="57"/>
      <c r="FOZ34" s="57"/>
      <c r="FPA34" s="57"/>
      <c r="FPB34" s="57"/>
      <c r="FPC34" s="57"/>
      <c r="FPD34" s="57"/>
      <c r="FPE34" s="57"/>
      <c r="FPF34" s="57"/>
      <c r="FPG34" s="57"/>
      <c r="FPH34" s="57"/>
      <c r="FPI34" s="57"/>
      <c r="FPJ34" s="57"/>
      <c r="FPK34" s="57"/>
      <c r="FPL34" s="57"/>
      <c r="FPM34" s="57"/>
      <c r="FPN34" s="57"/>
      <c r="FPO34" s="57"/>
      <c r="FPP34" s="57"/>
      <c r="FPQ34" s="57"/>
      <c r="FPR34" s="57"/>
      <c r="FPS34" s="57"/>
      <c r="FPT34" s="57"/>
      <c r="FPU34" s="57"/>
      <c r="FPV34" s="57"/>
      <c r="FPW34" s="57"/>
      <c r="FPX34" s="57"/>
      <c r="FPY34" s="57"/>
      <c r="FPZ34" s="57"/>
      <c r="FQA34" s="57"/>
      <c r="FQB34" s="57"/>
      <c r="FQC34" s="57"/>
      <c r="FQD34" s="57"/>
      <c r="FQE34" s="57"/>
      <c r="FQF34" s="57"/>
      <c r="FQG34" s="57"/>
      <c r="FQH34" s="57"/>
      <c r="FQI34" s="57"/>
      <c r="FQJ34" s="57"/>
      <c r="FQK34" s="57"/>
      <c r="FQL34" s="57"/>
      <c r="FQM34" s="57"/>
      <c r="FQN34" s="57"/>
      <c r="FQO34" s="57"/>
      <c r="FQP34" s="57"/>
      <c r="FQQ34" s="57"/>
      <c r="FQR34" s="57"/>
      <c r="FQS34" s="57"/>
      <c r="FQT34" s="57"/>
      <c r="FQU34" s="57"/>
      <c r="FQV34" s="57"/>
      <c r="FQW34" s="57"/>
      <c r="FQX34" s="57"/>
      <c r="FQY34" s="57"/>
      <c r="FQZ34" s="57"/>
      <c r="FRA34" s="57"/>
      <c r="FRB34" s="57"/>
      <c r="FRC34" s="57"/>
      <c r="FRD34" s="57"/>
      <c r="FRE34" s="57"/>
      <c r="FRF34" s="57"/>
      <c r="FRG34" s="57"/>
      <c r="FRH34" s="57"/>
      <c r="FRI34" s="57"/>
      <c r="FRJ34" s="57"/>
      <c r="FRK34" s="57"/>
      <c r="FRL34" s="57"/>
      <c r="FRM34" s="57"/>
      <c r="FRN34" s="57"/>
      <c r="FRO34" s="57"/>
      <c r="FRP34" s="57"/>
      <c r="FRQ34" s="57"/>
      <c r="FRR34" s="57"/>
      <c r="FRS34" s="57"/>
      <c r="FRT34" s="57"/>
      <c r="FRU34" s="57"/>
      <c r="FRV34" s="57"/>
      <c r="FRW34" s="57"/>
      <c r="FRX34" s="57"/>
      <c r="FRY34" s="57"/>
      <c r="FRZ34" s="57"/>
      <c r="FSA34" s="57"/>
      <c r="FSB34" s="57"/>
      <c r="FSC34" s="57"/>
      <c r="FSD34" s="57"/>
      <c r="FSE34" s="57"/>
      <c r="FSF34" s="57"/>
      <c r="FSG34" s="57"/>
      <c r="FSH34" s="57"/>
      <c r="FSI34" s="57"/>
      <c r="FSJ34" s="57"/>
      <c r="FSK34" s="57"/>
      <c r="FSL34" s="57"/>
      <c r="FSM34" s="57"/>
      <c r="FSN34" s="57"/>
      <c r="FSO34" s="57"/>
      <c r="FSP34" s="57"/>
      <c r="FSQ34" s="57"/>
      <c r="FSR34" s="57"/>
      <c r="FSS34" s="57"/>
      <c r="FST34" s="57"/>
      <c r="FSU34" s="57"/>
      <c r="FSV34" s="57"/>
      <c r="FSW34" s="57"/>
      <c r="FSX34" s="57"/>
      <c r="FSY34" s="57"/>
      <c r="FSZ34" s="57"/>
      <c r="FTA34" s="57"/>
      <c r="FTB34" s="57"/>
      <c r="FTC34" s="57"/>
      <c r="FTD34" s="57"/>
      <c r="FTE34" s="57"/>
      <c r="FTF34" s="57"/>
      <c r="FTG34" s="57"/>
      <c r="FTH34" s="57"/>
      <c r="FTI34" s="57"/>
      <c r="FTJ34" s="57"/>
      <c r="FTK34" s="57"/>
      <c r="FTL34" s="57"/>
      <c r="FTM34" s="57"/>
      <c r="FTN34" s="57"/>
      <c r="FTO34" s="57"/>
      <c r="FTP34" s="57"/>
      <c r="FTQ34" s="57"/>
      <c r="FTR34" s="57"/>
      <c r="FTS34" s="57"/>
      <c r="FTT34" s="57"/>
      <c r="FTU34" s="57"/>
      <c r="FTV34" s="57"/>
      <c r="FTW34" s="57"/>
      <c r="FTX34" s="57"/>
      <c r="FTY34" s="57"/>
      <c r="FTZ34" s="57"/>
      <c r="FUA34" s="57"/>
      <c r="FUB34" s="57"/>
      <c r="FUC34" s="57"/>
      <c r="FUD34" s="57"/>
      <c r="FUE34" s="57"/>
      <c r="FUF34" s="57"/>
      <c r="FUG34" s="57"/>
      <c r="FUH34" s="57"/>
      <c r="FUI34" s="57"/>
      <c r="FUJ34" s="57"/>
      <c r="FUK34" s="57"/>
      <c r="FUL34" s="57"/>
      <c r="FUM34" s="57"/>
      <c r="FUN34" s="57"/>
      <c r="FUO34" s="57"/>
      <c r="FUP34" s="57"/>
      <c r="FUQ34" s="57"/>
      <c r="FUR34" s="57"/>
      <c r="FUS34" s="57"/>
      <c r="FUT34" s="57"/>
      <c r="FUU34" s="57"/>
      <c r="FUV34" s="57"/>
      <c r="FUW34" s="57"/>
      <c r="FUX34" s="57"/>
      <c r="FUY34" s="57"/>
      <c r="FUZ34" s="57"/>
      <c r="FVA34" s="57"/>
      <c r="FVB34" s="57"/>
      <c r="FVC34" s="57"/>
      <c r="FVD34" s="57"/>
      <c r="FVE34" s="57"/>
      <c r="FVF34" s="57"/>
      <c r="FVG34" s="57"/>
      <c r="FVH34" s="57"/>
      <c r="FVI34" s="57"/>
      <c r="FVJ34" s="57"/>
      <c r="FVK34" s="57"/>
      <c r="FVL34" s="57"/>
      <c r="FVM34" s="57"/>
      <c r="FVN34" s="57"/>
      <c r="FVO34" s="57"/>
      <c r="FVP34" s="57"/>
      <c r="FVQ34" s="57"/>
      <c r="FVR34" s="57"/>
      <c r="FVS34" s="57"/>
      <c r="FVT34" s="57"/>
      <c r="FVU34" s="57"/>
      <c r="FVV34" s="57"/>
      <c r="FVW34" s="57"/>
      <c r="FVX34" s="57"/>
      <c r="FVY34" s="57"/>
      <c r="FVZ34" s="57"/>
      <c r="FWA34" s="57"/>
      <c r="FWB34" s="57"/>
      <c r="FWC34" s="57"/>
      <c r="FWD34" s="57"/>
      <c r="FWE34" s="57"/>
      <c r="FWF34" s="57"/>
      <c r="FWG34" s="57"/>
      <c r="FWH34" s="57"/>
      <c r="FWI34" s="57"/>
      <c r="FWJ34" s="57"/>
      <c r="FWK34" s="57"/>
      <c r="FWL34" s="57"/>
      <c r="FWM34" s="57"/>
      <c r="FWN34" s="57"/>
      <c r="FWO34" s="57"/>
      <c r="FWP34" s="57"/>
      <c r="FWQ34" s="57"/>
      <c r="FWR34" s="57"/>
      <c r="FWS34" s="57"/>
      <c r="FWT34" s="57"/>
      <c r="FWU34" s="57"/>
      <c r="FWV34" s="57"/>
      <c r="FWW34" s="57"/>
      <c r="FWX34" s="57"/>
      <c r="FWY34" s="57"/>
      <c r="FWZ34" s="57"/>
      <c r="FXA34" s="57"/>
      <c r="FXB34" s="57"/>
      <c r="FXC34" s="57"/>
      <c r="FXD34" s="57"/>
      <c r="FXE34" s="57"/>
      <c r="FXF34" s="57"/>
      <c r="FXG34" s="57"/>
      <c r="FXH34" s="57"/>
      <c r="FXI34" s="57"/>
      <c r="FXJ34" s="57"/>
      <c r="FXK34" s="57"/>
      <c r="FXL34" s="57"/>
      <c r="FXM34" s="57"/>
      <c r="FXN34" s="57"/>
      <c r="FXO34" s="57"/>
      <c r="FXP34" s="57"/>
      <c r="FXQ34" s="57"/>
      <c r="FXR34" s="57"/>
      <c r="FXS34" s="57"/>
      <c r="FXT34" s="57"/>
      <c r="FXU34" s="57"/>
      <c r="FXV34" s="57"/>
      <c r="FXW34" s="57"/>
      <c r="FXX34" s="57"/>
      <c r="FXY34" s="57"/>
      <c r="FXZ34" s="57"/>
      <c r="FYA34" s="57"/>
      <c r="FYB34" s="57"/>
      <c r="FYC34" s="57"/>
      <c r="FYD34" s="57"/>
      <c r="FYE34" s="57"/>
      <c r="FYF34" s="57"/>
      <c r="FYG34" s="57"/>
      <c r="FYH34" s="57"/>
      <c r="FYI34" s="57"/>
      <c r="FYJ34" s="57"/>
      <c r="FYK34" s="57"/>
      <c r="FYL34" s="57"/>
      <c r="FYM34" s="57"/>
      <c r="FYN34" s="57"/>
      <c r="FYO34" s="57"/>
      <c r="FYP34" s="57"/>
      <c r="FYQ34" s="57"/>
      <c r="FYR34" s="57"/>
      <c r="FYS34" s="57"/>
      <c r="FYT34" s="57"/>
      <c r="FYU34" s="57"/>
      <c r="FYV34" s="57"/>
      <c r="FYW34" s="57"/>
      <c r="FYX34" s="57"/>
      <c r="FYY34" s="57"/>
      <c r="FYZ34" s="57"/>
      <c r="FZA34" s="57"/>
      <c r="FZB34" s="57"/>
      <c r="FZC34" s="57"/>
      <c r="FZD34" s="57"/>
      <c r="FZE34" s="57"/>
      <c r="FZF34" s="57"/>
      <c r="FZG34" s="57"/>
      <c r="FZH34" s="57"/>
      <c r="FZI34" s="57"/>
      <c r="FZJ34" s="57"/>
      <c r="FZK34" s="57"/>
      <c r="FZL34" s="57"/>
      <c r="FZM34" s="57"/>
      <c r="FZN34" s="57"/>
      <c r="FZO34" s="57"/>
      <c r="FZP34" s="57"/>
      <c r="FZQ34" s="57"/>
      <c r="FZR34" s="57"/>
      <c r="FZS34" s="57"/>
      <c r="FZT34" s="57"/>
      <c r="FZU34" s="57"/>
      <c r="FZV34" s="57"/>
      <c r="FZW34" s="57"/>
      <c r="FZX34" s="57"/>
      <c r="FZY34" s="57"/>
      <c r="FZZ34" s="57"/>
      <c r="GAA34" s="57"/>
      <c r="GAB34" s="57"/>
      <c r="GAC34" s="57"/>
      <c r="GAD34" s="57"/>
      <c r="GAE34" s="57"/>
      <c r="GAF34" s="57"/>
      <c r="GAG34" s="57"/>
      <c r="GAH34" s="57"/>
      <c r="GAI34" s="57"/>
      <c r="GAJ34" s="57"/>
      <c r="GAK34" s="57"/>
      <c r="GAL34" s="57"/>
      <c r="GAM34" s="57"/>
      <c r="GAN34" s="57"/>
      <c r="GAO34" s="57"/>
      <c r="GAP34" s="57"/>
      <c r="GAQ34" s="57"/>
      <c r="GAR34" s="57"/>
      <c r="GAS34" s="57"/>
      <c r="GAT34" s="57"/>
      <c r="GAU34" s="57"/>
      <c r="GAV34" s="57"/>
      <c r="GAW34" s="57"/>
      <c r="GAX34" s="57"/>
      <c r="GAY34" s="57"/>
      <c r="GAZ34" s="57"/>
      <c r="GBA34" s="57"/>
      <c r="GBB34" s="57"/>
      <c r="GBC34" s="57"/>
      <c r="GBD34" s="57"/>
      <c r="GBE34" s="57"/>
      <c r="GBF34" s="57"/>
      <c r="GBG34" s="57"/>
      <c r="GBH34" s="57"/>
      <c r="GBI34" s="57"/>
      <c r="GBJ34" s="57"/>
      <c r="GBK34" s="57"/>
      <c r="GBL34" s="57"/>
      <c r="GBM34" s="57"/>
      <c r="GBN34" s="57"/>
      <c r="GBO34" s="57"/>
      <c r="GBP34" s="57"/>
      <c r="GBQ34" s="57"/>
      <c r="GBR34" s="57"/>
      <c r="GBS34" s="57"/>
      <c r="GBT34" s="57"/>
      <c r="GBU34" s="57"/>
      <c r="GBV34" s="57"/>
      <c r="GBW34" s="57"/>
      <c r="GBX34" s="57"/>
      <c r="GBY34" s="57"/>
      <c r="GBZ34" s="57"/>
      <c r="GCA34" s="57"/>
      <c r="GCB34" s="57"/>
      <c r="GCC34" s="57"/>
      <c r="GCD34" s="57"/>
      <c r="GCE34" s="57"/>
      <c r="GCF34" s="57"/>
      <c r="GCG34" s="57"/>
      <c r="GCH34" s="57"/>
      <c r="GCI34" s="57"/>
      <c r="GCJ34" s="57"/>
      <c r="GCK34" s="57"/>
      <c r="GCL34" s="57"/>
      <c r="GCM34" s="57"/>
      <c r="GCN34" s="57"/>
      <c r="GCO34" s="57"/>
      <c r="GCP34" s="57"/>
      <c r="GCQ34" s="57"/>
      <c r="GCR34" s="57"/>
      <c r="GCS34" s="57"/>
      <c r="GCT34" s="57"/>
      <c r="GCU34" s="57"/>
      <c r="GCV34" s="57"/>
      <c r="GCW34" s="57"/>
      <c r="GCX34" s="57"/>
      <c r="GCY34" s="57"/>
      <c r="GCZ34" s="57"/>
      <c r="GDA34" s="57"/>
      <c r="GDB34" s="57"/>
      <c r="GDC34" s="57"/>
      <c r="GDD34" s="57"/>
      <c r="GDE34" s="57"/>
      <c r="GDF34" s="57"/>
      <c r="GDG34" s="57"/>
      <c r="GDH34" s="57"/>
      <c r="GDI34" s="57"/>
      <c r="GDJ34" s="57"/>
      <c r="GDK34" s="57"/>
      <c r="GDL34" s="57"/>
      <c r="GDM34" s="57"/>
      <c r="GDN34" s="57"/>
      <c r="GDO34" s="57"/>
      <c r="GDP34" s="57"/>
      <c r="GDQ34" s="57"/>
      <c r="GDR34" s="57"/>
      <c r="GDS34" s="57"/>
      <c r="GDT34" s="57"/>
      <c r="GDU34" s="57"/>
      <c r="GDV34" s="57"/>
      <c r="GDW34" s="57"/>
      <c r="GDX34" s="57"/>
      <c r="GDY34" s="57"/>
      <c r="GDZ34" s="57"/>
      <c r="GEA34" s="57"/>
      <c r="GEB34" s="57"/>
      <c r="GEC34" s="57"/>
      <c r="GED34" s="57"/>
      <c r="GEE34" s="57"/>
      <c r="GEF34" s="57"/>
      <c r="GEG34" s="57"/>
      <c r="GEH34" s="57"/>
      <c r="GEI34" s="57"/>
      <c r="GEJ34" s="57"/>
      <c r="GEK34" s="57"/>
      <c r="GEL34" s="57"/>
      <c r="GEM34" s="57"/>
      <c r="GEN34" s="57"/>
      <c r="GEO34" s="57"/>
      <c r="GEP34" s="57"/>
      <c r="GEQ34" s="57"/>
      <c r="GER34" s="57"/>
      <c r="GES34" s="57"/>
      <c r="GET34" s="57"/>
      <c r="GEU34" s="57"/>
      <c r="GEV34" s="57"/>
      <c r="GEW34" s="57"/>
      <c r="GEX34" s="57"/>
      <c r="GEY34" s="57"/>
      <c r="GEZ34" s="57"/>
      <c r="GFA34" s="57"/>
      <c r="GFB34" s="57"/>
      <c r="GFC34" s="57"/>
      <c r="GFD34" s="57"/>
      <c r="GFE34" s="57"/>
      <c r="GFF34" s="57"/>
      <c r="GFG34" s="57"/>
      <c r="GFH34" s="57"/>
      <c r="GFI34" s="57"/>
      <c r="GFJ34" s="57"/>
      <c r="GFK34" s="57"/>
      <c r="GFL34" s="57"/>
      <c r="GFM34" s="57"/>
      <c r="GFN34" s="57"/>
      <c r="GFO34" s="57"/>
      <c r="GFP34" s="57"/>
      <c r="GFQ34" s="57"/>
      <c r="GFR34" s="57"/>
      <c r="GFS34" s="57"/>
      <c r="GFT34" s="57"/>
      <c r="GFU34" s="57"/>
      <c r="GFV34" s="57"/>
      <c r="GFW34" s="57"/>
      <c r="GFX34" s="57"/>
      <c r="GFY34" s="57"/>
      <c r="GFZ34" s="57"/>
      <c r="GGA34" s="57"/>
      <c r="GGB34" s="57"/>
      <c r="GGC34" s="57"/>
      <c r="GGD34" s="57"/>
      <c r="GGE34" s="57"/>
      <c r="GGF34" s="57"/>
      <c r="GGG34" s="57"/>
      <c r="GGH34" s="57"/>
      <c r="GGI34" s="57"/>
      <c r="GGJ34" s="57"/>
      <c r="GGK34" s="57"/>
      <c r="GGL34" s="57"/>
      <c r="GGM34" s="57"/>
      <c r="GGN34" s="57"/>
      <c r="GGO34" s="57"/>
      <c r="GGP34" s="57"/>
      <c r="GGQ34" s="57"/>
      <c r="GGR34" s="57"/>
      <c r="GGS34" s="57"/>
      <c r="GGT34" s="57"/>
      <c r="GGU34" s="57"/>
      <c r="GGV34" s="57"/>
      <c r="GGW34" s="57"/>
      <c r="GGX34" s="57"/>
      <c r="GGY34" s="57"/>
      <c r="GGZ34" s="57"/>
      <c r="GHA34" s="57"/>
      <c r="GHB34" s="57"/>
      <c r="GHC34" s="57"/>
      <c r="GHD34" s="57"/>
      <c r="GHE34" s="57"/>
      <c r="GHF34" s="57"/>
      <c r="GHG34" s="57"/>
      <c r="GHH34" s="57"/>
      <c r="GHI34" s="57"/>
      <c r="GHJ34" s="57"/>
      <c r="GHK34" s="57"/>
      <c r="GHL34" s="57"/>
      <c r="GHM34" s="57"/>
      <c r="GHN34" s="57"/>
      <c r="GHO34" s="57"/>
      <c r="GHP34" s="57"/>
      <c r="GHQ34" s="57"/>
      <c r="GHR34" s="57"/>
      <c r="GHS34" s="57"/>
      <c r="GHT34" s="57"/>
      <c r="GHU34" s="57"/>
      <c r="GHV34" s="57"/>
      <c r="GHW34" s="57"/>
      <c r="GHX34" s="57"/>
      <c r="GHY34" s="57"/>
      <c r="GHZ34" s="57"/>
      <c r="GIA34" s="57"/>
      <c r="GIB34" s="57"/>
      <c r="GIC34" s="57"/>
      <c r="GID34" s="57"/>
      <c r="GIE34" s="57"/>
      <c r="GIF34" s="57"/>
      <c r="GIG34" s="57"/>
      <c r="GIH34" s="57"/>
      <c r="GII34" s="57"/>
      <c r="GIJ34" s="57"/>
      <c r="GIK34" s="57"/>
      <c r="GIL34" s="57"/>
      <c r="GIM34" s="57"/>
      <c r="GIN34" s="57"/>
      <c r="GIO34" s="57"/>
      <c r="GIP34" s="57"/>
      <c r="GIQ34" s="57"/>
      <c r="GIR34" s="57"/>
      <c r="GIS34" s="57"/>
      <c r="GIT34" s="57"/>
      <c r="GIU34" s="57"/>
      <c r="GIV34" s="57"/>
      <c r="GIW34" s="57"/>
      <c r="GIX34" s="57"/>
      <c r="GIY34" s="57"/>
      <c r="GIZ34" s="57"/>
      <c r="GJA34" s="57"/>
      <c r="GJB34" s="57"/>
      <c r="GJC34" s="57"/>
      <c r="GJD34" s="57"/>
      <c r="GJE34" s="57"/>
      <c r="GJF34" s="57"/>
      <c r="GJG34" s="57"/>
      <c r="GJH34" s="57"/>
      <c r="GJI34" s="57"/>
      <c r="GJJ34" s="57"/>
      <c r="GJK34" s="57"/>
      <c r="GJL34" s="57"/>
      <c r="GJM34" s="57"/>
      <c r="GJN34" s="57"/>
      <c r="GJO34" s="57"/>
      <c r="GJP34" s="57"/>
      <c r="GJQ34" s="57"/>
      <c r="GJR34" s="57"/>
      <c r="GJS34" s="57"/>
      <c r="GJT34" s="57"/>
      <c r="GJU34" s="57"/>
      <c r="GJV34" s="57"/>
      <c r="GJW34" s="57"/>
      <c r="GJX34" s="57"/>
      <c r="GJY34" s="57"/>
      <c r="GJZ34" s="57"/>
      <c r="GKA34" s="57"/>
      <c r="GKB34" s="57"/>
      <c r="GKC34" s="57"/>
      <c r="GKD34" s="57"/>
      <c r="GKE34" s="57"/>
      <c r="GKF34" s="57"/>
      <c r="GKG34" s="57"/>
      <c r="GKH34" s="57"/>
      <c r="GKI34" s="57"/>
      <c r="GKJ34" s="57"/>
      <c r="GKK34" s="57"/>
      <c r="GKL34" s="57"/>
      <c r="GKM34" s="57"/>
      <c r="GKN34" s="57"/>
      <c r="GKO34" s="57"/>
      <c r="GKP34" s="57"/>
      <c r="GKQ34" s="57"/>
      <c r="GKR34" s="57"/>
      <c r="GKS34" s="57"/>
      <c r="GKT34" s="57"/>
      <c r="GKU34" s="57"/>
      <c r="GKV34" s="57"/>
      <c r="GKW34" s="57"/>
      <c r="GKX34" s="57"/>
      <c r="GKY34" s="57"/>
      <c r="GKZ34" s="57"/>
      <c r="GLA34" s="57"/>
      <c r="GLB34" s="57"/>
      <c r="GLC34" s="57"/>
      <c r="GLD34" s="57"/>
      <c r="GLE34" s="57"/>
      <c r="GLF34" s="57"/>
      <c r="GLG34" s="57"/>
      <c r="GLH34" s="57"/>
      <c r="GLI34" s="57"/>
      <c r="GLJ34" s="57"/>
      <c r="GLK34" s="57"/>
      <c r="GLL34" s="57"/>
      <c r="GLM34" s="57"/>
      <c r="GLN34" s="57"/>
      <c r="GLO34" s="57"/>
      <c r="GLP34" s="57"/>
      <c r="GLQ34" s="57"/>
      <c r="GLR34" s="57"/>
      <c r="GLS34" s="57"/>
      <c r="GLT34" s="57"/>
      <c r="GLU34" s="57"/>
      <c r="GLV34" s="57"/>
      <c r="GLW34" s="57"/>
      <c r="GLX34" s="57"/>
      <c r="GLY34" s="57"/>
      <c r="GLZ34" s="57"/>
      <c r="GMA34" s="57"/>
      <c r="GMB34" s="57"/>
      <c r="GMC34" s="57"/>
      <c r="GMD34" s="57"/>
      <c r="GME34" s="57"/>
      <c r="GMF34" s="57"/>
      <c r="GMG34" s="57"/>
      <c r="GMH34" s="57"/>
      <c r="GMI34" s="57"/>
      <c r="GMJ34" s="57"/>
      <c r="GMK34" s="57"/>
      <c r="GML34" s="57"/>
      <c r="GMM34" s="57"/>
      <c r="GMN34" s="57"/>
      <c r="GMO34" s="57"/>
      <c r="GMP34" s="57"/>
      <c r="GMQ34" s="57"/>
      <c r="GMR34" s="57"/>
      <c r="GMS34" s="57"/>
      <c r="GMT34" s="57"/>
      <c r="GMU34" s="57"/>
      <c r="GMV34" s="57"/>
      <c r="GMW34" s="57"/>
      <c r="GMX34" s="57"/>
      <c r="GMY34" s="57"/>
      <c r="GMZ34" s="57"/>
      <c r="GNA34" s="57"/>
      <c r="GNB34" s="57"/>
      <c r="GNC34" s="57"/>
      <c r="GND34" s="57"/>
      <c r="GNE34" s="57"/>
      <c r="GNF34" s="57"/>
      <c r="GNG34" s="57"/>
      <c r="GNH34" s="57"/>
      <c r="GNI34" s="57"/>
      <c r="GNJ34" s="57"/>
      <c r="GNK34" s="57"/>
      <c r="GNL34" s="57"/>
      <c r="GNM34" s="57"/>
      <c r="GNN34" s="57"/>
      <c r="GNO34" s="57"/>
      <c r="GNP34" s="57"/>
      <c r="GNQ34" s="57"/>
      <c r="GNR34" s="57"/>
      <c r="GNS34" s="57"/>
      <c r="GNT34" s="57"/>
      <c r="GNU34" s="57"/>
      <c r="GNV34" s="57"/>
      <c r="GNW34" s="57"/>
      <c r="GNX34" s="57"/>
      <c r="GNY34" s="57"/>
      <c r="GNZ34" s="57"/>
      <c r="GOA34" s="57"/>
      <c r="GOB34" s="57"/>
      <c r="GOC34" s="57"/>
      <c r="GOD34" s="57"/>
      <c r="GOE34" s="57"/>
      <c r="GOF34" s="57"/>
      <c r="GOG34" s="57"/>
      <c r="GOH34" s="57"/>
      <c r="GOI34" s="57"/>
      <c r="GOJ34" s="57"/>
      <c r="GOK34" s="57"/>
      <c r="GOL34" s="57"/>
      <c r="GOM34" s="57"/>
      <c r="GON34" s="57"/>
      <c r="GOO34" s="57"/>
      <c r="GOP34" s="57"/>
      <c r="GOQ34" s="57"/>
      <c r="GOR34" s="57"/>
      <c r="GOS34" s="57"/>
      <c r="GOT34" s="57"/>
      <c r="GOU34" s="57"/>
      <c r="GOV34" s="57"/>
      <c r="GOW34" s="57"/>
      <c r="GOX34" s="57"/>
      <c r="GOY34" s="57"/>
      <c r="GOZ34" s="57"/>
      <c r="GPA34" s="57"/>
      <c r="GPB34" s="57"/>
      <c r="GPC34" s="57"/>
      <c r="GPD34" s="57"/>
      <c r="GPE34" s="57"/>
      <c r="GPF34" s="57"/>
      <c r="GPG34" s="57"/>
      <c r="GPH34" s="57"/>
      <c r="GPI34" s="57"/>
      <c r="GPJ34" s="57"/>
      <c r="GPK34" s="57"/>
      <c r="GPL34" s="57"/>
      <c r="GPM34" s="57"/>
      <c r="GPN34" s="57"/>
      <c r="GPO34" s="57"/>
      <c r="GPP34" s="57"/>
      <c r="GPQ34" s="57"/>
      <c r="GPR34" s="57"/>
      <c r="GPS34" s="57"/>
      <c r="GPT34" s="57"/>
      <c r="GPU34" s="57"/>
      <c r="GPV34" s="57"/>
      <c r="GPW34" s="57"/>
      <c r="GPX34" s="57"/>
      <c r="GPY34" s="57"/>
      <c r="GPZ34" s="57"/>
      <c r="GQA34" s="57"/>
      <c r="GQB34" s="57"/>
      <c r="GQC34" s="57"/>
      <c r="GQD34" s="57"/>
      <c r="GQE34" s="57"/>
      <c r="GQF34" s="57"/>
      <c r="GQG34" s="57"/>
      <c r="GQH34" s="57"/>
      <c r="GQI34" s="57"/>
      <c r="GQJ34" s="57"/>
      <c r="GQK34" s="57"/>
      <c r="GQL34" s="57"/>
      <c r="GQM34" s="57"/>
      <c r="GQN34" s="57"/>
      <c r="GQO34" s="57"/>
      <c r="GQP34" s="57"/>
      <c r="GQQ34" s="57"/>
      <c r="GQR34" s="57"/>
      <c r="GQS34" s="57"/>
      <c r="GQT34" s="57"/>
      <c r="GQU34" s="57"/>
      <c r="GQV34" s="57"/>
      <c r="GQW34" s="57"/>
      <c r="GQX34" s="57"/>
      <c r="GQY34" s="57"/>
      <c r="GQZ34" s="57"/>
      <c r="GRA34" s="57"/>
      <c r="GRB34" s="57"/>
      <c r="GRC34" s="57"/>
      <c r="GRD34" s="57"/>
      <c r="GRE34" s="57"/>
      <c r="GRF34" s="57"/>
      <c r="GRG34" s="57"/>
      <c r="GRH34" s="57"/>
      <c r="GRI34" s="57"/>
      <c r="GRJ34" s="57"/>
      <c r="GRK34" s="57"/>
      <c r="GRL34" s="57"/>
      <c r="GRM34" s="57"/>
      <c r="GRN34" s="57"/>
      <c r="GRO34" s="57"/>
      <c r="GRP34" s="57"/>
      <c r="GRQ34" s="57"/>
      <c r="GRR34" s="57"/>
      <c r="GRS34" s="57"/>
      <c r="GRT34" s="57"/>
      <c r="GRU34" s="57"/>
      <c r="GRV34" s="57"/>
      <c r="GRW34" s="57"/>
      <c r="GRX34" s="57"/>
      <c r="GRY34" s="57"/>
      <c r="GRZ34" s="57"/>
      <c r="GSA34" s="57"/>
      <c r="GSB34" s="57"/>
      <c r="GSC34" s="57"/>
      <c r="GSD34" s="57"/>
      <c r="GSE34" s="57"/>
      <c r="GSF34" s="57"/>
      <c r="GSG34" s="57"/>
      <c r="GSH34" s="57"/>
      <c r="GSI34" s="57"/>
      <c r="GSJ34" s="57"/>
      <c r="GSK34" s="57"/>
      <c r="GSL34" s="57"/>
      <c r="GSM34" s="57"/>
      <c r="GSN34" s="57"/>
      <c r="GSO34" s="57"/>
      <c r="GSP34" s="57"/>
      <c r="GSQ34" s="57"/>
      <c r="GSR34" s="57"/>
      <c r="GSS34" s="57"/>
      <c r="GST34" s="57"/>
      <c r="GSU34" s="57"/>
      <c r="GSV34" s="57"/>
      <c r="GSW34" s="57"/>
      <c r="GSX34" s="57"/>
      <c r="GSY34" s="57"/>
      <c r="GSZ34" s="57"/>
      <c r="GTA34" s="57"/>
      <c r="GTB34" s="57"/>
      <c r="GTC34" s="57"/>
      <c r="GTD34" s="57"/>
      <c r="GTE34" s="57"/>
      <c r="GTF34" s="57"/>
      <c r="GTG34" s="57"/>
      <c r="GTH34" s="57"/>
      <c r="GTI34" s="57"/>
      <c r="GTJ34" s="57"/>
      <c r="GTK34" s="57"/>
      <c r="GTL34" s="57"/>
      <c r="GTM34" s="57"/>
      <c r="GTN34" s="57"/>
      <c r="GTO34" s="57"/>
      <c r="GTP34" s="57"/>
      <c r="GTQ34" s="57"/>
      <c r="GTR34" s="57"/>
      <c r="GTS34" s="57"/>
      <c r="GTT34" s="57"/>
      <c r="GTU34" s="57"/>
      <c r="GTV34" s="57"/>
      <c r="GTW34" s="57"/>
      <c r="GTX34" s="57"/>
      <c r="GTY34" s="57"/>
      <c r="GTZ34" s="57"/>
      <c r="GUA34" s="57"/>
      <c r="GUB34" s="57"/>
      <c r="GUC34" s="57"/>
      <c r="GUD34" s="57"/>
      <c r="GUE34" s="57"/>
      <c r="GUF34" s="57"/>
      <c r="GUG34" s="57"/>
      <c r="GUH34" s="57"/>
      <c r="GUI34" s="57"/>
      <c r="GUJ34" s="57"/>
      <c r="GUK34" s="57"/>
      <c r="GUL34" s="57"/>
      <c r="GUM34" s="57"/>
      <c r="GUN34" s="57"/>
      <c r="GUO34" s="57"/>
      <c r="GUP34" s="57"/>
      <c r="GUQ34" s="57"/>
      <c r="GUR34" s="57"/>
      <c r="GUS34" s="57"/>
      <c r="GUT34" s="57"/>
      <c r="GUU34" s="57"/>
      <c r="GUV34" s="57"/>
      <c r="GUW34" s="57"/>
      <c r="GUX34" s="57"/>
      <c r="GUY34" s="57"/>
      <c r="GUZ34" s="57"/>
      <c r="GVA34" s="57"/>
      <c r="GVB34" s="57"/>
      <c r="GVC34" s="57"/>
      <c r="GVD34" s="57"/>
      <c r="GVE34" s="57"/>
      <c r="GVF34" s="57"/>
      <c r="GVG34" s="57"/>
      <c r="GVH34" s="57"/>
      <c r="GVI34" s="57"/>
      <c r="GVJ34" s="57"/>
      <c r="GVK34" s="57"/>
      <c r="GVL34" s="57"/>
      <c r="GVM34" s="57"/>
      <c r="GVN34" s="57"/>
      <c r="GVO34" s="57"/>
      <c r="GVP34" s="57"/>
      <c r="GVQ34" s="57"/>
      <c r="GVR34" s="57"/>
      <c r="GVS34" s="57"/>
      <c r="GVT34" s="57"/>
      <c r="GVU34" s="57"/>
      <c r="GVV34" s="57"/>
      <c r="GVW34" s="57"/>
      <c r="GVX34" s="57"/>
      <c r="GVY34" s="57"/>
      <c r="GVZ34" s="57"/>
      <c r="GWA34" s="57"/>
      <c r="GWB34" s="57"/>
      <c r="GWC34" s="57"/>
      <c r="GWD34" s="57"/>
      <c r="GWE34" s="57"/>
      <c r="GWF34" s="57"/>
      <c r="GWG34" s="57"/>
      <c r="GWH34" s="57"/>
      <c r="GWI34" s="57"/>
      <c r="GWJ34" s="57"/>
      <c r="GWK34" s="57"/>
      <c r="GWL34" s="57"/>
      <c r="GWM34" s="57"/>
      <c r="GWN34" s="57"/>
      <c r="GWO34" s="57"/>
      <c r="GWP34" s="57"/>
      <c r="GWQ34" s="57"/>
      <c r="GWR34" s="57"/>
      <c r="GWS34" s="57"/>
      <c r="GWT34" s="57"/>
      <c r="GWU34" s="57"/>
      <c r="GWV34" s="57"/>
      <c r="GWW34" s="57"/>
      <c r="GWX34" s="57"/>
      <c r="GWY34" s="57"/>
      <c r="GWZ34" s="57"/>
      <c r="GXA34" s="57"/>
      <c r="GXB34" s="57"/>
      <c r="GXC34" s="57"/>
      <c r="GXD34" s="57"/>
      <c r="GXE34" s="57"/>
      <c r="GXF34" s="57"/>
      <c r="GXG34" s="57"/>
      <c r="GXH34" s="57"/>
      <c r="GXI34" s="57"/>
      <c r="GXJ34" s="57"/>
      <c r="GXK34" s="57"/>
      <c r="GXL34" s="57"/>
      <c r="GXM34" s="57"/>
      <c r="GXN34" s="57"/>
      <c r="GXO34" s="57"/>
      <c r="GXP34" s="57"/>
      <c r="GXQ34" s="57"/>
      <c r="GXR34" s="57"/>
      <c r="GXS34" s="57"/>
      <c r="GXT34" s="57"/>
      <c r="GXU34" s="57"/>
      <c r="GXV34" s="57"/>
      <c r="GXW34" s="57"/>
      <c r="GXX34" s="57"/>
      <c r="GXY34" s="57"/>
      <c r="GXZ34" s="57"/>
      <c r="GYA34" s="57"/>
      <c r="GYB34" s="57"/>
      <c r="GYC34" s="57"/>
      <c r="GYD34" s="57"/>
      <c r="GYE34" s="57"/>
      <c r="GYF34" s="57"/>
      <c r="GYG34" s="57"/>
      <c r="GYH34" s="57"/>
      <c r="GYI34" s="57"/>
      <c r="GYJ34" s="57"/>
      <c r="GYK34" s="57"/>
      <c r="GYL34" s="57"/>
      <c r="GYM34" s="57"/>
      <c r="GYN34" s="57"/>
      <c r="GYO34" s="57"/>
      <c r="GYP34" s="57"/>
      <c r="GYQ34" s="57"/>
      <c r="GYR34" s="57"/>
      <c r="GYS34" s="57"/>
      <c r="GYT34" s="57"/>
      <c r="GYU34" s="57"/>
      <c r="GYV34" s="57"/>
      <c r="GYW34" s="57"/>
      <c r="GYX34" s="57"/>
      <c r="GYY34" s="57"/>
      <c r="GYZ34" s="57"/>
      <c r="GZA34" s="57"/>
      <c r="GZB34" s="57"/>
      <c r="GZC34" s="57"/>
      <c r="GZD34" s="57"/>
      <c r="GZE34" s="57"/>
      <c r="GZF34" s="57"/>
      <c r="GZG34" s="57"/>
      <c r="GZH34" s="57"/>
      <c r="GZI34" s="57"/>
      <c r="GZJ34" s="57"/>
      <c r="GZK34" s="57"/>
      <c r="GZL34" s="57"/>
      <c r="GZM34" s="57"/>
      <c r="GZN34" s="57"/>
      <c r="GZO34" s="57"/>
      <c r="GZP34" s="57"/>
      <c r="GZQ34" s="57"/>
      <c r="GZR34" s="57"/>
      <c r="GZS34" s="57"/>
      <c r="GZT34" s="57"/>
      <c r="GZU34" s="57"/>
      <c r="GZV34" s="57"/>
      <c r="GZW34" s="57"/>
      <c r="GZX34" s="57"/>
      <c r="GZY34" s="57"/>
      <c r="GZZ34" s="57"/>
      <c r="HAA34" s="57"/>
      <c r="HAB34" s="57"/>
      <c r="HAC34" s="57"/>
      <c r="HAD34" s="57"/>
      <c r="HAE34" s="57"/>
      <c r="HAF34" s="57"/>
      <c r="HAG34" s="57"/>
      <c r="HAH34" s="57"/>
      <c r="HAI34" s="57"/>
      <c r="HAJ34" s="57"/>
      <c r="HAK34" s="57"/>
      <c r="HAL34" s="57"/>
      <c r="HAM34" s="57"/>
      <c r="HAN34" s="57"/>
      <c r="HAO34" s="57"/>
      <c r="HAP34" s="57"/>
      <c r="HAQ34" s="57"/>
      <c r="HAR34" s="57"/>
      <c r="HAS34" s="57"/>
      <c r="HAT34" s="57"/>
      <c r="HAU34" s="57"/>
      <c r="HAV34" s="57"/>
      <c r="HAW34" s="57"/>
      <c r="HAX34" s="57"/>
      <c r="HAY34" s="57"/>
      <c r="HAZ34" s="57"/>
      <c r="HBA34" s="57"/>
      <c r="HBB34" s="57"/>
      <c r="HBC34" s="57"/>
      <c r="HBD34" s="57"/>
      <c r="HBE34" s="57"/>
      <c r="HBF34" s="57"/>
      <c r="HBG34" s="57"/>
      <c r="HBH34" s="57"/>
      <c r="HBI34" s="57"/>
      <c r="HBJ34" s="57"/>
      <c r="HBK34" s="57"/>
      <c r="HBL34" s="57"/>
      <c r="HBM34" s="57"/>
      <c r="HBN34" s="57"/>
      <c r="HBO34" s="57"/>
      <c r="HBP34" s="57"/>
      <c r="HBQ34" s="57"/>
      <c r="HBR34" s="57"/>
      <c r="HBS34" s="57"/>
      <c r="HBT34" s="57"/>
      <c r="HBU34" s="57"/>
      <c r="HBV34" s="57"/>
      <c r="HBW34" s="57"/>
      <c r="HBX34" s="57"/>
      <c r="HBY34" s="57"/>
      <c r="HBZ34" s="57"/>
      <c r="HCA34" s="57"/>
      <c r="HCB34" s="57"/>
      <c r="HCC34" s="57"/>
      <c r="HCD34" s="57"/>
      <c r="HCE34" s="57"/>
      <c r="HCF34" s="57"/>
      <c r="HCG34" s="57"/>
      <c r="HCH34" s="57"/>
      <c r="HCI34" s="57"/>
      <c r="HCJ34" s="57"/>
      <c r="HCK34" s="57"/>
      <c r="HCL34" s="57"/>
      <c r="HCM34" s="57"/>
      <c r="HCN34" s="57"/>
      <c r="HCO34" s="57"/>
      <c r="HCP34" s="57"/>
      <c r="HCQ34" s="57"/>
      <c r="HCR34" s="57"/>
      <c r="HCS34" s="57"/>
      <c r="HCT34" s="57"/>
      <c r="HCU34" s="57"/>
      <c r="HCV34" s="57"/>
      <c r="HCW34" s="57"/>
      <c r="HCX34" s="57"/>
      <c r="HCY34" s="57"/>
      <c r="HCZ34" s="57"/>
      <c r="HDA34" s="57"/>
      <c r="HDB34" s="57"/>
      <c r="HDC34" s="57"/>
      <c r="HDD34" s="57"/>
      <c r="HDE34" s="57"/>
      <c r="HDF34" s="57"/>
      <c r="HDG34" s="57"/>
      <c r="HDH34" s="57"/>
      <c r="HDI34" s="57"/>
      <c r="HDJ34" s="57"/>
      <c r="HDK34" s="57"/>
      <c r="HDL34" s="57"/>
      <c r="HDM34" s="57"/>
      <c r="HDN34" s="57"/>
      <c r="HDO34" s="57"/>
      <c r="HDP34" s="57"/>
      <c r="HDQ34" s="57"/>
      <c r="HDR34" s="57"/>
      <c r="HDS34" s="57"/>
      <c r="HDT34" s="57"/>
      <c r="HDU34" s="57"/>
      <c r="HDV34" s="57"/>
      <c r="HDW34" s="57"/>
      <c r="HDX34" s="57"/>
      <c r="HDY34" s="57"/>
      <c r="HDZ34" s="57"/>
      <c r="HEA34" s="57"/>
      <c r="HEB34" s="57"/>
      <c r="HEC34" s="57"/>
      <c r="HED34" s="57"/>
      <c r="HEE34" s="57"/>
      <c r="HEF34" s="57"/>
      <c r="HEG34" s="57"/>
      <c r="HEH34" s="57"/>
      <c r="HEI34" s="57"/>
      <c r="HEJ34" s="57"/>
      <c r="HEK34" s="57"/>
      <c r="HEL34" s="57"/>
      <c r="HEM34" s="57"/>
      <c r="HEN34" s="57"/>
      <c r="HEO34" s="57"/>
      <c r="HEP34" s="57"/>
      <c r="HEQ34" s="57"/>
      <c r="HER34" s="57"/>
      <c r="HES34" s="57"/>
      <c r="HET34" s="57"/>
      <c r="HEU34" s="57"/>
      <c r="HEV34" s="57"/>
      <c r="HEW34" s="57"/>
      <c r="HEX34" s="57"/>
      <c r="HEY34" s="57"/>
      <c r="HEZ34" s="57"/>
      <c r="HFA34" s="57"/>
      <c r="HFB34" s="57"/>
      <c r="HFC34" s="57"/>
      <c r="HFD34" s="57"/>
      <c r="HFE34" s="57"/>
      <c r="HFF34" s="57"/>
      <c r="HFG34" s="57"/>
      <c r="HFH34" s="57"/>
      <c r="HFI34" s="57"/>
      <c r="HFJ34" s="57"/>
      <c r="HFK34" s="57"/>
      <c r="HFL34" s="57"/>
      <c r="HFM34" s="57"/>
      <c r="HFN34" s="57"/>
      <c r="HFO34" s="57"/>
      <c r="HFP34" s="57"/>
      <c r="HFQ34" s="57"/>
      <c r="HFR34" s="57"/>
      <c r="HFS34" s="57"/>
      <c r="HFT34" s="57"/>
      <c r="HFU34" s="57"/>
      <c r="HFV34" s="57"/>
      <c r="HFW34" s="57"/>
      <c r="HFX34" s="57"/>
      <c r="HFY34" s="57"/>
      <c r="HFZ34" s="57"/>
      <c r="HGA34" s="57"/>
      <c r="HGB34" s="57"/>
      <c r="HGC34" s="57"/>
      <c r="HGD34" s="57"/>
      <c r="HGE34" s="57"/>
      <c r="HGF34" s="57"/>
      <c r="HGG34" s="57"/>
      <c r="HGH34" s="57"/>
      <c r="HGI34" s="57"/>
      <c r="HGJ34" s="57"/>
      <c r="HGK34" s="57"/>
      <c r="HGL34" s="57"/>
      <c r="HGM34" s="57"/>
      <c r="HGN34" s="57"/>
      <c r="HGO34" s="57"/>
      <c r="HGP34" s="57"/>
      <c r="HGQ34" s="57"/>
      <c r="HGR34" s="57"/>
      <c r="HGS34" s="57"/>
      <c r="HGT34" s="57"/>
      <c r="HGU34" s="57"/>
      <c r="HGV34" s="57"/>
      <c r="HGW34" s="57"/>
      <c r="HGX34" s="57"/>
      <c r="HGY34" s="57"/>
      <c r="HGZ34" s="57"/>
      <c r="HHA34" s="57"/>
      <c r="HHB34" s="57"/>
      <c r="HHC34" s="57"/>
      <c r="HHD34" s="57"/>
      <c r="HHE34" s="57"/>
      <c r="HHF34" s="57"/>
      <c r="HHG34" s="57"/>
      <c r="HHH34" s="57"/>
      <c r="HHI34" s="57"/>
      <c r="HHJ34" s="57"/>
      <c r="HHK34" s="57"/>
      <c r="HHL34" s="57"/>
      <c r="HHM34" s="57"/>
      <c r="HHN34" s="57"/>
      <c r="HHO34" s="57"/>
      <c r="HHP34" s="57"/>
      <c r="HHQ34" s="57"/>
      <c r="HHR34" s="57"/>
      <c r="HHS34" s="57"/>
      <c r="HHT34" s="57"/>
      <c r="HHU34" s="57"/>
      <c r="HHV34" s="57"/>
      <c r="HHW34" s="57"/>
      <c r="HHX34" s="57"/>
      <c r="HHY34" s="57"/>
      <c r="HHZ34" s="57"/>
      <c r="HIA34" s="57"/>
      <c r="HIB34" s="57"/>
      <c r="HIC34" s="57"/>
      <c r="HID34" s="57"/>
      <c r="HIE34" s="57"/>
      <c r="HIF34" s="57"/>
      <c r="HIG34" s="57"/>
      <c r="HIH34" s="57"/>
      <c r="HII34" s="57"/>
      <c r="HIJ34" s="57"/>
      <c r="HIK34" s="57"/>
      <c r="HIL34" s="57"/>
      <c r="HIM34" s="57"/>
      <c r="HIN34" s="57"/>
      <c r="HIO34" s="57"/>
      <c r="HIP34" s="57"/>
      <c r="HIQ34" s="57"/>
      <c r="HIR34" s="57"/>
      <c r="HIS34" s="57"/>
      <c r="HIT34" s="57"/>
      <c r="HIU34" s="57"/>
      <c r="HIV34" s="57"/>
      <c r="HIW34" s="57"/>
      <c r="HIX34" s="57"/>
      <c r="HIY34" s="57"/>
      <c r="HIZ34" s="57"/>
      <c r="HJA34" s="57"/>
      <c r="HJB34" s="57"/>
      <c r="HJC34" s="57"/>
      <c r="HJD34" s="57"/>
      <c r="HJE34" s="57"/>
      <c r="HJF34" s="57"/>
      <c r="HJG34" s="57"/>
      <c r="HJH34" s="57"/>
      <c r="HJI34" s="57"/>
      <c r="HJJ34" s="57"/>
      <c r="HJK34" s="57"/>
      <c r="HJL34" s="57"/>
      <c r="HJM34" s="57"/>
      <c r="HJN34" s="57"/>
      <c r="HJO34" s="57"/>
      <c r="HJP34" s="57"/>
      <c r="HJQ34" s="57"/>
      <c r="HJR34" s="57"/>
      <c r="HJS34" s="57"/>
      <c r="HJT34" s="57"/>
      <c r="HJU34" s="57"/>
      <c r="HJV34" s="57"/>
      <c r="HJW34" s="57"/>
      <c r="HJX34" s="57"/>
      <c r="HJY34" s="57"/>
      <c r="HJZ34" s="57"/>
      <c r="HKA34" s="57"/>
      <c r="HKB34" s="57"/>
      <c r="HKC34" s="57"/>
      <c r="HKD34" s="57"/>
      <c r="HKE34" s="57"/>
      <c r="HKF34" s="57"/>
      <c r="HKG34" s="57"/>
      <c r="HKH34" s="57"/>
      <c r="HKI34" s="57"/>
      <c r="HKJ34" s="57"/>
      <c r="HKK34" s="57"/>
      <c r="HKL34" s="57"/>
      <c r="HKM34" s="57"/>
      <c r="HKN34" s="57"/>
      <c r="HKO34" s="57"/>
      <c r="HKP34" s="57"/>
      <c r="HKQ34" s="57"/>
      <c r="HKR34" s="57"/>
      <c r="HKS34" s="57"/>
      <c r="HKT34" s="57"/>
      <c r="HKU34" s="57"/>
      <c r="HKV34" s="57"/>
      <c r="HKW34" s="57"/>
      <c r="HKX34" s="57"/>
      <c r="HKY34" s="57"/>
      <c r="HKZ34" s="57"/>
      <c r="HLA34" s="57"/>
      <c r="HLB34" s="57"/>
      <c r="HLC34" s="57"/>
      <c r="HLD34" s="57"/>
      <c r="HLE34" s="57"/>
      <c r="HLF34" s="57"/>
      <c r="HLG34" s="57"/>
      <c r="HLH34" s="57"/>
      <c r="HLI34" s="57"/>
      <c r="HLJ34" s="57"/>
      <c r="HLK34" s="57"/>
      <c r="HLL34" s="57"/>
      <c r="HLM34" s="57"/>
      <c r="HLN34" s="57"/>
      <c r="HLO34" s="57"/>
      <c r="HLP34" s="57"/>
      <c r="HLQ34" s="57"/>
      <c r="HLR34" s="57"/>
      <c r="HLS34" s="57"/>
      <c r="HLT34" s="57"/>
      <c r="HLU34" s="57"/>
      <c r="HLV34" s="57"/>
      <c r="HLW34" s="57"/>
      <c r="HLX34" s="57"/>
      <c r="HLY34" s="57"/>
      <c r="HLZ34" s="57"/>
      <c r="HMA34" s="57"/>
      <c r="HMB34" s="57"/>
      <c r="HMC34" s="57"/>
      <c r="HMD34" s="57"/>
      <c r="HME34" s="57"/>
      <c r="HMF34" s="57"/>
      <c r="HMG34" s="57"/>
      <c r="HMH34" s="57"/>
      <c r="HMI34" s="57"/>
      <c r="HMJ34" s="57"/>
      <c r="HMK34" s="57"/>
      <c r="HML34" s="57"/>
      <c r="HMM34" s="57"/>
      <c r="HMN34" s="57"/>
      <c r="HMO34" s="57"/>
      <c r="HMP34" s="57"/>
      <c r="HMQ34" s="57"/>
      <c r="HMR34" s="57"/>
      <c r="HMS34" s="57"/>
      <c r="HMT34" s="57"/>
      <c r="HMU34" s="57"/>
      <c r="HMV34" s="57"/>
      <c r="HMW34" s="57"/>
      <c r="HMX34" s="57"/>
      <c r="HMY34" s="57"/>
      <c r="HMZ34" s="57"/>
      <c r="HNA34" s="57"/>
      <c r="HNB34" s="57"/>
      <c r="HNC34" s="57"/>
      <c r="HND34" s="57"/>
      <c r="HNE34" s="57"/>
      <c r="HNF34" s="57"/>
      <c r="HNG34" s="57"/>
      <c r="HNH34" s="57"/>
      <c r="HNI34" s="57"/>
      <c r="HNJ34" s="57"/>
      <c r="HNK34" s="57"/>
      <c r="HNL34" s="57"/>
      <c r="HNM34" s="57"/>
      <c r="HNN34" s="57"/>
      <c r="HNO34" s="57"/>
      <c r="HNP34" s="57"/>
      <c r="HNQ34" s="57"/>
      <c r="HNR34" s="57"/>
      <c r="HNS34" s="57"/>
      <c r="HNT34" s="57"/>
      <c r="HNU34" s="57"/>
      <c r="HNV34" s="57"/>
      <c r="HNW34" s="57"/>
      <c r="HNX34" s="57"/>
      <c r="HNY34" s="57"/>
      <c r="HNZ34" s="57"/>
      <c r="HOA34" s="57"/>
      <c r="HOB34" s="57"/>
      <c r="HOC34" s="57"/>
      <c r="HOD34" s="57"/>
      <c r="HOE34" s="57"/>
      <c r="HOF34" s="57"/>
      <c r="HOG34" s="57"/>
      <c r="HOH34" s="57"/>
      <c r="HOI34" s="57"/>
      <c r="HOJ34" s="57"/>
      <c r="HOK34" s="57"/>
      <c r="HOL34" s="57"/>
      <c r="HOM34" s="57"/>
      <c r="HON34" s="57"/>
      <c r="HOO34" s="57"/>
      <c r="HOP34" s="57"/>
      <c r="HOQ34" s="57"/>
      <c r="HOR34" s="57"/>
      <c r="HOS34" s="57"/>
      <c r="HOT34" s="57"/>
      <c r="HOU34" s="57"/>
      <c r="HOV34" s="57"/>
      <c r="HOW34" s="57"/>
      <c r="HOX34" s="57"/>
      <c r="HOY34" s="57"/>
      <c r="HOZ34" s="57"/>
      <c r="HPA34" s="57"/>
      <c r="HPB34" s="57"/>
      <c r="HPC34" s="57"/>
      <c r="HPD34" s="57"/>
      <c r="HPE34" s="57"/>
      <c r="HPF34" s="57"/>
      <c r="HPG34" s="57"/>
      <c r="HPH34" s="57"/>
      <c r="HPI34" s="57"/>
      <c r="HPJ34" s="57"/>
      <c r="HPK34" s="57"/>
      <c r="HPL34" s="57"/>
      <c r="HPM34" s="57"/>
      <c r="HPN34" s="57"/>
      <c r="HPO34" s="57"/>
      <c r="HPP34" s="57"/>
      <c r="HPQ34" s="57"/>
      <c r="HPR34" s="57"/>
      <c r="HPS34" s="57"/>
      <c r="HPT34" s="57"/>
      <c r="HPU34" s="57"/>
      <c r="HPV34" s="57"/>
      <c r="HPW34" s="57"/>
      <c r="HPX34" s="57"/>
      <c r="HPY34" s="57"/>
      <c r="HPZ34" s="57"/>
      <c r="HQA34" s="57"/>
      <c r="HQB34" s="57"/>
      <c r="HQC34" s="57"/>
      <c r="HQD34" s="57"/>
      <c r="HQE34" s="57"/>
      <c r="HQF34" s="57"/>
      <c r="HQG34" s="57"/>
      <c r="HQH34" s="57"/>
      <c r="HQI34" s="57"/>
      <c r="HQJ34" s="57"/>
      <c r="HQK34" s="57"/>
      <c r="HQL34" s="57"/>
      <c r="HQM34" s="57"/>
      <c r="HQN34" s="57"/>
      <c r="HQO34" s="57"/>
      <c r="HQP34" s="57"/>
      <c r="HQQ34" s="57"/>
      <c r="HQR34" s="57"/>
      <c r="HQS34" s="57"/>
      <c r="HQT34" s="57"/>
      <c r="HQU34" s="57"/>
      <c r="HQV34" s="57"/>
      <c r="HQW34" s="57"/>
      <c r="HQX34" s="57"/>
      <c r="HQY34" s="57"/>
      <c r="HQZ34" s="57"/>
      <c r="HRA34" s="57"/>
      <c r="HRB34" s="57"/>
      <c r="HRC34" s="57"/>
      <c r="HRD34" s="57"/>
      <c r="HRE34" s="57"/>
      <c r="HRF34" s="57"/>
      <c r="HRG34" s="57"/>
      <c r="HRH34" s="57"/>
      <c r="HRI34" s="57"/>
      <c r="HRJ34" s="57"/>
      <c r="HRK34" s="57"/>
      <c r="HRL34" s="57"/>
      <c r="HRM34" s="57"/>
      <c r="HRN34" s="57"/>
      <c r="HRO34" s="57"/>
      <c r="HRP34" s="57"/>
      <c r="HRQ34" s="57"/>
      <c r="HRR34" s="57"/>
      <c r="HRS34" s="57"/>
      <c r="HRT34" s="57"/>
      <c r="HRU34" s="57"/>
      <c r="HRV34" s="57"/>
      <c r="HRW34" s="57"/>
      <c r="HRX34" s="57"/>
      <c r="HRY34" s="57"/>
      <c r="HRZ34" s="57"/>
      <c r="HSA34" s="57"/>
      <c r="HSB34" s="57"/>
      <c r="HSC34" s="57"/>
      <c r="HSD34" s="57"/>
      <c r="HSE34" s="57"/>
      <c r="HSF34" s="57"/>
      <c r="HSG34" s="57"/>
      <c r="HSH34" s="57"/>
      <c r="HSI34" s="57"/>
      <c r="HSJ34" s="57"/>
      <c r="HSK34" s="57"/>
      <c r="HSL34" s="57"/>
      <c r="HSM34" s="57"/>
      <c r="HSN34" s="57"/>
      <c r="HSO34" s="57"/>
      <c r="HSP34" s="57"/>
      <c r="HSQ34" s="57"/>
      <c r="HSR34" s="57"/>
      <c r="HSS34" s="57"/>
      <c r="HST34" s="57"/>
      <c r="HSU34" s="57"/>
      <c r="HSV34" s="57"/>
      <c r="HSW34" s="57"/>
      <c r="HSX34" s="57"/>
      <c r="HSY34" s="57"/>
      <c r="HSZ34" s="57"/>
      <c r="HTA34" s="57"/>
      <c r="HTB34" s="57"/>
      <c r="HTC34" s="57"/>
      <c r="HTD34" s="57"/>
      <c r="HTE34" s="57"/>
      <c r="HTF34" s="57"/>
      <c r="HTG34" s="57"/>
      <c r="HTH34" s="57"/>
      <c r="HTI34" s="57"/>
      <c r="HTJ34" s="57"/>
      <c r="HTK34" s="57"/>
      <c r="HTL34" s="57"/>
      <c r="HTM34" s="57"/>
      <c r="HTN34" s="57"/>
      <c r="HTO34" s="57"/>
      <c r="HTP34" s="57"/>
      <c r="HTQ34" s="57"/>
      <c r="HTR34" s="57"/>
      <c r="HTS34" s="57"/>
      <c r="HTT34" s="57"/>
      <c r="HTU34" s="57"/>
      <c r="HTV34" s="57"/>
      <c r="HTW34" s="57"/>
      <c r="HTX34" s="57"/>
      <c r="HTY34" s="57"/>
      <c r="HTZ34" s="57"/>
      <c r="HUA34" s="57"/>
      <c r="HUB34" s="57"/>
      <c r="HUC34" s="57"/>
      <c r="HUD34" s="57"/>
      <c r="HUE34" s="57"/>
      <c r="HUF34" s="57"/>
      <c r="HUG34" s="57"/>
      <c r="HUH34" s="57"/>
      <c r="HUI34" s="57"/>
      <c r="HUJ34" s="57"/>
      <c r="HUK34" s="57"/>
      <c r="HUL34" s="57"/>
      <c r="HUM34" s="57"/>
      <c r="HUN34" s="57"/>
      <c r="HUO34" s="57"/>
      <c r="HUP34" s="57"/>
      <c r="HUQ34" s="57"/>
      <c r="HUR34" s="57"/>
      <c r="HUS34" s="57"/>
      <c r="HUT34" s="57"/>
      <c r="HUU34" s="57"/>
      <c r="HUV34" s="57"/>
      <c r="HUW34" s="57"/>
      <c r="HUX34" s="57"/>
      <c r="HUY34" s="57"/>
      <c r="HUZ34" s="57"/>
      <c r="HVA34" s="57"/>
      <c r="HVB34" s="57"/>
      <c r="HVC34" s="57"/>
      <c r="HVD34" s="57"/>
      <c r="HVE34" s="57"/>
      <c r="HVF34" s="57"/>
      <c r="HVG34" s="57"/>
      <c r="HVH34" s="57"/>
      <c r="HVI34" s="57"/>
      <c r="HVJ34" s="57"/>
      <c r="HVK34" s="57"/>
      <c r="HVL34" s="57"/>
      <c r="HVM34" s="57"/>
      <c r="HVN34" s="57"/>
      <c r="HVO34" s="57"/>
      <c r="HVP34" s="57"/>
      <c r="HVQ34" s="57"/>
      <c r="HVR34" s="57"/>
      <c r="HVS34" s="57"/>
      <c r="HVT34" s="57"/>
      <c r="HVU34" s="57"/>
      <c r="HVV34" s="57"/>
      <c r="HVW34" s="57"/>
      <c r="HVX34" s="57"/>
      <c r="HVY34" s="57"/>
      <c r="HVZ34" s="57"/>
      <c r="HWA34" s="57"/>
      <c r="HWB34" s="57"/>
      <c r="HWC34" s="57"/>
      <c r="HWD34" s="57"/>
      <c r="HWE34" s="57"/>
      <c r="HWF34" s="57"/>
      <c r="HWG34" s="57"/>
      <c r="HWH34" s="57"/>
      <c r="HWI34" s="57"/>
      <c r="HWJ34" s="57"/>
      <c r="HWK34" s="57"/>
      <c r="HWL34" s="57"/>
      <c r="HWM34" s="57"/>
      <c r="HWN34" s="57"/>
      <c r="HWO34" s="57"/>
      <c r="HWP34" s="57"/>
      <c r="HWQ34" s="57"/>
      <c r="HWR34" s="57"/>
      <c r="HWS34" s="57"/>
      <c r="HWT34" s="57"/>
      <c r="HWU34" s="57"/>
      <c r="HWV34" s="57"/>
      <c r="HWW34" s="57"/>
      <c r="HWX34" s="57"/>
      <c r="HWY34" s="57"/>
      <c r="HWZ34" s="57"/>
      <c r="HXA34" s="57"/>
      <c r="HXB34" s="57"/>
      <c r="HXC34" s="57"/>
      <c r="HXD34" s="57"/>
      <c r="HXE34" s="57"/>
      <c r="HXF34" s="57"/>
      <c r="HXG34" s="57"/>
      <c r="HXH34" s="57"/>
      <c r="HXI34" s="57"/>
      <c r="HXJ34" s="57"/>
      <c r="HXK34" s="57"/>
      <c r="HXL34" s="57"/>
      <c r="HXM34" s="57"/>
      <c r="HXN34" s="57"/>
      <c r="HXO34" s="57"/>
      <c r="HXP34" s="57"/>
      <c r="HXQ34" s="57"/>
      <c r="HXR34" s="57"/>
      <c r="HXS34" s="57"/>
      <c r="HXT34" s="57"/>
      <c r="HXU34" s="57"/>
      <c r="HXV34" s="57"/>
      <c r="HXW34" s="57"/>
      <c r="HXX34" s="57"/>
      <c r="HXY34" s="57"/>
      <c r="HXZ34" s="57"/>
      <c r="HYA34" s="57"/>
      <c r="HYB34" s="57"/>
      <c r="HYC34" s="57"/>
      <c r="HYD34" s="57"/>
      <c r="HYE34" s="57"/>
      <c r="HYF34" s="57"/>
      <c r="HYG34" s="57"/>
      <c r="HYH34" s="57"/>
      <c r="HYI34" s="57"/>
      <c r="HYJ34" s="57"/>
      <c r="HYK34" s="57"/>
      <c r="HYL34" s="57"/>
      <c r="HYM34" s="57"/>
      <c r="HYN34" s="57"/>
      <c r="HYO34" s="57"/>
      <c r="HYP34" s="57"/>
      <c r="HYQ34" s="57"/>
      <c r="HYR34" s="57"/>
      <c r="HYS34" s="57"/>
      <c r="HYT34" s="57"/>
      <c r="HYU34" s="57"/>
      <c r="HYV34" s="57"/>
      <c r="HYW34" s="57"/>
      <c r="HYX34" s="57"/>
      <c r="HYY34" s="57"/>
      <c r="HYZ34" s="57"/>
      <c r="HZA34" s="57"/>
      <c r="HZB34" s="57"/>
      <c r="HZC34" s="57"/>
      <c r="HZD34" s="57"/>
      <c r="HZE34" s="57"/>
      <c r="HZF34" s="57"/>
      <c r="HZG34" s="57"/>
      <c r="HZH34" s="57"/>
      <c r="HZI34" s="57"/>
      <c r="HZJ34" s="57"/>
      <c r="HZK34" s="57"/>
      <c r="HZL34" s="57"/>
      <c r="HZM34" s="57"/>
      <c r="HZN34" s="57"/>
      <c r="HZO34" s="57"/>
      <c r="HZP34" s="57"/>
      <c r="HZQ34" s="57"/>
      <c r="HZR34" s="57"/>
      <c r="HZS34" s="57"/>
      <c r="HZT34" s="57"/>
      <c r="HZU34" s="57"/>
      <c r="HZV34" s="57"/>
      <c r="HZW34" s="57"/>
      <c r="HZX34" s="57"/>
      <c r="HZY34" s="57"/>
      <c r="HZZ34" s="57"/>
      <c r="IAA34" s="57"/>
      <c r="IAB34" s="57"/>
      <c r="IAC34" s="57"/>
      <c r="IAD34" s="57"/>
      <c r="IAE34" s="57"/>
      <c r="IAF34" s="57"/>
      <c r="IAG34" s="57"/>
      <c r="IAH34" s="57"/>
      <c r="IAI34" s="57"/>
      <c r="IAJ34" s="57"/>
      <c r="IAK34" s="57"/>
      <c r="IAL34" s="57"/>
      <c r="IAM34" s="57"/>
      <c r="IAN34" s="57"/>
      <c r="IAO34" s="57"/>
      <c r="IAP34" s="57"/>
      <c r="IAQ34" s="57"/>
      <c r="IAR34" s="57"/>
      <c r="IAS34" s="57"/>
      <c r="IAT34" s="57"/>
      <c r="IAU34" s="57"/>
      <c r="IAV34" s="57"/>
      <c r="IAW34" s="57"/>
      <c r="IAX34" s="57"/>
      <c r="IAY34" s="57"/>
      <c r="IAZ34" s="57"/>
      <c r="IBA34" s="57"/>
      <c r="IBB34" s="57"/>
      <c r="IBC34" s="57"/>
      <c r="IBD34" s="57"/>
      <c r="IBE34" s="57"/>
      <c r="IBF34" s="57"/>
      <c r="IBG34" s="57"/>
      <c r="IBH34" s="57"/>
      <c r="IBI34" s="57"/>
      <c r="IBJ34" s="57"/>
      <c r="IBK34" s="57"/>
      <c r="IBL34" s="57"/>
      <c r="IBM34" s="57"/>
      <c r="IBN34" s="57"/>
      <c r="IBO34" s="57"/>
      <c r="IBP34" s="57"/>
      <c r="IBQ34" s="57"/>
      <c r="IBR34" s="57"/>
      <c r="IBS34" s="57"/>
      <c r="IBT34" s="57"/>
      <c r="IBU34" s="57"/>
      <c r="IBV34" s="57"/>
      <c r="IBW34" s="57"/>
      <c r="IBX34" s="57"/>
      <c r="IBY34" s="57"/>
      <c r="IBZ34" s="57"/>
      <c r="ICA34" s="57"/>
      <c r="ICB34" s="57"/>
      <c r="ICC34" s="57"/>
      <c r="ICD34" s="57"/>
      <c r="ICE34" s="57"/>
      <c r="ICF34" s="57"/>
      <c r="ICG34" s="57"/>
      <c r="ICH34" s="57"/>
      <c r="ICI34" s="57"/>
      <c r="ICJ34" s="57"/>
      <c r="ICK34" s="57"/>
      <c r="ICL34" s="57"/>
      <c r="ICM34" s="57"/>
      <c r="ICN34" s="57"/>
      <c r="ICO34" s="57"/>
      <c r="ICP34" s="57"/>
      <c r="ICQ34" s="57"/>
      <c r="ICR34" s="57"/>
      <c r="ICS34" s="57"/>
      <c r="ICT34" s="57"/>
      <c r="ICU34" s="57"/>
      <c r="ICV34" s="57"/>
      <c r="ICW34" s="57"/>
      <c r="ICX34" s="57"/>
      <c r="ICY34" s="57"/>
      <c r="ICZ34" s="57"/>
      <c r="IDA34" s="57"/>
      <c r="IDB34" s="57"/>
      <c r="IDC34" s="57"/>
      <c r="IDD34" s="57"/>
      <c r="IDE34" s="57"/>
      <c r="IDF34" s="57"/>
      <c r="IDG34" s="57"/>
      <c r="IDH34" s="57"/>
      <c r="IDI34" s="57"/>
      <c r="IDJ34" s="57"/>
      <c r="IDK34" s="57"/>
      <c r="IDL34" s="57"/>
      <c r="IDM34" s="57"/>
      <c r="IDN34" s="57"/>
      <c r="IDO34" s="57"/>
      <c r="IDP34" s="57"/>
      <c r="IDQ34" s="57"/>
      <c r="IDR34" s="57"/>
      <c r="IDS34" s="57"/>
      <c r="IDT34" s="57"/>
      <c r="IDU34" s="57"/>
      <c r="IDV34" s="57"/>
      <c r="IDW34" s="57"/>
      <c r="IDX34" s="57"/>
      <c r="IDY34" s="57"/>
      <c r="IDZ34" s="57"/>
      <c r="IEA34" s="57"/>
      <c r="IEB34" s="57"/>
      <c r="IEC34" s="57"/>
      <c r="IED34" s="57"/>
      <c r="IEE34" s="57"/>
      <c r="IEF34" s="57"/>
      <c r="IEG34" s="57"/>
      <c r="IEH34" s="57"/>
      <c r="IEI34" s="57"/>
      <c r="IEJ34" s="57"/>
      <c r="IEK34" s="57"/>
      <c r="IEL34" s="57"/>
      <c r="IEM34" s="57"/>
      <c r="IEN34" s="57"/>
      <c r="IEO34" s="57"/>
      <c r="IEP34" s="57"/>
      <c r="IEQ34" s="57"/>
      <c r="IER34" s="57"/>
      <c r="IES34" s="57"/>
      <c r="IET34" s="57"/>
      <c r="IEU34" s="57"/>
      <c r="IEV34" s="57"/>
      <c r="IEW34" s="57"/>
      <c r="IEX34" s="57"/>
      <c r="IEY34" s="57"/>
      <c r="IEZ34" s="57"/>
      <c r="IFA34" s="57"/>
      <c r="IFB34" s="57"/>
      <c r="IFC34" s="57"/>
      <c r="IFD34" s="57"/>
      <c r="IFE34" s="57"/>
      <c r="IFF34" s="57"/>
      <c r="IFG34" s="57"/>
      <c r="IFH34" s="57"/>
      <c r="IFI34" s="57"/>
      <c r="IFJ34" s="57"/>
      <c r="IFK34" s="57"/>
      <c r="IFL34" s="57"/>
      <c r="IFM34" s="57"/>
      <c r="IFN34" s="57"/>
      <c r="IFO34" s="57"/>
      <c r="IFP34" s="57"/>
      <c r="IFQ34" s="57"/>
      <c r="IFR34" s="57"/>
      <c r="IFS34" s="57"/>
      <c r="IFT34" s="57"/>
      <c r="IFU34" s="57"/>
      <c r="IFV34" s="57"/>
      <c r="IFW34" s="57"/>
      <c r="IFX34" s="57"/>
      <c r="IFY34" s="57"/>
      <c r="IFZ34" s="57"/>
      <c r="IGA34" s="57"/>
      <c r="IGB34" s="57"/>
      <c r="IGC34" s="57"/>
      <c r="IGD34" s="57"/>
      <c r="IGE34" s="57"/>
      <c r="IGF34" s="57"/>
      <c r="IGG34" s="57"/>
      <c r="IGH34" s="57"/>
      <c r="IGI34" s="57"/>
      <c r="IGJ34" s="57"/>
      <c r="IGK34" s="57"/>
      <c r="IGL34" s="57"/>
      <c r="IGM34" s="57"/>
      <c r="IGN34" s="57"/>
      <c r="IGO34" s="57"/>
      <c r="IGP34" s="57"/>
      <c r="IGQ34" s="57"/>
      <c r="IGR34" s="57"/>
      <c r="IGS34" s="57"/>
      <c r="IGT34" s="57"/>
      <c r="IGU34" s="57"/>
      <c r="IGV34" s="57"/>
      <c r="IGW34" s="57"/>
      <c r="IGX34" s="57"/>
      <c r="IGY34" s="57"/>
      <c r="IGZ34" s="57"/>
      <c r="IHA34" s="57"/>
      <c r="IHB34" s="57"/>
      <c r="IHC34" s="57"/>
      <c r="IHD34" s="57"/>
      <c r="IHE34" s="57"/>
      <c r="IHF34" s="57"/>
      <c r="IHG34" s="57"/>
      <c r="IHH34" s="57"/>
      <c r="IHI34" s="57"/>
      <c r="IHJ34" s="57"/>
      <c r="IHK34" s="57"/>
      <c r="IHL34" s="57"/>
      <c r="IHM34" s="57"/>
      <c r="IHN34" s="57"/>
      <c r="IHO34" s="57"/>
      <c r="IHP34" s="57"/>
      <c r="IHQ34" s="57"/>
      <c r="IHR34" s="57"/>
      <c r="IHS34" s="57"/>
      <c r="IHT34" s="57"/>
      <c r="IHU34" s="57"/>
      <c r="IHV34" s="57"/>
      <c r="IHW34" s="57"/>
      <c r="IHX34" s="57"/>
      <c r="IHY34" s="57"/>
      <c r="IHZ34" s="57"/>
      <c r="IIA34" s="57"/>
      <c r="IIB34" s="57"/>
      <c r="IIC34" s="57"/>
      <c r="IID34" s="57"/>
      <c r="IIE34" s="57"/>
      <c r="IIF34" s="57"/>
      <c r="IIG34" s="57"/>
      <c r="IIH34" s="57"/>
      <c r="III34" s="57"/>
      <c r="IIJ34" s="57"/>
      <c r="IIK34" s="57"/>
      <c r="IIL34" s="57"/>
      <c r="IIM34" s="57"/>
      <c r="IIN34" s="57"/>
      <c r="IIO34" s="57"/>
      <c r="IIP34" s="57"/>
      <c r="IIQ34" s="57"/>
      <c r="IIR34" s="57"/>
      <c r="IIS34" s="57"/>
      <c r="IIT34" s="57"/>
      <c r="IIU34" s="57"/>
      <c r="IIV34" s="57"/>
      <c r="IIW34" s="57"/>
      <c r="IIX34" s="57"/>
      <c r="IIY34" s="57"/>
      <c r="IIZ34" s="57"/>
      <c r="IJA34" s="57"/>
      <c r="IJB34" s="57"/>
      <c r="IJC34" s="57"/>
      <c r="IJD34" s="57"/>
      <c r="IJE34" s="57"/>
      <c r="IJF34" s="57"/>
      <c r="IJG34" s="57"/>
      <c r="IJH34" s="57"/>
      <c r="IJI34" s="57"/>
      <c r="IJJ34" s="57"/>
      <c r="IJK34" s="57"/>
      <c r="IJL34" s="57"/>
      <c r="IJM34" s="57"/>
      <c r="IJN34" s="57"/>
      <c r="IJO34" s="57"/>
      <c r="IJP34" s="57"/>
      <c r="IJQ34" s="57"/>
      <c r="IJR34" s="57"/>
      <c r="IJS34" s="57"/>
      <c r="IJT34" s="57"/>
      <c r="IJU34" s="57"/>
      <c r="IJV34" s="57"/>
      <c r="IJW34" s="57"/>
      <c r="IJX34" s="57"/>
      <c r="IJY34" s="57"/>
      <c r="IJZ34" s="57"/>
      <c r="IKA34" s="57"/>
      <c r="IKB34" s="57"/>
      <c r="IKC34" s="57"/>
      <c r="IKD34" s="57"/>
      <c r="IKE34" s="57"/>
      <c r="IKF34" s="57"/>
      <c r="IKG34" s="57"/>
      <c r="IKH34" s="57"/>
      <c r="IKI34" s="57"/>
      <c r="IKJ34" s="57"/>
      <c r="IKK34" s="57"/>
      <c r="IKL34" s="57"/>
      <c r="IKM34" s="57"/>
      <c r="IKN34" s="57"/>
      <c r="IKO34" s="57"/>
      <c r="IKP34" s="57"/>
      <c r="IKQ34" s="57"/>
      <c r="IKR34" s="57"/>
      <c r="IKS34" s="57"/>
      <c r="IKT34" s="57"/>
      <c r="IKU34" s="57"/>
      <c r="IKV34" s="57"/>
      <c r="IKW34" s="57"/>
      <c r="IKX34" s="57"/>
      <c r="IKY34" s="57"/>
      <c r="IKZ34" s="57"/>
      <c r="ILA34" s="57"/>
      <c r="ILB34" s="57"/>
      <c r="ILC34" s="57"/>
      <c r="ILD34" s="57"/>
      <c r="ILE34" s="57"/>
      <c r="ILF34" s="57"/>
      <c r="ILG34" s="57"/>
      <c r="ILH34" s="57"/>
      <c r="ILI34" s="57"/>
      <c r="ILJ34" s="57"/>
      <c r="ILK34" s="57"/>
      <c r="ILL34" s="57"/>
      <c r="ILM34" s="57"/>
      <c r="ILN34" s="57"/>
      <c r="ILO34" s="57"/>
      <c r="ILP34" s="57"/>
      <c r="ILQ34" s="57"/>
      <c r="ILR34" s="57"/>
      <c r="ILS34" s="57"/>
      <c r="ILT34" s="57"/>
      <c r="ILU34" s="57"/>
      <c r="ILV34" s="57"/>
      <c r="ILW34" s="57"/>
      <c r="ILX34" s="57"/>
      <c r="ILY34" s="57"/>
      <c r="ILZ34" s="57"/>
      <c r="IMA34" s="57"/>
      <c r="IMB34" s="57"/>
      <c r="IMC34" s="57"/>
      <c r="IMD34" s="57"/>
      <c r="IME34" s="57"/>
      <c r="IMF34" s="57"/>
      <c r="IMG34" s="57"/>
      <c r="IMH34" s="57"/>
      <c r="IMI34" s="57"/>
      <c r="IMJ34" s="57"/>
      <c r="IMK34" s="57"/>
      <c r="IML34" s="57"/>
      <c r="IMM34" s="57"/>
      <c r="IMN34" s="57"/>
      <c r="IMO34" s="57"/>
      <c r="IMP34" s="57"/>
      <c r="IMQ34" s="57"/>
      <c r="IMR34" s="57"/>
      <c r="IMS34" s="57"/>
      <c r="IMT34" s="57"/>
      <c r="IMU34" s="57"/>
      <c r="IMV34" s="57"/>
      <c r="IMW34" s="57"/>
      <c r="IMX34" s="57"/>
      <c r="IMY34" s="57"/>
      <c r="IMZ34" s="57"/>
      <c r="INA34" s="57"/>
      <c r="INB34" s="57"/>
      <c r="INC34" s="57"/>
      <c r="IND34" s="57"/>
      <c r="INE34" s="57"/>
      <c r="INF34" s="57"/>
      <c r="ING34" s="57"/>
      <c r="INH34" s="57"/>
      <c r="INI34" s="57"/>
      <c r="INJ34" s="57"/>
      <c r="INK34" s="57"/>
      <c r="INL34" s="57"/>
      <c r="INM34" s="57"/>
      <c r="INN34" s="57"/>
      <c r="INO34" s="57"/>
      <c r="INP34" s="57"/>
      <c r="INQ34" s="57"/>
      <c r="INR34" s="57"/>
      <c r="INS34" s="57"/>
      <c r="INT34" s="57"/>
      <c r="INU34" s="57"/>
      <c r="INV34" s="57"/>
      <c r="INW34" s="57"/>
      <c r="INX34" s="57"/>
      <c r="INY34" s="57"/>
      <c r="INZ34" s="57"/>
      <c r="IOA34" s="57"/>
      <c r="IOB34" s="57"/>
      <c r="IOC34" s="57"/>
      <c r="IOD34" s="57"/>
      <c r="IOE34" s="57"/>
      <c r="IOF34" s="57"/>
      <c r="IOG34" s="57"/>
      <c r="IOH34" s="57"/>
      <c r="IOI34" s="57"/>
      <c r="IOJ34" s="57"/>
      <c r="IOK34" s="57"/>
      <c r="IOL34" s="57"/>
      <c r="IOM34" s="57"/>
      <c r="ION34" s="57"/>
      <c r="IOO34" s="57"/>
      <c r="IOP34" s="57"/>
      <c r="IOQ34" s="57"/>
      <c r="IOR34" s="57"/>
      <c r="IOS34" s="57"/>
      <c r="IOT34" s="57"/>
      <c r="IOU34" s="57"/>
      <c r="IOV34" s="57"/>
      <c r="IOW34" s="57"/>
      <c r="IOX34" s="57"/>
      <c r="IOY34" s="57"/>
      <c r="IOZ34" s="57"/>
      <c r="IPA34" s="57"/>
      <c r="IPB34" s="57"/>
      <c r="IPC34" s="57"/>
      <c r="IPD34" s="57"/>
      <c r="IPE34" s="57"/>
      <c r="IPF34" s="57"/>
      <c r="IPG34" s="57"/>
      <c r="IPH34" s="57"/>
      <c r="IPI34" s="57"/>
      <c r="IPJ34" s="57"/>
      <c r="IPK34" s="57"/>
      <c r="IPL34" s="57"/>
      <c r="IPM34" s="57"/>
      <c r="IPN34" s="57"/>
      <c r="IPO34" s="57"/>
      <c r="IPP34" s="57"/>
      <c r="IPQ34" s="57"/>
      <c r="IPR34" s="57"/>
      <c r="IPS34" s="57"/>
      <c r="IPT34" s="57"/>
      <c r="IPU34" s="57"/>
      <c r="IPV34" s="57"/>
      <c r="IPW34" s="57"/>
      <c r="IPX34" s="57"/>
      <c r="IPY34" s="57"/>
      <c r="IPZ34" s="57"/>
      <c r="IQA34" s="57"/>
      <c r="IQB34" s="57"/>
      <c r="IQC34" s="57"/>
      <c r="IQD34" s="57"/>
      <c r="IQE34" s="57"/>
      <c r="IQF34" s="57"/>
      <c r="IQG34" s="57"/>
      <c r="IQH34" s="57"/>
      <c r="IQI34" s="57"/>
      <c r="IQJ34" s="57"/>
      <c r="IQK34" s="57"/>
      <c r="IQL34" s="57"/>
      <c r="IQM34" s="57"/>
      <c r="IQN34" s="57"/>
      <c r="IQO34" s="57"/>
      <c r="IQP34" s="57"/>
      <c r="IQQ34" s="57"/>
      <c r="IQR34" s="57"/>
      <c r="IQS34" s="57"/>
      <c r="IQT34" s="57"/>
      <c r="IQU34" s="57"/>
      <c r="IQV34" s="57"/>
      <c r="IQW34" s="57"/>
      <c r="IQX34" s="57"/>
      <c r="IQY34" s="57"/>
      <c r="IQZ34" s="57"/>
      <c r="IRA34" s="57"/>
      <c r="IRB34" s="57"/>
      <c r="IRC34" s="57"/>
      <c r="IRD34" s="57"/>
      <c r="IRE34" s="57"/>
      <c r="IRF34" s="57"/>
      <c r="IRG34" s="57"/>
      <c r="IRH34" s="57"/>
      <c r="IRI34" s="57"/>
      <c r="IRJ34" s="57"/>
      <c r="IRK34" s="57"/>
      <c r="IRL34" s="57"/>
      <c r="IRM34" s="57"/>
      <c r="IRN34" s="57"/>
      <c r="IRO34" s="57"/>
      <c r="IRP34" s="57"/>
      <c r="IRQ34" s="57"/>
      <c r="IRR34" s="57"/>
      <c r="IRS34" s="57"/>
      <c r="IRT34" s="57"/>
      <c r="IRU34" s="57"/>
      <c r="IRV34" s="57"/>
      <c r="IRW34" s="57"/>
      <c r="IRX34" s="57"/>
      <c r="IRY34" s="57"/>
      <c r="IRZ34" s="57"/>
      <c r="ISA34" s="57"/>
      <c r="ISB34" s="57"/>
      <c r="ISC34" s="57"/>
      <c r="ISD34" s="57"/>
      <c r="ISE34" s="57"/>
      <c r="ISF34" s="57"/>
      <c r="ISG34" s="57"/>
      <c r="ISH34" s="57"/>
      <c r="ISI34" s="57"/>
      <c r="ISJ34" s="57"/>
      <c r="ISK34" s="57"/>
      <c r="ISL34" s="57"/>
      <c r="ISM34" s="57"/>
      <c r="ISN34" s="57"/>
      <c r="ISO34" s="57"/>
      <c r="ISP34" s="57"/>
      <c r="ISQ34" s="57"/>
      <c r="ISR34" s="57"/>
      <c r="ISS34" s="57"/>
      <c r="IST34" s="57"/>
      <c r="ISU34" s="57"/>
      <c r="ISV34" s="57"/>
      <c r="ISW34" s="57"/>
      <c r="ISX34" s="57"/>
      <c r="ISY34" s="57"/>
      <c r="ISZ34" s="57"/>
      <c r="ITA34" s="57"/>
      <c r="ITB34" s="57"/>
      <c r="ITC34" s="57"/>
      <c r="ITD34" s="57"/>
      <c r="ITE34" s="57"/>
      <c r="ITF34" s="57"/>
      <c r="ITG34" s="57"/>
      <c r="ITH34" s="57"/>
      <c r="ITI34" s="57"/>
      <c r="ITJ34" s="57"/>
      <c r="ITK34" s="57"/>
      <c r="ITL34" s="57"/>
      <c r="ITM34" s="57"/>
      <c r="ITN34" s="57"/>
      <c r="ITO34" s="57"/>
      <c r="ITP34" s="57"/>
      <c r="ITQ34" s="57"/>
      <c r="ITR34" s="57"/>
      <c r="ITS34" s="57"/>
      <c r="ITT34" s="57"/>
      <c r="ITU34" s="57"/>
      <c r="ITV34" s="57"/>
      <c r="ITW34" s="57"/>
      <c r="ITX34" s="57"/>
      <c r="ITY34" s="57"/>
      <c r="ITZ34" s="57"/>
      <c r="IUA34" s="57"/>
      <c r="IUB34" s="57"/>
      <c r="IUC34" s="57"/>
      <c r="IUD34" s="57"/>
      <c r="IUE34" s="57"/>
      <c r="IUF34" s="57"/>
      <c r="IUG34" s="57"/>
      <c r="IUH34" s="57"/>
      <c r="IUI34" s="57"/>
      <c r="IUJ34" s="57"/>
      <c r="IUK34" s="57"/>
      <c r="IUL34" s="57"/>
      <c r="IUM34" s="57"/>
      <c r="IUN34" s="57"/>
      <c r="IUO34" s="57"/>
      <c r="IUP34" s="57"/>
      <c r="IUQ34" s="57"/>
      <c r="IUR34" s="57"/>
      <c r="IUS34" s="57"/>
      <c r="IUT34" s="57"/>
      <c r="IUU34" s="57"/>
      <c r="IUV34" s="57"/>
      <c r="IUW34" s="57"/>
      <c r="IUX34" s="57"/>
      <c r="IUY34" s="57"/>
      <c r="IUZ34" s="57"/>
      <c r="IVA34" s="57"/>
      <c r="IVB34" s="57"/>
      <c r="IVC34" s="57"/>
      <c r="IVD34" s="57"/>
      <c r="IVE34" s="57"/>
      <c r="IVF34" s="57"/>
      <c r="IVG34" s="57"/>
      <c r="IVH34" s="57"/>
      <c r="IVI34" s="57"/>
      <c r="IVJ34" s="57"/>
      <c r="IVK34" s="57"/>
      <c r="IVL34" s="57"/>
      <c r="IVM34" s="57"/>
      <c r="IVN34" s="57"/>
      <c r="IVO34" s="57"/>
      <c r="IVP34" s="57"/>
      <c r="IVQ34" s="57"/>
      <c r="IVR34" s="57"/>
      <c r="IVS34" s="57"/>
      <c r="IVT34" s="57"/>
      <c r="IVU34" s="57"/>
      <c r="IVV34" s="57"/>
      <c r="IVW34" s="57"/>
      <c r="IVX34" s="57"/>
      <c r="IVY34" s="57"/>
      <c r="IVZ34" s="57"/>
      <c r="IWA34" s="57"/>
      <c r="IWB34" s="57"/>
      <c r="IWC34" s="57"/>
      <c r="IWD34" s="57"/>
      <c r="IWE34" s="57"/>
      <c r="IWF34" s="57"/>
      <c r="IWG34" s="57"/>
      <c r="IWH34" s="57"/>
      <c r="IWI34" s="57"/>
      <c r="IWJ34" s="57"/>
      <c r="IWK34" s="57"/>
      <c r="IWL34" s="57"/>
      <c r="IWM34" s="57"/>
      <c r="IWN34" s="57"/>
      <c r="IWO34" s="57"/>
      <c r="IWP34" s="57"/>
      <c r="IWQ34" s="57"/>
      <c r="IWR34" s="57"/>
      <c r="IWS34" s="57"/>
      <c r="IWT34" s="57"/>
      <c r="IWU34" s="57"/>
      <c r="IWV34" s="57"/>
      <c r="IWW34" s="57"/>
      <c r="IWX34" s="57"/>
      <c r="IWY34" s="57"/>
      <c r="IWZ34" s="57"/>
      <c r="IXA34" s="57"/>
      <c r="IXB34" s="57"/>
      <c r="IXC34" s="57"/>
      <c r="IXD34" s="57"/>
      <c r="IXE34" s="57"/>
      <c r="IXF34" s="57"/>
      <c r="IXG34" s="57"/>
      <c r="IXH34" s="57"/>
      <c r="IXI34" s="57"/>
      <c r="IXJ34" s="57"/>
      <c r="IXK34" s="57"/>
      <c r="IXL34" s="57"/>
      <c r="IXM34" s="57"/>
      <c r="IXN34" s="57"/>
      <c r="IXO34" s="57"/>
      <c r="IXP34" s="57"/>
      <c r="IXQ34" s="57"/>
      <c r="IXR34" s="57"/>
      <c r="IXS34" s="57"/>
      <c r="IXT34" s="57"/>
      <c r="IXU34" s="57"/>
      <c r="IXV34" s="57"/>
      <c r="IXW34" s="57"/>
      <c r="IXX34" s="57"/>
      <c r="IXY34" s="57"/>
      <c r="IXZ34" s="57"/>
      <c r="IYA34" s="57"/>
      <c r="IYB34" s="57"/>
      <c r="IYC34" s="57"/>
      <c r="IYD34" s="57"/>
      <c r="IYE34" s="57"/>
      <c r="IYF34" s="57"/>
      <c r="IYG34" s="57"/>
      <c r="IYH34" s="57"/>
      <c r="IYI34" s="57"/>
      <c r="IYJ34" s="57"/>
      <c r="IYK34" s="57"/>
      <c r="IYL34" s="57"/>
      <c r="IYM34" s="57"/>
      <c r="IYN34" s="57"/>
      <c r="IYO34" s="57"/>
      <c r="IYP34" s="57"/>
      <c r="IYQ34" s="57"/>
      <c r="IYR34" s="57"/>
      <c r="IYS34" s="57"/>
      <c r="IYT34" s="57"/>
      <c r="IYU34" s="57"/>
      <c r="IYV34" s="57"/>
      <c r="IYW34" s="57"/>
      <c r="IYX34" s="57"/>
      <c r="IYY34" s="57"/>
      <c r="IYZ34" s="57"/>
      <c r="IZA34" s="57"/>
      <c r="IZB34" s="57"/>
      <c r="IZC34" s="57"/>
      <c r="IZD34" s="57"/>
      <c r="IZE34" s="57"/>
      <c r="IZF34" s="57"/>
      <c r="IZG34" s="57"/>
      <c r="IZH34" s="57"/>
      <c r="IZI34" s="57"/>
      <c r="IZJ34" s="57"/>
      <c r="IZK34" s="57"/>
      <c r="IZL34" s="57"/>
      <c r="IZM34" s="57"/>
      <c r="IZN34" s="57"/>
      <c r="IZO34" s="57"/>
      <c r="IZP34" s="57"/>
      <c r="IZQ34" s="57"/>
      <c r="IZR34" s="57"/>
      <c r="IZS34" s="57"/>
      <c r="IZT34" s="57"/>
      <c r="IZU34" s="57"/>
      <c r="IZV34" s="57"/>
      <c r="IZW34" s="57"/>
      <c r="IZX34" s="57"/>
      <c r="IZY34" s="57"/>
      <c r="IZZ34" s="57"/>
      <c r="JAA34" s="57"/>
      <c r="JAB34" s="57"/>
      <c r="JAC34" s="57"/>
      <c r="JAD34" s="57"/>
      <c r="JAE34" s="57"/>
      <c r="JAF34" s="57"/>
      <c r="JAG34" s="57"/>
      <c r="JAH34" s="57"/>
      <c r="JAI34" s="57"/>
      <c r="JAJ34" s="57"/>
      <c r="JAK34" s="57"/>
      <c r="JAL34" s="57"/>
      <c r="JAM34" s="57"/>
      <c r="JAN34" s="57"/>
      <c r="JAO34" s="57"/>
      <c r="JAP34" s="57"/>
      <c r="JAQ34" s="57"/>
      <c r="JAR34" s="57"/>
      <c r="JAS34" s="57"/>
      <c r="JAT34" s="57"/>
      <c r="JAU34" s="57"/>
      <c r="JAV34" s="57"/>
      <c r="JAW34" s="57"/>
      <c r="JAX34" s="57"/>
      <c r="JAY34" s="57"/>
      <c r="JAZ34" s="57"/>
      <c r="JBA34" s="57"/>
      <c r="JBB34" s="57"/>
      <c r="JBC34" s="57"/>
      <c r="JBD34" s="57"/>
      <c r="JBE34" s="57"/>
      <c r="JBF34" s="57"/>
      <c r="JBG34" s="57"/>
      <c r="JBH34" s="57"/>
      <c r="JBI34" s="57"/>
      <c r="JBJ34" s="57"/>
      <c r="JBK34" s="57"/>
      <c r="JBL34" s="57"/>
      <c r="JBM34" s="57"/>
      <c r="JBN34" s="57"/>
      <c r="JBO34" s="57"/>
      <c r="JBP34" s="57"/>
      <c r="JBQ34" s="57"/>
      <c r="JBR34" s="57"/>
      <c r="JBS34" s="57"/>
      <c r="JBT34" s="57"/>
      <c r="JBU34" s="57"/>
      <c r="JBV34" s="57"/>
      <c r="JBW34" s="57"/>
      <c r="JBX34" s="57"/>
      <c r="JBY34" s="57"/>
      <c r="JBZ34" s="57"/>
      <c r="JCA34" s="57"/>
      <c r="JCB34" s="57"/>
      <c r="JCC34" s="57"/>
      <c r="JCD34" s="57"/>
      <c r="JCE34" s="57"/>
      <c r="JCF34" s="57"/>
      <c r="JCG34" s="57"/>
      <c r="JCH34" s="57"/>
      <c r="JCI34" s="57"/>
      <c r="JCJ34" s="57"/>
      <c r="JCK34" s="57"/>
      <c r="JCL34" s="57"/>
      <c r="JCM34" s="57"/>
      <c r="JCN34" s="57"/>
      <c r="JCO34" s="57"/>
      <c r="JCP34" s="57"/>
      <c r="JCQ34" s="57"/>
      <c r="JCR34" s="57"/>
      <c r="JCS34" s="57"/>
      <c r="JCT34" s="57"/>
      <c r="JCU34" s="57"/>
      <c r="JCV34" s="57"/>
      <c r="JCW34" s="57"/>
      <c r="JCX34" s="57"/>
      <c r="JCY34" s="57"/>
      <c r="JCZ34" s="57"/>
      <c r="JDA34" s="57"/>
      <c r="JDB34" s="57"/>
      <c r="JDC34" s="57"/>
      <c r="JDD34" s="57"/>
      <c r="JDE34" s="57"/>
      <c r="JDF34" s="57"/>
      <c r="JDG34" s="57"/>
      <c r="JDH34" s="57"/>
      <c r="JDI34" s="57"/>
      <c r="JDJ34" s="57"/>
      <c r="JDK34" s="57"/>
      <c r="JDL34" s="57"/>
      <c r="JDM34" s="57"/>
      <c r="JDN34" s="57"/>
      <c r="JDO34" s="57"/>
      <c r="JDP34" s="57"/>
      <c r="JDQ34" s="57"/>
      <c r="JDR34" s="57"/>
      <c r="JDS34" s="57"/>
      <c r="JDT34" s="57"/>
      <c r="JDU34" s="57"/>
      <c r="JDV34" s="57"/>
      <c r="JDW34" s="57"/>
      <c r="JDX34" s="57"/>
      <c r="JDY34" s="57"/>
      <c r="JDZ34" s="57"/>
      <c r="JEA34" s="57"/>
      <c r="JEB34" s="57"/>
      <c r="JEC34" s="57"/>
      <c r="JED34" s="57"/>
      <c r="JEE34" s="57"/>
      <c r="JEF34" s="57"/>
      <c r="JEG34" s="57"/>
      <c r="JEH34" s="57"/>
      <c r="JEI34" s="57"/>
      <c r="JEJ34" s="57"/>
      <c r="JEK34" s="57"/>
      <c r="JEL34" s="57"/>
      <c r="JEM34" s="57"/>
      <c r="JEN34" s="57"/>
      <c r="JEO34" s="57"/>
      <c r="JEP34" s="57"/>
      <c r="JEQ34" s="57"/>
      <c r="JER34" s="57"/>
      <c r="JES34" s="57"/>
      <c r="JET34" s="57"/>
      <c r="JEU34" s="57"/>
      <c r="JEV34" s="57"/>
      <c r="JEW34" s="57"/>
      <c r="JEX34" s="57"/>
      <c r="JEY34" s="57"/>
      <c r="JEZ34" s="57"/>
      <c r="JFA34" s="57"/>
      <c r="JFB34" s="57"/>
      <c r="JFC34" s="57"/>
      <c r="JFD34" s="57"/>
      <c r="JFE34" s="57"/>
      <c r="JFF34" s="57"/>
      <c r="JFG34" s="57"/>
      <c r="JFH34" s="57"/>
      <c r="JFI34" s="57"/>
      <c r="JFJ34" s="57"/>
      <c r="JFK34" s="57"/>
      <c r="JFL34" s="57"/>
      <c r="JFM34" s="57"/>
      <c r="JFN34" s="57"/>
      <c r="JFO34" s="57"/>
      <c r="JFP34" s="57"/>
      <c r="JFQ34" s="57"/>
      <c r="JFR34" s="57"/>
      <c r="JFS34" s="57"/>
      <c r="JFT34" s="57"/>
      <c r="JFU34" s="57"/>
      <c r="JFV34" s="57"/>
      <c r="JFW34" s="57"/>
      <c r="JFX34" s="57"/>
      <c r="JFY34" s="57"/>
      <c r="JFZ34" s="57"/>
      <c r="JGA34" s="57"/>
      <c r="JGB34" s="57"/>
      <c r="JGC34" s="57"/>
      <c r="JGD34" s="57"/>
      <c r="JGE34" s="57"/>
      <c r="JGF34" s="57"/>
      <c r="JGG34" s="57"/>
      <c r="JGH34" s="57"/>
      <c r="JGI34" s="57"/>
      <c r="JGJ34" s="57"/>
      <c r="JGK34" s="57"/>
      <c r="JGL34" s="57"/>
      <c r="JGM34" s="57"/>
      <c r="JGN34" s="57"/>
      <c r="JGO34" s="57"/>
      <c r="JGP34" s="57"/>
      <c r="JGQ34" s="57"/>
      <c r="JGR34" s="57"/>
      <c r="JGS34" s="57"/>
      <c r="JGT34" s="57"/>
      <c r="JGU34" s="57"/>
      <c r="JGV34" s="57"/>
      <c r="JGW34" s="57"/>
      <c r="JGX34" s="57"/>
      <c r="JGY34" s="57"/>
      <c r="JGZ34" s="57"/>
      <c r="JHA34" s="57"/>
      <c r="JHB34" s="57"/>
      <c r="JHC34" s="57"/>
      <c r="JHD34" s="57"/>
      <c r="JHE34" s="57"/>
      <c r="JHF34" s="57"/>
      <c r="JHG34" s="57"/>
      <c r="JHH34" s="57"/>
      <c r="JHI34" s="57"/>
      <c r="JHJ34" s="57"/>
      <c r="JHK34" s="57"/>
      <c r="JHL34" s="57"/>
      <c r="JHM34" s="57"/>
      <c r="JHN34" s="57"/>
      <c r="JHO34" s="57"/>
      <c r="JHP34" s="57"/>
      <c r="JHQ34" s="57"/>
      <c r="JHR34" s="57"/>
      <c r="JHS34" s="57"/>
      <c r="JHT34" s="57"/>
      <c r="JHU34" s="57"/>
      <c r="JHV34" s="57"/>
      <c r="JHW34" s="57"/>
      <c r="JHX34" s="57"/>
      <c r="JHY34" s="57"/>
      <c r="JHZ34" s="57"/>
      <c r="JIA34" s="57"/>
      <c r="JIB34" s="57"/>
      <c r="JIC34" s="57"/>
      <c r="JID34" s="57"/>
      <c r="JIE34" s="57"/>
      <c r="JIF34" s="57"/>
      <c r="JIG34" s="57"/>
      <c r="JIH34" s="57"/>
      <c r="JII34" s="57"/>
      <c r="JIJ34" s="57"/>
      <c r="JIK34" s="57"/>
      <c r="JIL34" s="57"/>
      <c r="JIM34" s="57"/>
      <c r="JIN34" s="57"/>
      <c r="JIO34" s="57"/>
      <c r="JIP34" s="57"/>
      <c r="JIQ34" s="57"/>
      <c r="JIR34" s="57"/>
      <c r="JIS34" s="57"/>
      <c r="JIT34" s="57"/>
      <c r="JIU34" s="57"/>
      <c r="JIV34" s="57"/>
      <c r="JIW34" s="57"/>
      <c r="JIX34" s="57"/>
      <c r="JIY34" s="57"/>
      <c r="JIZ34" s="57"/>
      <c r="JJA34" s="57"/>
      <c r="JJB34" s="57"/>
      <c r="JJC34" s="57"/>
      <c r="JJD34" s="57"/>
      <c r="JJE34" s="57"/>
      <c r="JJF34" s="57"/>
      <c r="JJG34" s="57"/>
      <c r="JJH34" s="57"/>
      <c r="JJI34" s="57"/>
      <c r="JJJ34" s="57"/>
      <c r="JJK34" s="57"/>
      <c r="JJL34" s="57"/>
      <c r="JJM34" s="57"/>
      <c r="JJN34" s="57"/>
      <c r="JJO34" s="57"/>
      <c r="JJP34" s="57"/>
      <c r="JJQ34" s="57"/>
      <c r="JJR34" s="57"/>
      <c r="JJS34" s="57"/>
      <c r="JJT34" s="57"/>
      <c r="JJU34" s="57"/>
      <c r="JJV34" s="57"/>
      <c r="JJW34" s="57"/>
      <c r="JJX34" s="57"/>
      <c r="JJY34" s="57"/>
      <c r="JJZ34" s="57"/>
      <c r="JKA34" s="57"/>
      <c r="JKB34" s="57"/>
      <c r="JKC34" s="57"/>
      <c r="JKD34" s="57"/>
      <c r="JKE34" s="57"/>
      <c r="JKF34" s="57"/>
      <c r="JKG34" s="57"/>
      <c r="JKH34" s="57"/>
      <c r="JKI34" s="57"/>
      <c r="JKJ34" s="57"/>
      <c r="JKK34" s="57"/>
      <c r="JKL34" s="57"/>
      <c r="JKM34" s="57"/>
      <c r="JKN34" s="57"/>
      <c r="JKO34" s="57"/>
      <c r="JKP34" s="57"/>
      <c r="JKQ34" s="57"/>
      <c r="JKR34" s="57"/>
      <c r="JKS34" s="57"/>
      <c r="JKT34" s="57"/>
      <c r="JKU34" s="57"/>
      <c r="JKV34" s="57"/>
      <c r="JKW34" s="57"/>
      <c r="JKX34" s="57"/>
      <c r="JKY34" s="57"/>
      <c r="JKZ34" s="57"/>
      <c r="JLA34" s="57"/>
      <c r="JLB34" s="57"/>
      <c r="JLC34" s="57"/>
      <c r="JLD34" s="57"/>
      <c r="JLE34" s="57"/>
      <c r="JLF34" s="57"/>
      <c r="JLG34" s="57"/>
      <c r="JLH34" s="57"/>
      <c r="JLI34" s="57"/>
      <c r="JLJ34" s="57"/>
      <c r="JLK34" s="57"/>
      <c r="JLL34" s="57"/>
      <c r="JLM34" s="57"/>
      <c r="JLN34" s="57"/>
      <c r="JLO34" s="57"/>
      <c r="JLP34" s="57"/>
      <c r="JLQ34" s="57"/>
      <c r="JLR34" s="57"/>
      <c r="JLS34" s="57"/>
      <c r="JLT34" s="57"/>
      <c r="JLU34" s="57"/>
      <c r="JLV34" s="57"/>
      <c r="JLW34" s="57"/>
      <c r="JLX34" s="57"/>
      <c r="JLY34" s="57"/>
      <c r="JLZ34" s="57"/>
      <c r="JMA34" s="57"/>
      <c r="JMB34" s="57"/>
      <c r="JMC34" s="57"/>
      <c r="JMD34" s="57"/>
      <c r="JME34" s="57"/>
      <c r="JMF34" s="57"/>
      <c r="JMG34" s="57"/>
      <c r="JMH34" s="57"/>
      <c r="JMI34" s="57"/>
      <c r="JMJ34" s="57"/>
      <c r="JMK34" s="57"/>
      <c r="JML34" s="57"/>
      <c r="JMM34" s="57"/>
      <c r="JMN34" s="57"/>
      <c r="JMO34" s="57"/>
      <c r="JMP34" s="57"/>
      <c r="JMQ34" s="57"/>
      <c r="JMR34" s="57"/>
      <c r="JMS34" s="57"/>
      <c r="JMT34" s="57"/>
      <c r="JMU34" s="57"/>
      <c r="JMV34" s="57"/>
      <c r="JMW34" s="57"/>
      <c r="JMX34" s="57"/>
      <c r="JMY34" s="57"/>
      <c r="JMZ34" s="57"/>
      <c r="JNA34" s="57"/>
      <c r="JNB34" s="57"/>
      <c r="JNC34" s="57"/>
      <c r="JND34" s="57"/>
      <c r="JNE34" s="57"/>
      <c r="JNF34" s="57"/>
      <c r="JNG34" s="57"/>
      <c r="JNH34" s="57"/>
      <c r="JNI34" s="57"/>
      <c r="JNJ34" s="57"/>
      <c r="JNK34" s="57"/>
      <c r="JNL34" s="57"/>
      <c r="JNM34" s="57"/>
      <c r="JNN34" s="57"/>
      <c r="JNO34" s="57"/>
      <c r="JNP34" s="57"/>
      <c r="JNQ34" s="57"/>
      <c r="JNR34" s="57"/>
      <c r="JNS34" s="57"/>
      <c r="JNT34" s="57"/>
      <c r="JNU34" s="57"/>
      <c r="JNV34" s="57"/>
      <c r="JNW34" s="57"/>
      <c r="JNX34" s="57"/>
      <c r="JNY34" s="57"/>
      <c r="JNZ34" s="57"/>
      <c r="JOA34" s="57"/>
      <c r="JOB34" s="57"/>
      <c r="JOC34" s="57"/>
      <c r="JOD34" s="57"/>
      <c r="JOE34" s="57"/>
      <c r="JOF34" s="57"/>
      <c r="JOG34" s="57"/>
      <c r="JOH34" s="57"/>
      <c r="JOI34" s="57"/>
      <c r="JOJ34" s="57"/>
      <c r="JOK34" s="57"/>
      <c r="JOL34" s="57"/>
      <c r="JOM34" s="57"/>
      <c r="JON34" s="57"/>
      <c r="JOO34" s="57"/>
      <c r="JOP34" s="57"/>
      <c r="JOQ34" s="57"/>
      <c r="JOR34" s="57"/>
      <c r="JOS34" s="57"/>
      <c r="JOT34" s="57"/>
      <c r="JOU34" s="57"/>
      <c r="JOV34" s="57"/>
      <c r="JOW34" s="57"/>
      <c r="JOX34" s="57"/>
      <c r="JOY34" s="57"/>
      <c r="JOZ34" s="57"/>
      <c r="JPA34" s="57"/>
      <c r="JPB34" s="57"/>
      <c r="JPC34" s="57"/>
      <c r="JPD34" s="57"/>
      <c r="JPE34" s="57"/>
      <c r="JPF34" s="57"/>
      <c r="JPG34" s="57"/>
      <c r="JPH34" s="57"/>
      <c r="JPI34" s="57"/>
      <c r="JPJ34" s="57"/>
      <c r="JPK34" s="57"/>
      <c r="JPL34" s="57"/>
      <c r="JPM34" s="57"/>
      <c r="JPN34" s="57"/>
      <c r="JPO34" s="57"/>
      <c r="JPP34" s="57"/>
      <c r="JPQ34" s="57"/>
      <c r="JPR34" s="57"/>
      <c r="JPS34" s="57"/>
      <c r="JPT34" s="57"/>
      <c r="JPU34" s="57"/>
      <c r="JPV34" s="57"/>
      <c r="JPW34" s="57"/>
      <c r="JPX34" s="57"/>
      <c r="JPY34" s="57"/>
      <c r="JPZ34" s="57"/>
      <c r="JQA34" s="57"/>
      <c r="JQB34" s="57"/>
      <c r="JQC34" s="57"/>
      <c r="JQD34" s="57"/>
      <c r="JQE34" s="57"/>
      <c r="JQF34" s="57"/>
      <c r="JQG34" s="57"/>
      <c r="JQH34" s="57"/>
      <c r="JQI34" s="57"/>
      <c r="JQJ34" s="57"/>
      <c r="JQK34" s="57"/>
      <c r="JQL34" s="57"/>
      <c r="JQM34" s="57"/>
      <c r="JQN34" s="57"/>
      <c r="JQO34" s="57"/>
      <c r="JQP34" s="57"/>
      <c r="JQQ34" s="57"/>
      <c r="JQR34" s="57"/>
      <c r="JQS34" s="57"/>
      <c r="JQT34" s="57"/>
      <c r="JQU34" s="57"/>
      <c r="JQV34" s="57"/>
      <c r="JQW34" s="57"/>
      <c r="JQX34" s="57"/>
      <c r="JQY34" s="57"/>
      <c r="JQZ34" s="57"/>
      <c r="JRA34" s="57"/>
      <c r="JRB34" s="57"/>
      <c r="JRC34" s="57"/>
      <c r="JRD34" s="57"/>
      <c r="JRE34" s="57"/>
      <c r="JRF34" s="57"/>
      <c r="JRG34" s="57"/>
      <c r="JRH34" s="57"/>
      <c r="JRI34" s="57"/>
      <c r="JRJ34" s="57"/>
      <c r="JRK34" s="57"/>
      <c r="JRL34" s="57"/>
      <c r="JRM34" s="57"/>
      <c r="JRN34" s="57"/>
      <c r="JRO34" s="57"/>
      <c r="JRP34" s="57"/>
      <c r="JRQ34" s="57"/>
      <c r="JRR34" s="57"/>
      <c r="JRS34" s="57"/>
      <c r="JRT34" s="57"/>
      <c r="JRU34" s="57"/>
      <c r="JRV34" s="57"/>
      <c r="JRW34" s="57"/>
      <c r="JRX34" s="57"/>
      <c r="JRY34" s="57"/>
      <c r="JRZ34" s="57"/>
      <c r="JSA34" s="57"/>
      <c r="JSB34" s="57"/>
      <c r="JSC34" s="57"/>
      <c r="JSD34" s="57"/>
      <c r="JSE34" s="57"/>
      <c r="JSF34" s="57"/>
      <c r="JSG34" s="57"/>
      <c r="JSH34" s="57"/>
      <c r="JSI34" s="57"/>
      <c r="JSJ34" s="57"/>
      <c r="JSK34" s="57"/>
      <c r="JSL34" s="57"/>
      <c r="JSM34" s="57"/>
      <c r="JSN34" s="57"/>
      <c r="JSO34" s="57"/>
      <c r="JSP34" s="57"/>
      <c r="JSQ34" s="57"/>
      <c r="JSR34" s="57"/>
      <c r="JSS34" s="57"/>
      <c r="JST34" s="57"/>
      <c r="JSU34" s="57"/>
      <c r="JSV34" s="57"/>
      <c r="JSW34" s="57"/>
      <c r="JSX34" s="57"/>
      <c r="JSY34" s="57"/>
      <c r="JSZ34" s="57"/>
      <c r="JTA34" s="57"/>
      <c r="JTB34" s="57"/>
      <c r="JTC34" s="57"/>
      <c r="JTD34" s="57"/>
      <c r="JTE34" s="57"/>
      <c r="JTF34" s="57"/>
      <c r="JTG34" s="57"/>
      <c r="JTH34" s="57"/>
      <c r="JTI34" s="57"/>
      <c r="JTJ34" s="57"/>
      <c r="JTK34" s="57"/>
      <c r="JTL34" s="57"/>
      <c r="JTM34" s="57"/>
      <c r="JTN34" s="57"/>
      <c r="JTO34" s="57"/>
      <c r="JTP34" s="57"/>
      <c r="JTQ34" s="57"/>
      <c r="JTR34" s="57"/>
      <c r="JTS34" s="57"/>
      <c r="JTT34" s="57"/>
      <c r="JTU34" s="57"/>
      <c r="JTV34" s="57"/>
      <c r="JTW34" s="57"/>
      <c r="JTX34" s="57"/>
      <c r="JTY34" s="57"/>
      <c r="JTZ34" s="57"/>
      <c r="JUA34" s="57"/>
      <c r="JUB34" s="57"/>
      <c r="JUC34" s="57"/>
      <c r="JUD34" s="57"/>
      <c r="JUE34" s="57"/>
      <c r="JUF34" s="57"/>
      <c r="JUG34" s="57"/>
      <c r="JUH34" s="57"/>
      <c r="JUI34" s="57"/>
      <c r="JUJ34" s="57"/>
      <c r="JUK34" s="57"/>
      <c r="JUL34" s="57"/>
      <c r="JUM34" s="57"/>
      <c r="JUN34" s="57"/>
      <c r="JUO34" s="57"/>
      <c r="JUP34" s="57"/>
      <c r="JUQ34" s="57"/>
      <c r="JUR34" s="57"/>
      <c r="JUS34" s="57"/>
      <c r="JUT34" s="57"/>
      <c r="JUU34" s="57"/>
      <c r="JUV34" s="57"/>
      <c r="JUW34" s="57"/>
      <c r="JUX34" s="57"/>
      <c r="JUY34" s="57"/>
      <c r="JUZ34" s="57"/>
      <c r="JVA34" s="57"/>
      <c r="JVB34" s="57"/>
      <c r="JVC34" s="57"/>
      <c r="JVD34" s="57"/>
      <c r="JVE34" s="57"/>
      <c r="JVF34" s="57"/>
      <c r="JVG34" s="57"/>
      <c r="JVH34" s="57"/>
      <c r="JVI34" s="57"/>
      <c r="JVJ34" s="57"/>
      <c r="JVK34" s="57"/>
      <c r="JVL34" s="57"/>
      <c r="JVM34" s="57"/>
      <c r="JVN34" s="57"/>
      <c r="JVO34" s="57"/>
      <c r="JVP34" s="57"/>
      <c r="JVQ34" s="57"/>
      <c r="JVR34" s="57"/>
      <c r="JVS34" s="57"/>
      <c r="JVT34" s="57"/>
      <c r="JVU34" s="57"/>
      <c r="JVV34" s="57"/>
      <c r="JVW34" s="57"/>
      <c r="JVX34" s="57"/>
      <c r="JVY34" s="57"/>
      <c r="JVZ34" s="57"/>
      <c r="JWA34" s="57"/>
      <c r="JWB34" s="57"/>
      <c r="JWC34" s="57"/>
      <c r="JWD34" s="57"/>
      <c r="JWE34" s="57"/>
      <c r="JWF34" s="57"/>
      <c r="JWG34" s="57"/>
      <c r="JWH34" s="57"/>
      <c r="JWI34" s="57"/>
      <c r="JWJ34" s="57"/>
      <c r="JWK34" s="57"/>
      <c r="JWL34" s="57"/>
      <c r="JWM34" s="57"/>
      <c r="JWN34" s="57"/>
      <c r="JWO34" s="57"/>
      <c r="JWP34" s="57"/>
      <c r="JWQ34" s="57"/>
      <c r="JWR34" s="57"/>
      <c r="JWS34" s="57"/>
      <c r="JWT34" s="57"/>
      <c r="JWU34" s="57"/>
      <c r="JWV34" s="57"/>
      <c r="JWW34" s="57"/>
      <c r="JWX34" s="57"/>
      <c r="JWY34" s="57"/>
      <c r="JWZ34" s="57"/>
      <c r="JXA34" s="57"/>
      <c r="JXB34" s="57"/>
      <c r="JXC34" s="57"/>
      <c r="JXD34" s="57"/>
      <c r="JXE34" s="57"/>
      <c r="JXF34" s="57"/>
      <c r="JXG34" s="57"/>
      <c r="JXH34" s="57"/>
      <c r="JXI34" s="57"/>
      <c r="JXJ34" s="57"/>
      <c r="JXK34" s="57"/>
      <c r="JXL34" s="57"/>
      <c r="JXM34" s="57"/>
      <c r="JXN34" s="57"/>
      <c r="JXO34" s="57"/>
      <c r="JXP34" s="57"/>
      <c r="JXQ34" s="57"/>
      <c r="JXR34" s="57"/>
      <c r="JXS34" s="57"/>
      <c r="JXT34" s="57"/>
      <c r="JXU34" s="57"/>
      <c r="JXV34" s="57"/>
      <c r="JXW34" s="57"/>
      <c r="JXX34" s="57"/>
      <c r="JXY34" s="57"/>
      <c r="JXZ34" s="57"/>
      <c r="JYA34" s="57"/>
      <c r="JYB34" s="57"/>
      <c r="JYC34" s="57"/>
      <c r="JYD34" s="57"/>
      <c r="JYE34" s="57"/>
      <c r="JYF34" s="57"/>
      <c r="JYG34" s="57"/>
      <c r="JYH34" s="57"/>
      <c r="JYI34" s="57"/>
      <c r="JYJ34" s="57"/>
      <c r="JYK34" s="57"/>
      <c r="JYL34" s="57"/>
      <c r="JYM34" s="57"/>
      <c r="JYN34" s="57"/>
      <c r="JYO34" s="57"/>
      <c r="JYP34" s="57"/>
      <c r="JYQ34" s="57"/>
      <c r="JYR34" s="57"/>
      <c r="JYS34" s="57"/>
      <c r="JYT34" s="57"/>
      <c r="JYU34" s="57"/>
      <c r="JYV34" s="57"/>
      <c r="JYW34" s="57"/>
      <c r="JYX34" s="57"/>
      <c r="JYY34" s="57"/>
      <c r="JYZ34" s="57"/>
      <c r="JZA34" s="57"/>
      <c r="JZB34" s="57"/>
      <c r="JZC34" s="57"/>
      <c r="JZD34" s="57"/>
      <c r="JZE34" s="57"/>
      <c r="JZF34" s="57"/>
      <c r="JZG34" s="57"/>
      <c r="JZH34" s="57"/>
      <c r="JZI34" s="57"/>
      <c r="JZJ34" s="57"/>
      <c r="JZK34" s="57"/>
      <c r="JZL34" s="57"/>
      <c r="JZM34" s="57"/>
      <c r="JZN34" s="57"/>
      <c r="JZO34" s="57"/>
      <c r="JZP34" s="57"/>
      <c r="JZQ34" s="57"/>
      <c r="JZR34" s="57"/>
      <c r="JZS34" s="57"/>
      <c r="JZT34" s="57"/>
      <c r="JZU34" s="57"/>
      <c r="JZV34" s="57"/>
      <c r="JZW34" s="57"/>
      <c r="JZX34" s="57"/>
      <c r="JZY34" s="57"/>
      <c r="JZZ34" s="57"/>
      <c r="KAA34" s="57"/>
      <c r="KAB34" s="57"/>
      <c r="KAC34" s="57"/>
      <c r="KAD34" s="57"/>
      <c r="KAE34" s="57"/>
      <c r="KAF34" s="57"/>
      <c r="KAG34" s="57"/>
      <c r="KAH34" s="57"/>
      <c r="KAI34" s="57"/>
      <c r="KAJ34" s="57"/>
      <c r="KAK34" s="57"/>
      <c r="KAL34" s="57"/>
      <c r="KAM34" s="57"/>
      <c r="KAN34" s="57"/>
      <c r="KAO34" s="57"/>
      <c r="KAP34" s="57"/>
      <c r="KAQ34" s="57"/>
      <c r="KAR34" s="57"/>
      <c r="KAS34" s="57"/>
      <c r="KAT34" s="57"/>
      <c r="KAU34" s="57"/>
      <c r="KAV34" s="57"/>
      <c r="KAW34" s="57"/>
      <c r="KAX34" s="57"/>
      <c r="KAY34" s="57"/>
      <c r="KAZ34" s="57"/>
      <c r="KBA34" s="57"/>
      <c r="KBB34" s="57"/>
      <c r="KBC34" s="57"/>
      <c r="KBD34" s="57"/>
      <c r="KBE34" s="57"/>
      <c r="KBF34" s="57"/>
      <c r="KBG34" s="57"/>
      <c r="KBH34" s="57"/>
      <c r="KBI34" s="57"/>
      <c r="KBJ34" s="57"/>
      <c r="KBK34" s="57"/>
      <c r="KBL34" s="57"/>
      <c r="KBM34" s="57"/>
      <c r="KBN34" s="57"/>
      <c r="KBO34" s="57"/>
      <c r="KBP34" s="57"/>
      <c r="KBQ34" s="57"/>
      <c r="KBR34" s="57"/>
      <c r="KBS34" s="57"/>
      <c r="KBT34" s="57"/>
      <c r="KBU34" s="57"/>
      <c r="KBV34" s="57"/>
      <c r="KBW34" s="57"/>
      <c r="KBX34" s="57"/>
      <c r="KBY34" s="57"/>
      <c r="KBZ34" s="57"/>
      <c r="KCA34" s="57"/>
      <c r="KCB34" s="57"/>
      <c r="KCC34" s="57"/>
      <c r="KCD34" s="57"/>
      <c r="KCE34" s="57"/>
      <c r="KCF34" s="57"/>
      <c r="KCG34" s="57"/>
      <c r="KCH34" s="57"/>
      <c r="KCI34" s="57"/>
      <c r="KCJ34" s="57"/>
      <c r="KCK34" s="57"/>
      <c r="KCL34" s="57"/>
      <c r="KCM34" s="57"/>
      <c r="KCN34" s="57"/>
      <c r="KCO34" s="57"/>
      <c r="KCP34" s="57"/>
      <c r="KCQ34" s="57"/>
      <c r="KCR34" s="57"/>
      <c r="KCS34" s="57"/>
      <c r="KCT34" s="57"/>
      <c r="KCU34" s="57"/>
      <c r="KCV34" s="57"/>
      <c r="KCW34" s="57"/>
      <c r="KCX34" s="57"/>
      <c r="KCY34" s="57"/>
      <c r="KCZ34" s="57"/>
      <c r="KDA34" s="57"/>
      <c r="KDB34" s="57"/>
      <c r="KDC34" s="57"/>
      <c r="KDD34" s="57"/>
      <c r="KDE34" s="57"/>
      <c r="KDF34" s="57"/>
      <c r="KDG34" s="57"/>
      <c r="KDH34" s="57"/>
      <c r="KDI34" s="57"/>
      <c r="KDJ34" s="57"/>
      <c r="KDK34" s="57"/>
      <c r="KDL34" s="57"/>
      <c r="KDM34" s="57"/>
      <c r="KDN34" s="57"/>
      <c r="KDO34" s="57"/>
      <c r="KDP34" s="57"/>
      <c r="KDQ34" s="57"/>
      <c r="KDR34" s="57"/>
      <c r="KDS34" s="57"/>
      <c r="KDT34" s="57"/>
      <c r="KDU34" s="57"/>
      <c r="KDV34" s="57"/>
      <c r="KDW34" s="57"/>
      <c r="KDX34" s="57"/>
      <c r="KDY34" s="57"/>
      <c r="KDZ34" s="57"/>
      <c r="KEA34" s="57"/>
      <c r="KEB34" s="57"/>
      <c r="KEC34" s="57"/>
      <c r="KED34" s="57"/>
      <c r="KEE34" s="57"/>
      <c r="KEF34" s="57"/>
      <c r="KEG34" s="57"/>
      <c r="KEH34" s="57"/>
      <c r="KEI34" s="57"/>
      <c r="KEJ34" s="57"/>
      <c r="KEK34" s="57"/>
      <c r="KEL34" s="57"/>
      <c r="KEM34" s="57"/>
      <c r="KEN34" s="57"/>
      <c r="KEO34" s="57"/>
      <c r="KEP34" s="57"/>
      <c r="KEQ34" s="57"/>
      <c r="KER34" s="57"/>
      <c r="KES34" s="57"/>
      <c r="KET34" s="57"/>
      <c r="KEU34" s="57"/>
      <c r="KEV34" s="57"/>
      <c r="KEW34" s="57"/>
      <c r="KEX34" s="57"/>
      <c r="KEY34" s="57"/>
      <c r="KEZ34" s="57"/>
      <c r="KFA34" s="57"/>
      <c r="KFB34" s="57"/>
      <c r="KFC34" s="57"/>
      <c r="KFD34" s="57"/>
      <c r="KFE34" s="57"/>
      <c r="KFF34" s="57"/>
      <c r="KFG34" s="57"/>
      <c r="KFH34" s="57"/>
      <c r="KFI34" s="57"/>
      <c r="KFJ34" s="57"/>
      <c r="KFK34" s="57"/>
      <c r="KFL34" s="57"/>
      <c r="KFM34" s="57"/>
      <c r="KFN34" s="57"/>
      <c r="KFO34" s="57"/>
      <c r="KFP34" s="57"/>
      <c r="KFQ34" s="57"/>
      <c r="KFR34" s="57"/>
      <c r="KFS34" s="57"/>
      <c r="KFT34" s="57"/>
      <c r="KFU34" s="57"/>
      <c r="KFV34" s="57"/>
      <c r="KFW34" s="57"/>
      <c r="KFX34" s="57"/>
      <c r="KFY34" s="57"/>
      <c r="KFZ34" s="57"/>
      <c r="KGA34" s="57"/>
      <c r="KGB34" s="57"/>
      <c r="KGC34" s="57"/>
      <c r="KGD34" s="57"/>
      <c r="KGE34" s="57"/>
      <c r="KGF34" s="57"/>
      <c r="KGG34" s="57"/>
      <c r="KGH34" s="57"/>
      <c r="KGI34" s="57"/>
      <c r="KGJ34" s="57"/>
      <c r="KGK34" s="57"/>
      <c r="KGL34" s="57"/>
      <c r="KGM34" s="57"/>
      <c r="KGN34" s="57"/>
      <c r="KGO34" s="57"/>
      <c r="KGP34" s="57"/>
      <c r="KGQ34" s="57"/>
      <c r="KGR34" s="57"/>
      <c r="KGS34" s="57"/>
      <c r="KGT34" s="57"/>
      <c r="KGU34" s="57"/>
      <c r="KGV34" s="57"/>
      <c r="KGW34" s="57"/>
      <c r="KGX34" s="57"/>
      <c r="KGY34" s="57"/>
      <c r="KGZ34" s="57"/>
      <c r="KHA34" s="57"/>
      <c r="KHB34" s="57"/>
      <c r="KHC34" s="57"/>
      <c r="KHD34" s="57"/>
      <c r="KHE34" s="57"/>
      <c r="KHF34" s="57"/>
      <c r="KHG34" s="57"/>
      <c r="KHH34" s="57"/>
      <c r="KHI34" s="57"/>
      <c r="KHJ34" s="57"/>
      <c r="KHK34" s="57"/>
      <c r="KHL34" s="57"/>
      <c r="KHM34" s="57"/>
      <c r="KHN34" s="57"/>
      <c r="KHO34" s="57"/>
      <c r="KHP34" s="57"/>
      <c r="KHQ34" s="57"/>
      <c r="KHR34" s="57"/>
      <c r="KHS34" s="57"/>
      <c r="KHT34" s="57"/>
      <c r="KHU34" s="57"/>
      <c r="KHV34" s="57"/>
      <c r="KHW34" s="57"/>
      <c r="KHX34" s="57"/>
      <c r="KHY34" s="57"/>
      <c r="KHZ34" s="57"/>
      <c r="KIA34" s="57"/>
      <c r="KIB34" s="57"/>
      <c r="KIC34" s="57"/>
      <c r="KID34" s="57"/>
      <c r="KIE34" s="57"/>
      <c r="KIF34" s="57"/>
      <c r="KIG34" s="57"/>
      <c r="KIH34" s="57"/>
      <c r="KII34" s="57"/>
      <c r="KIJ34" s="57"/>
      <c r="KIK34" s="57"/>
      <c r="KIL34" s="57"/>
      <c r="KIM34" s="57"/>
      <c r="KIN34" s="57"/>
      <c r="KIO34" s="57"/>
      <c r="KIP34" s="57"/>
      <c r="KIQ34" s="57"/>
      <c r="KIR34" s="57"/>
      <c r="KIS34" s="57"/>
      <c r="KIT34" s="57"/>
      <c r="KIU34" s="57"/>
      <c r="KIV34" s="57"/>
      <c r="KIW34" s="57"/>
      <c r="KIX34" s="57"/>
      <c r="KIY34" s="57"/>
      <c r="KIZ34" s="57"/>
      <c r="KJA34" s="57"/>
      <c r="KJB34" s="57"/>
      <c r="KJC34" s="57"/>
      <c r="KJD34" s="57"/>
      <c r="KJE34" s="57"/>
      <c r="KJF34" s="57"/>
      <c r="KJG34" s="57"/>
      <c r="KJH34" s="57"/>
      <c r="KJI34" s="57"/>
      <c r="KJJ34" s="57"/>
      <c r="KJK34" s="57"/>
      <c r="KJL34" s="57"/>
      <c r="KJM34" s="57"/>
      <c r="KJN34" s="57"/>
      <c r="KJO34" s="57"/>
      <c r="KJP34" s="57"/>
      <c r="KJQ34" s="57"/>
      <c r="KJR34" s="57"/>
      <c r="KJS34" s="57"/>
      <c r="KJT34" s="57"/>
      <c r="KJU34" s="57"/>
      <c r="KJV34" s="57"/>
      <c r="KJW34" s="57"/>
      <c r="KJX34" s="57"/>
      <c r="KJY34" s="57"/>
      <c r="KJZ34" s="57"/>
      <c r="KKA34" s="57"/>
      <c r="KKB34" s="57"/>
      <c r="KKC34" s="57"/>
      <c r="KKD34" s="57"/>
      <c r="KKE34" s="57"/>
      <c r="KKF34" s="57"/>
      <c r="KKG34" s="57"/>
      <c r="KKH34" s="57"/>
      <c r="KKI34" s="57"/>
      <c r="KKJ34" s="57"/>
      <c r="KKK34" s="57"/>
      <c r="KKL34" s="57"/>
      <c r="KKM34" s="57"/>
      <c r="KKN34" s="57"/>
      <c r="KKO34" s="57"/>
      <c r="KKP34" s="57"/>
      <c r="KKQ34" s="57"/>
      <c r="KKR34" s="57"/>
      <c r="KKS34" s="57"/>
      <c r="KKT34" s="57"/>
      <c r="KKU34" s="57"/>
      <c r="KKV34" s="57"/>
      <c r="KKW34" s="57"/>
      <c r="KKX34" s="57"/>
      <c r="KKY34" s="57"/>
      <c r="KKZ34" s="57"/>
      <c r="KLA34" s="57"/>
      <c r="KLB34" s="57"/>
      <c r="KLC34" s="57"/>
      <c r="KLD34" s="57"/>
      <c r="KLE34" s="57"/>
      <c r="KLF34" s="57"/>
      <c r="KLG34" s="57"/>
      <c r="KLH34" s="57"/>
      <c r="KLI34" s="57"/>
      <c r="KLJ34" s="57"/>
      <c r="KLK34" s="57"/>
      <c r="KLL34" s="57"/>
      <c r="KLM34" s="57"/>
      <c r="KLN34" s="57"/>
      <c r="KLO34" s="57"/>
      <c r="KLP34" s="57"/>
      <c r="KLQ34" s="57"/>
      <c r="KLR34" s="57"/>
      <c r="KLS34" s="57"/>
      <c r="KLT34" s="57"/>
      <c r="KLU34" s="57"/>
      <c r="KLV34" s="57"/>
      <c r="KLW34" s="57"/>
      <c r="KLX34" s="57"/>
      <c r="KLY34" s="57"/>
      <c r="KLZ34" s="57"/>
      <c r="KMA34" s="57"/>
      <c r="KMB34" s="57"/>
      <c r="KMC34" s="57"/>
      <c r="KMD34" s="57"/>
      <c r="KME34" s="57"/>
      <c r="KMF34" s="57"/>
      <c r="KMG34" s="57"/>
      <c r="KMH34" s="57"/>
      <c r="KMI34" s="57"/>
      <c r="KMJ34" s="57"/>
      <c r="KMK34" s="57"/>
      <c r="KML34" s="57"/>
      <c r="KMM34" s="57"/>
      <c r="KMN34" s="57"/>
      <c r="KMO34" s="57"/>
      <c r="KMP34" s="57"/>
      <c r="KMQ34" s="57"/>
      <c r="KMR34" s="57"/>
      <c r="KMS34" s="57"/>
      <c r="KMT34" s="57"/>
      <c r="KMU34" s="57"/>
      <c r="KMV34" s="57"/>
      <c r="KMW34" s="57"/>
      <c r="KMX34" s="57"/>
      <c r="KMY34" s="57"/>
      <c r="KMZ34" s="57"/>
      <c r="KNA34" s="57"/>
      <c r="KNB34" s="57"/>
      <c r="KNC34" s="57"/>
      <c r="KND34" s="57"/>
      <c r="KNE34" s="57"/>
      <c r="KNF34" s="57"/>
      <c r="KNG34" s="57"/>
      <c r="KNH34" s="57"/>
      <c r="KNI34" s="57"/>
      <c r="KNJ34" s="57"/>
      <c r="KNK34" s="57"/>
      <c r="KNL34" s="57"/>
      <c r="KNM34" s="57"/>
      <c r="KNN34" s="57"/>
      <c r="KNO34" s="57"/>
      <c r="KNP34" s="57"/>
      <c r="KNQ34" s="57"/>
      <c r="KNR34" s="57"/>
      <c r="KNS34" s="57"/>
      <c r="KNT34" s="57"/>
      <c r="KNU34" s="57"/>
      <c r="KNV34" s="57"/>
      <c r="KNW34" s="57"/>
      <c r="KNX34" s="57"/>
      <c r="KNY34" s="57"/>
      <c r="KNZ34" s="57"/>
      <c r="KOA34" s="57"/>
      <c r="KOB34" s="57"/>
      <c r="KOC34" s="57"/>
      <c r="KOD34" s="57"/>
      <c r="KOE34" s="57"/>
      <c r="KOF34" s="57"/>
      <c r="KOG34" s="57"/>
      <c r="KOH34" s="57"/>
      <c r="KOI34" s="57"/>
      <c r="KOJ34" s="57"/>
      <c r="KOK34" s="57"/>
      <c r="KOL34" s="57"/>
      <c r="KOM34" s="57"/>
      <c r="KON34" s="57"/>
      <c r="KOO34" s="57"/>
      <c r="KOP34" s="57"/>
      <c r="KOQ34" s="57"/>
      <c r="KOR34" s="57"/>
      <c r="KOS34" s="57"/>
      <c r="KOT34" s="57"/>
      <c r="KOU34" s="57"/>
      <c r="KOV34" s="57"/>
      <c r="KOW34" s="57"/>
      <c r="KOX34" s="57"/>
      <c r="KOY34" s="57"/>
      <c r="KOZ34" s="57"/>
      <c r="KPA34" s="57"/>
      <c r="KPB34" s="57"/>
      <c r="KPC34" s="57"/>
      <c r="KPD34" s="57"/>
      <c r="KPE34" s="57"/>
      <c r="KPF34" s="57"/>
      <c r="KPG34" s="57"/>
      <c r="KPH34" s="57"/>
      <c r="KPI34" s="57"/>
      <c r="KPJ34" s="57"/>
      <c r="KPK34" s="57"/>
      <c r="KPL34" s="57"/>
      <c r="KPM34" s="57"/>
      <c r="KPN34" s="57"/>
      <c r="KPO34" s="57"/>
      <c r="KPP34" s="57"/>
      <c r="KPQ34" s="57"/>
      <c r="KPR34" s="57"/>
      <c r="KPS34" s="57"/>
      <c r="KPT34" s="57"/>
      <c r="KPU34" s="57"/>
      <c r="KPV34" s="57"/>
      <c r="KPW34" s="57"/>
      <c r="KPX34" s="57"/>
      <c r="KPY34" s="57"/>
      <c r="KPZ34" s="57"/>
      <c r="KQA34" s="57"/>
      <c r="KQB34" s="57"/>
      <c r="KQC34" s="57"/>
      <c r="KQD34" s="57"/>
      <c r="KQE34" s="57"/>
      <c r="KQF34" s="57"/>
      <c r="KQG34" s="57"/>
      <c r="KQH34" s="57"/>
      <c r="KQI34" s="57"/>
      <c r="KQJ34" s="57"/>
      <c r="KQK34" s="57"/>
      <c r="KQL34" s="57"/>
      <c r="KQM34" s="57"/>
      <c r="KQN34" s="57"/>
      <c r="KQO34" s="57"/>
      <c r="KQP34" s="57"/>
      <c r="KQQ34" s="57"/>
      <c r="KQR34" s="57"/>
      <c r="KQS34" s="57"/>
      <c r="KQT34" s="57"/>
      <c r="KQU34" s="57"/>
      <c r="KQV34" s="57"/>
      <c r="KQW34" s="57"/>
      <c r="KQX34" s="57"/>
      <c r="KQY34" s="57"/>
      <c r="KQZ34" s="57"/>
      <c r="KRA34" s="57"/>
      <c r="KRB34" s="57"/>
      <c r="KRC34" s="57"/>
      <c r="KRD34" s="57"/>
      <c r="KRE34" s="57"/>
      <c r="KRF34" s="57"/>
      <c r="KRG34" s="57"/>
      <c r="KRH34" s="57"/>
      <c r="KRI34" s="57"/>
      <c r="KRJ34" s="57"/>
      <c r="KRK34" s="57"/>
      <c r="KRL34" s="57"/>
      <c r="KRM34" s="57"/>
      <c r="KRN34" s="57"/>
      <c r="KRO34" s="57"/>
      <c r="KRP34" s="57"/>
      <c r="KRQ34" s="57"/>
      <c r="KRR34" s="57"/>
      <c r="KRS34" s="57"/>
      <c r="KRT34" s="57"/>
      <c r="KRU34" s="57"/>
      <c r="KRV34" s="57"/>
      <c r="KRW34" s="57"/>
      <c r="KRX34" s="57"/>
      <c r="KRY34" s="57"/>
      <c r="KRZ34" s="57"/>
      <c r="KSA34" s="57"/>
      <c r="KSB34" s="57"/>
      <c r="KSC34" s="57"/>
      <c r="KSD34" s="57"/>
      <c r="KSE34" s="57"/>
      <c r="KSF34" s="57"/>
      <c r="KSG34" s="57"/>
      <c r="KSH34" s="57"/>
      <c r="KSI34" s="57"/>
      <c r="KSJ34" s="57"/>
      <c r="KSK34" s="57"/>
      <c r="KSL34" s="57"/>
      <c r="KSM34" s="57"/>
      <c r="KSN34" s="57"/>
      <c r="KSO34" s="57"/>
      <c r="KSP34" s="57"/>
      <c r="KSQ34" s="57"/>
      <c r="KSR34" s="57"/>
      <c r="KSS34" s="57"/>
      <c r="KST34" s="57"/>
      <c r="KSU34" s="57"/>
      <c r="KSV34" s="57"/>
      <c r="KSW34" s="57"/>
      <c r="KSX34" s="57"/>
      <c r="KSY34" s="57"/>
      <c r="KSZ34" s="57"/>
      <c r="KTA34" s="57"/>
      <c r="KTB34" s="57"/>
      <c r="KTC34" s="57"/>
      <c r="KTD34" s="57"/>
      <c r="KTE34" s="57"/>
      <c r="KTF34" s="57"/>
      <c r="KTG34" s="57"/>
      <c r="KTH34" s="57"/>
      <c r="KTI34" s="57"/>
      <c r="KTJ34" s="57"/>
      <c r="KTK34" s="57"/>
      <c r="KTL34" s="57"/>
      <c r="KTM34" s="57"/>
      <c r="KTN34" s="57"/>
      <c r="KTO34" s="57"/>
      <c r="KTP34" s="57"/>
      <c r="KTQ34" s="57"/>
      <c r="KTR34" s="57"/>
      <c r="KTS34" s="57"/>
      <c r="KTT34" s="57"/>
      <c r="KTU34" s="57"/>
      <c r="KTV34" s="57"/>
      <c r="KTW34" s="57"/>
      <c r="KTX34" s="57"/>
      <c r="KTY34" s="57"/>
      <c r="KTZ34" s="57"/>
      <c r="KUA34" s="57"/>
      <c r="KUB34" s="57"/>
      <c r="KUC34" s="57"/>
      <c r="KUD34" s="57"/>
      <c r="KUE34" s="57"/>
      <c r="KUF34" s="57"/>
      <c r="KUG34" s="57"/>
      <c r="KUH34" s="57"/>
      <c r="KUI34" s="57"/>
      <c r="KUJ34" s="57"/>
      <c r="KUK34" s="57"/>
      <c r="KUL34" s="57"/>
      <c r="KUM34" s="57"/>
      <c r="KUN34" s="57"/>
      <c r="KUO34" s="57"/>
      <c r="KUP34" s="57"/>
      <c r="KUQ34" s="57"/>
      <c r="KUR34" s="57"/>
      <c r="KUS34" s="57"/>
      <c r="KUT34" s="57"/>
      <c r="KUU34" s="57"/>
      <c r="KUV34" s="57"/>
      <c r="KUW34" s="57"/>
      <c r="KUX34" s="57"/>
      <c r="KUY34" s="57"/>
      <c r="KUZ34" s="57"/>
      <c r="KVA34" s="57"/>
      <c r="KVB34" s="57"/>
      <c r="KVC34" s="57"/>
      <c r="KVD34" s="57"/>
      <c r="KVE34" s="57"/>
      <c r="KVF34" s="57"/>
      <c r="KVG34" s="57"/>
      <c r="KVH34" s="57"/>
      <c r="KVI34" s="57"/>
      <c r="KVJ34" s="57"/>
      <c r="KVK34" s="57"/>
      <c r="KVL34" s="57"/>
      <c r="KVM34" s="57"/>
      <c r="KVN34" s="57"/>
      <c r="KVO34" s="57"/>
      <c r="KVP34" s="57"/>
      <c r="KVQ34" s="57"/>
      <c r="KVR34" s="57"/>
      <c r="KVS34" s="57"/>
      <c r="KVT34" s="57"/>
      <c r="KVU34" s="57"/>
      <c r="KVV34" s="57"/>
      <c r="KVW34" s="57"/>
      <c r="KVX34" s="57"/>
      <c r="KVY34" s="57"/>
      <c r="KVZ34" s="57"/>
      <c r="KWA34" s="57"/>
      <c r="KWB34" s="57"/>
      <c r="KWC34" s="57"/>
      <c r="KWD34" s="57"/>
      <c r="KWE34" s="57"/>
      <c r="KWF34" s="57"/>
      <c r="KWG34" s="57"/>
      <c r="KWH34" s="57"/>
      <c r="KWI34" s="57"/>
      <c r="KWJ34" s="57"/>
      <c r="KWK34" s="57"/>
      <c r="KWL34" s="57"/>
      <c r="KWM34" s="57"/>
      <c r="KWN34" s="57"/>
      <c r="KWO34" s="57"/>
      <c r="KWP34" s="57"/>
      <c r="KWQ34" s="57"/>
      <c r="KWR34" s="57"/>
      <c r="KWS34" s="57"/>
      <c r="KWT34" s="57"/>
      <c r="KWU34" s="57"/>
      <c r="KWV34" s="57"/>
      <c r="KWW34" s="57"/>
      <c r="KWX34" s="57"/>
      <c r="KWY34" s="57"/>
      <c r="KWZ34" s="57"/>
      <c r="KXA34" s="57"/>
      <c r="KXB34" s="57"/>
      <c r="KXC34" s="57"/>
      <c r="KXD34" s="57"/>
      <c r="KXE34" s="57"/>
      <c r="KXF34" s="57"/>
      <c r="KXG34" s="57"/>
      <c r="KXH34" s="57"/>
      <c r="KXI34" s="57"/>
      <c r="KXJ34" s="57"/>
      <c r="KXK34" s="57"/>
      <c r="KXL34" s="57"/>
      <c r="KXM34" s="57"/>
      <c r="KXN34" s="57"/>
      <c r="KXO34" s="57"/>
      <c r="KXP34" s="57"/>
      <c r="KXQ34" s="57"/>
      <c r="KXR34" s="57"/>
      <c r="KXS34" s="57"/>
      <c r="KXT34" s="57"/>
      <c r="KXU34" s="57"/>
      <c r="KXV34" s="57"/>
      <c r="KXW34" s="57"/>
      <c r="KXX34" s="57"/>
      <c r="KXY34" s="57"/>
      <c r="KXZ34" s="57"/>
      <c r="KYA34" s="57"/>
      <c r="KYB34" s="57"/>
      <c r="KYC34" s="57"/>
      <c r="KYD34" s="57"/>
      <c r="KYE34" s="57"/>
      <c r="KYF34" s="57"/>
      <c r="KYG34" s="57"/>
      <c r="KYH34" s="57"/>
      <c r="KYI34" s="57"/>
      <c r="KYJ34" s="57"/>
      <c r="KYK34" s="57"/>
      <c r="KYL34" s="57"/>
      <c r="KYM34" s="57"/>
      <c r="KYN34" s="57"/>
      <c r="KYO34" s="57"/>
      <c r="KYP34" s="57"/>
      <c r="KYQ34" s="57"/>
      <c r="KYR34" s="57"/>
      <c r="KYS34" s="57"/>
      <c r="KYT34" s="57"/>
      <c r="KYU34" s="57"/>
      <c r="KYV34" s="57"/>
      <c r="KYW34" s="57"/>
      <c r="KYX34" s="57"/>
      <c r="KYY34" s="57"/>
      <c r="KYZ34" s="57"/>
      <c r="KZA34" s="57"/>
      <c r="KZB34" s="57"/>
      <c r="KZC34" s="57"/>
      <c r="KZD34" s="57"/>
      <c r="KZE34" s="57"/>
      <c r="KZF34" s="57"/>
      <c r="KZG34" s="57"/>
      <c r="KZH34" s="57"/>
      <c r="KZI34" s="57"/>
      <c r="KZJ34" s="57"/>
      <c r="KZK34" s="57"/>
      <c r="KZL34" s="57"/>
      <c r="KZM34" s="57"/>
      <c r="KZN34" s="57"/>
      <c r="KZO34" s="57"/>
      <c r="KZP34" s="57"/>
      <c r="KZQ34" s="57"/>
      <c r="KZR34" s="57"/>
      <c r="KZS34" s="57"/>
      <c r="KZT34" s="57"/>
      <c r="KZU34" s="57"/>
      <c r="KZV34" s="57"/>
      <c r="KZW34" s="57"/>
      <c r="KZX34" s="57"/>
      <c r="KZY34" s="57"/>
      <c r="KZZ34" s="57"/>
      <c r="LAA34" s="57"/>
      <c r="LAB34" s="57"/>
      <c r="LAC34" s="57"/>
      <c r="LAD34" s="57"/>
      <c r="LAE34" s="57"/>
      <c r="LAF34" s="57"/>
      <c r="LAG34" s="57"/>
      <c r="LAH34" s="57"/>
      <c r="LAI34" s="57"/>
      <c r="LAJ34" s="57"/>
      <c r="LAK34" s="57"/>
      <c r="LAL34" s="57"/>
      <c r="LAM34" s="57"/>
      <c r="LAN34" s="57"/>
      <c r="LAO34" s="57"/>
      <c r="LAP34" s="57"/>
      <c r="LAQ34" s="57"/>
      <c r="LAR34" s="57"/>
      <c r="LAS34" s="57"/>
      <c r="LAT34" s="57"/>
      <c r="LAU34" s="57"/>
      <c r="LAV34" s="57"/>
      <c r="LAW34" s="57"/>
      <c r="LAX34" s="57"/>
      <c r="LAY34" s="57"/>
      <c r="LAZ34" s="57"/>
      <c r="LBA34" s="57"/>
      <c r="LBB34" s="57"/>
      <c r="LBC34" s="57"/>
      <c r="LBD34" s="57"/>
      <c r="LBE34" s="57"/>
      <c r="LBF34" s="57"/>
      <c r="LBG34" s="57"/>
      <c r="LBH34" s="57"/>
      <c r="LBI34" s="57"/>
      <c r="LBJ34" s="57"/>
      <c r="LBK34" s="57"/>
      <c r="LBL34" s="57"/>
      <c r="LBM34" s="57"/>
      <c r="LBN34" s="57"/>
      <c r="LBO34" s="57"/>
      <c r="LBP34" s="57"/>
      <c r="LBQ34" s="57"/>
      <c r="LBR34" s="57"/>
      <c r="LBS34" s="57"/>
      <c r="LBT34" s="57"/>
      <c r="LBU34" s="57"/>
      <c r="LBV34" s="57"/>
      <c r="LBW34" s="57"/>
      <c r="LBX34" s="57"/>
      <c r="LBY34" s="57"/>
      <c r="LBZ34" s="57"/>
      <c r="LCA34" s="57"/>
      <c r="LCB34" s="57"/>
      <c r="LCC34" s="57"/>
      <c r="LCD34" s="57"/>
      <c r="LCE34" s="57"/>
      <c r="LCF34" s="57"/>
      <c r="LCG34" s="57"/>
      <c r="LCH34" s="57"/>
      <c r="LCI34" s="57"/>
      <c r="LCJ34" s="57"/>
      <c r="LCK34" s="57"/>
      <c r="LCL34" s="57"/>
      <c r="LCM34" s="57"/>
      <c r="LCN34" s="57"/>
      <c r="LCO34" s="57"/>
      <c r="LCP34" s="57"/>
      <c r="LCQ34" s="57"/>
      <c r="LCR34" s="57"/>
      <c r="LCS34" s="57"/>
      <c r="LCT34" s="57"/>
      <c r="LCU34" s="57"/>
      <c r="LCV34" s="57"/>
      <c r="LCW34" s="57"/>
      <c r="LCX34" s="57"/>
      <c r="LCY34" s="57"/>
      <c r="LCZ34" s="57"/>
      <c r="LDA34" s="57"/>
      <c r="LDB34" s="57"/>
      <c r="LDC34" s="57"/>
      <c r="LDD34" s="57"/>
      <c r="LDE34" s="57"/>
      <c r="LDF34" s="57"/>
      <c r="LDG34" s="57"/>
      <c r="LDH34" s="57"/>
      <c r="LDI34" s="57"/>
      <c r="LDJ34" s="57"/>
      <c r="LDK34" s="57"/>
      <c r="LDL34" s="57"/>
      <c r="LDM34" s="57"/>
      <c r="LDN34" s="57"/>
      <c r="LDO34" s="57"/>
      <c r="LDP34" s="57"/>
      <c r="LDQ34" s="57"/>
      <c r="LDR34" s="57"/>
      <c r="LDS34" s="57"/>
      <c r="LDT34" s="57"/>
      <c r="LDU34" s="57"/>
      <c r="LDV34" s="57"/>
      <c r="LDW34" s="57"/>
      <c r="LDX34" s="57"/>
      <c r="LDY34" s="57"/>
      <c r="LDZ34" s="57"/>
      <c r="LEA34" s="57"/>
      <c r="LEB34" s="57"/>
      <c r="LEC34" s="57"/>
      <c r="LED34" s="57"/>
      <c r="LEE34" s="57"/>
      <c r="LEF34" s="57"/>
      <c r="LEG34" s="57"/>
      <c r="LEH34" s="57"/>
      <c r="LEI34" s="57"/>
      <c r="LEJ34" s="57"/>
      <c r="LEK34" s="57"/>
      <c r="LEL34" s="57"/>
      <c r="LEM34" s="57"/>
      <c r="LEN34" s="57"/>
      <c r="LEO34" s="57"/>
      <c r="LEP34" s="57"/>
      <c r="LEQ34" s="57"/>
      <c r="LER34" s="57"/>
      <c r="LES34" s="57"/>
      <c r="LET34" s="57"/>
      <c r="LEU34" s="57"/>
      <c r="LEV34" s="57"/>
      <c r="LEW34" s="57"/>
      <c r="LEX34" s="57"/>
      <c r="LEY34" s="57"/>
      <c r="LEZ34" s="57"/>
      <c r="LFA34" s="57"/>
      <c r="LFB34" s="57"/>
      <c r="LFC34" s="57"/>
      <c r="LFD34" s="57"/>
      <c r="LFE34" s="57"/>
      <c r="LFF34" s="57"/>
      <c r="LFG34" s="57"/>
      <c r="LFH34" s="57"/>
      <c r="LFI34" s="57"/>
      <c r="LFJ34" s="57"/>
      <c r="LFK34" s="57"/>
      <c r="LFL34" s="57"/>
      <c r="LFM34" s="57"/>
      <c r="LFN34" s="57"/>
      <c r="LFO34" s="57"/>
      <c r="LFP34" s="57"/>
      <c r="LFQ34" s="57"/>
      <c r="LFR34" s="57"/>
      <c r="LFS34" s="57"/>
      <c r="LFT34" s="57"/>
      <c r="LFU34" s="57"/>
      <c r="LFV34" s="57"/>
      <c r="LFW34" s="57"/>
      <c r="LFX34" s="57"/>
      <c r="LFY34" s="57"/>
      <c r="LFZ34" s="57"/>
      <c r="LGA34" s="57"/>
      <c r="LGB34" s="57"/>
      <c r="LGC34" s="57"/>
      <c r="LGD34" s="57"/>
      <c r="LGE34" s="57"/>
      <c r="LGF34" s="57"/>
      <c r="LGG34" s="57"/>
      <c r="LGH34" s="57"/>
      <c r="LGI34" s="57"/>
      <c r="LGJ34" s="57"/>
      <c r="LGK34" s="57"/>
      <c r="LGL34" s="57"/>
      <c r="LGM34" s="57"/>
      <c r="LGN34" s="57"/>
      <c r="LGO34" s="57"/>
      <c r="LGP34" s="57"/>
      <c r="LGQ34" s="57"/>
      <c r="LGR34" s="57"/>
      <c r="LGS34" s="57"/>
      <c r="LGT34" s="57"/>
      <c r="LGU34" s="57"/>
      <c r="LGV34" s="57"/>
      <c r="LGW34" s="57"/>
      <c r="LGX34" s="57"/>
      <c r="LGY34" s="57"/>
      <c r="LGZ34" s="57"/>
      <c r="LHA34" s="57"/>
      <c r="LHB34" s="57"/>
      <c r="LHC34" s="57"/>
      <c r="LHD34" s="57"/>
      <c r="LHE34" s="57"/>
      <c r="LHF34" s="57"/>
      <c r="LHG34" s="57"/>
      <c r="LHH34" s="57"/>
      <c r="LHI34" s="57"/>
      <c r="LHJ34" s="57"/>
      <c r="LHK34" s="57"/>
      <c r="LHL34" s="57"/>
      <c r="LHM34" s="57"/>
      <c r="LHN34" s="57"/>
      <c r="LHO34" s="57"/>
      <c r="LHP34" s="57"/>
      <c r="LHQ34" s="57"/>
      <c r="LHR34" s="57"/>
      <c r="LHS34" s="57"/>
      <c r="LHT34" s="57"/>
      <c r="LHU34" s="57"/>
      <c r="LHV34" s="57"/>
      <c r="LHW34" s="57"/>
      <c r="LHX34" s="57"/>
      <c r="LHY34" s="57"/>
      <c r="LHZ34" s="57"/>
      <c r="LIA34" s="57"/>
      <c r="LIB34" s="57"/>
      <c r="LIC34" s="57"/>
      <c r="LID34" s="57"/>
      <c r="LIE34" s="57"/>
      <c r="LIF34" s="57"/>
      <c r="LIG34" s="57"/>
      <c r="LIH34" s="57"/>
      <c r="LII34" s="57"/>
      <c r="LIJ34" s="57"/>
      <c r="LIK34" s="57"/>
      <c r="LIL34" s="57"/>
      <c r="LIM34" s="57"/>
      <c r="LIN34" s="57"/>
      <c r="LIO34" s="57"/>
      <c r="LIP34" s="57"/>
      <c r="LIQ34" s="57"/>
      <c r="LIR34" s="57"/>
      <c r="LIS34" s="57"/>
      <c r="LIT34" s="57"/>
      <c r="LIU34" s="57"/>
      <c r="LIV34" s="57"/>
      <c r="LIW34" s="57"/>
      <c r="LIX34" s="57"/>
      <c r="LIY34" s="57"/>
      <c r="LIZ34" s="57"/>
      <c r="LJA34" s="57"/>
      <c r="LJB34" s="57"/>
      <c r="LJC34" s="57"/>
      <c r="LJD34" s="57"/>
      <c r="LJE34" s="57"/>
      <c r="LJF34" s="57"/>
      <c r="LJG34" s="57"/>
      <c r="LJH34" s="57"/>
      <c r="LJI34" s="57"/>
      <c r="LJJ34" s="57"/>
      <c r="LJK34" s="57"/>
      <c r="LJL34" s="57"/>
      <c r="LJM34" s="57"/>
      <c r="LJN34" s="57"/>
      <c r="LJO34" s="57"/>
      <c r="LJP34" s="57"/>
      <c r="LJQ34" s="57"/>
      <c r="LJR34" s="57"/>
      <c r="LJS34" s="57"/>
      <c r="LJT34" s="57"/>
      <c r="LJU34" s="57"/>
      <c r="LJV34" s="57"/>
      <c r="LJW34" s="57"/>
      <c r="LJX34" s="57"/>
      <c r="LJY34" s="57"/>
      <c r="LJZ34" s="57"/>
      <c r="LKA34" s="57"/>
      <c r="LKB34" s="57"/>
      <c r="LKC34" s="57"/>
      <c r="LKD34" s="57"/>
      <c r="LKE34" s="57"/>
      <c r="LKF34" s="57"/>
      <c r="LKG34" s="57"/>
      <c r="LKH34" s="57"/>
      <c r="LKI34" s="57"/>
      <c r="LKJ34" s="57"/>
      <c r="LKK34" s="57"/>
      <c r="LKL34" s="57"/>
      <c r="LKM34" s="57"/>
      <c r="LKN34" s="57"/>
      <c r="LKO34" s="57"/>
      <c r="LKP34" s="57"/>
      <c r="LKQ34" s="57"/>
      <c r="LKR34" s="57"/>
      <c r="LKS34" s="57"/>
      <c r="LKT34" s="57"/>
      <c r="LKU34" s="57"/>
      <c r="LKV34" s="57"/>
      <c r="LKW34" s="57"/>
      <c r="LKX34" s="57"/>
      <c r="LKY34" s="57"/>
      <c r="LKZ34" s="57"/>
      <c r="LLA34" s="57"/>
      <c r="LLB34" s="57"/>
      <c r="LLC34" s="57"/>
      <c r="LLD34" s="57"/>
      <c r="LLE34" s="57"/>
      <c r="LLF34" s="57"/>
      <c r="LLG34" s="57"/>
      <c r="LLH34" s="57"/>
      <c r="LLI34" s="57"/>
      <c r="LLJ34" s="57"/>
      <c r="LLK34" s="57"/>
      <c r="LLL34" s="57"/>
      <c r="LLM34" s="57"/>
      <c r="LLN34" s="57"/>
      <c r="LLO34" s="57"/>
      <c r="LLP34" s="57"/>
      <c r="LLQ34" s="57"/>
      <c r="LLR34" s="57"/>
      <c r="LLS34" s="57"/>
      <c r="LLT34" s="57"/>
      <c r="LLU34" s="57"/>
      <c r="LLV34" s="57"/>
      <c r="LLW34" s="57"/>
      <c r="LLX34" s="57"/>
      <c r="LLY34" s="57"/>
      <c r="LLZ34" s="57"/>
      <c r="LMA34" s="57"/>
      <c r="LMB34" s="57"/>
      <c r="LMC34" s="57"/>
      <c r="LMD34" s="57"/>
      <c r="LME34" s="57"/>
      <c r="LMF34" s="57"/>
      <c r="LMG34" s="57"/>
      <c r="LMH34" s="57"/>
      <c r="LMI34" s="57"/>
      <c r="LMJ34" s="57"/>
      <c r="LMK34" s="57"/>
      <c r="LML34" s="57"/>
      <c r="LMM34" s="57"/>
      <c r="LMN34" s="57"/>
      <c r="LMO34" s="57"/>
      <c r="LMP34" s="57"/>
      <c r="LMQ34" s="57"/>
      <c r="LMR34" s="57"/>
      <c r="LMS34" s="57"/>
      <c r="LMT34" s="57"/>
      <c r="LMU34" s="57"/>
      <c r="LMV34" s="57"/>
      <c r="LMW34" s="57"/>
      <c r="LMX34" s="57"/>
      <c r="LMY34" s="57"/>
      <c r="LMZ34" s="57"/>
      <c r="LNA34" s="57"/>
      <c r="LNB34" s="57"/>
      <c r="LNC34" s="57"/>
      <c r="LND34" s="57"/>
      <c r="LNE34" s="57"/>
      <c r="LNF34" s="57"/>
      <c r="LNG34" s="57"/>
      <c r="LNH34" s="57"/>
      <c r="LNI34" s="57"/>
      <c r="LNJ34" s="57"/>
      <c r="LNK34" s="57"/>
      <c r="LNL34" s="57"/>
      <c r="LNM34" s="57"/>
      <c r="LNN34" s="57"/>
      <c r="LNO34" s="57"/>
      <c r="LNP34" s="57"/>
      <c r="LNQ34" s="57"/>
      <c r="LNR34" s="57"/>
      <c r="LNS34" s="57"/>
      <c r="LNT34" s="57"/>
      <c r="LNU34" s="57"/>
      <c r="LNV34" s="57"/>
      <c r="LNW34" s="57"/>
      <c r="LNX34" s="57"/>
      <c r="LNY34" s="57"/>
      <c r="LNZ34" s="57"/>
      <c r="LOA34" s="57"/>
      <c r="LOB34" s="57"/>
      <c r="LOC34" s="57"/>
      <c r="LOD34" s="57"/>
      <c r="LOE34" s="57"/>
      <c r="LOF34" s="57"/>
      <c r="LOG34" s="57"/>
      <c r="LOH34" s="57"/>
      <c r="LOI34" s="57"/>
      <c r="LOJ34" s="57"/>
      <c r="LOK34" s="57"/>
      <c r="LOL34" s="57"/>
      <c r="LOM34" s="57"/>
      <c r="LON34" s="57"/>
      <c r="LOO34" s="57"/>
      <c r="LOP34" s="57"/>
      <c r="LOQ34" s="57"/>
      <c r="LOR34" s="57"/>
      <c r="LOS34" s="57"/>
      <c r="LOT34" s="57"/>
      <c r="LOU34" s="57"/>
      <c r="LOV34" s="57"/>
      <c r="LOW34" s="57"/>
      <c r="LOX34" s="57"/>
      <c r="LOY34" s="57"/>
      <c r="LOZ34" s="57"/>
      <c r="LPA34" s="57"/>
      <c r="LPB34" s="57"/>
      <c r="LPC34" s="57"/>
      <c r="LPD34" s="57"/>
      <c r="LPE34" s="57"/>
      <c r="LPF34" s="57"/>
      <c r="LPG34" s="57"/>
      <c r="LPH34" s="57"/>
      <c r="LPI34" s="57"/>
      <c r="LPJ34" s="57"/>
      <c r="LPK34" s="57"/>
      <c r="LPL34" s="57"/>
      <c r="LPM34" s="57"/>
      <c r="LPN34" s="57"/>
      <c r="LPO34" s="57"/>
      <c r="LPP34" s="57"/>
      <c r="LPQ34" s="57"/>
      <c r="LPR34" s="57"/>
      <c r="LPS34" s="57"/>
      <c r="LPT34" s="57"/>
      <c r="LPU34" s="57"/>
      <c r="LPV34" s="57"/>
      <c r="LPW34" s="57"/>
      <c r="LPX34" s="57"/>
      <c r="LPY34" s="57"/>
      <c r="LPZ34" s="57"/>
      <c r="LQA34" s="57"/>
      <c r="LQB34" s="57"/>
      <c r="LQC34" s="57"/>
      <c r="LQD34" s="57"/>
      <c r="LQE34" s="57"/>
      <c r="LQF34" s="57"/>
      <c r="LQG34" s="57"/>
      <c r="LQH34" s="57"/>
      <c r="LQI34" s="57"/>
      <c r="LQJ34" s="57"/>
      <c r="LQK34" s="57"/>
      <c r="LQL34" s="57"/>
      <c r="LQM34" s="57"/>
      <c r="LQN34" s="57"/>
      <c r="LQO34" s="57"/>
      <c r="LQP34" s="57"/>
      <c r="LQQ34" s="57"/>
      <c r="LQR34" s="57"/>
      <c r="LQS34" s="57"/>
      <c r="LQT34" s="57"/>
      <c r="LQU34" s="57"/>
      <c r="LQV34" s="57"/>
      <c r="LQW34" s="57"/>
      <c r="LQX34" s="57"/>
      <c r="LQY34" s="57"/>
      <c r="LQZ34" s="57"/>
      <c r="LRA34" s="57"/>
      <c r="LRB34" s="57"/>
      <c r="LRC34" s="57"/>
      <c r="LRD34" s="57"/>
      <c r="LRE34" s="57"/>
      <c r="LRF34" s="57"/>
      <c r="LRG34" s="57"/>
      <c r="LRH34" s="57"/>
      <c r="LRI34" s="57"/>
      <c r="LRJ34" s="57"/>
      <c r="LRK34" s="57"/>
      <c r="LRL34" s="57"/>
      <c r="LRM34" s="57"/>
      <c r="LRN34" s="57"/>
      <c r="LRO34" s="57"/>
      <c r="LRP34" s="57"/>
      <c r="LRQ34" s="57"/>
      <c r="LRR34" s="57"/>
      <c r="LRS34" s="57"/>
      <c r="LRT34" s="57"/>
      <c r="LRU34" s="57"/>
      <c r="LRV34" s="57"/>
      <c r="LRW34" s="57"/>
      <c r="LRX34" s="57"/>
      <c r="LRY34" s="57"/>
      <c r="LRZ34" s="57"/>
      <c r="LSA34" s="57"/>
      <c r="LSB34" s="57"/>
      <c r="LSC34" s="57"/>
      <c r="LSD34" s="57"/>
      <c r="LSE34" s="57"/>
      <c r="LSF34" s="57"/>
      <c r="LSG34" s="57"/>
      <c r="LSH34" s="57"/>
      <c r="LSI34" s="57"/>
      <c r="LSJ34" s="57"/>
      <c r="LSK34" s="57"/>
      <c r="LSL34" s="57"/>
      <c r="LSM34" s="57"/>
      <c r="LSN34" s="57"/>
      <c r="LSO34" s="57"/>
      <c r="LSP34" s="57"/>
      <c r="LSQ34" s="57"/>
      <c r="LSR34" s="57"/>
      <c r="LSS34" s="57"/>
      <c r="LST34" s="57"/>
      <c r="LSU34" s="57"/>
      <c r="LSV34" s="57"/>
      <c r="LSW34" s="57"/>
      <c r="LSX34" s="57"/>
      <c r="LSY34" s="57"/>
      <c r="LSZ34" s="57"/>
      <c r="LTA34" s="57"/>
      <c r="LTB34" s="57"/>
      <c r="LTC34" s="57"/>
      <c r="LTD34" s="57"/>
      <c r="LTE34" s="57"/>
      <c r="LTF34" s="57"/>
      <c r="LTG34" s="57"/>
      <c r="LTH34" s="57"/>
      <c r="LTI34" s="57"/>
      <c r="LTJ34" s="57"/>
      <c r="LTK34" s="57"/>
      <c r="LTL34" s="57"/>
      <c r="LTM34" s="57"/>
      <c r="LTN34" s="57"/>
      <c r="LTO34" s="57"/>
      <c r="LTP34" s="57"/>
      <c r="LTQ34" s="57"/>
      <c r="LTR34" s="57"/>
      <c r="LTS34" s="57"/>
      <c r="LTT34" s="57"/>
      <c r="LTU34" s="57"/>
      <c r="LTV34" s="57"/>
      <c r="LTW34" s="57"/>
      <c r="LTX34" s="57"/>
      <c r="LTY34" s="57"/>
      <c r="LTZ34" s="57"/>
      <c r="LUA34" s="57"/>
      <c r="LUB34" s="57"/>
      <c r="LUC34" s="57"/>
      <c r="LUD34" s="57"/>
      <c r="LUE34" s="57"/>
      <c r="LUF34" s="57"/>
      <c r="LUG34" s="57"/>
      <c r="LUH34" s="57"/>
      <c r="LUI34" s="57"/>
      <c r="LUJ34" s="57"/>
      <c r="LUK34" s="57"/>
      <c r="LUL34" s="57"/>
      <c r="LUM34" s="57"/>
      <c r="LUN34" s="57"/>
      <c r="LUO34" s="57"/>
      <c r="LUP34" s="57"/>
      <c r="LUQ34" s="57"/>
      <c r="LUR34" s="57"/>
      <c r="LUS34" s="57"/>
      <c r="LUT34" s="57"/>
      <c r="LUU34" s="57"/>
      <c r="LUV34" s="57"/>
      <c r="LUW34" s="57"/>
      <c r="LUX34" s="57"/>
      <c r="LUY34" s="57"/>
      <c r="LUZ34" s="57"/>
      <c r="LVA34" s="57"/>
      <c r="LVB34" s="57"/>
      <c r="LVC34" s="57"/>
      <c r="LVD34" s="57"/>
      <c r="LVE34" s="57"/>
      <c r="LVF34" s="57"/>
      <c r="LVG34" s="57"/>
      <c r="LVH34" s="57"/>
      <c r="LVI34" s="57"/>
      <c r="LVJ34" s="57"/>
      <c r="LVK34" s="57"/>
      <c r="LVL34" s="57"/>
      <c r="LVM34" s="57"/>
      <c r="LVN34" s="57"/>
      <c r="LVO34" s="57"/>
      <c r="LVP34" s="57"/>
      <c r="LVQ34" s="57"/>
      <c r="LVR34" s="57"/>
      <c r="LVS34" s="57"/>
      <c r="LVT34" s="57"/>
      <c r="LVU34" s="57"/>
      <c r="LVV34" s="57"/>
      <c r="LVW34" s="57"/>
      <c r="LVX34" s="57"/>
      <c r="LVY34" s="57"/>
      <c r="LVZ34" s="57"/>
      <c r="LWA34" s="57"/>
      <c r="LWB34" s="57"/>
      <c r="LWC34" s="57"/>
      <c r="LWD34" s="57"/>
      <c r="LWE34" s="57"/>
      <c r="LWF34" s="57"/>
      <c r="LWG34" s="57"/>
      <c r="LWH34" s="57"/>
      <c r="LWI34" s="57"/>
      <c r="LWJ34" s="57"/>
      <c r="LWK34" s="57"/>
      <c r="LWL34" s="57"/>
      <c r="LWM34" s="57"/>
      <c r="LWN34" s="57"/>
      <c r="LWO34" s="57"/>
      <c r="LWP34" s="57"/>
      <c r="LWQ34" s="57"/>
      <c r="LWR34" s="57"/>
      <c r="LWS34" s="57"/>
      <c r="LWT34" s="57"/>
      <c r="LWU34" s="57"/>
      <c r="LWV34" s="57"/>
      <c r="LWW34" s="57"/>
      <c r="LWX34" s="57"/>
      <c r="LWY34" s="57"/>
      <c r="LWZ34" s="57"/>
      <c r="LXA34" s="57"/>
      <c r="LXB34" s="57"/>
      <c r="LXC34" s="57"/>
      <c r="LXD34" s="57"/>
      <c r="LXE34" s="57"/>
      <c r="LXF34" s="57"/>
      <c r="LXG34" s="57"/>
      <c r="LXH34" s="57"/>
      <c r="LXI34" s="57"/>
      <c r="LXJ34" s="57"/>
      <c r="LXK34" s="57"/>
      <c r="LXL34" s="57"/>
      <c r="LXM34" s="57"/>
      <c r="LXN34" s="57"/>
      <c r="LXO34" s="57"/>
      <c r="LXP34" s="57"/>
      <c r="LXQ34" s="57"/>
      <c r="LXR34" s="57"/>
      <c r="LXS34" s="57"/>
      <c r="LXT34" s="57"/>
      <c r="LXU34" s="57"/>
      <c r="LXV34" s="57"/>
      <c r="LXW34" s="57"/>
      <c r="LXX34" s="57"/>
      <c r="LXY34" s="57"/>
      <c r="LXZ34" s="57"/>
      <c r="LYA34" s="57"/>
      <c r="LYB34" s="57"/>
      <c r="LYC34" s="57"/>
      <c r="LYD34" s="57"/>
      <c r="LYE34" s="57"/>
      <c r="LYF34" s="57"/>
      <c r="LYG34" s="57"/>
      <c r="LYH34" s="57"/>
      <c r="LYI34" s="57"/>
      <c r="LYJ34" s="57"/>
      <c r="LYK34" s="57"/>
      <c r="LYL34" s="57"/>
      <c r="LYM34" s="57"/>
      <c r="LYN34" s="57"/>
      <c r="LYO34" s="57"/>
      <c r="LYP34" s="57"/>
      <c r="LYQ34" s="57"/>
      <c r="LYR34" s="57"/>
      <c r="LYS34" s="57"/>
      <c r="LYT34" s="57"/>
      <c r="LYU34" s="57"/>
      <c r="LYV34" s="57"/>
      <c r="LYW34" s="57"/>
      <c r="LYX34" s="57"/>
      <c r="LYY34" s="57"/>
      <c r="LYZ34" s="57"/>
      <c r="LZA34" s="57"/>
      <c r="LZB34" s="57"/>
      <c r="LZC34" s="57"/>
      <c r="LZD34" s="57"/>
      <c r="LZE34" s="57"/>
      <c r="LZF34" s="57"/>
      <c r="LZG34" s="57"/>
      <c r="LZH34" s="57"/>
      <c r="LZI34" s="57"/>
      <c r="LZJ34" s="57"/>
      <c r="LZK34" s="57"/>
      <c r="LZL34" s="57"/>
      <c r="LZM34" s="57"/>
      <c r="LZN34" s="57"/>
      <c r="LZO34" s="57"/>
      <c r="LZP34" s="57"/>
      <c r="LZQ34" s="57"/>
      <c r="LZR34" s="57"/>
      <c r="LZS34" s="57"/>
      <c r="LZT34" s="57"/>
      <c r="LZU34" s="57"/>
      <c r="LZV34" s="57"/>
      <c r="LZW34" s="57"/>
      <c r="LZX34" s="57"/>
      <c r="LZY34" s="57"/>
      <c r="LZZ34" s="57"/>
      <c r="MAA34" s="57"/>
      <c r="MAB34" s="57"/>
      <c r="MAC34" s="57"/>
      <c r="MAD34" s="57"/>
      <c r="MAE34" s="57"/>
      <c r="MAF34" s="57"/>
      <c r="MAG34" s="57"/>
      <c r="MAH34" s="57"/>
      <c r="MAI34" s="57"/>
      <c r="MAJ34" s="57"/>
      <c r="MAK34" s="57"/>
      <c r="MAL34" s="57"/>
      <c r="MAM34" s="57"/>
      <c r="MAN34" s="57"/>
      <c r="MAO34" s="57"/>
      <c r="MAP34" s="57"/>
      <c r="MAQ34" s="57"/>
      <c r="MAR34" s="57"/>
      <c r="MAS34" s="57"/>
      <c r="MAT34" s="57"/>
      <c r="MAU34" s="57"/>
      <c r="MAV34" s="57"/>
      <c r="MAW34" s="57"/>
      <c r="MAX34" s="57"/>
      <c r="MAY34" s="57"/>
      <c r="MAZ34" s="57"/>
      <c r="MBA34" s="57"/>
      <c r="MBB34" s="57"/>
      <c r="MBC34" s="57"/>
      <c r="MBD34" s="57"/>
      <c r="MBE34" s="57"/>
      <c r="MBF34" s="57"/>
      <c r="MBG34" s="57"/>
      <c r="MBH34" s="57"/>
      <c r="MBI34" s="57"/>
      <c r="MBJ34" s="57"/>
      <c r="MBK34" s="57"/>
      <c r="MBL34" s="57"/>
      <c r="MBM34" s="57"/>
      <c r="MBN34" s="57"/>
      <c r="MBO34" s="57"/>
      <c r="MBP34" s="57"/>
      <c r="MBQ34" s="57"/>
      <c r="MBR34" s="57"/>
      <c r="MBS34" s="57"/>
      <c r="MBT34" s="57"/>
      <c r="MBU34" s="57"/>
      <c r="MBV34" s="57"/>
      <c r="MBW34" s="57"/>
      <c r="MBX34" s="57"/>
      <c r="MBY34" s="57"/>
      <c r="MBZ34" s="57"/>
      <c r="MCA34" s="57"/>
      <c r="MCB34" s="57"/>
      <c r="MCC34" s="57"/>
      <c r="MCD34" s="57"/>
      <c r="MCE34" s="57"/>
      <c r="MCF34" s="57"/>
      <c r="MCG34" s="57"/>
      <c r="MCH34" s="57"/>
      <c r="MCI34" s="57"/>
      <c r="MCJ34" s="57"/>
      <c r="MCK34" s="57"/>
      <c r="MCL34" s="57"/>
      <c r="MCM34" s="57"/>
      <c r="MCN34" s="57"/>
      <c r="MCO34" s="57"/>
      <c r="MCP34" s="57"/>
      <c r="MCQ34" s="57"/>
      <c r="MCR34" s="57"/>
      <c r="MCS34" s="57"/>
      <c r="MCT34" s="57"/>
      <c r="MCU34" s="57"/>
      <c r="MCV34" s="57"/>
      <c r="MCW34" s="57"/>
      <c r="MCX34" s="57"/>
      <c r="MCY34" s="57"/>
      <c r="MCZ34" s="57"/>
      <c r="MDA34" s="57"/>
      <c r="MDB34" s="57"/>
      <c r="MDC34" s="57"/>
      <c r="MDD34" s="57"/>
      <c r="MDE34" s="57"/>
      <c r="MDF34" s="57"/>
      <c r="MDG34" s="57"/>
      <c r="MDH34" s="57"/>
      <c r="MDI34" s="57"/>
      <c r="MDJ34" s="57"/>
      <c r="MDK34" s="57"/>
      <c r="MDL34" s="57"/>
      <c r="MDM34" s="57"/>
      <c r="MDN34" s="57"/>
      <c r="MDO34" s="57"/>
      <c r="MDP34" s="57"/>
      <c r="MDQ34" s="57"/>
      <c r="MDR34" s="57"/>
      <c r="MDS34" s="57"/>
      <c r="MDT34" s="57"/>
      <c r="MDU34" s="57"/>
      <c r="MDV34" s="57"/>
      <c r="MDW34" s="57"/>
      <c r="MDX34" s="57"/>
      <c r="MDY34" s="57"/>
      <c r="MDZ34" s="57"/>
      <c r="MEA34" s="57"/>
      <c r="MEB34" s="57"/>
      <c r="MEC34" s="57"/>
      <c r="MED34" s="57"/>
      <c r="MEE34" s="57"/>
      <c r="MEF34" s="57"/>
      <c r="MEG34" s="57"/>
      <c r="MEH34" s="57"/>
      <c r="MEI34" s="57"/>
      <c r="MEJ34" s="57"/>
      <c r="MEK34" s="57"/>
      <c r="MEL34" s="57"/>
      <c r="MEM34" s="57"/>
      <c r="MEN34" s="57"/>
      <c r="MEO34" s="57"/>
      <c r="MEP34" s="57"/>
      <c r="MEQ34" s="57"/>
      <c r="MER34" s="57"/>
      <c r="MES34" s="57"/>
      <c r="MET34" s="57"/>
      <c r="MEU34" s="57"/>
      <c r="MEV34" s="57"/>
      <c r="MEW34" s="57"/>
      <c r="MEX34" s="57"/>
      <c r="MEY34" s="57"/>
      <c r="MEZ34" s="57"/>
      <c r="MFA34" s="57"/>
      <c r="MFB34" s="57"/>
      <c r="MFC34" s="57"/>
      <c r="MFD34" s="57"/>
      <c r="MFE34" s="57"/>
      <c r="MFF34" s="57"/>
      <c r="MFG34" s="57"/>
      <c r="MFH34" s="57"/>
      <c r="MFI34" s="57"/>
      <c r="MFJ34" s="57"/>
      <c r="MFK34" s="57"/>
      <c r="MFL34" s="57"/>
      <c r="MFM34" s="57"/>
      <c r="MFN34" s="57"/>
      <c r="MFO34" s="57"/>
      <c r="MFP34" s="57"/>
      <c r="MFQ34" s="57"/>
      <c r="MFR34" s="57"/>
      <c r="MFS34" s="57"/>
      <c r="MFT34" s="57"/>
      <c r="MFU34" s="57"/>
      <c r="MFV34" s="57"/>
      <c r="MFW34" s="57"/>
      <c r="MFX34" s="57"/>
      <c r="MFY34" s="57"/>
      <c r="MFZ34" s="57"/>
      <c r="MGA34" s="57"/>
      <c r="MGB34" s="57"/>
      <c r="MGC34" s="57"/>
      <c r="MGD34" s="57"/>
      <c r="MGE34" s="57"/>
      <c r="MGF34" s="57"/>
      <c r="MGG34" s="57"/>
      <c r="MGH34" s="57"/>
      <c r="MGI34" s="57"/>
      <c r="MGJ34" s="57"/>
      <c r="MGK34" s="57"/>
      <c r="MGL34" s="57"/>
      <c r="MGM34" s="57"/>
      <c r="MGN34" s="57"/>
      <c r="MGO34" s="57"/>
      <c r="MGP34" s="57"/>
      <c r="MGQ34" s="57"/>
      <c r="MGR34" s="57"/>
      <c r="MGS34" s="57"/>
      <c r="MGT34" s="57"/>
      <c r="MGU34" s="57"/>
      <c r="MGV34" s="57"/>
      <c r="MGW34" s="57"/>
      <c r="MGX34" s="57"/>
      <c r="MGY34" s="57"/>
      <c r="MGZ34" s="57"/>
      <c r="MHA34" s="57"/>
      <c r="MHB34" s="57"/>
      <c r="MHC34" s="57"/>
      <c r="MHD34" s="57"/>
      <c r="MHE34" s="57"/>
      <c r="MHF34" s="57"/>
      <c r="MHG34" s="57"/>
      <c r="MHH34" s="57"/>
      <c r="MHI34" s="57"/>
      <c r="MHJ34" s="57"/>
      <c r="MHK34" s="57"/>
      <c r="MHL34" s="57"/>
      <c r="MHM34" s="57"/>
      <c r="MHN34" s="57"/>
      <c r="MHO34" s="57"/>
      <c r="MHP34" s="57"/>
      <c r="MHQ34" s="57"/>
      <c r="MHR34" s="57"/>
      <c r="MHS34" s="57"/>
      <c r="MHT34" s="57"/>
      <c r="MHU34" s="57"/>
      <c r="MHV34" s="57"/>
      <c r="MHW34" s="57"/>
      <c r="MHX34" s="57"/>
      <c r="MHY34" s="57"/>
      <c r="MHZ34" s="57"/>
      <c r="MIA34" s="57"/>
      <c r="MIB34" s="57"/>
      <c r="MIC34" s="57"/>
      <c r="MID34" s="57"/>
      <c r="MIE34" s="57"/>
      <c r="MIF34" s="57"/>
      <c r="MIG34" s="57"/>
      <c r="MIH34" s="57"/>
      <c r="MII34" s="57"/>
      <c r="MIJ34" s="57"/>
      <c r="MIK34" s="57"/>
      <c r="MIL34" s="57"/>
      <c r="MIM34" s="57"/>
      <c r="MIN34" s="57"/>
      <c r="MIO34" s="57"/>
      <c r="MIP34" s="57"/>
      <c r="MIQ34" s="57"/>
      <c r="MIR34" s="57"/>
      <c r="MIS34" s="57"/>
      <c r="MIT34" s="57"/>
      <c r="MIU34" s="57"/>
      <c r="MIV34" s="57"/>
      <c r="MIW34" s="57"/>
      <c r="MIX34" s="57"/>
      <c r="MIY34" s="57"/>
      <c r="MIZ34" s="57"/>
      <c r="MJA34" s="57"/>
      <c r="MJB34" s="57"/>
      <c r="MJC34" s="57"/>
      <c r="MJD34" s="57"/>
      <c r="MJE34" s="57"/>
      <c r="MJF34" s="57"/>
      <c r="MJG34" s="57"/>
      <c r="MJH34" s="57"/>
      <c r="MJI34" s="57"/>
      <c r="MJJ34" s="57"/>
      <c r="MJK34" s="57"/>
      <c r="MJL34" s="57"/>
      <c r="MJM34" s="57"/>
      <c r="MJN34" s="57"/>
      <c r="MJO34" s="57"/>
      <c r="MJP34" s="57"/>
      <c r="MJQ34" s="57"/>
      <c r="MJR34" s="57"/>
      <c r="MJS34" s="57"/>
      <c r="MJT34" s="57"/>
      <c r="MJU34" s="57"/>
      <c r="MJV34" s="57"/>
      <c r="MJW34" s="57"/>
      <c r="MJX34" s="57"/>
      <c r="MJY34" s="57"/>
      <c r="MJZ34" s="57"/>
      <c r="MKA34" s="57"/>
      <c r="MKB34" s="57"/>
      <c r="MKC34" s="57"/>
      <c r="MKD34" s="57"/>
      <c r="MKE34" s="57"/>
      <c r="MKF34" s="57"/>
      <c r="MKG34" s="57"/>
      <c r="MKH34" s="57"/>
      <c r="MKI34" s="57"/>
      <c r="MKJ34" s="57"/>
      <c r="MKK34" s="57"/>
      <c r="MKL34" s="57"/>
      <c r="MKM34" s="57"/>
      <c r="MKN34" s="57"/>
      <c r="MKO34" s="57"/>
      <c r="MKP34" s="57"/>
      <c r="MKQ34" s="57"/>
      <c r="MKR34" s="57"/>
      <c r="MKS34" s="57"/>
      <c r="MKT34" s="57"/>
      <c r="MKU34" s="57"/>
      <c r="MKV34" s="57"/>
      <c r="MKW34" s="57"/>
      <c r="MKX34" s="57"/>
      <c r="MKY34" s="57"/>
      <c r="MKZ34" s="57"/>
      <c r="MLA34" s="57"/>
      <c r="MLB34" s="57"/>
      <c r="MLC34" s="57"/>
      <c r="MLD34" s="57"/>
      <c r="MLE34" s="57"/>
      <c r="MLF34" s="57"/>
      <c r="MLG34" s="57"/>
      <c r="MLH34" s="57"/>
      <c r="MLI34" s="57"/>
      <c r="MLJ34" s="57"/>
      <c r="MLK34" s="57"/>
      <c r="MLL34" s="57"/>
      <c r="MLM34" s="57"/>
      <c r="MLN34" s="57"/>
      <c r="MLO34" s="57"/>
      <c r="MLP34" s="57"/>
      <c r="MLQ34" s="57"/>
      <c r="MLR34" s="57"/>
      <c r="MLS34" s="57"/>
      <c r="MLT34" s="57"/>
      <c r="MLU34" s="57"/>
      <c r="MLV34" s="57"/>
      <c r="MLW34" s="57"/>
      <c r="MLX34" s="57"/>
      <c r="MLY34" s="57"/>
      <c r="MLZ34" s="57"/>
      <c r="MMA34" s="57"/>
      <c r="MMB34" s="57"/>
      <c r="MMC34" s="57"/>
      <c r="MMD34" s="57"/>
      <c r="MME34" s="57"/>
      <c r="MMF34" s="57"/>
      <c r="MMG34" s="57"/>
      <c r="MMH34" s="57"/>
      <c r="MMI34" s="57"/>
      <c r="MMJ34" s="57"/>
      <c r="MMK34" s="57"/>
      <c r="MML34" s="57"/>
      <c r="MMM34" s="57"/>
      <c r="MMN34" s="57"/>
      <c r="MMO34" s="57"/>
      <c r="MMP34" s="57"/>
      <c r="MMQ34" s="57"/>
      <c r="MMR34" s="57"/>
      <c r="MMS34" s="57"/>
      <c r="MMT34" s="57"/>
      <c r="MMU34" s="57"/>
      <c r="MMV34" s="57"/>
      <c r="MMW34" s="57"/>
      <c r="MMX34" s="57"/>
      <c r="MMY34" s="57"/>
      <c r="MMZ34" s="57"/>
      <c r="MNA34" s="57"/>
      <c r="MNB34" s="57"/>
      <c r="MNC34" s="57"/>
      <c r="MND34" s="57"/>
      <c r="MNE34" s="57"/>
      <c r="MNF34" s="57"/>
      <c r="MNG34" s="57"/>
      <c r="MNH34" s="57"/>
      <c r="MNI34" s="57"/>
      <c r="MNJ34" s="57"/>
      <c r="MNK34" s="57"/>
      <c r="MNL34" s="57"/>
      <c r="MNM34" s="57"/>
      <c r="MNN34" s="57"/>
      <c r="MNO34" s="57"/>
      <c r="MNP34" s="57"/>
      <c r="MNQ34" s="57"/>
      <c r="MNR34" s="57"/>
      <c r="MNS34" s="57"/>
      <c r="MNT34" s="57"/>
      <c r="MNU34" s="57"/>
      <c r="MNV34" s="57"/>
      <c r="MNW34" s="57"/>
      <c r="MNX34" s="57"/>
      <c r="MNY34" s="57"/>
      <c r="MNZ34" s="57"/>
      <c r="MOA34" s="57"/>
      <c r="MOB34" s="57"/>
      <c r="MOC34" s="57"/>
      <c r="MOD34" s="57"/>
      <c r="MOE34" s="57"/>
      <c r="MOF34" s="57"/>
      <c r="MOG34" s="57"/>
      <c r="MOH34" s="57"/>
      <c r="MOI34" s="57"/>
      <c r="MOJ34" s="57"/>
      <c r="MOK34" s="57"/>
      <c r="MOL34" s="57"/>
      <c r="MOM34" s="57"/>
      <c r="MON34" s="57"/>
      <c r="MOO34" s="57"/>
      <c r="MOP34" s="57"/>
      <c r="MOQ34" s="57"/>
      <c r="MOR34" s="57"/>
      <c r="MOS34" s="57"/>
      <c r="MOT34" s="57"/>
      <c r="MOU34" s="57"/>
      <c r="MOV34" s="57"/>
      <c r="MOW34" s="57"/>
      <c r="MOX34" s="57"/>
      <c r="MOY34" s="57"/>
      <c r="MOZ34" s="57"/>
      <c r="MPA34" s="57"/>
      <c r="MPB34" s="57"/>
      <c r="MPC34" s="57"/>
      <c r="MPD34" s="57"/>
      <c r="MPE34" s="57"/>
      <c r="MPF34" s="57"/>
      <c r="MPG34" s="57"/>
      <c r="MPH34" s="57"/>
      <c r="MPI34" s="57"/>
      <c r="MPJ34" s="57"/>
      <c r="MPK34" s="57"/>
      <c r="MPL34" s="57"/>
      <c r="MPM34" s="57"/>
      <c r="MPN34" s="57"/>
      <c r="MPO34" s="57"/>
      <c r="MPP34" s="57"/>
      <c r="MPQ34" s="57"/>
      <c r="MPR34" s="57"/>
      <c r="MPS34" s="57"/>
      <c r="MPT34" s="57"/>
      <c r="MPU34" s="57"/>
      <c r="MPV34" s="57"/>
      <c r="MPW34" s="57"/>
      <c r="MPX34" s="57"/>
      <c r="MPY34" s="57"/>
      <c r="MPZ34" s="57"/>
      <c r="MQA34" s="57"/>
      <c r="MQB34" s="57"/>
      <c r="MQC34" s="57"/>
      <c r="MQD34" s="57"/>
      <c r="MQE34" s="57"/>
      <c r="MQF34" s="57"/>
      <c r="MQG34" s="57"/>
      <c r="MQH34" s="57"/>
      <c r="MQI34" s="57"/>
      <c r="MQJ34" s="57"/>
      <c r="MQK34" s="57"/>
      <c r="MQL34" s="57"/>
      <c r="MQM34" s="57"/>
      <c r="MQN34" s="57"/>
      <c r="MQO34" s="57"/>
      <c r="MQP34" s="57"/>
      <c r="MQQ34" s="57"/>
      <c r="MQR34" s="57"/>
      <c r="MQS34" s="57"/>
      <c r="MQT34" s="57"/>
      <c r="MQU34" s="57"/>
      <c r="MQV34" s="57"/>
      <c r="MQW34" s="57"/>
      <c r="MQX34" s="57"/>
      <c r="MQY34" s="57"/>
      <c r="MQZ34" s="57"/>
      <c r="MRA34" s="57"/>
      <c r="MRB34" s="57"/>
      <c r="MRC34" s="57"/>
      <c r="MRD34" s="57"/>
      <c r="MRE34" s="57"/>
      <c r="MRF34" s="57"/>
      <c r="MRG34" s="57"/>
      <c r="MRH34" s="57"/>
      <c r="MRI34" s="57"/>
      <c r="MRJ34" s="57"/>
      <c r="MRK34" s="57"/>
      <c r="MRL34" s="57"/>
      <c r="MRM34" s="57"/>
      <c r="MRN34" s="57"/>
      <c r="MRO34" s="57"/>
      <c r="MRP34" s="57"/>
      <c r="MRQ34" s="57"/>
      <c r="MRR34" s="57"/>
      <c r="MRS34" s="57"/>
      <c r="MRT34" s="57"/>
      <c r="MRU34" s="57"/>
      <c r="MRV34" s="57"/>
      <c r="MRW34" s="57"/>
      <c r="MRX34" s="57"/>
      <c r="MRY34" s="57"/>
      <c r="MRZ34" s="57"/>
      <c r="MSA34" s="57"/>
      <c r="MSB34" s="57"/>
      <c r="MSC34" s="57"/>
      <c r="MSD34" s="57"/>
      <c r="MSE34" s="57"/>
      <c r="MSF34" s="57"/>
      <c r="MSG34" s="57"/>
      <c r="MSH34" s="57"/>
      <c r="MSI34" s="57"/>
      <c r="MSJ34" s="57"/>
      <c r="MSK34" s="57"/>
      <c r="MSL34" s="57"/>
      <c r="MSM34" s="57"/>
      <c r="MSN34" s="57"/>
      <c r="MSO34" s="57"/>
      <c r="MSP34" s="57"/>
      <c r="MSQ34" s="57"/>
      <c r="MSR34" s="57"/>
      <c r="MSS34" s="57"/>
      <c r="MST34" s="57"/>
      <c r="MSU34" s="57"/>
      <c r="MSV34" s="57"/>
      <c r="MSW34" s="57"/>
      <c r="MSX34" s="57"/>
      <c r="MSY34" s="57"/>
      <c r="MSZ34" s="57"/>
      <c r="MTA34" s="57"/>
      <c r="MTB34" s="57"/>
      <c r="MTC34" s="57"/>
      <c r="MTD34" s="57"/>
      <c r="MTE34" s="57"/>
      <c r="MTF34" s="57"/>
      <c r="MTG34" s="57"/>
      <c r="MTH34" s="57"/>
      <c r="MTI34" s="57"/>
      <c r="MTJ34" s="57"/>
      <c r="MTK34" s="57"/>
      <c r="MTL34" s="57"/>
      <c r="MTM34" s="57"/>
      <c r="MTN34" s="57"/>
      <c r="MTO34" s="57"/>
      <c r="MTP34" s="57"/>
      <c r="MTQ34" s="57"/>
      <c r="MTR34" s="57"/>
      <c r="MTS34" s="57"/>
      <c r="MTT34" s="57"/>
      <c r="MTU34" s="57"/>
      <c r="MTV34" s="57"/>
      <c r="MTW34" s="57"/>
      <c r="MTX34" s="57"/>
      <c r="MTY34" s="57"/>
      <c r="MTZ34" s="57"/>
      <c r="MUA34" s="57"/>
      <c r="MUB34" s="57"/>
      <c r="MUC34" s="57"/>
      <c r="MUD34" s="57"/>
      <c r="MUE34" s="57"/>
      <c r="MUF34" s="57"/>
      <c r="MUG34" s="57"/>
      <c r="MUH34" s="57"/>
      <c r="MUI34" s="57"/>
      <c r="MUJ34" s="57"/>
      <c r="MUK34" s="57"/>
      <c r="MUL34" s="57"/>
      <c r="MUM34" s="57"/>
      <c r="MUN34" s="57"/>
      <c r="MUO34" s="57"/>
      <c r="MUP34" s="57"/>
      <c r="MUQ34" s="57"/>
      <c r="MUR34" s="57"/>
      <c r="MUS34" s="57"/>
      <c r="MUT34" s="57"/>
      <c r="MUU34" s="57"/>
      <c r="MUV34" s="57"/>
      <c r="MUW34" s="57"/>
      <c r="MUX34" s="57"/>
      <c r="MUY34" s="57"/>
      <c r="MUZ34" s="57"/>
      <c r="MVA34" s="57"/>
      <c r="MVB34" s="57"/>
      <c r="MVC34" s="57"/>
      <c r="MVD34" s="57"/>
      <c r="MVE34" s="57"/>
      <c r="MVF34" s="57"/>
      <c r="MVG34" s="57"/>
      <c r="MVH34" s="57"/>
      <c r="MVI34" s="57"/>
      <c r="MVJ34" s="57"/>
      <c r="MVK34" s="57"/>
      <c r="MVL34" s="57"/>
      <c r="MVM34" s="57"/>
      <c r="MVN34" s="57"/>
      <c r="MVO34" s="57"/>
      <c r="MVP34" s="57"/>
      <c r="MVQ34" s="57"/>
      <c r="MVR34" s="57"/>
      <c r="MVS34" s="57"/>
      <c r="MVT34" s="57"/>
      <c r="MVU34" s="57"/>
      <c r="MVV34" s="57"/>
      <c r="MVW34" s="57"/>
      <c r="MVX34" s="57"/>
      <c r="MVY34" s="57"/>
      <c r="MVZ34" s="57"/>
      <c r="MWA34" s="57"/>
      <c r="MWB34" s="57"/>
      <c r="MWC34" s="57"/>
      <c r="MWD34" s="57"/>
      <c r="MWE34" s="57"/>
      <c r="MWF34" s="57"/>
      <c r="MWG34" s="57"/>
      <c r="MWH34" s="57"/>
      <c r="MWI34" s="57"/>
      <c r="MWJ34" s="57"/>
      <c r="MWK34" s="57"/>
      <c r="MWL34" s="57"/>
      <c r="MWM34" s="57"/>
      <c r="MWN34" s="57"/>
      <c r="MWO34" s="57"/>
      <c r="MWP34" s="57"/>
      <c r="MWQ34" s="57"/>
      <c r="MWR34" s="57"/>
      <c r="MWS34" s="57"/>
      <c r="MWT34" s="57"/>
      <c r="MWU34" s="57"/>
      <c r="MWV34" s="57"/>
      <c r="MWW34" s="57"/>
      <c r="MWX34" s="57"/>
      <c r="MWY34" s="57"/>
      <c r="MWZ34" s="57"/>
      <c r="MXA34" s="57"/>
      <c r="MXB34" s="57"/>
      <c r="MXC34" s="57"/>
      <c r="MXD34" s="57"/>
      <c r="MXE34" s="57"/>
      <c r="MXF34" s="57"/>
      <c r="MXG34" s="57"/>
      <c r="MXH34" s="57"/>
      <c r="MXI34" s="57"/>
      <c r="MXJ34" s="57"/>
      <c r="MXK34" s="57"/>
      <c r="MXL34" s="57"/>
      <c r="MXM34" s="57"/>
      <c r="MXN34" s="57"/>
      <c r="MXO34" s="57"/>
      <c r="MXP34" s="57"/>
      <c r="MXQ34" s="57"/>
      <c r="MXR34" s="57"/>
      <c r="MXS34" s="57"/>
      <c r="MXT34" s="57"/>
      <c r="MXU34" s="57"/>
      <c r="MXV34" s="57"/>
      <c r="MXW34" s="57"/>
      <c r="MXX34" s="57"/>
      <c r="MXY34" s="57"/>
      <c r="MXZ34" s="57"/>
      <c r="MYA34" s="57"/>
      <c r="MYB34" s="57"/>
      <c r="MYC34" s="57"/>
      <c r="MYD34" s="57"/>
      <c r="MYE34" s="57"/>
      <c r="MYF34" s="57"/>
      <c r="MYG34" s="57"/>
      <c r="MYH34" s="57"/>
      <c r="MYI34" s="57"/>
      <c r="MYJ34" s="57"/>
      <c r="MYK34" s="57"/>
      <c r="MYL34" s="57"/>
      <c r="MYM34" s="57"/>
      <c r="MYN34" s="57"/>
      <c r="MYO34" s="57"/>
      <c r="MYP34" s="57"/>
      <c r="MYQ34" s="57"/>
      <c r="MYR34" s="57"/>
      <c r="MYS34" s="57"/>
      <c r="MYT34" s="57"/>
      <c r="MYU34" s="57"/>
      <c r="MYV34" s="57"/>
      <c r="MYW34" s="57"/>
      <c r="MYX34" s="57"/>
      <c r="MYY34" s="57"/>
      <c r="MYZ34" s="57"/>
      <c r="MZA34" s="57"/>
      <c r="MZB34" s="57"/>
      <c r="MZC34" s="57"/>
      <c r="MZD34" s="57"/>
      <c r="MZE34" s="57"/>
      <c r="MZF34" s="57"/>
      <c r="MZG34" s="57"/>
      <c r="MZH34" s="57"/>
      <c r="MZI34" s="57"/>
      <c r="MZJ34" s="57"/>
      <c r="MZK34" s="57"/>
      <c r="MZL34" s="57"/>
      <c r="MZM34" s="57"/>
      <c r="MZN34" s="57"/>
      <c r="MZO34" s="57"/>
      <c r="MZP34" s="57"/>
      <c r="MZQ34" s="57"/>
      <c r="MZR34" s="57"/>
      <c r="MZS34" s="57"/>
      <c r="MZT34" s="57"/>
      <c r="MZU34" s="57"/>
      <c r="MZV34" s="57"/>
      <c r="MZW34" s="57"/>
      <c r="MZX34" s="57"/>
      <c r="MZY34" s="57"/>
      <c r="MZZ34" s="57"/>
      <c r="NAA34" s="57"/>
      <c r="NAB34" s="57"/>
      <c r="NAC34" s="57"/>
      <c r="NAD34" s="57"/>
      <c r="NAE34" s="57"/>
      <c r="NAF34" s="57"/>
      <c r="NAG34" s="57"/>
      <c r="NAH34" s="57"/>
      <c r="NAI34" s="57"/>
      <c r="NAJ34" s="57"/>
      <c r="NAK34" s="57"/>
      <c r="NAL34" s="57"/>
      <c r="NAM34" s="57"/>
      <c r="NAN34" s="57"/>
      <c r="NAO34" s="57"/>
      <c r="NAP34" s="57"/>
      <c r="NAQ34" s="57"/>
      <c r="NAR34" s="57"/>
      <c r="NAS34" s="57"/>
      <c r="NAT34" s="57"/>
      <c r="NAU34" s="57"/>
      <c r="NAV34" s="57"/>
      <c r="NAW34" s="57"/>
      <c r="NAX34" s="57"/>
      <c r="NAY34" s="57"/>
      <c r="NAZ34" s="57"/>
      <c r="NBA34" s="57"/>
      <c r="NBB34" s="57"/>
      <c r="NBC34" s="57"/>
      <c r="NBD34" s="57"/>
      <c r="NBE34" s="57"/>
      <c r="NBF34" s="57"/>
      <c r="NBG34" s="57"/>
      <c r="NBH34" s="57"/>
      <c r="NBI34" s="57"/>
      <c r="NBJ34" s="57"/>
      <c r="NBK34" s="57"/>
      <c r="NBL34" s="57"/>
      <c r="NBM34" s="57"/>
      <c r="NBN34" s="57"/>
      <c r="NBO34" s="57"/>
      <c r="NBP34" s="57"/>
      <c r="NBQ34" s="57"/>
      <c r="NBR34" s="57"/>
      <c r="NBS34" s="57"/>
      <c r="NBT34" s="57"/>
      <c r="NBU34" s="57"/>
      <c r="NBV34" s="57"/>
      <c r="NBW34" s="57"/>
      <c r="NBX34" s="57"/>
      <c r="NBY34" s="57"/>
      <c r="NBZ34" s="57"/>
      <c r="NCA34" s="57"/>
      <c r="NCB34" s="57"/>
      <c r="NCC34" s="57"/>
      <c r="NCD34" s="57"/>
      <c r="NCE34" s="57"/>
      <c r="NCF34" s="57"/>
      <c r="NCG34" s="57"/>
      <c r="NCH34" s="57"/>
      <c r="NCI34" s="57"/>
      <c r="NCJ34" s="57"/>
      <c r="NCK34" s="57"/>
      <c r="NCL34" s="57"/>
      <c r="NCM34" s="57"/>
      <c r="NCN34" s="57"/>
      <c r="NCO34" s="57"/>
      <c r="NCP34" s="57"/>
      <c r="NCQ34" s="57"/>
      <c r="NCR34" s="57"/>
      <c r="NCS34" s="57"/>
      <c r="NCT34" s="57"/>
      <c r="NCU34" s="57"/>
      <c r="NCV34" s="57"/>
      <c r="NCW34" s="57"/>
      <c r="NCX34" s="57"/>
      <c r="NCY34" s="57"/>
      <c r="NCZ34" s="57"/>
      <c r="NDA34" s="57"/>
      <c r="NDB34" s="57"/>
      <c r="NDC34" s="57"/>
      <c r="NDD34" s="57"/>
      <c r="NDE34" s="57"/>
      <c r="NDF34" s="57"/>
      <c r="NDG34" s="57"/>
      <c r="NDH34" s="57"/>
      <c r="NDI34" s="57"/>
      <c r="NDJ34" s="57"/>
      <c r="NDK34" s="57"/>
      <c r="NDL34" s="57"/>
      <c r="NDM34" s="57"/>
      <c r="NDN34" s="57"/>
      <c r="NDO34" s="57"/>
      <c r="NDP34" s="57"/>
      <c r="NDQ34" s="57"/>
      <c r="NDR34" s="57"/>
      <c r="NDS34" s="57"/>
      <c r="NDT34" s="57"/>
      <c r="NDU34" s="57"/>
      <c r="NDV34" s="57"/>
      <c r="NDW34" s="57"/>
      <c r="NDX34" s="57"/>
      <c r="NDY34" s="57"/>
      <c r="NDZ34" s="57"/>
      <c r="NEA34" s="57"/>
      <c r="NEB34" s="57"/>
      <c r="NEC34" s="57"/>
      <c r="NED34" s="57"/>
      <c r="NEE34" s="57"/>
      <c r="NEF34" s="57"/>
      <c r="NEG34" s="57"/>
      <c r="NEH34" s="57"/>
      <c r="NEI34" s="57"/>
      <c r="NEJ34" s="57"/>
      <c r="NEK34" s="57"/>
      <c r="NEL34" s="57"/>
      <c r="NEM34" s="57"/>
      <c r="NEN34" s="57"/>
      <c r="NEO34" s="57"/>
      <c r="NEP34" s="57"/>
      <c r="NEQ34" s="57"/>
      <c r="NER34" s="57"/>
      <c r="NES34" s="57"/>
      <c r="NET34" s="57"/>
      <c r="NEU34" s="57"/>
      <c r="NEV34" s="57"/>
      <c r="NEW34" s="57"/>
      <c r="NEX34" s="57"/>
      <c r="NEY34" s="57"/>
      <c r="NEZ34" s="57"/>
      <c r="NFA34" s="57"/>
      <c r="NFB34" s="57"/>
      <c r="NFC34" s="57"/>
      <c r="NFD34" s="57"/>
      <c r="NFE34" s="57"/>
      <c r="NFF34" s="57"/>
      <c r="NFG34" s="57"/>
      <c r="NFH34" s="57"/>
      <c r="NFI34" s="57"/>
      <c r="NFJ34" s="57"/>
      <c r="NFK34" s="57"/>
      <c r="NFL34" s="57"/>
      <c r="NFM34" s="57"/>
      <c r="NFN34" s="57"/>
      <c r="NFO34" s="57"/>
      <c r="NFP34" s="57"/>
      <c r="NFQ34" s="57"/>
      <c r="NFR34" s="57"/>
      <c r="NFS34" s="57"/>
      <c r="NFT34" s="57"/>
      <c r="NFU34" s="57"/>
      <c r="NFV34" s="57"/>
      <c r="NFW34" s="57"/>
      <c r="NFX34" s="57"/>
      <c r="NFY34" s="57"/>
      <c r="NFZ34" s="57"/>
      <c r="NGA34" s="57"/>
      <c r="NGB34" s="57"/>
      <c r="NGC34" s="57"/>
      <c r="NGD34" s="57"/>
      <c r="NGE34" s="57"/>
      <c r="NGF34" s="57"/>
      <c r="NGG34" s="57"/>
      <c r="NGH34" s="57"/>
      <c r="NGI34" s="57"/>
      <c r="NGJ34" s="57"/>
      <c r="NGK34" s="57"/>
      <c r="NGL34" s="57"/>
      <c r="NGM34" s="57"/>
      <c r="NGN34" s="57"/>
      <c r="NGO34" s="57"/>
      <c r="NGP34" s="57"/>
      <c r="NGQ34" s="57"/>
      <c r="NGR34" s="57"/>
      <c r="NGS34" s="57"/>
      <c r="NGT34" s="57"/>
      <c r="NGU34" s="57"/>
      <c r="NGV34" s="57"/>
      <c r="NGW34" s="57"/>
      <c r="NGX34" s="57"/>
      <c r="NGY34" s="57"/>
      <c r="NGZ34" s="57"/>
      <c r="NHA34" s="57"/>
      <c r="NHB34" s="57"/>
      <c r="NHC34" s="57"/>
      <c r="NHD34" s="57"/>
      <c r="NHE34" s="57"/>
      <c r="NHF34" s="57"/>
      <c r="NHG34" s="57"/>
      <c r="NHH34" s="57"/>
      <c r="NHI34" s="57"/>
      <c r="NHJ34" s="57"/>
      <c r="NHK34" s="57"/>
      <c r="NHL34" s="57"/>
      <c r="NHM34" s="57"/>
      <c r="NHN34" s="57"/>
      <c r="NHO34" s="57"/>
      <c r="NHP34" s="57"/>
      <c r="NHQ34" s="57"/>
      <c r="NHR34" s="57"/>
      <c r="NHS34" s="57"/>
      <c r="NHT34" s="57"/>
      <c r="NHU34" s="57"/>
      <c r="NHV34" s="57"/>
      <c r="NHW34" s="57"/>
      <c r="NHX34" s="57"/>
      <c r="NHY34" s="57"/>
      <c r="NHZ34" s="57"/>
      <c r="NIA34" s="57"/>
      <c r="NIB34" s="57"/>
      <c r="NIC34" s="57"/>
      <c r="NID34" s="57"/>
      <c r="NIE34" s="57"/>
      <c r="NIF34" s="57"/>
      <c r="NIG34" s="57"/>
      <c r="NIH34" s="57"/>
      <c r="NII34" s="57"/>
      <c r="NIJ34" s="57"/>
      <c r="NIK34" s="57"/>
      <c r="NIL34" s="57"/>
      <c r="NIM34" s="57"/>
      <c r="NIN34" s="57"/>
      <c r="NIO34" s="57"/>
      <c r="NIP34" s="57"/>
      <c r="NIQ34" s="57"/>
      <c r="NIR34" s="57"/>
      <c r="NIS34" s="57"/>
      <c r="NIT34" s="57"/>
      <c r="NIU34" s="57"/>
      <c r="NIV34" s="57"/>
      <c r="NIW34" s="57"/>
      <c r="NIX34" s="57"/>
      <c r="NIY34" s="57"/>
      <c r="NIZ34" s="57"/>
      <c r="NJA34" s="57"/>
      <c r="NJB34" s="57"/>
      <c r="NJC34" s="57"/>
      <c r="NJD34" s="57"/>
      <c r="NJE34" s="57"/>
      <c r="NJF34" s="57"/>
      <c r="NJG34" s="57"/>
      <c r="NJH34" s="57"/>
      <c r="NJI34" s="57"/>
      <c r="NJJ34" s="57"/>
      <c r="NJK34" s="57"/>
      <c r="NJL34" s="57"/>
      <c r="NJM34" s="57"/>
      <c r="NJN34" s="57"/>
      <c r="NJO34" s="57"/>
      <c r="NJP34" s="57"/>
      <c r="NJQ34" s="57"/>
      <c r="NJR34" s="57"/>
      <c r="NJS34" s="57"/>
      <c r="NJT34" s="57"/>
      <c r="NJU34" s="57"/>
      <c r="NJV34" s="57"/>
      <c r="NJW34" s="57"/>
      <c r="NJX34" s="57"/>
      <c r="NJY34" s="57"/>
      <c r="NJZ34" s="57"/>
      <c r="NKA34" s="57"/>
      <c r="NKB34" s="57"/>
      <c r="NKC34" s="57"/>
      <c r="NKD34" s="57"/>
      <c r="NKE34" s="57"/>
      <c r="NKF34" s="57"/>
      <c r="NKG34" s="57"/>
      <c r="NKH34" s="57"/>
      <c r="NKI34" s="57"/>
      <c r="NKJ34" s="57"/>
      <c r="NKK34" s="57"/>
      <c r="NKL34" s="57"/>
      <c r="NKM34" s="57"/>
      <c r="NKN34" s="57"/>
      <c r="NKO34" s="57"/>
      <c r="NKP34" s="57"/>
      <c r="NKQ34" s="57"/>
      <c r="NKR34" s="57"/>
      <c r="NKS34" s="57"/>
      <c r="NKT34" s="57"/>
      <c r="NKU34" s="57"/>
      <c r="NKV34" s="57"/>
      <c r="NKW34" s="57"/>
      <c r="NKX34" s="57"/>
      <c r="NKY34" s="57"/>
      <c r="NKZ34" s="57"/>
      <c r="NLA34" s="57"/>
      <c r="NLB34" s="57"/>
      <c r="NLC34" s="57"/>
      <c r="NLD34" s="57"/>
      <c r="NLE34" s="57"/>
      <c r="NLF34" s="57"/>
      <c r="NLG34" s="57"/>
      <c r="NLH34" s="57"/>
      <c r="NLI34" s="57"/>
      <c r="NLJ34" s="57"/>
      <c r="NLK34" s="57"/>
      <c r="NLL34" s="57"/>
      <c r="NLM34" s="57"/>
      <c r="NLN34" s="57"/>
      <c r="NLO34" s="57"/>
      <c r="NLP34" s="57"/>
      <c r="NLQ34" s="57"/>
      <c r="NLR34" s="57"/>
      <c r="NLS34" s="57"/>
      <c r="NLT34" s="57"/>
      <c r="NLU34" s="57"/>
      <c r="NLV34" s="57"/>
      <c r="NLW34" s="57"/>
      <c r="NLX34" s="57"/>
      <c r="NLY34" s="57"/>
      <c r="NLZ34" s="57"/>
      <c r="NMA34" s="57"/>
      <c r="NMB34" s="57"/>
      <c r="NMC34" s="57"/>
      <c r="NMD34" s="57"/>
      <c r="NME34" s="57"/>
      <c r="NMF34" s="57"/>
      <c r="NMG34" s="57"/>
      <c r="NMH34" s="57"/>
      <c r="NMI34" s="57"/>
      <c r="NMJ34" s="57"/>
      <c r="NMK34" s="57"/>
      <c r="NML34" s="57"/>
      <c r="NMM34" s="57"/>
      <c r="NMN34" s="57"/>
      <c r="NMO34" s="57"/>
      <c r="NMP34" s="57"/>
      <c r="NMQ34" s="57"/>
      <c r="NMR34" s="57"/>
      <c r="NMS34" s="57"/>
      <c r="NMT34" s="57"/>
      <c r="NMU34" s="57"/>
      <c r="NMV34" s="57"/>
      <c r="NMW34" s="57"/>
      <c r="NMX34" s="57"/>
      <c r="NMY34" s="57"/>
      <c r="NMZ34" s="57"/>
      <c r="NNA34" s="57"/>
      <c r="NNB34" s="57"/>
      <c r="NNC34" s="57"/>
      <c r="NND34" s="57"/>
      <c r="NNE34" s="57"/>
      <c r="NNF34" s="57"/>
      <c r="NNG34" s="57"/>
      <c r="NNH34" s="57"/>
      <c r="NNI34" s="57"/>
      <c r="NNJ34" s="57"/>
      <c r="NNK34" s="57"/>
      <c r="NNL34" s="57"/>
      <c r="NNM34" s="57"/>
      <c r="NNN34" s="57"/>
      <c r="NNO34" s="57"/>
      <c r="NNP34" s="57"/>
      <c r="NNQ34" s="57"/>
      <c r="NNR34" s="57"/>
      <c r="NNS34" s="57"/>
      <c r="NNT34" s="57"/>
      <c r="NNU34" s="57"/>
      <c r="NNV34" s="57"/>
      <c r="NNW34" s="57"/>
      <c r="NNX34" s="57"/>
      <c r="NNY34" s="57"/>
      <c r="NNZ34" s="57"/>
      <c r="NOA34" s="57"/>
      <c r="NOB34" s="57"/>
      <c r="NOC34" s="57"/>
      <c r="NOD34" s="57"/>
      <c r="NOE34" s="57"/>
      <c r="NOF34" s="57"/>
      <c r="NOG34" s="57"/>
      <c r="NOH34" s="57"/>
      <c r="NOI34" s="57"/>
      <c r="NOJ34" s="57"/>
      <c r="NOK34" s="57"/>
      <c r="NOL34" s="57"/>
      <c r="NOM34" s="57"/>
      <c r="NON34" s="57"/>
      <c r="NOO34" s="57"/>
      <c r="NOP34" s="57"/>
      <c r="NOQ34" s="57"/>
      <c r="NOR34" s="57"/>
      <c r="NOS34" s="57"/>
      <c r="NOT34" s="57"/>
      <c r="NOU34" s="57"/>
      <c r="NOV34" s="57"/>
      <c r="NOW34" s="57"/>
      <c r="NOX34" s="57"/>
      <c r="NOY34" s="57"/>
      <c r="NOZ34" s="57"/>
      <c r="NPA34" s="57"/>
      <c r="NPB34" s="57"/>
      <c r="NPC34" s="57"/>
      <c r="NPD34" s="57"/>
      <c r="NPE34" s="57"/>
      <c r="NPF34" s="57"/>
      <c r="NPG34" s="57"/>
      <c r="NPH34" s="57"/>
      <c r="NPI34" s="57"/>
      <c r="NPJ34" s="57"/>
      <c r="NPK34" s="57"/>
      <c r="NPL34" s="57"/>
      <c r="NPM34" s="57"/>
      <c r="NPN34" s="57"/>
      <c r="NPO34" s="57"/>
      <c r="NPP34" s="57"/>
      <c r="NPQ34" s="57"/>
      <c r="NPR34" s="57"/>
      <c r="NPS34" s="57"/>
      <c r="NPT34" s="57"/>
      <c r="NPU34" s="57"/>
      <c r="NPV34" s="57"/>
      <c r="NPW34" s="57"/>
      <c r="NPX34" s="57"/>
      <c r="NPY34" s="57"/>
      <c r="NPZ34" s="57"/>
      <c r="NQA34" s="57"/>
      <c r="NQB34" s="57"/>
      <c r="NQC34" s="57"/>
      <c r="NQD34" s="57"/>
      <c r="NQE34" s="57"/>
      <c r="NQF34" s="57"/>
      <c r="NQG34" s="57"/>
      <c r="NQH34" s="57"/>
      <c r="NQI34" s="57"/>
      <c r="NQJ34" s="57"/>
      <c r="NQK34" s="57"/>
      <c r="NQL34" s="57"/>
      <c r="NQM34" s="57"/>
      <c r="NQN34" s="57"/>
      <c r="NQO34" s="57"/>
      <c r="NQP34" s="57"/>
      <c r="NQQ34" s="57"/>
      <c r="NQR34" s="57"/>
      <c r="NQS34" s="57"/>
      <c r="NQT34" s="57"/>
      <c r="NQU34" s="57"/>
      <c r="NQV34" s="57"/>
      <c r="NQW34" s="57"/>
      <c r="NQX34" s="57"/>
      <c r="NQY34" s="57"/>
      <c r="NQZ34" s="57"/>
      <c r="NRA34" s="57"/>
      <c r="NRB34" s="57"/>
      <c r="NRC34" s="57"/>
      <c r="NRD34" s="57"/>
      <c r="NRE34" s="57"/>
      <c r="NRF34" s="57"/>
      <c r="NRG34" s="57"/>
      <c r="NRH34" s="57"/>
      <c r="NRI34" s="57"/>
      <c r="NRJ34" s="57"/>
      <c r="NRK34" s="57"/>
      <c r="NRL34" s="57"/>
      <c r="NRM34" s="57"/>
      <c r="NRN34" s="57"/>
      <c r="NRO34" s="57"/>
      <c r="NRP34" s="57"/>
      <c r="NRQ34" s="57"/>
      <c r="NRR34" s="57"/>
      <c r="NRS34" s="57"/>
      <c r="NRT34" s="57"/>
      <c r="NRU34" s="57"/>
      <c r="NRV34" s="57"/>
      <c r="NRW34" s="57"/>
      <c r="NRX34" s="57"/>
      <c r="NRY34" s="57"/>
      <c r="NRZ34" s="57"/>
      <c r="NSA34" s="57"/>
      <c r="NSB34" s="57"/>
      <c r="NSC34" s="57"/>
      <c r="NSD34" s="57"/>
      <c r="NSE34" s="57"/>
      <c r="NSF34" s="57"/>
      <c r="NSG34" s="57"/>
      <c r="NSH34" s="57"/>
      <c r="NSI34" s="57"/>
      <c r="NSJ34" s="57"/>
      <c r="NSK34" s="57"/>
      <c r="NSL34" s="57"/>
      <c r="NSM34" s="57"/>
      <c r="NSN34" s="57"/>
      <c r="NSO34" s="57"/>
      <c r="NSP34" s="57"/>
      <c r="NSQ34" s="57"/>
      <c r="NSR34" s="57"/>
      <c r="NSS34" s="57"/>
      <c r="NST34" s="57"/>
      <c r="NSU34" s="57"/>
      <c r="NSV34" s="57"/>
      <c r="NSW34" s="57"/>
      <c r="NSX34" s="57"/>
      <c r="NSY34" s="57"/>
      <c r="NSZ34" s="57"/>
      <c r="NTA34" s="57"/>
      <c r="NTB34" s="57"/>
      <c r="NTC34" s="57"/>
      <c r="NTD34" s="57"/>
      <c r="NTE34" s="57"/>
      <c r="NTF34" s="57"/>
      <c r="NTG34" s="57"/>
      <c r="NTH34" s="57"/>
      <c r="NTI34" s="57"/>
      <c r="NTJ34" s="57"/>
      <c r="NTK34" s="57"/>
      <c r="NTL34" s="57"/>
      <c r="NTM34" s="57"/>
      <c r="NTN34" s="57"/>
      <c r="NTO34" s="57"/>
      <c r="NTP34" s="57"/>
      <c r="NTQ34" s="57"/>
      <c r="NTR34" s="57"/>
      <c r="NTS34" s="57"/>
      <c r="NTT34" s="57"/>
      <c r="NTU34" s="57"/>
      <c r="NTV34" s="57"/>
      <c r="NTW34" s="57"/>
      <c r="NTX34" s="57"/>
      <c r="NTY34" s="57"/>
      <c r="NTZ34" s="57"/>
      <c r="NUA34" s="57"/>
      <c r="NUB34" s="57"/>
      <c r="NUC34" s="57"/>
      <c r="NUD34" s="57"/>
      <c r="NUE34" s="57"/>
      <c r="NUF34" s="57"/>
      <c r="NUG34" s="57"/>
      <c r="NUH34" s="57"/>
      <c r="NUI34" s="57"/>
      <c r="NUJ34" s="57"/>
      <c r="NUK34" s="57"/>
      <c r="NUL34" s="57"/>
      <c r="NUM34" s="57"/>
      <c r="NUN34" s="57"/>
      <c r="NUO34" s="57"/>
      <c r="NUP34" s="57"/>
      <c r="NUQ34" s="57"/>
      <c r="NUR34" s="57"/>
      <c r="NUS34" s="57"/>
      <c r="NUT34" s="57"/>
      <c r="NUU34" s="57"/>
      <c r="NUV34" s="57"/>
      <c r="NUW34" s="57"/>
      <c r="NUX34" s="57"/>
      <c r="NUY34" s="57"/>
      <c r="NUZ34" s="57"/>
      <c r="NVA34" s="57"/>
      <c r="NVB34" s="57"/>
      <c r="NVC34" s="57"/>
      <c r="NVD34" s="57"/>
      <c r="NVE34" s="57"/>
      <c r="NVF34" s="57"/>
      <c r="NVG34" s="57"/>
      <c r="NVH34" s="57"/>
      <c r="NVI34" s="57"/>
      <c r="NVJ34" s="57"/>
      <c r="NVK34" s="57"/>
      <c r="NVL34" s="57"/>
      <c r="NVM34" s="57"/>
      <c r="NVN34" s="57"/>
      <c r="NVO34" s="57"/>
      <c r="NVP34" s="57"/>
      <c r="NVQ34" s="57"/>
      <c r="NVR34" s="57"/>
      <c r="NVS34" s="57"/>
      <c r="NVT34" s="57"/>
      <c r="NVU34" s="57"/>
      <c r="NVV34" s="57"/>
      <c r="NVW34" s="57"/>
      <c r="NVX34" s="57"/>
      <c r="NVY34" s="57"/>
      <c r="NVZ34" s="57"/>
      <c r="NWA34" s="57"/>
      <c r="NWB34" s="57"/>
      <c r="NWC34" s="57"/>
      <c r="NWD34" s="57"/>
      <c r="NWE34" s="57"/>
      <c r="NWF34" s="57"/>
      <c r="NWG34" s="57"/>
      <c r="NWH34" s="57"/>
      <c r="NWI34" s="57"/>
      <c r="NWJ34" s="57"/>
      <c r="NWK34" s="57"/>
      <c r="NWL34" s="57"/>
      <c r="NWM34" s="57"/>
      <c r="NWN34" s="57"/>
      <c r="NWO34" s="57"/>
      <c r="NWP34" s="57"/>
      <c r="NWQ34" s="57"/>
      <c r="NWR34" s="57"/>
      <c r="NWS34" s="57"/>
      <c r="NWT34" s="57"/>
      <c r="NWU34" s="57"/>
      <c r="NWV34" s="57"/>
      <c r="NWW34" s="57"/>
      <c r="NWX34" s="57"/>
      <c r="NWY34" s="57"/>
      <c r="NWZ34" s="57"/>
      <c r="NXA34" s="57"/>
      <c r="NXB34" s="57"/>
      <c r="NXC34" s="57"/>
      <c r="NXD34" s="57"/>
      <c r="NXE34" s="57"/>
      <c r="NXF34" s="57"/>
      <c r="NXG34" s="57"/>
      <c r="NXH34" s="57"/>
      <c r="NXI34" s="57"/>
      <c r="NXJ34" s="57"/>
      <c r="NXK34" s="57"/>
      <c r="NXL34" s="57"/>
      <c r="NXM34" s="57"/>
      <c r="NXN34" s="57"/>
      <c r="NXO34" s="57"/>
      <c r="NXP34" s="57"/>
      <c r="NXQ34" s="57"/>
      <c r="NXR34" s="57"/>
      <c r="NXS34" s="57"/>
      <c r="NXT34" s="57"/>
      <c r="NXU34" s="57"/>
      <c r="NXV34" s="57"/>
      <c r="NXW34" s="57"/>
      <c r="NXX34" s="57"/>
      <c r="NXY34" s="57"/>
      <c r="NXZ34" s="57"/>
      <c r="NYA34" s="57"/>
      <c r="NYB34" s="57"/>
      <c r="NYC34" s="57"/>
      <c r="NYD34" s="57"/>
      <c r="NYE34" s="57"/>
      <c r="NYF34" s="57"/>
      <c r="NYG34" s="57"/>
      <c r="NYH34" s="57"/>
      <c r="NYI34" s="57"/>
      <c r="NYJ34" s="57"/>
      <c r="NYK34" s="57"/>
      <c r="NYL34" s="57"/>
      <c r="NYM34" s="57"/>
      <c r="NYN34" s="57"/>
      <c r="NYO34" s="57"/>
      <c r="NYP34" s="57"/>
      <c r="NYQ34" s="57"/>
      <c r="NYR34" s="57"/>
      <c r="NYS34" s="57"/>
      <c r="NYT34" s="57"/>
      <c r="NYU34" s="57"/>
      <c r="NYV34" s="57"/>
      <c r="NYW34" s="57"/>
      <c r="NYX34" s="57"/>
      <c r="NYY34" s="57"/>
      <c r="NYZ34" s="57"/>
      <c r="NZA34" s="57"/>
      <c r="NZB34" s="57"/>
      <c r="NZC34" s="57"/>
      <c r="NZD34" s="57"/>
      <c r="NZE34" s="57"/>
      <c r="NZF34" s="57"/>
      <c r="NZG34" s="57"/>
      <c r="NZH34" s="57"/>
      <c r="NZI34" s="57"/>
      <c r="NZJ34" s="57"/>
      <c r="NZK34" s="57"/>
      <c r="NZL34" s="57"/>
      <c r="NZM34" s="57"/>
      <c r="NZN34" s="57"/>
      <c r="NZO34" s="57"/>
      <c r="NZP34" s="57"/>
      <c r="NZQ34" s="57"/>
      <c r="NZR34" s="57"/>
      <c r="NZS34" s="57"/>
      <c r="NZT34" s="57"/>
      <c r="NZU34" s="57"/>
      <c r="NZV34" s="57"/>
      <c r="NZW34" s="57"/>
      <c r="NZX34" s="57"/>
      <c r="NZY34" s="57"/>
      <c r="NZZ34" s="57"/>
      <c r="OAA34" s="57"/>
      <c r="OAB34" s="57"/>
      <c r="OAC34" s="57"/>
      <c r="OAD34" s="57"/>
      <c r="OAE34" s="57"/>
      <c r="OAF34" s="57"/>
      <c r="OAG34" s="57"/>
      <c r="OAH34" s="57"/>
      <c r="OAI34" s="57"/>
      <c r="OAJ34" s="57"/>
      <c r="OAK34" s="57"/>
      <c r="OAL34" s="57"/>
      <c r="OAM34" s="57"/>
      <c r="OAN34" s="57"/>
      <c r="OAO34" s="57"/>
      <c r="OAP34" s="57"/>
      <c r="OAQ34" s="57"/>
      <c r="OAR34" s="57"/>
      <c r="OAS34" s="57"/>
      <c r="OAT34" s="57"/>
      <c r="OAU34" s="57"/>
      <c r="OAV34" s="57"/>
      <c r="OAW34" s="57"/>
      <c r="OAX34" s="57"/>
      <c r="OAY34" s="57"/>
      <c r="OAZ34" s="57"/>
      <c r="OBA34" s="57"/>
      <c r="OBB34" s="57"/>
      <c r="OBC34" s="57"/>
      <c r="OBD34" s="57"/>
      <c r="OBE34" s="57"/>
      <c r="OBF34" s="57"/>
      <c r="OBG34" s="57"/>
      <c r="OBH34" s="57"/>
      <c r="OBI34" s="57"/>
      <c r="OBJ34" s="57"/>
      <c r="OBK34" s="57"/>
      <c r="OBL34" s="57"/>
      <c r="OBM34" s="57"/>
      <c r="OBN34" s="57"/>
      <c r="OBO34" s="57"/>
      <c r="OBP34" s="57"/>
      <c r="OBQ34" s="57"/>
      <c r="OBR34" s="57"/>
      <c r="OBS34" s="57"/>
      <c r="OBT34" s="57"/>
      <c r="OBU34" s="57"/>
      <c r="OBV34" s="57"/>
      <c r="OBW34" s="57"/>
      <c r="OBX34" s="57"/>
      <c r="OBY34" s="57"/>
      <c r="OBZ34" s="57"/>
      <c r="OCA34" s="57"/>
      <c r="OCB34" s="57"/>
      <c r="OCC34" s="57"/>
      <c r="OCD34" s="57"/>
      <c r="OCE34" s="57"/>
      <c r="OCF34" s="57"/>
      <c r="OCG34" s="57"/>
      <c r="OCH34" s="57"/>
      <c r="OCI34" s="57"/>
      <c r="OCJ34" s="57"/>
      <c r="OCK34" s="57"/>
      <c r="OCL34" s="57"/>
      <c r="OCM34" s="57"/>
      <c r="OCN34" s="57"/>
      <c r="OCO34" s="57"/>
      <c r="OCP34" s="57"/>
      <c r="OCQ34" s="57"/>
      <c r="OCR34" s="57"/>
      <c r="OCS34" s="57"/>
      <c r="OCT34" s="57"/>
      <c r="OCU34" s="57"/>
      <c r="OCV34" s="57"/>
      <c r="OCW34" s="57"/>
      <c r="OCX34" s="57"/>
      <c r="OCY34" s="57"/>
      <c r="OCZ34" s="57"/>
      <c r="ODA34" s="57"/>
      <c r="ODB34" s="57"/>
      <c r="ODC34" s="57"/>
      <c r="ODD34" s="57"/>
      <c r="ODE34" s="57"/>
      <c r="ODF34" s="57"/>
      <c r="ODG34" s="57"/>
      <c r="ODH34" s="57"/>
      <c r="ODI34" s="57"/>
      <c r="ODJ34" s="57"/>
      <c r="ODK34" s="57"/>
      <c r="ODL34" s="57"/>
      <c r="ODM34" s="57"/>
      <c r="ODN34" s="57"/>
      <c r="ODO34" s="57"/>
      <c r="ODP34" s="57"/>
      <c r="ODQ34" s="57"/>
      <c r="ODR34" s="57"/>
      <c r="ODS34" s="57"/>
      <c r="ODT34" s="57"/>
      <c r="ODU34" s="57"/>
      <c r="ODV34" s="57"/>
      <c r="ODW34" s="57"/>
      <c r="ODX34" s="57"/>
      <c r="ODY34" s="57"/>
      <c r="ODZ34" s="57"/>
      <c r="OEA34" s="57"/>
      <c r="OEB34" s="57"/>
      <c r="OEC34" s="57"/>
      <c r="OED34" s="57"/>
      <c r="OEE34" s="57"/>
      <c r="OEF34" s="57"/>
      <c r="OEG34" s="57"/>
      <c r="OEH34" s="57"/>
      <c r="OEI34" s="57"/>
      <c r="OEJ34" s="57"/>
      <c r="OEK34" s="57"/>
      <c r="OEL34" s="57"/>
      <c r="OEM34" s="57"/>
      <c r="OEN34" s="57"/>
      <c r="OEO34" s="57"/>
      <c r="OEP34" s="57"/>
      <c r="OEQ34" s="57"/>
      <c r="OER34" s="57"/>
      <c r="OES34" s="57"/>
      <c r="OET34" s="57"/>
      <c r="OEU34" s="57"/>
      <c r="OEV34" s="57"/>
      <c r="OEW34" s="57"/>
      <c r="OEX34" s="57"/>
      <c r="OEY34" s="57"/>
      <c r="OEZ34" s="57"/>
      <c r="OFA34" s="57"/>
      <c r="OFB34" s="57"/>
      <c r="OFC34" s="57"/>
      <c r="OFD34" s="57"/>
      <c r="OFE34" s="57"/>
      <c r="OFF34" s="57"/>
      <c r="OFG34" s="57"/>
      <c r="OFH34" s="57"/>
      <c r="OFI34" s="57"/>
      <c r="OFJ34" s="57"/>
      <c r="OFK34" s="57"/>
      <c r="OFL34" s="57"/>
      <c r="OFM34" s="57"/>
      <c r="OFN34" s="57"/>
      <c r="OFO34" s="57"/>
      <c r="OFP34" s="57"/>
      <c r="OFQ34" s="57"/>
      <c r="OFR34" s="57"/>
      <c r="OFS34" s="57"/>
      <c r="OFT34" s="57"/>
      <c r="OFU34" s="57"/>
      <c r="OFV34" s="57"/>
      <c r="OFW34" s="57"/>
      <c r="OFX34" s="57"/>
      <c r="OFY34" s="57"/>
      <c r="OFZ34" s="57"/>
      <c r="OGA34" s="57"/>
      <c r="OGB34" s="57"/>
      <c r="OGC34" s="57"/>
      <c r="OGD34" s="57"/>
      <c r="OGE34" s="57"/>
      <c r="OGF34" s="57"/>
      <c r="OGG34" s="57"/>
      <c r="OGH34" s="57"/>
      <c r="OGI34" s="57"/>
      <c r="OGJ34" s="57"/>
      <c r="OGK34" s="57"/>
      <c r="OGL34" s="57"/>
      <c r="OGM34" s="57"/>
      <c r="OGN34" s="57"/>
      <c r="OGO34" s="57"/>
      <c r="OGP34" s="57"/>
      <c r="OGQ34" s="57"/>
      <c r="OGR34" s="57"/>
      <c r="OGS34" s="57"/>
      <c r="OGT34" s="57"/>
      <c r="OGU34" s="57"/>
      <c r="OGV34" s="57"/>
      <c r="OGW34" s="57"/>
      <c r="OGX34" s="57"/>
      <c r="OGY34" s="57"/>
      <c r="OGZ34" s="57"/>
      <c r="OHA34" s="57"/>
      <c r="OHB34" s="57"/>
      <c r="OHC34" s="57"/>
      <c r="OHD34" s="57"/>
      <c r="OHE34" s="57"/>
      <c r="OHF34" s="57"/>
      <c r="OHG34" s="57"/>
      <c r="OHH34" s="57"/>
      <c r="OHI34" s="57"/>
      <c r="OHJ34" s="57"/>
      <c r="OHK34" s="57"/>
      <c r="OHL34" s="57"/>
      <c r="OHM34" s="57"/>
      <c r="OHN34" s="57"/>
      <c r="OHO34" s="57"/>
      <c r="OHP34" s="57"/>
      <c r="OHQ34" s="57"/>
      <c r="OHR34" s="57"/>
      <c r="OHS34" s="57"/>
      <c r="OHT34" s="57"/>
      <c r="OHU34" s="57"/>
      <c r="OHV34" s="57"/>
      <c r="OHW34" s="57"/>
      <c r="OHX34" s="57"/>
      <c r="OHY34" s="57"/>
      <c r="OHZ34" s="57"/>
      <c r="OIA34" s="57"/>
      <c r="OIB34" s="57"/>
      <c r="OIC34" s="57"/>
      <c r="OID34" s="57"/>
      <c r="OIE34" s="57"/>
      <c r="OIF34" s="57"/>
      <c r="OIG34" s="57"/>
      <c r="OIH34" s="57"/>
      <c r="OII34" s="57"/>
      <c r="OIJ34" s="57"/>
      <c r="OIK34" s="57"/>
      <c r="OIL34" s="57"/>
      <c r="OIM34" s="57"/>
      <c r="OIN34" s="57"/>
      <c r="OIO34" s="57"/>
      <c r="OIP34" s="57"/>
      <c r="OIQ34" s="57"/>
      <c r="OIR34" s="57"/>
      <c r="OIS34" s="57"/>
      <c r="OIT34" s="57"/>
      <c r="OIU34" s="57"/>
      <c r="OIV34" s="57"/>
      <c r="OIW34" s="57"/>
      <c r="OIX34" s="57"/>
      <c r="OIY34" s="57"/>
      <c r="OIZ34" s="57"/>
      <c r="OJA34" s="57"/>
      <c r="OJB34" s="57"/>
      <c r="OJC34" s="57"/>
      <c r="OJD34" s="57"/>
      <c r="OJE34" s="57"/>
      <c r="OJF34" s="57"/>
      <c r="OJG34" s="57"/>
      <c r="OJH34" s="57"/>
      <c r="OJI34" s="57"/>
      <c r="OJJ34" s="57"/>
      <c r="OJK34" s="57"/>
      <c r="OJL34" s="57"/>
      <c r="OJM34" s="57"/>
      <c r="OJN34" s="57"/>
      <c r="OJO34" s="57"/>
      <c r="OJP34" s="57"/>
      <c r="OJQ34" s="57"/>
      <c r="OJR34" s="57"/>
      <c r="OJS34" s="57"/>
      <c r="OJT34" s="57"/>
      <c r="OJU34" s="57"/>
      <c r="OJV34" s="57"/>
      <c r="OJW34" s="57"/>
      <c r="OJX34" s="57"/>
      <c r="OJY34" s="57"/>
      <c r="OJZ34" s="57"/>
      <c r="OKA34" s="57"/>
      <c r="OKB34" s="57"/>
      <c r="OKC34" s="57"/>
      <c r="OKD34" s="57"/>
      <c r="OKE34" s="57"/>
      <c r="OKF34" s="57"/>
      <c r="OKG34" s="57"/>
      <c r="OKH34" s="57"/>
      <c r="OKI34" s="57"/>
      <c r="OKJ34" s="57"/>
      <c r="OKK34" s="57"/>
      <c r="OKL34" s="57"/>
      <c r="OKM34" s="57"/>
      <c r="OKN34" s="57"/>
      <c r="OKO34" s="57"/>
      <c r="OKP34" s="57"/>
      <c r="OKQ34" s="57"/>
      <c r="OKR34" s="57"/>
      <c r="OKS34" s="57"/>
      <c r="OKT34" s="57"/>
      <c r="OKU34" s="57"/>
      <c r="OKV34" s="57"/>
      <c r="OKW34" s="57"/>
      <c r="OKX34" s="57"/>
      <c r="OKY34" s="57"/>
      <c r="OKZ34" s="57"/>
      <c r="OLA34" s="57"/>
      <c r="OLB34" s="57"/>
      <c r="OLC34" s="57"/>
      <c r="OLD34" s="57"/>
      <c r="OLE34" s="57"/>
      <c r="OLF34" s="57"/>
      <c r="OLG34" s="57"/>
      <c r="OLH34" s="57"/>
      <c r="OLI34" s="57"/>
      <c r="OLJ34" s="57"/>
      <c r="OLK34" s="57"/>
      <c r="OLL34" s="57"/>
      <c r="OLM34" s="57"/>
      <c r="OLN34" s="57"/>
      <c r="OLO34" s="57"/>
      <c r="OLP34" s="57"/>
      <c r="OLQ34" s="57"/>
      <c r="OLR34" s="57"/>
      <c r="OLS34" s="57"/>
      <c r="OLT34" s="57"/>
      <c r="OLU34" s="57"/>
      <c r="OLV34" s="57"/>
      <c r="OLW34" s="57"/>
      <c r="OLX34" s="57"/>
      <c r="OLY34" s="57"/>
      <c r="OLZ34" s="57"/>
      <c r="OMA34" s="57"/>
      <c r="OMB34" s="57"/>
      <c r="OMC34" s="57"/>
      <c r="OMD34" s="57"/>
      <c r="OME34" s="57"/>
      <c r="OMF34" s="57"/>
      <c r="OMG34" s="57"/>
      <c r="OMH34" s="57"/>
      <c r="OMI34" s="57"/>
      <c r="OMJ34" s="57"/>
      <c r="OMK34" s="57"/>
      <c r="OML34" s="57"/>
      <c r="OMM34" s="57"/>
      <c r="OMN34" s="57"/>
      <c r="OMO34" s="57"/>
      <c r="OMP34" s="57"/>
      <c r="OMQ34" s="57"/>
      <c r="OMR34" s="57"/>
      <c r="OMS34" s="57"/>
      <c r="OMT34" s="57"/>
      <c r="OMU34" s="57"/>
      <c r="OMV34" s="57"/>
      <c r="OMW34" s="57"/>
      <c r="OMX34" s="57"/>
      <c r="OMY34" s="57"/>
      <c r="OMZ34" s="57"/>
      <c r="ONA34" s="57"/>
      <c r="ONB34" s="57"/>
      <c r="ONC34" s="57"/>
      <c r="OND34" s="57"/>
      <c r="ONE34" s="57"/>
      <c r="ONF34" s="57"/>
      <c r="ONG34" s="57"/>
      <c r="ONH34" s="57"/>
      <c r="ONI34" s="57"/>
      <c r="ONJ34" s="57"/>
      <c r="ONK34" s="57"/>
      <c r="ONL34" s="57"/>
      <c r="ONM34" s="57"/>
      <c r="ONN34" s="57"/>
      <c r="ONO34" s="57"/>
      <c r="ONP34" s="57"/>
      <c r="ONQ34" s="57"/>
      <c r="ONR34" s="57"/>
      <c r="ONS34" s="57"/>
      <c r="ONT34" s="57"/>
      <c r="ONU34" s="57"/>
      <c r="ONV34" s="57"/>
      <c r="ONW34" s="57"/>
      <c r="ONX34" s="57"/>
      <c r="ONY34" s="57"/>
      <c r="ONZ34" s="57"/>
      <c r="OOA34" s="57"/>
      <c r="OOB34" s="57"/>
      <c r="OOC34" s="57"/>
      <c r="OOD34" s="57"/>
      <c r="OOE34" s="57"/>
      <c r="OOF34" s="57"/>
      <c r="OOG34" s="57"/>
      <c r="OOH34" s="57"/>
      <c r="OOI34" s="57"/>
      <c r="OOJ34" s="57"/>
      <c r="OOK34" s="57"/>
      <c r="OOL34" s="57"/>
      <c r="OOM34" s="57"/>
      <c r="OON34" s="57"/>
      <c r="OOO34" s="57"/>
      <c r="OOP34" s="57"/>
      <c r="OOQ34" s="57"/>
      <c r="OOR34" s="57"/>
      <c r="OOS34" s="57"/>
      <c r="OOT34" s="57"/>
      <c r="OOU34" s="57"/>
      <c r="OOV34" s="57"/>
      <c r="OOW34" s="57"/>
      <c r="OOX34" s="57"/>
      <c r="OOY34" s="57"/>
      <c r="OOZ34" s="57"/>
      <c r="OPA34" s="57"/>
      <c r="OPB34" s="57"/>
      <c r="OPC34" s="57"/>
      <c r="OPD34" s="57"/>
      <c r="OPE34" s="57"/>
      <c r="OPF34" s="57"/>
      <c r="OPG34" s="57"/>
      <c r="OPH34" s="57"/>
      <c r="OPI34" s="57"/>
      <c r="OPJ34" s="57"/>
      <c r="OPK34" s="57"/>
      <c r="OPL34" s="57"/>
      <c r="OPM34" s="57"/>
      <c r="OPN34" s="57"/>
      <c r="OPO34" s="57"/>
      <c r="OPP34" s="57"/>
      <c r="OPQ34" s="57"/>
      <c r="OPR34" s="57"/>
      <c r="OPS34" s="57"/>
      <c r="OPT34" s="57"/>
      <c r="OPU34" s="57"/>
      <c r="OPV34" s="57"/>
      <c r="OPW34" s="57"/>
      <c r="OPX34" s="57"/>
      <c r="OPY34" s="57"/>
      <c r="OPZ34" s="57"/>
      <c r="OQA34" s="57"/>
      <c r="OQB34" s="57"/>
      <c r="OQC34" s="57"/>
      <c r="OQD34" s="57"/>
      <c r="OQE34" s="57"/>
      <c r="OQF34" s="57"/>
      <c r="OQG34" s="57"/>
      <c r="OQH34" s="57"/>
      <c r="OQI34" s="57"/>
      <c r="OQJ34" s="57"/>
      <c r="OQK34" s="57"/>
      <c r="OQL34" s="57"/>
      <c r="OQM34" s="57"/>
      <c r="OQN34" s="57"/>
      <c r="OQO34" s="57"/>
      <c r="OQP34" s="57"/>
      <c r="OQQ34" s="57"/>
      <c r="OQR34" s="57"/>
      <c r="OQS34" s="57"/>
      <c r="OQT34" s="57"/>
      <c r="OQU34" s="57"/>
      <c r="OQV34" s="57"/>
      <c r="OQW34" s="57"/>
      <c r="OQX34" s="57"/>
      <c r="OQY34" s="57"/>
      <c r="OQZ34" s="57"/>
      <c r="ORA34" s="57"/>
      <c r="ORB34" s="57"/>
      <c r="ORC34" s="57"/>
      <c r="ORD34" s="57"/>
      <c r="ORE34" s="57"/>
      <c r="ORF34" s="57"/>
      <c r="ORG34" s="57"/>
      <c r="ORH34" s="57"/>
      <c r="ORI34" s="57"/>
      <c r="ORJ34" s="57"/>
      <c r="ORK34" s="57"/>
      <c r="ORL34" s="57"/>
      <c r="ORM34" s="57"/>
      <c r="ORN34" s="57"/>
      <c r="ORO34" s="57"/>
      <c r="ORP34" s="57"/>
      <c r="ORQ34" s="57"/>
      <c r="ORR34" s="57"/>
      <c r="ORS34" s="57"/>
      <c r="ORT34" s="57"/>
      <c r="ORU34" s="57"/>
      <c r="ORV34" s="57"/>
      <c r="ORW34" s="57"/>
      <c r="ORX34" s="57"/>
      <c r="ORY34" s="57"/>
      <c r="ORZ34" s="57"/>
      <c r="OSA34" s="57"/>
      <c r="OSB34" s="57"/>
      <c r="OSC34" s="57"/>
      <c r="OSD34" s="57"/>
      <c r="OSE34" s="57"/>
      <c r="OSF34" s="57"/>
      <c r="OSG34" s="57"/>
      <c r="OSH34" s="57"/>
      <c r="OSI34" s="57"/>
      <c r="OSJ34" s="57"/>
      <c r="OSK34" s="57"/>
      <c r="OSL34" s="57"/>
      <c r="OSM34" s="57"/>
      <c r="OSN34" s="57"/>
      <c r="OSO34" s="57"/>
      <c r="OSP34" s="57"/>
      <c r="OSQ34" s="57"/>
      <c r="OSR34" s="57"/>
      <c r="OSS34" s="57"/>
      <c r="OST34" s="57"/>
      <c r="OSU34" s="57"/>
      <c r="OSV34" s="57"/>
      <c r="OSW34" s="57"/>
      <c r="OSX34" s="57"/>
      <c r="OSY34" s="57"/>
      <c r="OSZ34" s="57"/>
      <c r="OTA34" s="57"/>
      <c r="OTB34" s="57"/>
      <c r="OTC34" s="57"/>
      <c r="OTD34" s="57"/>
      <c r="OTE34" s="57"/>
      <c r="OTF34" s="57"/>
      <c r="OTG34" s="57"/>
      <c r="OTH34" s="57"/>
      <c r="OTI34" s="57"/>
      <c r="OTJ34" s="57"/>
      <c r="OTK34" s="57"/>
      <c r="OTL34" s="57"/>
      <c r="OTM34" s="57"/>
      <c r="OTN34" s="57"/>
      <c r="OTO34" s="57"/>
      <c r="OTP34" s="57"/>
      <c r="OTQ34" s="57"/>
      <c r="OTR34" s="57"/>
      <c r="OTS34" s="57"/>
      <c r="OTT34" s="57"/>
      <c r="OTU34" s="57"/>
      <c r="OTV34" s="57"/>
      <c r="OTW34" s="57"/>
      <c r="OTX34" s="57"/>
      <c r="OTY34" s="57"/>
      <c r="OTZ34" s="57"/>
      <c r="OUA34" s="57"/>
      <c r="OUB34" s="57"/>
      <c r="OUC34" s="57"/>
      <c r="OUD34" s="57"/>
      <c r="OUE34" s="57"/>
      <c r="OUF34" s="57"/>
      <c r="OUG34" s="57"/>
      <c r="OUH34" s="57"/>
      <c r="OUI34" s="57"/>
      <c r="OUJ34" s="57"/>
      <c r="OUK34" s="57"/>
      <c r="OUL34" s="57"/>
      <c r="OUM34" s="57"/>
      <c r="OUN34" s="57"/>
      <c r="OUO34" s="57"/>
      <c r="OUP34" s="57"/>
      <c r="OUQ34" s="57"/>
      <c r="OUR34" s="57"/>
      <c r="OUS34" s="57"/>
      <c r="OUT34" s="57"/>
      <c r="OUU34" s="57"/>
      <c r="OUV34" s="57"/>
      <c r="OUW34" s="57"/>
      <c r="OUX34" s="57"/>
      <c r="OUY34" s="57"/>
      <c r="OUZ34" s="57"/>
      <c r="OVA34" s="57"/>
      <c r="OVB34" s="57"/>
      <c r="OVC34" s="57"/>
      <c r="OVD34" s="57"/>
      <c r="OVE34" s="57"/>
      <c r="OVF34" s="57"/>
      <c r="OVG34" s="57"/>
      <c r="OVH34" s="57"/>
      <c r="OVI34" s="57"/>
      <c r="OVJ34" s="57"/>
      <c r="OVK34" s="57"/>
      <c r="OVL34" s="57"/>
      <c r="OVM34" s="57"/>
      <c r="OVN34" s="57"/>
      <c r="OVO34" s="57"/>
      <c r="OVP34" s="57"/>
      <c r="OVQ34" s="57"/>
      <c r="OVR34" s="57"/>
      <c r="OVS34" s="57"/>
      <c r="OVT34" s="57"/>
      <c r="OVU34" s="57"/>
      <c r="OVV34" s="57"/>
      <c r="OVW34" s="57"/>
      <c r="OVX34" s="57"/>
      <c r="OVY34" s="57"/>
      <c r="OVZ34" s="57"/>
      <c r="OWA34" s="57"/>
      <c r="OWB34" s="57"/>
      <c r="OWC34" s="57"/>
      <c r="OWD34" s="57"/>
      <c r="OWE34" s="57"/>
      <c r="OWF34" s="57"/>
      <c r="OWG34" s="57"/>
      <c r="OWH34" s="57"/>
      <c r="OWI34" s="57"/>
      <c r="OWJ34" s="57"/>
      <c r="OWK34" s="57"/>
      <c r="OWL34" s="57"/>
      <c r="OWM34" s="57"/>
      <c r="OWN34" s="57"/>
      <c r="OWO34" s="57"/>
      <c r="OWP34" s="57"/>
      <c r="OWQ34" s="57"/>
      <c r="OWR34" s="57"/>
      <c r="OWS34" s="57"/>
      <c r="OWT34" s="57"/>
      <c r="OWU34" s="57"/>
      <c r="OWV34" s="57"/>
      <c r="OWW34" s="57"/>
      <c r="OWX34" s="57"/>
      <c r="OWY34" s="57"/>
      <c r="OWZ34" s="57"/>
      <c r="OXA34" s="57"/>
      <c r="OXB34" s="57"/>
      <c r="OXC34" s="57"/>
      <c r="OXD34" s="57"/>
      <c r="OXE34" s="57"/>
      <c r="OXF34" s="57"/>
      <c r="OXG34" s="57"/>
      <c r="OXH34" s="57"/>
      <c r="OXI34" s="57"/>
      <c r="OXJ34" s="57"/>
      <c r="OXK34" s="57"/>
      <c r="OXL34" s="57"/>
      <c r="OXM34" s="57"/>
      <c r="OXN34" s="57"/>
      <c r="OXO34" s="57"/>
      <c r="OXP34" s="57"/>
      <c r="OXQ34" s="57"/>
      <c r="OXR34" s="57"/>
      <c r="OXS34" s="57"/>
      <c r="OXT34" s="57"/>
      <c r="OXU34" s="57"/>
      <c r="OXV34" s="57"/>
      <c r="OXW34" s="57"/>
      <c r="OXX34" s="57"/>
      <c r="OXY34" s="57"/>
      <c r="OXZ34" s="57"/>
      <c r="OYA34" s="57"/>
      <c r="OYB34" s="57"/>
      <c r="OYC34" s="57"/>
      <c r="OYD34" s="57"/>
      <c r="OYE34" s="57"/>
      <c r="OYF34" s="57"/>
      <c r="OYG34" s="57"/>
      <c r="OYH34" s="57"/>
      <c r="OYI34" s="57"/>
      <c r="OYJ34" s="57"/>
      <c r="OYK34" s="57"/>
      <c r="OYL34" s="57"/>
      <c r="OYM34" s="57"/>
      <c r="OYN34" s="57"/>
      <c r="OYO34" s="57"/>
      <c r="OYP34" s="57"/>
      <c r="OYQ34" s="57"/>
      <c r="OYR34" s="57"/>
      <c r="OYS34" s="57"/>
      <c r="OYT34" s="57"/>
      <c r="OYU34" s="57"/>
      <c r="OYV34" s="57"/>
      <c r="OYW34" s="57"/>
      <c r="OYX34" s="57"/>
      <c r="OYY34" s="57"/>
      <c r="OYZ34" s="57"/>
      <c r="OZA34" s="57"/>
      <c r="OZB34" s="57"/>
      <c r="OZC34" s="57"/>
      <c r="OZD34" s="57"/>
      <c r="OZE34" s="57"/>
      <c r="OZF34" s="57"/>
      <c r="OZG34" s="57"/>
      <c r="OZH34" s="57"/>
      <c r="OZI34" s="57"/>
      <c r="OZJ34" s="57"/>
      <c r="OZK34" s="57"/>
      <c r="OZL34" s="57"/>
      <c r="OZM34" s="57"/>
      <c r="OZN34" s="57"/>
      <c r="OZO34" s="57"/>
      <c r="OZP34" s="57"/>
      <c r="OZQ34" s="57"/>
      <c r="OZR34" s="57"/>
      <c r="OZS34" s="57"/>
      <c r="OZT34" s="57"/>
      <c r="OZU34" s="57"/>
      <c r="OZV34" s="57"/>
      <c r="OZW34" s="57"/>
      <c r="OZX34" s="57"/>
      <c r="OZY34" s="57"/>
      <c r="OZZ34" s="57"/>
      <c r="PAA34" s="57"/>
      <c r="PAB34" s="57"/>
      <c r="PAC34" s="57"/>
      <c r="PAD34" s="57"/>
      <c r="PAE34" s="57"/>
      <c r="PAF34" s="57"/>
      <c r="PAG34" s="57"/>
      <c r="PAH34" s="57"/>
      <c r="PAI34" s="57"/>
      <c r="PAJ34" s="57"/>
      <c r="PAK34" s="57"/>
      <c r="PAL34" s="57"/>
      <c r="PAM34" s="57"/>
      <c r="PAN34" s="57"/>
      <c r="PAO34" s="57"/>
      <c r="PAP34" s="57"/>
      <c r="PAQ34" s="57"/>
      <c r="PAR34" s="57"/>
      <c r="PAS34" s="57"/>
      <c r="PAT34" s="57"/>
      <c r="PAU34" s="57"/>
      <c r="PAV34" s="57"/>
      <c r="PAW34" s="57"/>
      <c r="PAX34" s="57"/>
      <c r="PAY34" s="57"/>
      <c r="PAZ34" s="57"/>
      <c r="PBA34" s="57"/>
      <c r="PBB34" s="57"/>
      <c r="PBC34" s="57"/>
      <c r="PBD34" s="57"/>
      <c r="PBE34" s="57"/>
      <c r="PBF34" s="57"/>
      <c r="PBG34" s="57"/>
      <c r="PBH34" s="57"/>
      <c r="PBI34" s="57"/>
      <c r="PBJ34" s="57"/>
      <c r="PBK34" s="57"/>
      <c r="PBL34" s="57"/>
      <c r="PBM34" s="57"/>
      <c r="PBN34" s="57"/>
      <c r="PBO34" s="57"/>
      <c r="PBP34" s="57"/>
      <c r="PBQ34" s="57"/>
      <c r="PBR34" s="57"/>
      <c r="PBS34" s="57"/>
      <c r="PBT34" s="57"/>
      <c r="PBU34" s="57"/>
      <c r="PBV34" s="57"/>
      <c r="PBW34" s="57"/>
      <c r="PBX34" s="57"/>
      <c r="PBY34" s="57"/>
      <c r="PBZ34" s="57"/>
      <c r="PCA34" s="57"/>
      <c r="PCB34" s="57"/>
      <c r="PCC34" s="57"/>
      <c r="PCD34" s="57"/>
      <c r="PCE34" s="57"/>
      <c r="PCF34" s="57"/>
      <c r="PCG34" s="57"/>
      <c r="PCH34" s="57"/>
      <c r="PCI34" s="57"/>
      <c r="PCJ34" s="57"/>
      <c r="PCK34" s="57"/>
      <c r="PCL34" s="57"/>
      <c r="PCM34" s="57"/>
      <c r="PCN34" s="57"/>
      <c r="PCO34" s="57"/>
      <c r="PCP34" s="57"/>
      <c r="PCQ34" s="57"/>
      <c r="PCR34" s="57"/>
      <c r="PCS34" s="57"/>
      <c r="PCT34" s="57"/>
      <c r="PCU34" s="57"/>
      <c r="PCV34" s="57"/>
      <c r="PCW34" s="57"/>
      <c r="PCX34" s="57"/>
      <c r="PCY34" s="57"/>
      <c r="PCZ34" s="57"/>
      <c r="PDA34" s="57"/>
      <c r="PDB34" s="57"/>
      <c r="PDC34" s="57"/>
      <c r="PDD34" s="57"/>
      <c r="PDE34" s="57"/>
      <c r="PDF34" s="57"/>
      <c r="PDG34" s="57"/>
      <c r="PDH34" s="57"/>
      <c r="PDI34" s="57"/>
      <c r="PDJ34" s="57"/>
      <c r="PDK34" s="57"/>
      <c r="PDL34" s="57"/>
      <c r="PDM34" s="57"/>
      <c r="PDN34" s="57"/>
      <c r="PDO34" s="57"/>
      <c r="PDP34" s="57"/>
      <c r="PDQ34" s="57"/>
      <c r="PDR34" s="57"/>
      <c r="PDS34" s="57"/>
      <c r="PDT34" s="57"/>
      <c r="PDU34" s="57"/>
      <c r="PDV34" s="57"/>
      <c r="PDW34" s="57"/>
      <c r="PDX34" s="57"/>
      <c r="PDY34" s="57"/>
      <c r="PDZ34" s="57"/>
      <c r="PEA34" s="57"/>
      <c r="PEB34" s="57"/>
      <c r="PEC34" s="57"/>
      <c r="PED34" s="57"/>
      <c r="PEE34" s="57"/>
      <c r="PEF34" s="57"/>
      <c r="PEG34" s="57"/>
      <c r="PEH34" s="57"/>
      <c r="PEI34" s="57"/>
      <c r="PEJ34" s="57"/>
      <c r="PEK34" s="57"/>
      <c r="PEL34" s="57"/>
      <c r="PEM34" s="57"/>
      <c r="PEN34" s="57"/>
      <c r="PEO34" s="57"/>
      <c r="PEP34" s="57"/>
      <c r="PEQ34" s="57"/>
      <c r="PER34" s="57"/>
      <c r="PES34" s="57"/>
      <c r="PET34" s="57"/>
      <c r="PEU34" s="57"/>
      <c r="PEV34" s="57"/>
      <c r="PEW34" s="57"/>
      <c r="PEX34" s="57"/>
      <c r="PEY34" s="57"/>
      <c r="PEZ34" s="57"/>
      <c r="PFA34" s="57"/>
      <c r="PFB34" s="57"/>
      <c r="PFC34" s="57"/>
      <c r="PFD34" s="57"/>
      <c r="PFE34" s="57"/>
      <c r="PFF34" s="57"/>
      <c r="PFG34" s="57"/>
      <c r="PFH34" s="57"/>
      <c r="PFI34" s="57"/>
      <c r="PFJ34" s="57"/>
      <c r="PFK34" s="57"/>
      <c r="PFL34" s="57"/>
      <c r="PFM34" s="57"/>
      <c r="PFN34" s="57"/>
      <c r="PFO34" s="57"/>
      <c r="PFP34" s="57"/>
      <c r="PFQ34" s="57"/>
      <c r="PFR34" s="57"/>
      <c r="PFS34" s="57"/>
      <c r="PFT34" s="57"/>
      <c r="PFU34" s="57"/>
      <c r="PFV34" s="57"/>
      <c r="PFW34" s="57"/>
      <c r="PFX34" s="57"/>
      <c r="PFY34" s="57"/>
      <c r="PFZ34" s="57"/>
      <c r="PGA34" s="57"/>
      <c r="PGB34" s="57"/>
      <c r="PGC34" s="57"/>
      <c r="PGD34" s="57"/>
      <c r="PGE34" s="57"/>
      <c r="PGF34" s="57"/>
      <c r="PGG34" s="57"/>
      <c r="PGH34" s="57"/>
      <c r="PGI34" s="57"/>
      <c r="PGJ34" s="57"/>
      <c r="PGK34" s="57"/>
      <c r="PGL34" s="57"/>
      <c r="PGM34" s="57"/>
      <c r="PGN34" s="57"/>
      <c r="PGO34" s="57"/>
      <c r="PGP34" s="57"/>
      <c r="PGQ34" s="57"/>
      <c r="PGR34" s="57"/>
      <c r="PGS34" s="57"/>
      <c r="PGT34" s="57"/>
      <c r="PGU34" s="57"/>
      <c r="PGV34" s="57"/>
      <c r="PGW34" s="57"/>
      <c r="PGX34" s="57"/>
      <c r="PGY34" s="57"/>
      <c r="PGZ34" s="57"/>
      <c r="PHA34" s="57"/>
      <c r="PHB34" s="57"/>
      <c r="PHC34" s="57"/>
      <c r="PHD34" s="57"/>
      <c r="PHE34" s="57"/>
      <c r="PHF34" s="57"/>
      <c r="PHG34" s="57"/>
      <c r="PHH34" s="57"/>
      <c r="PHI34" s="57"/>
      <c r="PHJ34" s="57"/>
      <c r="PHK34" s="57"/>
      <c r="PHL34" s="57"/>
      <c r="PHM34" s="57"/>
      <c r="PHN34" s="57"/>
      <c r="PHO34" s="57"/>
      <c r="PHP34" s="57"/>
      <c r="PHQ34" s="57"/>
      <c r="PHR34" s="57"/>
      <c r="PHS34" s="57"/>
      <c r="PHT34" s="57"/>
      <c r="PHU34" s="57"/>
      <c r="PHV34" s="57"/>
      <c r="PHW34" s="57"/>
      <c r="PHX34" s="57"/>
      <c r="PHY34" s="57"/>
      <c r="PHZ34" s="57"/>
      <c r="PIA34" s="57"/>
      <c r="PIB34" s="57"/>
      <c r="PIC34" s="57"/>
      <c r="PID34" s="57"/>
      <c r="PIE34" s="57"/>
      <c r="PIF34" s="57"/>
      <c r="PIG34" s="57"/>
      <c r="PIH34" s="57"/>
      <c r="PII34" s="57"/>
      <c r="PIJ34" s="57"/>
      <c r="PIK34" s="57"/>
      <c r="PIL34" s="57"/>
      <c r="PIM34" s="57"/>
      <c r="PIN34" s="57"/>
      <c r="PIO34" s="57"/>
      <c r="PIP34" s="57"/>
      <c r="PIQ34" s="57"/>
      <c r="PIR34" s="57"/>
      <c r="PIS34" s="57"/>
      <c r="PIT34" s="57"/>
      <c r="PIU34" s="57"/>
      <c r="PIV34" s="57"/>
      <c r="PIW34" s="57"/>
      <c r="PIX34" s="57"/>
      <c r="PIY34" s="57"/>
      <c r="PIZ34" s="57"/>
      <c r="PJA34" s="57"/>
      <c r="PJB34" s="57"/>
      <c r="PJC34" s="57"/>
      <c r="PJD34" s="57"/>
      <c r="PJE34" s="57"/>
      <c r="PJF34" s="57"/>
      <c r="PJG34" s="57"/>
      <c r="PJH34" s="57"/>
      <c r="PJI34" s="57"/>
      <c r="PJJ34" s="57"/>
      <c r="PJK34" s="57"/>
      <c r="PJL34" s="57"/>
      <c r="PJM34" s="57"/>
      <c r="PJN34" s="57"/>
      <c r="PJO34" s="57"/>
      <c r="PJP34" s="57"/>
      <c r="PJQ34" s="57"/>
      <c r="PJR34" s="57"/>
      <c r="PJS34" s="57"/>
      <c r="PJT34" s="57"/>
      <c r="PJU34" s="57"/>
      <c r="PJV34" s="57"/>
      <c r="PJW34" s="57"/>
      <c r="PJX34" s="57"/>
      <c r="PJY34" s="57"/>
      <c r="PJZ34" s="57"/>
      <c r="PKA34" s="57"/>
      <c r="PKB34" s="57"/>
      <c r="PKC34" s="57"/>
      <c r="PKD34" s="57"/>
      <c r="PKE34" s="57"/>
      <c r="PKF34" s="57"/>
      <c r="PKG34" s="57"/>
      <c r="PKH34" s="57"/>
      <c r="PKI34" s="57"/>
      <c r="PKJ34" s="57"/>
      <c r="PKK34" s="57"/>
      <c r="PKL34" s="57"/>
      <c r="PKM34" s="57"/>
      <c r="PKN34" s="57"/>
      <c r="PKO34" s="57"/>
      <c r="PKP34" s="57"/>
      <c r="PKQ34" s="57"/>
      <c r="PKR34" s="57"/>
      <c r="PKS34" s="57"/>
      <c r="PKT34" s="57"/>
      <c r="PKU34" s="57"/>
      <c r="PKV34" s="57"/>
      <c r="PKW34" s="57"/>
      <c r="PKX34" s="57"/>
      <c r="PKY34" s="57"/>
      <c r="PKZ34" s="57"/>
      <c r="PLA34" s="57"/>
      <c r="PLB34" s="57"/>
      <c r="PLC34" s="57"/>
      <c r="PLD34" s="57"/>
      <c r="PLE34" s="57"/>
      <c r="PLF34" s="57"/>
      <c r="PLG34" s="57"/>
      <c r="PLH34" s="57"/>
      <c r="PLI34" s="57"/>
      <c r="PLJ34" s="57"/>
      <c r="PLK34" s="57"/>
      <c r="PLL34" s="57"/>
      <c r="PLM34" s="57"/>
      <c r="PLN34" s="57"/>
      <c r="PLO34" s="57"/>
      <c r="PLP34" s="57"/>
      <c r="PLQ34" s="57"/>
      <c r="PLR34" s="57"/>
      <c r="PLS34" s="57"/>
      <c r="PLT34" s="57"/>
      <c r="PLU34" s="57"/>
      <c r="PLV34" s="57"/>
      <c r="PLW34" s="57"/>
      <c r="PLX34" s="57"/>
      <c r="PLY34" s="57"/>
      <c r="PLZ34" s="57"/>
      <c r="PMA34" s="57"/>
      <c r="PMB34" s="57"/>
      <c r="PMC34" s="57"/>
      <c r="PMD34" s="57"/>
      <c r="PME34" s="57"/>
      <c r="PMF34" s="57"/>
      <c r="PMG34" s="57"/>
      <c r="PMH34" s="57"/>
      <c r="PMI34" s="57"/>
      <c r="PMJ34" s="57"/>
      <c r="PMK34" s="57"/>
      <c r="PML34" s="57"/>
      <c r="PMM34" s="57"/>
      <c r="PMN34" s="57"/>
      <c r="PMO34" s="57"/>
      <c r="PMP34" s="57"/>
      <c r="PMQ34" s="57"/>
      <c r="PMR34" s="57"/>
      <c r="PMS34" s="57"/>
      <c r="PMT34" s="57"/>
      <c r="PMU34" s="57"/>
      <c r="PMV34" s="57"/>
      <c r="PMW34" s="57"/>
      <c r="PMX34" s="57"/>
      <c r="PMY34" s="57"/>
      <c r="PMZ34" s="57"/>
      <c r="PNA34" s="57"/>
      <c r="PNB34" s="57"/>
      <c r="PNC34" s="57"/>
      <c r="PND34" s="57"/>
      <c r="PNE34" s="57"/>
      <c r="PNF34" s="57"/>
      <c r="PNG34" s="57"/>
      <c r="PNH34" s="57"/>
      <c r="PNI34" s="57"/>
      <c r="PNJ34" s="57"/>
      <c r="PNK34" s="57"/>
      <c r="PNL34" s="57"/>
      <c r="PNM34" s="57"/>
      <c r="PNN34" s="57"/>
      <c r="PNO34" s="57"/>
      <c r="PNP34" s="57"/>
      <c r="PNQ34" s="57"/>
      <c r="PNR34" s="57"/>
      <c r="PNS34" s="57"/>
      <c r="PNT34" s="57"/>
      <c r="PNU34" s="57"/>
      <c r="PNV34" s="57"/>
      <c r="PNW34" s="57"/>
      <c r="PNX34" s="57"/>
      <c r="PNY34" s="57"/>
      <c r="PNZ34" s="57"/>
      <c r="POA34" s="57"/>
      <c r="POB34" s="57"/>
      <c r="POC34" s="57"/>
      <c r="POD34" s="57"/>
      <c r="POE34" s="57"/>
      <c r="POF34" s="57"/>
      <c r="POG34" s="57"/>
      <c r="POH34" s="57"/>
      <c r="POI34" s="57"/>
      <c r="POJ34" s="57"/>
      <c r="POK34" s="57"/>
      <c r="POL34" s="57"/>
      <c r="POM34" s="57"/>
      <c r="PON34" s="57"/>
      <c r="POO34" s="57"/>
      <c r="POP34" s="57"/>
      <c r="POQ34" s="57"/>
      <c r="POR34" s="57"/>
      <c r="POS34" s="57"/>
      <c r="POT34" s="57"/>
      <c r="POU34" s="57"/>
      <c r="POV34" s="57"/>
      <c r="POW34" s="57"/>
      <c r="POX34" s="57"/>
      <c r="POY34" s="57"/>
      <c r="POZ34" s="57"/>
      <c r="PPA34" s="57"/>
      <c r="PPB34" s="57"/>
      <c r="PPC34" s="57"/>
      <c r="PPD34" s="57"/>
      <c r="PPE34" s="57"/>
      <c r="PPF34" s="57"/>
      <c r="PPG34" s="57"/>
      <c r="PPH34" s="57"/>
      <c r="PPI34" s="57"/>
      <c r="PPJ34" s="57"/>
      <c r="PPK34" s="57"/>
      <c r="PPL34" s="57"/>
      <c r="PPM34" s="57"/>
      <c r="PPN34" s="57"/>
      <c r="PPO34" s="57"/>
      <c r="PPP34" s="57"/>
      <c r="PPQ34" s="57"/>
      <c r="PPR34" s="57"/>
      <c r="PPS34" s="57"/>
      <c r="PPT34" s="57"/>
      <c r="PPU34" s="57"/>
      <c r="PPV34" s="57"/>
      <c r="PPW34" s="57"/>
      <c r="PPX34" s="57"/>
      <c r="PPY34" s="57"/>
      <c r="PPZ34" s="57"/>
      <c r="PQA34" s="57"/>
      <c r="PQB34" s="57"/>
      <c r="PQC34" s="57"/>
      <c r="PQD34" s="57"/>
      <c r="PQE34" s="57"/>
      <c r="PQF34" s="57"/>
      <c r="PQG34" s="57"/>
      <c r="PQH34" s="57"/>
      <c r="PQI34" s="57"/>
      <c r="PQJ34" s="57"/>
      <c r="PQK34" s="57"/>
      <c r="PQL34" s="57"/>
      <c r="PQM34" s="57"/>
      <c r="PQN34" s="57"/>
      <c r="PQO34" s="57"/>
      <c r="PQP34" s="57"/>
      <c r="PQQ34" s="57"/>
      <c r="PQR34" s="57"/>
      <c r="PQS34" s="57"/>
      <c r="PQT34" s="57"/>
      <c r="PQU34" s="57"/>
      <c r="PQV34" s="57"/>
      <c r="PQW34" s="57"/>
      <c r="PQX34" s="57"/>
      <c r="PQY34" s="57"/>
      <c r="PQZ34" s="57"/>
      <c r="PRA34" s="57"/>
      <c r="PRB34" s="57"/>
      <c r="PRC34" s="57"/>
      <c r="PRD34" s="57"/>
      <c r="PRE34" s="57"/>
      <c r="PRF34" s="57"/>
      <c r="PRG34" s="57"/>
      <c r="PRH34" s="57"/>
      <c r="PRI34" s="57"/>
      <c r="PRJ34" s="57"/>
      <c r="PRK34" s="57"/>
      <c r="PRL34" s="57"/>
      <c r="PRM34" s="57"/>
      <c r="PRN34" s="57"/>
      <c r="PRO34" s="57"/>
      <c r="PRP34" s="57"/>
      <c r="PRQ34" s="57"/>
      <c r="PRR34" s="57"/>
      <c r="PRS34" s="57"/>
      <c r="PRT34" s="57"/>
      <c r="PRU34" s="57"/>
      <c r="PRV34" s="57"/>
      <c r="PRW34" s="57"/>
      <c r="PRX34" s="57"/>
      <c r="PRY34" s="57"/>
      <c r="PRZ34" s="57"/>
      <c r="PSA34" s="57"/>
      <c r="PSB34" s="57"/>
      <c r="PSC34" s="57"/>
      <c r="PSD34" s="57"/>
      <c r="PSE34" s="57"/>
      <c r="PSF34" s="57"/>
      <c r="PSG34" s="57"/>
      <c r="PSH34" s="57"/>
      <c r="PSI34" s="57"/>
      <c r="PSJ34" s="57"/>
      <c r="PSK34" s="57"/>
      <c r="PSL34" s="57"/>
      <c r="PSM34" s="57"/>
      <c r="PSN34" s="57"/>
      <c r="PSO34" s="57"/>
      <c r="PSP34" s="57"/>
      <c r="PSQ34" s="57"/>
      <c r="PSR34" s="57"/>
      <c r="PSS34" s="57"/>
      <c r="PST34" s="57"/>
      <c r="PSU34" s="57"/>
      <c r="PSV34" s="57"/>
      <c r="PSW34" s="57"/>
      <c r="PSX34" s="57"/>
      <c r="PSY34" s="57"/>
      <c r="PSZ34" s="57"/>
      <c r="PTA34" s="57"/>
      <c r="PTB34" s="57"/>
      <c r="PTC34" s="57"/>
      <c r="PTD34" s="57"/>
      <c r="PTE34" s="57"/>
      <c r="PTF34" s="57"/>
      <c r="PTG34" s="57"/>
      <c r="PTH34" s="57"/>
      <c r="PTI34" s="57"/>
      <c r="PTJ34" s="57"/>
      <c r="PTK34" s="57"/>
      <c r="PTL34" s="57"/>
      <c r="PTM34" s="57"/>
      <c r="PTN34" s="57"/>
      <c r="PTO34" s="57"/>
      <c r="PTP34" s="57"/>
      <c r="PTQ34" s="57"/>
      <c r="PTR34" s="57"/>
      <c r="PTS34" s="57"/>
      <c r="PTT34" s="57"/>
      <c r="PTU34" s="57"/>
      <c r="PTV34" s="57"/>
      <c r="PTW34" s="57"/>
      <c r="PTX34" s="57"/>
      <c r="PTY34" s="57"/>
      <c r="PTZ34" s="57"/>
      <c r="PUA34" s="57"/>
      <c r="PUB34" s="57"/>
      <c r="PUC34" s="57"/>
      <c r="PUD34" s="57"/>
      <c r="PUE34" s="57"/>
      <c r="PUF34" s="57"/>
      <c r="PUG34" s="57"/>
      <c r="PUH34" s="57"/>
      <c r="PUI34" s="57"/>
      <c r="PUJ34" s="57"/>
      <c r="PUK34" s="57"/>
      <c r="PUL34" s="57"/>
      <c r="PUM34" s="57"/>
      <c r="PUN34" s="57"/>
      <c r="PUO34" s="57"/>
      <c r="PUP34" s="57"/>
      <c r="PUQ34" s="57"/>
      <c r="PUR34" s="57"/>
      <c r="PUS34" s="57"/>
      <c r="PUT34" s="57"/>
      <c r="PUU34" s="57"/>
      <c r="PUV34" s="57"/>
      <c r="PUW34" s="57"/>
      <c r="PUX34" s="57"/>
      <c r="PUY34" s="57"/>
      <c r="PUZ34" s="57"/>
      <c r="PVA34" s="57"/>
      <c r="PVB34" s="57"/>
      <c r="PVC34" s="57"/>
      <c r="PVD34" s="57"/>
      <c r="PVE34" s="57"/>
      <c r="PVF34" s="57"/>
      <c r="PVG34" s="57"/>
      <c r="PVH34" s="57"/>
      <c r="PVI34" s="57"/>
      <c r="PVJ34" s="57"/>
      <c r="PVK34" s="57"/>
      <c r="PVL34" s="57"/>
      <c r="PVM34" s="57"/>
      <c r="PVN34" s="57"/>
      <c r="PVO34" s="57"/>
      <c r="PVP34" s="57"/>
      <c r="PVQ34" s="57"/>
      <c r="PVR34" s="57"/>
      <c r="PVS34" s="57"/>
      <c r="PVT34" s="57"/>
      <c r="PVU34" s="57"/>
      <c r="PVV34" s="57"/>
      <c r="PVW34" s="57"/>
      <c r="PVX34" s="57"/>
      <c r="PVY34" s="57"/>
      <c r="PVZ34" s="57"/>
      <c r="PWA34" s="57"/>
      <c r="PWB34" s="57"/>
      <c r="PWC34" s="57"/>
      <c r="PWD34" s="57"/>
      <c r="PWE34" s="57"/>
      <c r="PWF34" s="57"/>
      <c r="PWG34" s="57"/>
      <c r="PWH34" s="57"/>
      <c r="PWI34" s="57"/>
      <c r="PWJ34" s="57"/>
      <c r="PWK34" s="57"/>
      <c r="PWL34" s="57"/>
      <c r="PWM34" s="57"/>
      <c r="PWN34" s="57"/>
      <c r="PWO34" s="57"/>
      <c r="PWP34" s="57"/>
      <c r="PWQ34" s="57"/>
      <c r="PWR34" s="57"/>
      <c r="PWS34" s="57"/>
      <c r="PWT34" s="57"/>
      <c r="PWU34" s="57"/>
      <c r="PWV34" s="57"/>
      <c r="PWW34" s="57"/>
      <c r="PWX34" s="57"/>
      <c r="PWY34" s="57"/>
      <c r="PWZ34" s="57"/>
      <c r="PXA34" s="57"/>
      <c r="PXB34" s="57"/>
      <c r="PXC34" s="57"/>
      <c r="PXD34" s="57"/>
      <c r="PXE34" s="57"/>
      <c r="PXF34" s="57"/>
      <c r="PXG34" s="57"/>
      <c r="PXH34" s="57"/>
      <c r="PXI34" s="57"/>
      <c r="PXJ34" s="57"/>
      <c r="PXK34" s="57"/>
      <c r="PXL34" s="57"/>
      <c r="PXM34" s="57"/>
      <c r="PXN34" s="57"/>
      <c r="PXO34" s="57"/>
      <c r="PXP34" s="57"/>
      <c r="PXQ34" s="57"/>
      <c r="PXR34" s="57"/>
      <c r="PXS34" s="57"/>
      <c r="PXT34" s="57"/>
      <c r="PXU34" s="57"/>
      <c r="PXV34" s="57"/>
      <c r="PXW34" s="57"/>
      <c r="PXX34" s="57"/>
      <c r="PXY34" s="57"/>
      <c r="PXZ34" s="57"/>
      <c r="PYA34" s="57"/>
      <c r="PYB34" s="57"/>
      <c r="PYC34" s="57"/>
      <c r="PYD34" s="57"/>
      <c r="PYE34" s="57"/>
      <c r="PYF34" s="57"/>
      <c r="PYG34" s="57"/>
      <c r="PYH34" s="57"/>
      <c r="PYI34" s="57"/>
      <c r="PYJ34" s="57"/>
      <c r="PYK34" s="57"/>
      <c r="PYL34" s="57"/>
      <c r="PYM34" s="57"/>
      <c r="PYN34" s="57"/>
      <c r="PYO34" s="57"/>
      <c r="PYP34" s="57"/>
      <c r="PYQ34" s="57"/>
      <c r="PYR34" s="57"/>
      <c r="PYS34" s="57"/>
      <c r="PYT34" s="57"/>
      <c r="PYU34" s="57"/>
      <c r="PYV34" s="57"/>
      <c r="PYW34" s="57"/>
      <c r="PYX34" s="57"/>
      <c r="PYY34" s="57"/>
      <c r="PYZ34" s="57"/>
      <c r="PZA34" s="57"/>
      <c r="PZB34" s="57"/>
      <c r="PZC34" s="57"/>
      <c r="PZD34" s="57"/>
      <c r="PZE34" s="57"/>
      <c r="PZF34" s="57"/>
      <c r="PZG34" s="57"/>
      <c r="PZH34" s="57"/>
      <c r="PZI34" s="57"/>
      <c r="PZJ34" s="57"/>
      <c r="PZK34" s="57"/>
      <c r="PZL34" s="57"/>
      <c r="PZM34" s="57"/>
      <c r="PZN34" s="57"/>
      <c r="PZO34" s="57"/>
      <c r="PZP34" s="57"/>
      <c r="PZQ34" s="57"/>
      <c r="PZR34" s="57"/>
      <c r="PZS34" s="57"/>
      <c r="PZT34" s="57"/>
      <c r="PZU34" s="57"/>
      <c r="PZV34" s="57"/>
      <c r="PZW34" s="57"/>
      <c r="PZX34" s="57"/>
      <c r="PZY34" s="57"/>
      <c r="PZZ34" s="57"/>
      <c r="QAA34" s="57"/>
      <c r="QAB34" s="57"/>
      <c r="QAC34" s="57"/>
      <c r="QAD34" s="57"/>
      <c r="QAE34" s="57"/>
      <c r="QAF34" s="57"/>
      <c r="QAG34" s="57"/>
      <c r="QAH34" s="57"/>
      <c r="QAI34" s="57"/>
      <c r="QAJ34" s="57"/>
      <c r="QAK34" s="57"/>
      <c r="QAL34" s="57"/>
      <c r="QAM34" s="57"/>
      <c r="QAN34" s="57"/>
      <c r="QAO34" s="57"/>
      <c r="QAP34" s="57"/>
      <c r="QAQ34" s="57"/>
      <c r="QAR34" s="57"/>
      <c r="QAS34" s="57"/>
      <c r="QAT34" s="57"/>
      <c r="QAU34" s="57"/>
      <c r="QAV34" s="57"/>
      <c r="QAW34" s="57"/>
      <c r="QAX34" s="57"/>
      <c r="QAY34" s="57"/>
      <c r="QAZ34" s="57"/>
      <c r="QBA34" s="57"/>
      <c r="QBB34" s="57"/>
      <c r="QBC34" s="57"/>
      <c r="QBD34" s="57"/>
      <c r="QBE34" s="57"/>
      <c r="QBF34" s="57"/>
      <c r="QBG34" s="57"/>
      <c r="QBH34" s="57"/>
      <c r="QBI34" s="57"/>
      <c r="QBJ34" s="57"/>
      <c r="QBK34" s="57"/>
      <c r="QBL34" s="57"/>
      <c r="QBM34" s="57"/>
      <c r="QBN34" s="57"/>
      <c r="QBO34" s="57"/>
      <c r="QBP34" s="57"/>
      <c r="QBQ34" s="57"/>
      <c r="QBR34" s="57"/>
      <c r="QBS34" s="57"/>
      <c r="QBT34" s="57"/>
      <c r="QBU34" s="57"/>
      <c r="QBV34" s="57"/>
      <c r="QBW34" s="57"/>
      <c r="QBX34" s="57"/>
      <c r="QBY34" s="57"/>
      <c r="QBZ34" s="57"/>
      <c r="QCA34" s="57"/>
      <c r="QCB34" s="57"/>
      <c r="QCC34" s="57"/>
      <c r="QCD34" s="57"/>
      <c r="QCE34" s="57"/>
      <c r="QCF34" s="57"/>
      <c r="QCG34" s="57"/>
      <c r="QCH34" s="57"/>
      <c r="QCI34" s="57"/>
      <c r="QCJ34" s="57"/>
      <c r="QCK34" s="57"/>
      <c r="QCL34" s="57"/>
      <c r="QCM34" s="57"/>
      <c r="QCN34" s="57"/>
      <c r="QCO34" s="57"/>
      <c r="QCP34" s="57"/>
      <c r="QCQ34" s="57"/>
      <c r="QCR34" s="57"/>
      <c r="QCS34" s="57"/>
      <c r="QCT34" s="57"/>
      <c r="QCU34" s="57"/>
      <c r="QCV34" s="57"/>
      <c r="QCW34" s="57"/>
      <c r="QCX34" s="57"/>
      <c r="QCY34" s="57"/>
      <c r="QCZ34" s="57"/>
      <c r="QDA34" s="57"/>
      <c r="QDB34" s="57"/>
      <c r="QDC34" s="57"/>
      <c r="QDD34" s="57"/>
      <c r="QDE34" s="57"/>
      <c r="QDF34" s="57"/>
      <c r="QDG34" s="57"/>
      <c r="QDH34" s="57"/>
      <c r="QDI34" s="57"/>
      <c r="QDJ34" s="57"/>
      <c r="QDK34" s="57"/>
      <c r="QDL34" s="57"/>
      <c r="QDM34" s="57"/>
      <c r="QDN34" s="57"/>
      <c r="QDO34" s="57"/>
      <c r="QDP34" s="57"/>
      <c r="QDQ34" s="57"/>
      <c r="QDR34" s="57"/>
      <c r="QDS34" s="57"/>
      <c r="QDT34" s="57"/>
      <c r="QDU34" s="57"/>
      <c r="QDV34" s="57"/>
      <c r="QDW34" s="57"/>
      <c r="QDX34" s="57"/>
      <c r="QDY34" s="57"/>
      <c r="QDZ34" s="57"/>
      <c r="QEA34" s="57"/>
      <c r="QEB34" s="57"/>
      <c r="QEC34" s="57"/>
      <c r="QED34" s="57"/>
      <c r="QEE34" s="57"/>
      <c r="QEF34" s="57"/>
      <c r="QEG34" s="57"/>
      <c r="QEH34" s="57"/>
      <c r="QEI34" s="57"/>
      <c r="QEJ34" s="57"/>
      <c r="QEK34" s="57"/>
      <c r="QEL34" s="57"/>
      <c r="QEM34" s="57"/>
      <c r="QEN34" s="57"/>
      <c r="QEO34" s="57"/>
      <c r="QEP34" s="57"/>
      <c r="QEQ34" s="57"/>
      <c r="QER34" s="57"/>
      <c r="QES34" s="57"/>
      <c r="QET34" s="57"/>
      <c r="QEU34" s="57"/>
      <c r="QEV34" s="57"/>
      <c r="QEW34" s="57"/>
      <c r="QEX34" s="57"/>
      <c r="QEY34" s="57"/>
      <c r="QEZ34" s="57"/>
      <c r="QFA34" s="57"/>
      <c r="QFB34" s="57"/>
      <c r="QFC34" s="57"/>
      <c r="QFD34" s="57"/>
      <c r="QFE34" s="57"/>
      <c r="QFF34" s="57"/>
      <c r="QFG34" s="57"/>
      <c r="QFH34" s="57"/>
      <c r="QFI34" s="57"/>
      <c r="QFJ34" s="57"/>
      <c r="QFK34" s="57"/>
      <c r="QFL34" s="57"/>
      <c r="QFM34" s="57"/>
      <c r="QFN34" s="57"/>
      <c r="QFO34" s="57"/>
      <c r="QFP34" s="57"/>
      <c r="QFQ34" s="57"/>
      <c r="QFR34" s="57"/>
      <c r="QFS34" s="57"/>
      <c r="QFT34" s="57"/>
      <c r="QFU34" s="57"/>
      <c r="QFV34" s="57"/>
      <c r="QFW34" s="57"/>
      <c r="QFX34" s="57"/>
      <c r="QFY34" s="57"/>
      <c r="QFZ34" s="57"/>
      <c r="QGA34" s="57"/>
      <c r="QGB34" s="57"/>
      <c r="QGC34" s="57"/>
      <c r="QGD34" s="57"/>
      <c r="QGE34" s="57"/>
      <c r="QGF34" s="57"/>
      <c r="QGG34" s="57"/>
      <c r="QGH34" s="57"/>
      <c r="QGI34" s="57"/>
      <c r="QGJ34" s="57"/>
      <c r="QGK34" s="57"/>
      <c r="QGL34" s="57"/>
      <c r="QGM34" s="57"/>
      <c r="QGN34" s="57"/>
      <c r="QGO34" s="57"/>
      <c r="QGP34" s="57"/>
      <c r="QGQ34" s="57"/>
      <c r="QGR34" s="57"/>
      <c r="QGS34" s="57"/>
      <c r="QGT34" s="57"/>
      <c r="QGU34" s="57"/>
      <c r="QGV34" s="57"/>
      <c r="QGW34" s="57"/>
      <c r="QGX34" s="57"/>
      <c r="QGY34" s="57"/>
      <c r="QGZ34" s="57"/>
      <c r="QHA34" s="57"/>
      <c r="QHB34" s="57"/>
      <c r="QHC34" s="57"/>
      <c r="QHD34" s="57"/>
      <c r="QHE34" s="57"/>
      <c r="QHF34" s="57"/>
      <c r="QHG34" s="57"/>
      <c r="QHH34" s="57"/>
      <c r="QHI34" s="57"/>
      <c r="QHJ34" s="57"/>
      <c r="QHK34" s="57"/>
      <c r="QHL34" s="57"/>
      <c r="QHM34" s="57"/>
      <c r="QHN34" s="57"/>
      <c r="QHO34" s="57"/>
      <c r="QHP34" s="57"/>
      <c r="QHQ34" s="57"/>
      <c r="QHR34" s="57"/>
      <c r="QHS34" s="57"/>
      <c r="QHT34" s="57"/>
      <c r="QHU34" s="57"/>
      <c r="QHV34" s="57"/>
      <c r="QHW34" s="57"/>
      <c r="QHX34" s="57"/>
      <c r="QHY34" s="57"/>
      <c r="QHZ34" s="57"/>
      <c r="QIA34" s="57"/>
      <c r="QIB34" s="57"/>
      <c r="QIC34" s="57"/>
      <c r="QID34" s="57"/>
      <c r="QIE34" s="57"/>
      <c r="QIF34" s="57"/>
      <c r="QIG34" s="57"/>
      <c r="QIH34" s="57"/>
      <c r="QII34" s="57"/>
      <c r="QIJ34" s="57"/>
      <c r="QIK34" s="57"/>
      <c r="QIL34" s="57"/>
      <c r="QIM34" s="57"/>
      <c r="QIN34" s="57"/>
      <c r="QIO34" s="57"/>
      <c r="QIP34" s="57"/>
      <c r="QIQ34" s="57"/>
      <c r="QIR34" s="57"/>
      <c r="QIS34" s="57"/>
      <c r="QIT34" s="57"/>
      <c r="QIU34" s="57"/>
      <c r="QIV34" s="57"/>
      <c r="QIW34" s="57"/>
      <c r="QIX34" s="57"/>
      <c r="QIY34" s="57"/>
      <c r="QIZ34" s="57"/>
      <c r="QJA34" s="57"/>
      <c r="QJB34" s="57"/>
      <c r="QJC34" s="57"/>
      <c r="QJD34" s="57"/>
      <c r="QJE34" s="57"/>
      <c r="QJF34" s="57"/>
      <c r="QJG34" s="57"/>
      <c r="QJH34" s="57"/>
      <c r="QJI34" s="57"/>
      <c r="QJJ34" s="57"/>
      <c r="QJK34" s="57"/>
      <c r="QJL34" s="57"/>
      <c r="QJM34" s="57"/>
      <c r="QJN34" s="57"/>
      <c r="QJO34" s="57"/>
      <c r="QJP34" s="57"/>
      <c r="QJQ34" s="57"/>
      <c r="QJR34" s="57"/>
      <c r="QJS34" s="57"/>
      <c r="QJT34" s="57"/>
      <c r="QJU34" s="57"/>
      <c r="QJV34" s="57"/>
      <c r="QJW34" s="57"/>
      <c r="QJX34" s="57"/>
      <c r="QJY34" s="57"/>
      <c r="QJZ34" s="57"/>
      <c r="QKA34" s="57"/>
      <c r="QKB34" s="57"/>
      <c r="QKC34" s="57"/>
      <c r="QKD34" s="57"/>
      <c r="QKE34" s="57"/>
      <c r="QKF34" s="57"/>
      <c r="QKG34" s="57"/>
      <c r="QKH34" s="57"/>
      <c r="QKI34" s="57"/>
      <c r="QKJ34" s="57"/>
      <c r="QKK34" s="57"/>
      <c r="QKL34" s="57"/>
      <c r="QKM34" s="57"/>
      <c r="QKN34" s="57"/>
      <c r="QKO34" s="57"/>
      <c r="QKP34" s="57"/>
      <c r="QKQ34" s="57"/>
      <c r="QKR34" s="57"/>
      <c r="QKS34" s="57"/>
      <c r="QKT34" s="57"/>
      <c r="QKU34" s="57"/>
      <c r="QKV34" s="57"/>
      <c r="QKW34" s="57"/>
      <c r="QKX34" s="57"/>
      <c r="QKY34" s="57"/>
      <c r="QKZ34" s="57"/>
      <c r="QLA34" s="57"/>
      <c r="QLB34" s="57"/>
      <c r="QLC34" s="57"/>
      <c r="QLD34" s="57"/>
      <c r="QLE34" s="57"/>
      <c r="QLF34" s="57"/>
      <c r="QLG34" s="57"/>
      <c r="QLH34" s="57"/>
      <c r="QLI34" s="57"/>
      <c r="QLJ34" s="57"/>
      <c r="QLK34" s="57"/>
      <c r="QLL34" s="57"/>
      <c r="QLM34" s="57"/>
      <c r="QLN34" s="57"/>
      <c r="QLO34" s="57"/>
      <c r="QLP34" s="57"/>
      <c r="QLQ34" s="57"/>
      <c r="QLR34" s="57"/>
      <c r="QLS34" s="57"/>
      <c r="QLT34" s="57"/>
      <c r="QLU34" s="57"/>
      <c r="QLV34" s="57"/>
      <c r="QLW34" s="57"/>
      <c r="QLX34" s="57"/>
      <c r="QLY34" s="57"/>
      <c r="QLZ34" s="57"/>
      <c r="QMA34" s="57"/>
      <c r="QMB34" s="57"/>
      <c r="QMC34" s="57"/>
      <c r="QMD34" s="57"/>
      <c r="QME34" s="57"/>
      <c r="QMF34" s="57"/>
      <c r="QMG34" s="57"/>
      <c r="QMH34" s="57"/>
      <c r="QMI34" s="57"/>
      <c r="QMJ34" s="57"/>
      <c r="QMK34" s="57"/>
      <c r="QML34" s="57"/>
      <c r="QMM34" s="57"/>
      <c r="QMN34" s="57"/>
      <c r="QMO34" s="57"/>
      <c r="QMP34" s="57"/>
      <c r="QMQ34" s="57"/>
      <c r="QMR34" s="57"/>
      <c r="QMS34" s="57"/>
      <c r="QMT34" s="57"/>
      <c r="QMU34" s="57"/>
      <c r="QMV34" s="57"/>
      <c r="QMW34" s="57"/>
      <c r="QMX34" s="57"/>
      <c r="QMY34" s="57"/>
      <c r="QMZ34" s="57"/>
      <c r="QNA34" s="57"/>
      <c r="QNB34" s="57"/>
      <c r="QNC34" s="57"/>
      <c r="QND34" s="57"/>
      <c r="QNE34" s="57"/>
      <c r="QNF34" s="57"/>
      <c r="QNG34" s="57"/>
      <c r="QNH34" s="57"/>
      <c r="QNI34" s="57"/>
      <c r="QNJ34" s="57"/>
      <c r="QNK34" s="57"/>
      <c r="QNL34" s="57"/>
      <c r="QNM34" s="57"/>
      <c r="QNN34" s="57"/>
      <c r="QNO34" s="57"/>
      <c r="QNP34" s="57"/>
      <c r="QNQ34" s="57"/>
      <c r="QNR34" s="57"/>
      <c r="QNS34" s="57"/>
      <c r="QNT34" s="57"/>
      <c r="QNU34" s="57"/>
      <c r="QNV34" s="57"/>
      <c r="QNW34" s="57"/>
      <c r="QNX34" s="57"/>
      <c r="QNY34" s="57"/>
      <c r="QNZ34" s="57"/>
      <c r="QOA34" s="57"/>
      <c r="QOB34" s="57"/>
      <c r="QOC34" s="57"/>
      <c r="QOD34" s="57"/>
      <c r="QOE34" s="57"/>
      <c r="QOF34" s="57"/>
      <c r="QOG34" s="57"/>
      <c r="QOH34" s="57"/>
      <c r="QOI34" s="57"/>
      <c r="QOJ34" s="57"/>
      <c r="QOK34" s="57"/>
      <c r="QOL34" s="57"/>
      <c r="QOM34" s="57"/>
      <c r="QON34" s="57"/>
      <c r="QOO34" s="57"/>
      <c r="QOP34" s="57"/>
      <c r="QOQ34" s="57"/>
      <c r="QOR34" s="57"/>
      <c r="QOS34" s="57"/>
      <c r="QOT34" s="57"/>
      <c r="QOU34" s="57"/>
      <c r="QOV34" s="57"/>
      <c r="QOW34" s="57"/>
      <c r="QOX34" s="57"/>
      <c r="QOY34" s="57"/>
      <c r="QOZ34" s="57"/>
      <c r="QPA34" s="57"/>
      <c r="QPB34" s="57"/>
      <c r="QPC34" s="57"/>
      <c r="QPD34" s="57"/>
      <c r="QPE34" s="57"/>
      <c r="QPF34" s="57"/>
      <c r="QPG34" s="57"/>
      <c r="QPH34" s="57"/>
      <c r="QPI34" s="57"/>
      <c r="QPJ34" s="57"/>
      <c r="QPK34" s="57"/>
      <c r="QPL34" s="57"/>
      <c r="QPM34" s="57"/>
      <c r="QPN34" s="57"/>
      <c r="QPO34" s="57"/>
      <c r="QPP34" s="57"/>
      <c r="QPQ34" s="57"/>
      <c r="QPR34" s="57"/>
      <c r="QPS34" s="57"/>
      <c r="QPT34" s="57"/>
      <c r="QPU34" s="57"/>
      <c r="QPV34" s="57"/>
      <c r="QPW34" s="57"/>
      <c r="QPX34" s="57"/>
      <c r="QPY34" s="57"/>
      <c r="QPZ34" s="57"/>
      <c r="QQA34" s="57"/>
      <c r="QQB34" s="57"/>
      <c r="QQC34" s="57"/>
      <c r="QQD34" s="57"/>
      <c r="QQE34" s="57"/>
      <c r="QQF34" s="57"/>
      <c r="QQG34" s="57"/>
      <c r="QQH34" s="57"/>
      <c r="QQI34" s="57"/>
      <c r="QQJ34" s="57"/>
      <c r="QQK34" s="57"/>
      <c r="QQL34" s="57"/>
      <c r="QQM34" s="57"/>
      <c r="QQN34" s="57"/>
      <c r="QQO34" s="57"/>
      <c r="QQP34" s="57"/>
      <c r="QQQ34" s="57"/>
      <c r="QQR34" s="57"/>
      <c r="QQS34" s="57"/>
      <c r="QQT34" s="57"/>
      <c r="QQU34" s="57"/>
      <c r="QQV34" s="57"/>
      <c r="QQW34" s="57"/>
      <c r="QQX34" s="57"/>
      <c r="QQY34" s="57"/>
      <c r="QQZ34" s="57"/>
      <c r="QRA34" s="57"/>
      <c r="QRB34" s="57"/>
      <c r="QRC34" s="57"/>
      <c r="QRD34" s="57"/>
      <c r="QRE34" s="57"/>
      <c r="QRF34" s="57"/>
      <c r="QRG34" s="57"/>
      <c r="QRH34" s="57"/>
      <c r="QRI34" s="57"/>
      <c r="QRJ34" s="57"/>
      <c r="QRK34" s="57"/>
      <c r="QRL34" s="57"/>
      <c r="QRM34" s="57"/>
      <c r="QRN34" s="57"/>
      <c r="QRO34" s="57"/>
      <c r="QRP34" s="57"/>
      <c r="QRQ34" s="57"/>
      <c r="QRR34" s="57"/>
      <c r="QRS34" s="57"/>
      <c r="QRT34" s="57"/>
      <c r="QRU34" s="57"/>
      <c r="QRV34" s="57"/>
      <c r="QRW34" s="57"/>
      <c r="QRX34" s="57"/>
      <c r="QRY34" s="57"/>
      <c r="QRZ34" s="57"/>
      <c r="QSA34" s="57"/>
      <c r="QSB34" s="57"/>
      <c r="QSC34" s="57"/>
      <c r="QSD34" s="57"/>
      <c r="QSE34" s="57"/>
      <c r="QSF34" s="57"/>
      <c r="QSG34" s="57"/>
      <c r="QSH34" s="57"/>
      <c r="QSI34" s="57"/>
      <c r="QSJ34" s="57"/>
      <c r="QSK34" s="57"/>
      <c r="QSL34" s="57"/>
      <c r="QSM34" s="57"/>
      <c r="QSN34" s="57"/>
      <c r="QSO34" s="57"/>
      <c r="QSP34" s="57"/>
      <c r="QSQ34" s="57"/>
      <c r="QSR34" s="57"/>
      <c r="QSS34" s="57"/>
      <c r="QST34" s="57"/>
      <c r="QSU34" s="57"/>
      <c r="QSV34" s="57"/>
      <c r="QSW34" s="57"/>
      <c r="QSX34" s="57"/>
      <c r="QSY34" s="57"/>
      <c r="QSZ34" s="57"/>
      <c r="QTA34" s="57"/>
      <c r="QTB34" s="57"/>
      <c r="QTC34" s="57"/>
      <c r="QTD34" s="57"/>
      <c r="QTE34" s="57"/>
      <c r="QTF34" s="57"/>
      <c r="QTG34" s="57"/>
      <c r="QTH34" s="57"/>
      <c r="QTI34" s="57"/>
      <c r="QTJ34" s="57"/>
      <c r="QTK34" s="57"/>
      <c r="QTL34" s="57"/>
      <c r="QTM34" s="57"/>
      <c r="QTN34" s="57"/>
      <c r="QTO34" s="57"/>
      <c r="QTP34" s="57"/>
      <c r="QTQ34" s="57"/>
      <c r="QTR34" s="57"/>
      <c r="QTS34" s="57"/>
      <c r="QTT34" s="57"/>
      <c r="QTU34" s="57"/>
      <c r="QTV34" s="57"/>
      <c r="QTW34" s="57"/>
      <c r="QTX34" s="57"/>
      <c r="QTY34" s="57"/>
      <c r="QTZ34" s="57"/>
      <c r="QUA34" s="57"/>
      <c r="QUB34" s="57"/>
      <c r="QUC34" s="57"/>
      <c r="QUD34" s="57"/>
      <c r="QUE34" s="57"/>
      <c r="QUF34" s="57"/>
      <c r="QUG34" s="57"/>
      <c r="QUH34" s="57"/>
      <c r="QUI34" s="57"/>
      <c r="QUJ34" s="57"/>
      <c r="QUK34" s="57"/>
      <c r="QUL34" s="57"/>
      <c r="QUM34" s="57"/>
      <c r="QUN34" s="57"/>
      <c r="QUO34" s="57"/>
      <c r="QUP34" s="57"/>
      <c r="QUQ34" s="57"/>
      <c r="QUR34" s="57"/>
      <c r="QUS34" s="57"/>
      <c r="QUT34" s="57"/>
      <c r="QUU34" s="57"/>
      <c r="QUV34" s="57"/>
      <c r="QUW34" s="57"/>
      <c r="QUX34" s="57"/>
      <c r="QUY34" s="57"/>
      <c r="QUZ34" s="57"/>
      <c r="QVA34" s="57"/>
      <c r="QVB34" s="57"/>
      <c r="QVC34" s="57"/>
      <c r="QVD34" s="57"/>
      <c r="QVE34" s="57"/>
      <c r="QVF34" s="57"/>
      <c r="QVG34" s="57"/>
      <c r="QVH34" s="57"/>
      <c r="QVI34" s="57"/>
      <c r="QVJ34" s="57"/>
      <c r="QVK34" s="57"/>
      <c r="QVL34" s="57"/>
      <c r="QVM34" s="57"/>
      <c r="QVN34" s="57"/>
      <c r="QVO34" s="57"/>
      <c r="QVP34" s="57"/>
      <c r="QVQ34" s="57"/>
      <c r="QVR34" s="57"/>
      <c r="QVS34" s="57"/>
      <c r="QVT34" s="57"/>
      <c r="QVU34" s="57"/>
      <c r="QVV34" s="57"/>
      <c r="QVW34" s="57"/>
      <c r="QVX34" s="57"/>
      <c r="QVY34" s="57"/>
      <c r="QVZ34" s="57"/>
      <c r="QWA34" s="57"/>
      <c r="QWB34" s="57"/>
      <c r="QWC34" s="57"/>
      <c r="QWD34" s="57"/>
      <c r="QWE34" s="57"/>
      <c r="QWF34" s="57"/>
      <c r="QWG34" s="57"/>
      <c r="QWH34" s="57"/>
      <c r="QWI34" s="57"/>
      <c r="QWJ34" s="57"/>
      <c r="QWK34" s="57"/>
      <c r="QWL34" s="57"/>
      <c r="QWM34" s="57"/>
      <c r="QWN34" s="57"/>
      <c r="QWO34" s="57"/>
      <c r="QWP34" s="57"/>
      <c r="QWQ34" s="57"/>
      <c r="QWR34" s="57"/>
      <c r="QWS34" s="57"/>
      <c r="QWT34" s="57"/>
      <c r="QWU34" s="57"/>
      <c r="QWV34" s="57"/>
      <c r="QWW34" s="57"/>
      <c r="QWX34" s="57"/>
      <c r="QWY34" s="57"/>
      <c r="QWZ34" s="57"/>
      <c r="QXA34" s="57"/>
      <c r="QXB34" s="57"/>
      <c r="QXC34" s="57"/>
      <c r="QXD34" s="57"/>
      <c r="QXE34" s="57"/>
      <c r="QXF34" s="57"/>
      <c r="QXG34" s="57"/>
      <c r="QXH34" s="57"/>
      <c r="QXI34" s="57"/>
      <c r="QXJ34" s="57"/>
      <c r="QXK34" s="57"/>
      <c r="QXL34" s="57"/>
      <c r="QXM34" s="57"/>
      <c r="QXN34" s="57"/>
      <c r="QXO34" s="57"/>
      <c r="QXP34" s="57"/>
      <c r="QXQ34" s="57"/>
      <c r="QXR34" s="57"/>
      <c r="QXS34" s="57"/>
      <c r="QXT34" s="57"/>
      <c r="QXU34" s="57"/>
      <c r="QXV34" s="57"/>
      <c r="QXW34" s="57"/>
      <c r="QXX34" s="57"/>
      <c r="QXY34" s="57"/>
      <c r="QXZ34" s="57"/>
      <c r="QYA34" s="57"/>
      <c r="QYB34" s="57"/>
      <c r="QYC34" s="57"/>
      <c r="QYD34" s="57"/>
      <c r="QYE34" s="57"/>
      <c r="QYF34" s="57"/>
      <c r="QYG34" s="57"/>
      <c r="QYH34" s="57"/>
      <c r="QYI34" s="57"/>
      <c r="QYJ34" s="57"/>
      <c r="QYK34" s="57"/>
      <c r="QYL34" s="57"/>
      <c r="QYM34" s="57"/>
      <c r="QYN34" s="57"/>
      <c r="QYO34" s="57"/>
      <c r="QYP34" s="57"/>
      <c r="QYQ34" s="57"/>
      <c r="QYR34" s="57"/>
      <c r="QYS34" s="57"/>
      <c r="QYT34" s="57"/>
      <c r="QYU34" s="57"/>
      <c r="QYV34" s="57"/>
      <c r="QYW34" s="57"/>
      <c r="QYX34" s="57"/>
      <c r="QYY34" s="57"/>
      <c r="QYZ34" s="57"/>
      <c r="QZA34" s="57"/>
      <c r="QZB34" s="57"/>
      <c r="QZC34" s="57"/>
      <c r="QZD34" s="57"/>
      <c r="QZE34" s="57"/>
      <c r="QZF34" s="57"/>
      <c r="QZG34" s="57"/>
      <c r="QZH34" s="57"/>
      <c r="QZI34" s="57"/>
      <c r="QZJ34" s="57"/>
      <c r="QZK34" s="57"/>
      <c r="QZL34" s="57"/>
      <c r="QZM34" s="57"/>
      <c r="QZN34" s="57"/>
      <c r="QZO34" s="57"/>
      <c r="QZP34" s="57"/>
      <c r="QZQ34" s="57"/>
      <c r="QZR34" s="57"/>
      <c r="QZS34" s="57"/>
      <c r="QZT34" s="57"/>
      <c r="QZU34" s="57"/>
      <c r="QZV34" s="57"/>
      <c r="QZW34" s="57"/>
      <c r="QZX34" s="57"/>
      <c r="QZY34" s="57"/>
      <c r="QZZ34" s="57"/>
      <c r="RAA34" s="57"/>
      <c r="RAB34" s="57"/>
      <c r="RAC34" s="57"/>
      <c r="RAD34" s="57"/>
      <c r="RAE34" s="57"/>
      <c r="RAF34" s="57"/>
      <c r="RAG34" s="57"/>
      <c r="RAH34" s="57"/>
      <c r="RAI34" s="57"/>
      <c r="RAJ34" s="57"/>
      <c r="RAK34" s="57"/>
      <c r="RAL34" s="57"/>
      <c r="RAM34" s="57"/>
      <c r="RAN34" s="57"/>
      <c r="RAO34" s="57"/>
      <c r="RAP34" s="57"/>
      <c r="RAQ34" s="57"/>
      <c r="RAR34" s="57"/>
      <c r="RAS34" s="57"/>
      <c r="RAT34" s="57"/>
      <c r="RAU34" s="57"/>
      <c r="RAV34" s="57"/>
      <c r="RAW34" s="57"/>
      <c r="RAX34" s="57"/>
      <c r="RAY34" s="57"/>
      <c r="RAZ34" s="57"/>
      <c r="RBA34" s="57"/>
      <c r="RBB34" s="57"/>
      <c r="RBC34" s="57"/>
      <c r="RBD34" s="57"/>
      <c r="RBE34" s="57"/>
      <c r="RBF34" s="57"/>
      <c r="RBG34" s="57"/>
      <c r="RBH34" s="57"/>
      <c r="RBI34" s="57"/>
      <c r="RBJ34" s="57"/>
      <c r="RBK34" s="57"/>
      <c r="RBL34" s="57"/>
      <c r="RBM34" s="57"/>
      <c r="RBN34" s="57"/>
      <c r="RBO34" s="57"/>
      <c r="RBP34" s="57"/>
      <c r="RBQ34" s="57"/>
      <c r="RBR34" s="57"/>
      <c r="RBS34" s="57"/>
      <c r="RBT34" s="57"/>
      <c r="RBU34" s="57"/>
      <c r="RBV34" s="57"/>
      <c r="RBW34" s="57"/>
      <c r="RBX34" s="57"/>
      <c r="RBY34" s="57"/>
      <c r="RBZ34" s="57"/>
      <c r="RCA34" s="57"/>
      <c r="RCB34" s="57"/>
      <c r="RCC34" s="57"/>
      <c r="RCD34" s="57"/>
      <c r="RCE34" s="57"/>
      <c r="RCF34" s="57"/>
      <c r="RCG34" s="57"/>
      <c r="RCH34" s="57"/>
      <c r="RCI34" s="57"/>
      <c r="RCJ34" s="57"/>
      <c r="RCK34" s="57"/>
      <c r="RCL34" s="57"/>
      <c r="RCM34" s="57"/>
      <c r="RCN34" s="57"/>
      <c r="RCO34" s="57"/>
      <c r="RCP34" s="57"/>
      <c r="RCQ34" s="57"/>
      <c r="RCR34" s="57"/>
      <c r="RCS34" s="57"/>
      <c r="RCT34" s="57"/>
      <c r="RCU34" s="57"/>
      <c r="RCV34" s="57"/>
      <c r="RCW34" s="57"/>
      <c r="RCX34" s="57"/>
      <c r="RCY34" s="57"/>
      <c r="RCZ34" s="57"/>
      <c r="RDA34" s="57"/>
      <c r="RDB34" s="57"/>
      <c r="RDC34" s="57"/>
      <c r="RDD34" s="57"/>
      <c r="RDE34" s="57"/>
      <c r="RDF34" s="57"/>
      <c r="RDG34" s="57"/>
      <c r="RDH34" s="57"/>
      <c r="RDI34" s="57"/>
      <c r="RDJ34" s="57"/>
      <c r="RDK34" s="57"/>
      <c r="RDL34" s="57"/>
      <c r="RDM34" s="57"/>
      <c r="RDN34" s="57"/>
      <c r="RDO34" s="57"/>
      <c r="RDP34" s="57"/>
      <c r="RDQ34" s="57"/>
      <c r="RDR34" s="57"/>
      <c r="RDS34" s="57"/>
      <c r="RDT34" s="57"/>
      <c r="RDU34" s="57"/>
      <c r="RDV34" s="57"/>
      <c r="RDW34" s="57"/>
      <c r="RDX34" s="57"/>
      <c r="RDY34" s="57"/>
      <c r="RDZ34" s="57"/>
      <c r="REA34" s="57"/>
      <c r="REB34" s="57"/>
      <c r="REC34" s="57"/>
      <c r="RED34" s="57"/>
      <c r="REE34" s="57"/>
      <c r="REF34" s="57"/>
      <c r="REG34" s="57"/>
      <c r="REH34" s="57"/>
      <c r="REI34" s="57"/>
      <c r="REJ34" s="57"/>
      <c r="REK34" s="57"/>
      <c r="REL34" s="57"/>
      <c r="REM34" s="57"/>
      <c r="REN34" s="57"/>
      <c r="REO34" s="57"/>
      <c r="REP34" s="57"/>
      <c r="REQ34" s="57"/>
      <c r="RER34" s="57"/>
      <c r="RES34" s="57"/>
      <c r="RET34" s="57"/>
      <c r="REU34" s="57"/>
      <c r="REV34" s="57"/>
      <c r="REW34" s="57"/>
      <c r="REX34" s="57"/>
      <c r="REY34" s="57"/>
      <c r="REZ34" s="57"/>
      <c r="RFA34" s="57"/>
      <c r="RFB34" s="57"/>
      <c r="RFC34" s="57"/>
      <c r="RFD34" s="57"/>
      <c r="RFE34" s="57"/>
      <c r="RFF34" s="57"/>
      <c r="RFG34" s="57"/>
      <c r="RFH34" s="57"/>
      <c r="RFI34" s="57"/>
      <c r="RFJ34" s="57"/>
      <c r="RFK34" s="57"/>
      <c r="RFL34" s="57"/>
      <c r="RFM34" s="57"/>
      <c r="RFN34" s="57"/>
      <c r="RFO34" s="57"/>
      <c r="RFP34" s="57"/>
      <c r="RFQ34" s="57"/>
      <c r="RFR34" s="57"/>
      <c r="RFS34" s="57"/>
      <c r="RFT34" s="57"/>
      <c r="RFU34" s="57"/>
      <c r="RFV34" s="57"/>
      <c r="RFW34" s="57"/>
      <c r="RFX34" s="57"/>
      <c r="RFY34" s="57"/>
      <c r="RFZ34" s="57"/>
      <c r="RGA34" s="57"/>
      <c r="RGB34" s="57"/>
      <c r="RGC34" s="57"/>
      <c r="RGD34" s="57"/>
      <c r="RGE34" s="57"/>
      <c r="RGF34" s="57"/>
      <c r="RGG34" s="57"/>
      <c r="RGH34" s="57"/>
      <c r="RGI34" s="57"/>
      <c r="RGJ34" s="57"/>
      <c r="RGK34" s="57"/>
      <c r="RGL34" s="57"/>
      <c r="RGM34" s="57"/>
      <c r="RGN34" s="57"/>
      <c r="RGO34" s="57"/>
      <c r="RGP34" s="57"/>
      <c r="RGQ34" s="57"/>
      <c r="RGR34" s="57"/>
      <c r="RGS34" s="57"/>
      <c r="RGT34" s="57"/>
      <c r="RGU34" s="57"/>
      <c r="RGV34" s="57"/>
      <c r="RGW34" s="57"/>
      <c r="RGX34" s="57"/>
      <c r="RGY34" s="57"/>
      <c r="RGZ34" s="57"/>
      <c r="RHA34" s="57"/>
      <c r="RHB34" s="57"/>
      <c r="RHC34" s="57"/>
      <c r="RHD34" s="57"/>
      <c r="RHE34" s="57"/>
      <c r="RHF34" s="57"/>
      <c r="RHG34" s="57"/>
      <c r="RHH34" s="57"/>
      <c r="RHI34" s="57"/>
      <c r="RHJ34" s="57"/>
      <c r="RHK34" s="57"/>
      <c r="RHL34" s="57"/>
      <c r="RHM34" s="57"/>
      <c r="RHN34" s="57"/>
      <c r="RHO34" s="57"/>
      <c r="RHP34" s="57"/>
      <c r="RHQ34" s="57"/>
      <c r="RHR34" s="57"/>
      <c r="RHS34" s="57"/>
      <c r="RHT34" s="57"/>
      <c r="RHU34" s="57"/>
      <c r="RHV34" s="57"/>
      <c r="RHW34" s="57"/>
      <c r="RHX34" s="57"/>
      <c r="RHY34" s="57"/>
      <c r="RHZ34" s="57"/>
      <c r="RIA34" s="57"/>
      <c r="RIB34" s="57"/>
      <c r="RIC34" s="57"/>
      <c r="RID34" s="57"/>
      <c r="RIE34" s="57"/>
      <c r="RIF34" s="57"/>
      <c r="RIG34" s="57"/>
      <c r="RIH34" s="57"/>
      <c r="RII34" s="57"/>
      <c r="RIJ34" s="57"/>
      <c r="RIK34" s="57"/>
      <c r="RIL34" s="57"/>
      <c r="RIM34" s="57"/>
      <c r="RIN34" s="57"/>
      <c r="RIO34" s="57"/>
      <c r="RIP34" s="57"/>
      <c r="RIQ34" s="57"/>
      <c r="RIR34" s="57"/>
      <c r="RIS34" s="57"/>
      <c r="RIT34" s="57"/>
      <c r="RIU34" s="57"/>
      <c r="RIV34" s="57"/>
      <c r="RIW34" s="57"/>
      <c r="RIX34" s="57"/>
      <c r="RIY34" s="57"/>
      <c r="RIZ34" s="57"/>
      <c r="RJA34" s="57"/>
      <c r="RJB34" s="57"/>
      <c r="RJC34" s="57"/>
      <c r="RJD34" s="57"/>
      <c r="RJE34" s="57"/>
      <c r="RJF34" s="57"/>
      <c r="RJG34" s="57"/>
      <c r="RJH34" s="57"/>
      <c r="RJI34" s="57"/>
      <c r="RJJ34" s="57"/>
      <c r="RJK34" s="57"/>
      <c r="RJL34" s="57"/>
      <c r="RJM34" s="57"/>
      <c r="RJN34" s="57"/>
      <c r="RJO34" s="57"/>
      <c r="RJP34" s="57"/>
      <c r="RJQ34" s="57"/>
      <c r="RJR34" s="57"/>
      <c r="RJS34" s="57"/>
      <c r="RJT34" s="57"/>
      <c r="RJU34" s="57"/>
      <c r="RJV34" s="57"/>
      <c r="RJW34" s="57"/>
      <c r="RJX34" s="57"/>
      <c r="RJY34" s="57"/>
      <c r="RJZ34" s="57"/>
      <c r="RKA34" s="57"/>
      <c r="RKB34" s="57"/>
      <c r="RKC34" s="57"/>
      <c r="RKD34" s="57"/>
      <c r="RKE34" s="57"/>
      <c r="RKF34" s="57"/>
      <c r="RKG34" s="57"/>
      <c r="RKH34" s="57"/>
      <c r="RKI34" s="57"/>
      <c r="RKJ34" s="57"/>
      <c r="RKK34" s="57"/>
      <c r="RKL34" s="57"/>
      <c r="RKM34" s="57"/>
      <c r="RKN34" s="57"/>
      <c r="RKO34" s="57"/>
      <c r="RKP34" s="57"/>
      <c r="RKQ34" s="57"/>
      <c r="RKR34" s="57"/>
      <c r="RKS34" s="57"/>
      <c r="RKT34" s="57"/>
      <c r="RKU34" s="57"/>
      <c r="RKV34" s="57"/>
      <c r="RKW34" s="57"/>
      <c r="RKX34" s="57"/>
      <c r="RKY34" s="57"/>
      <c r="RKZ34" s="57"/>
      <c r="RLA34" s="57"/>
      <c r="RLB34" s="57"/>
      <c r="RLC34" s="57"/>
      <c r="RLD34" s="57"/>
      <c r="RLE34" s="57"/>
      <c r="RLF34" s="57"/>
      <c r="RLG34" s="57"/>
      <c r="RLH34" s="57"/>
      <c r="RLI34" s="57"/>
      <c r="RLJ34" s="57"/>
      <c r="RLK34" s="57"/>
      <c r="RLL34" s="57"/>
      <c r="RLM34" s="57"/>
      <c r="RLN34" s="57"/>
      <c r="RLO34" s="57"/>
      <c r="RLP34" s="57"/>
      <c r="RLQ34" s="57"/>
      <c r="RLR34" s="57"/>
      <c r="RLS34" s="57"/>
      <c r="RLT34" s="57"/>
      <c r="RLU34" s="57"/>
      <c r="RLV34" s="57"/>
      <c r="RLW34" s="57"/>
      <c r="RLX34" s="57"/>
      <c r="RLY34" s="57"/>
      <c r="RLZ34" s="57"/>
      <c r="RMA34" s="57"/>
      <c r="RMB34" s="57"/>
      <c r="RMC34" s="57"/>
      <c r="RMD34" s="57"/>
      <c r="RME34" s="57"/>
      <c r="RMF34" s="57"/>
      <c r="RMG34" s="57"/>
      <c r="RMH34" s="57"/>
      <c r="RMI34" s="57"/>
      <c r="RMJ34" s="57"/>
      <c r="RMK34" s="57"/>
      <c r="RML34" s="57"/>
      <c r="RMM34" s="57"/>
      <c r="RMN34" s="57"/>
      <c r="RMO34" s="57"/>
      <c r="RMP34" s="57"/>
      <c r="RMQ34" s="57"/>
      <c r="RMR34" s="57"/>
      <c r="RMS34" s="57"/>
      <c r="RMT34" s="57"/>
      <c r="RMU34" s="57"/>
      <c r="RMV34" s="57"/>
      <c r="RMW34" s="57"/>
      <c r="RMX34" s="57"/>
      <c r="RMY34" s="57"/>
      <c r="RMZ34" s="57"/>
      <c r="RNA34" s="57"/>
      <c r="RNB34" s="57"/>
      <c r="RNC34" s="57"/>
      <c r="RND34" s="57"/>
      <c r="RNE34" s="57"/>
      <c r="RNF34" s="57"/>
      <c r="RNG34" s="57"/>
      <c r="RNH34" s="57"/>
      <c r="RNI34" s="57"/>
      <c r="RNJ34" s="57"/>
      <c r="RNK34" s="57"/>
      <c r="RNL34" s="57"/>
      <c r="RNM34" s="57"/>
      <c r="RNN34" s="57"/>
      <c r="RNO34" s="57"/>
      <c r="RNP34" s="57"/>
      <c r="RNQ34" s="57"/>
      <c r="RNR34" s="57"/>
      <c r="RNS34" s="57"/>
      <c r="RNT34" s="57"/>
      <c r="RNU34" s="57"/>
      <c r="RNV34" s="57"/>
      <c r="RNW34" s="57"/>
      <c r="RNX34" s="57"/>
      <c r="RNY34" s="57"/>
      <c r="RNZ34" s="57"/>
      <c r="ROA34" s="57"/>
      <c r="ROB34" s="57"/>
      <c r="ROC34" s="57"/>
      <c r="ROD34" s="57"/>
      <c r="ROE34" s="57"/>
      <c r="ROF34" s="57"/>
      <c r="ROG34" s="57"/>
      <c r="ROH34" s="57"/>
      <c r="ROI34" s="57"/>
      <c r="ROJ34" s="57"/>
      <c r="ROK34" s="57"/>
      <c r="ROL34" s="57"/>
      <c r="ROM34" s="57"/>
      <c r="RON34" s="57"/>
      <c r="ROO34" s="57"/>
      <c r="ROP34" s="57"/>
      <c r="ROQ34" s="57"/>
      <c r="ROR34" s="57"/>
      <c r="ROS34" s="57"/>
      <c r="ROT34" s="57"/>
      <c r="ROU34" s="57"/>
      <c r="ROV34" s="57"/>
      <c r="ROW34" s="57"/>
      <c r="ROX34" s="57"/>
      <c r="ROY34" s="57"/>
      <c r="ROZ34" s="57"/>
      <c r="RPA34" s="57"/>
      <c r="RPB34" s="57"/>
      <c r="RPC34" s="57"/>
      <c r="RPD34" s="57"/>
      <c r="RPE34" s="57"/>
      <c r="RPF34" s="57"/>
      <c r="RPG34" s="57"/>
      <c r="RPH34" s="57"/>
      <c r="RPI34" s="57"/>
      <c r="RPJ34" s="57"/>
      <c r="RPK34" s="57"/>
      <c r="RPL34" s="57"/>
      <c r="RPM34" s="57"/>
      <c r="RPN34" s="57"/>
      <c r="RPO34" s="57"/>
      <c r="RPP34" s="57"/>
      <c r="RPQ34" s="57"/>
      <c r="RPR34" s="57"/>
      <c r="RPS34" s="57"/>
      <c r="RPT34" s="57"/>
      <c r="RPU34" s="57"/>
      <c r="RPV34" s="57"/>
      <c r="RPW34" s="57"/>
      <c r="RPX34" s="57"/>
      <c r="RPY34" s="57"/>
      <c r="RPZ34" s="57"/>
      <c r="RQA34" s="57"/>
      <c r="RQB34" s="57"/>
      <c r="RQC34" s="57"/>
      <c r="RQD34" s="57"/>
      <c r="RQE34" s="57"/>
      <c r="RQF34" s="57"/>
      <c r="RQG34" s="57"/>
      <c r="RQH34" s="57"/>
      <c r="RQI34" s="57"/>
      <c r="RQJ34" s="57"/>
      <c r="RQK34" s="57"/>
      <c r="RQL34" s="57"/>
      <c r="RQM34" s="57"/>
      <c r="RQN34" s="57"/>
      <c r="RQO34" s="57"/>
      <c r="RQP34" s="57"/>
      <c r="RQQ34" s="57"/>
      <c r="RQR34" s="57"/>
      <c r="RQS34" s="57"/>
      <c r="RQT34" s="57"/>
      <c r="RQU34" s="57"/>
      <c r="RQV34" s="57"/>
      <c r="RQW34" s="57"/>
      <c r="RQX34" s="57"/>
      <c r="RQY34" s="57"/>
      <c r="RQZ34" s="57"/>
      <c r="RRA34" s="57"/>
      <c r="RRB34" s="57"/>
      <c r="RRC34" s="57"/>
      <c r="RRD34" s="57"/>
      <c r="RRE34" s="57"/>
      <c r="RRF34" s="57"/>
      <c r="RRG34" s="57"/>
      <c r="RRH34" s="57"/>
      <c r="RRI34" s="57"/>
      <c r="RRJ34" s="57"/>
      <c r="RRK34" s="57"/>
      <c r="RRL34" s="57"/>
      <c r="RRM34" s="57"/>
      <c r="RRN34" s="57"/>
      <c r="RRO34" s="57"/>
      <c r="RRP34" s="57"/>
      <c r="RRQ34" s="57"/>
      <c r="RRR34" s="57"/>
      <c r="RRS34" s="57"/>
      <c r="RRT34" s="57"/>
      <c r="RRU34" s="57"/>
      <c r="RRV34" s="57"/>
      <c r="RRW34" s="57"/>
      <c r="RRX34" s="57"/>
      <c r="RRY34" s="57"/>
      <c r="RRZ34" s="57"/>
      <c r="RSA34" s="57"/>
      <c r="RSB34" s="57"/>
      <c r="RSC34" s="57"/>
      <c r="RSD34" s="57"/>
      <c r="RSE34" s="57"/>
      <c r="RSF34" s="57"/>
      <c r="RSG34" s="57"/>
      <c r="RSH34" s="57"/>
      <c r="RSI34" s="57"/>
      <c r="RSJ34" s="57"/>
      <c r="RSK34" s="57"/>
      <c r="RSL34" s="57"/>
      <c r="RSM34" s="57"/>
      <c r="RSN34" s="57"/>
      <c r="RSO34" s="57"/>
      <c r="RSP34" s="57"/>
      <c r="RSQ34" s="57"/>
      <c r="RSR34" s="57"/>
      <c r="RSS34" s="57"/>
      <c r="RST34" s="57"/>
      <c r="RSU34" s="57"/>
      <c r="RSV34" s="57"/>
      <c r="RSW34" s="57"/>
      <c r="RSX34" s="57"/>
      <c r="RSY34" s="57"/>
      <c r="RSZ34" s="57"/>
      <c r="RTA34" s="57"/>
      <c r="RTB34" s="57"/>
      <c r="RTC34" s="57"/>
      <c r="RTD34" s="57"/>
      <c r="RTE34" s="57"/>
      <c r="RTF34" s="57"/>
      <c r="RTG34" s="57"/>
      <c r="RTH34" s="57"/>
      <c r="RTI34" s="57"/>
      <c r="RTJ34" s="57"/>
      <c r="RTK34" s="57"/>
      <c r="RTL34" s="57"/>
      <c r="RTM34" s="57"/>
      <c r="RTN34" s="57"/>
      <c r="RTO34" s="57"/>
      <c r="RTP34" s="57"/>
      <c r="RTQ34" s="57"/>
      <c r="RTR34" s="57"/>
      <c r="RTS34" s="57"/>
      <c r="RTT34" s="57"/>
      <c r="RTU34" s="57"/>
      <c r="RTV34" s="57"/>
      <c r="RTW34" s="57"/>
      <c r="RTX34" s="57"/>
      <c r="RTY34" s="57"/>
      <c r="RTZ34" s="57"/>
      <c r="RUA34" s="57"/>
      <c r="RUB34" s="57"/>
      <c r="RUC34" s="57"/>
      <c r="RUD34" s="57"/>
      <c r="RUE34" s="57"/>
      <c r="RUF34" s="57"/>
      <c r="RUG34" s="57"/>
      <c r="RUH34" s="57"/>
      <c r="RUI34" s="57"/>
      <c r="RUJ34" s="57"/>
      <c r="RUK34" s="57"/>
      <c r="RUL34" s="57"/>
      <c r="RUM34" s="57"/>
      <c r="RUN34" s="57"/>
      <c r="RUO34" s="57"/>
      <c r="RUP34" s="57"/>
      <c r="RUQ34" s="57"/>
      <c r="RUR34" s="57"/>
      <c r="RUS34" s="57"/>
      <c r="RUT34" s="57"/>
      <c r="RUU34" s="57"/>
      <c r="RUV34" s="57"/>
      <c r="RUW34" s="57"/>
      <c r="RUX34" s="57"/>
      <c r="RUY34" s="57"/>
      <c r="RUZ34" s="57"/>
      <c r="RVA34" s="57"/>
      <c r="RVB34" s="57"/>
      <c r="RVC34" s="57"/>
      <c r="RVD34" s="57"/>
      <c r="RVE34" s="57"/>
      <c r="RVF34" s="57"/>
      <c r="RVG34" s="57"/>
      <c r="RVH34" s="57"/>
      <c r="RVI34" s="57"/>
      <c r="RVJ34" s="57"/>
      <c r="RVK34" s="57"/>
      <c r="RVL34" s="57"/>
      <c r="RVM34" s="57"/>
      <c r="RVN34" s="57"/>
      <c r="RVO34" s="57"/>
      <c r="RVP34" s="57"/>
      <c r="RVQ34" s="57"/>
      <c r="RVR34" s="57"/>
      <c r="RVS34" s="57"/>
      <c r="RVT34" s="57"/>
      <c r="RVU34" s="57"/>
      <c r="RVV34" s="57"/>
      <c r="RVW34" s="57"/>
      <c r="RVX34" s="57"/>
      <c r="RVY34" s="57"/>
      <c r="RVZ34" s="57"/>
      <c r="RWA34" s="57"/>
      <c r="RWB34" s="57"/>
      <c r="RWC34" s="57"/>
      <c r="RWD34" s="57"/>
      <c r="RWE34" s="57"/>
      <c r="RWF34" s="57"/>
      <c r="RWG34" s="57"/>
      <c r="RWH34" s="57"/>
      <c r="RWI34" s="57"/>
      <c r="RWJ34" s="57"/>
      <c r="RWK34" s="57"/>
      <c r="RWL34" s="57"/>
      <c r="RWM34" s="57"/>
      <c r="RWN34" s="57"/>
      <c r="RWO34" s="57"/>
      <c r="RWP34" s="57"/>
      <c r="RWQ34" s="57"/>
      <c r="RWR34" s="57"/>
      <c r="RWS34" s="57"/>
      <c r="RWT34" s="57"/>
      <c r="RWU34" s="57"/>
      <c r="RWV34" s="57"/>
      <c r="RWW34" s="57"/>
      <c r="RWX34" s="57"/>
      <c r="RWY34" s="57"/>
      <c r="RWZ34" s="57"/>
      <c r="RXA34" s="57"/>
      <c r="RXB34" s="57"/>
      <c r="RXC34" s="57"/>
      <c r="RXD34" s="57"/>
      <c r="RXE34" s="57"/>
      <c r="RXF34" s="57"/>
      <c r="RXG34" s="57"/>
      <c r="RXH34" s="57"/>
      <c r="RXI34" s="57"/>
      <c r="RXJ34" s="57"/>
      <c r="RXK34" s="57"/>
      <c r="RXL34" s="57"/>
      <c r="RXM34" s="57"/>
      <c r="RXN34" s="57"/>
      <c r="RXO34" s="57"/>
      <c r="RXP34" s="57"/>
      <c r="RXQ34" s="57"/>
      <c r="RXR34" s="57"/>
      <c r="RXS34" s="57"/>
      <c r="RXT34" s="57"/>
      <c r="RXU34" s="57"/>
      <c r="RXV34" s="57"/>
      <c r="RXW34" s="57"/>
      <c r="RXX34" s="57"/>
      <c r="RXY34" s="57"/>
      <c r="RXZ34" s="57"/>
      <c r="RYA34" s="57"/>
      <c r="RYB34" s="57"/>
      <c r="RYC34" s="57"/>
      <c r="RYD34" s="57"/>
      <c r="RYE34" s="57"/>
      <c r="RYF34" s="57"/>
      <c r="RYG34" s="57"/>
      <c r="RYH34" s="57"/>
      <c r="RYI34" s="57"/>
      <c r="RYJ34" s="57"/>
      <c r="RYK34" s="57"/>
      <c r="RYL34" s="57"/>
      <c r="RYM34" s="57"/>
      <c r="RYN34" s="57"/>
      <c r="RYO34" s="57"/>
      <c r="RYP34" s="57"/>
      <c r="RYQ34" s="57"/>
      <c r="RYR34" s="57"/>
      <c r="RYS34" s="57"/>
      <c r="RYT34" s="57"/>
      <c r="RYU34" s="57"/>
      <c r="RYV34" s="57"/>
      <c r="RYW34" s="57"/>
      <c r="RYX34" s="57"/>
      <c r="RYY34" s="57"/>
      <c r="RYZ34" s="57"/>
      <c r="RZA34" s="57"/>
      <c r="RZB34" s="57"/>
      <c r="RZC34" s="57"/>
      <c r="RZD34" s="57"/>
      <c r="RZE34" s="57"/>
      <c r="RZF34" s="57"/>
      <c r="RZG34" s="57"/>
      <c r="RZH34" s="57"/>
      <c r="RZI34" s="57"/>
      <c r="RZJ34" s="57"/>
      <c r="RZK34" s="57"/>
      <c r="RZL34" s="57"/>
      <c r="RZM34" s="57"/>
      <c r="RZN34" s="57"/>
      <c r="RZO34" s="57"/>
      <c r="RZP34" s="57"/>
      <c r="RZQ34" s="57"/>
      <c r="RZR34" s="57"/>
      <c r="RZS34" s="57"/>
      <c r="RZT34" s="57"/>
      <c r="RZU34" s="57"/>
      <c r="RZV34" s="57"/>
      <c r="RZW34" s="57"/>
      <c r="RZX34" s="57"/>
      <c r="RZY34" s="57"/>
      <c r="RZZ34" s="57"/>
      <c r="SAA34" s="57"/>
      <c r="SAB34" s="57"/>
      <c r="SAC34" s="57"/>
      <c r="SAD34" s="57"/>
      <c r="SAE34" s="57"/>
      <c r="SAF34" s="57"/>
      <c r="SAG34" s="57"/>
      <c r="SAH34" s="57"/>
      <c r="SAI34" s="57"/>
      <c r="SAJ34" s="57"/>
      <c r="SAK34" s="57"/>
      <c r="SAL34" s="57"/>
      <c r="SAM34" s="57"/>
      <c r="SAN34" s="57"/>
      <c r="SAO34" s="57"/>
      <c r="SAP34" s="57"/>
      <c r="SAQ34" s="57"/>
      <c r="SAR34" s="57"/>
      <c r="SAS34" s="57"/>
      <c r="SAT34" s="57"/>
      <c r="SAU34" s="57"/>
      <c r="SAV34" s="57"/>
      <c r="SAW34" s="57"/>
      <c r="SAX34" s="57"/>
      <c r="SAY34" s="57"/>
      <c r="SAZ34" s="57"/>
      <c r="SBA34" s="57"/>
      <c r="SBB34" s="57"/>
      <c r="SBC34" s="57"/>
      <c r="SBD34" s="57"/>
      <c r="SBE34" s="57"/>
      <c r="SBF34" s="57"/>
      <c r="SBG34" s="57"/>
      <c r="SBH34" s="57"/>
      <c r="SBI34" s="57"/>
      <c r="SBJ34" s="57"/>
      <c r="SBK34" s="57"/>
      <c r="SBL34" s="57"/>
      <c r="SBM34" s="57"/>
      <c r="SBN34" s="57"/>
      <c r="SBO34" s="57"/>
      <c r="SBP34" s="57"/>
      <c r="SBQ34" s="57"/>
      <c r="SBR34" s="57"/>
      <c r="SBS34" s="57"/>
      <c r="SBT34" s="57"/>
      <c r="SBU34" s="57"/>
      <c r="SBV34" s="57"/>
      <c r="SBW34" s="57"/>
      <c r="SBX34" s="57"/>
      <c r="SBY34" s="57"/>
      <c r="SBZ34" s="57"/>
      <c r="SCA34" s="57"/>
      <c r="SCB34" s="57"/>
      <c r="SCC34" s="57"/>
      <c r="SCD34" s="57"/>
      <c r="SCE34" s="57"/>
      <c r="SCF34" s="57"/>
      <c r="SCG34" s="57"/>
      <c r="SCH34" s="57"/>
      <c r="SCI34" s="57"/>
      <c r="SCJ34" s="57"/>
      <c r="SCK34" s="57"/>
      <c r="SCL34" s="57"/>
      <c r="SCM34" s="57"/>
      <c r="SCN34" s="57"/>
      <c r="SCO34" s="57"/>
      <c r="SCP34" s="57"/>
      <c r="SCQ34" s="57"/>
      <c r="SCR34" s="57"/>
      <c r="SCS34" s="57"/>
      <c r="SCT34" s="57"/>
      <c r="SCU34" s="57"/>
      <c r="SCV34" s="57"/>
      <c r="SCW34" s="57"/>
      <c r="SCX34" s="57"/>
      <c r="SCY34" s="57"/>
      <c r="SCZ34" s="57"/>
      <c r="SDA34" s="57"/>
      <c r="SDB34" s="57"/>
      <c r="SDC34" s="57"/>
      <c r="SDD34" s="57"/>
      <c r="SDE34" s="57"/>
      <c r="SDF34" s="57"/>
      <c r="SDG34" s="57"/>
      <c r="SDH34" s="57"/>
      <c r="SDI34" s="57"/>
      <c r="SDJ34" s="57"/>
      <c r="SDK34" s="57"/>
      <c r="SDL34" s="57"/>
      <c r="SDM34" s="57"/>
      <c r="SDN34" s="57"/>
      <c r="SDO34" s="57"/>
      <c r="SDP34" s="57"/>
      <c r="SDQ34" s="57"/>
      <c r="SDR34" s="57"/>
      <c r="SDS34" s="57"/>
      <c r="SDT34" s="57"/>
      <c r="SDU34" s="57"/>
      <c r="SDV34" s="57"/>
      <c r="SDW34" s="57"/>
      <c r="SDX34" s="57"/>
      <c r="SDY34" s="57"/>
      <c r="SDZ34" s="57"/>
      <c r="SEA34" s="57"/>
      <c r="SEB34" s="57"/>
      <c r="SEC34" s="57"/>
      <c r="SED34" s="57"/>
      <c r="SEE34" s="57"/>
      <c r="SEF34" s="57"/>
      <c r="SEG34" s="57"/>
      <c r="SEH34" s="57"/>
      <c r="SEI34" s="57"/>
      <c r="SEJ34" s="57"/>
      <c r="SEK34" s="57"/>
      <c r="SEL34" s="57"/>
      <c r="SEM34" s="57"/>
      <c r="SEN34" s="57"/>
      <c r="SEO34" s="57"/>
      <c r="SEP34" s="57"/>
      <c r="SEQ34" s="57"/>
      <c r="SER34" s="57"/>
      <c r="SES34" s="57"/>
      <c r="SET34" s="57"/>
      <c r="SEU34" s="57"/>
      <c r="SEV34" s="57"/>
      <c r="SEW34" s="57"/>
      <c r="SEX34" s="57"/>
      <c r="SEY34" s="57"/>
      <c r="SEZ34" s="57"/>
      <c r="SFA34" s="57"/>
      <c r="SFB34" s="57"/>
      <c r="SFC34" s="57"/>
      <c r="SFD34" s="57"/>
      <c r="SFE34" s="57"/>
      <c r="SFF34" s="57"/>
      <c r="SFG34" s="57"/>
      <c r="SFH34" s="57"/>
      <c r="SFI34" s="57"/>
      <c r="SFJ34" s="57"/>
      <c r="SFK34" s="57"/>
      <c r="SFL34" s="57"/>
      <c r="SFM34" s="57"/>
      <c r="SFN34" s="57"/>
      <c r="SFO34" s="57"/>
      <c r="SFP34" s="57"/>
      <c r="SFQ34" s="57"/>
      <c r="SFR34" s="57"/>
      <c r="SFS34" s="57"/>
      <c r="SFT34" s="57"/>
      <c r="SFU34" s="57"/>
      <c r="SFV34" s="57"/>
      <c r="SFW34" s="57"/>
      <c r="SFX34" s="57"/>
      <c r="SFY34" s="57"/>
      <c r="SFZ34" s="57"/>
      <c r="SGA34" s="57"/>
      <c r="SGB34" s="57"/>
      <c r="SGC34" s="57"/>
      <c r="SGD34" s="57"/>
      <c r="SGE34" s="57"/>
      <c r="SGF34" s="57"/>
      <c r="SGG34" s="57"/>
      <c r="SGH34" s="57"/>
      <c r="SGI34" s="57"/>
      <c r="SGJ34" s="57"/>
      <c r="SGK34" s="57"/>
      <c r="SGL34" s="57"/>
      <c r="SGM34" s="57"/>
      <c r="SGN34" s="57"/>
      <c r="SGO34" s="57"/>
      <c r="SGP34" s="57"/>
      <c r="SGQ34" s="57"/>
      <c r="SGR34" s="57"/>
      <c r="SGS34" s="57"/>
      <c r="SGT34" s="57"/>
      <c r="SGU34" s="57"/>
      <c r="SGV34" s="57"/>
      <c r="SGW34" s="57"/>
      <c r="SGX34" s="57"/>
      <c r="SGY34" s="57"/>
      <c r="SGZ34" s="57"/>
      <c r="SHA34" s="57"/>
      <c r="SHB34" s="57"/>
      <c r="SHC34" s="57"/>
      <c r="SHD34" s="57"/>
      <c r="SHE34" s="57"/>
      <c r="SHF34" s="57"/>
      <c r="SHG34" s="57"/>
      <c r="SHH34" s="57"/>
      <c r="SHI34" s="57"/>
      <c r="SHJ34" s="57"/>
      <c r="SHK34" s="57"/>
      <c r="SHL34" s="57"/>
      <c r="SHM34" s="57"/>
      <c r="SHN34" s="57"/>
      <c r="SHO34" s="57"/>
      <c r="SHP34" s="57"/>
      <c r="SHQ34" s="57"/>
      <c r="SHR34" s="57"/>
      <c r="SHS34" s="57"/>
      <c r="SHT34" s="57"/>
      <c r="SHU34" s="57"/>
      <c r="SHV34" s="57"/>
      <c r="SHW34" s="57"/>
      <c r="SHX34" s="57"/>
      <c r="SHY34" s="57"/>
      <c r="SHZ34" s="57"/>
      <c r="SIA34" s="57"/>
      <c r="SIB34" s="57"/>
      <c r="SIC34" s="57"/>
      <c r="SID34" s="57"/>
      <c r="SIE34" s="57"/>
      <c r="SIF34" s="57"/>
      <c r="SIG34" s="57"/>
      <c r="SIH34" s="57"/>
      <c r="SII34" s="57"/>
      <c r="SIJ34" s="57"/>
      <c r="SIK34" s="57"/>
      <c r="SIL34" s="57"/>
      <c r="SIM34" s="57"/>
      <c r="SIN34" s="57"/>
      <c r="SIO34" s="57"/>
      <c r="SIP34" s="57"/>
      <c r="SIQ34" s="57"/>
      <c r="SIR34" s="57"/>
      <c r="SIS34" s="57"/>
      <c r="SIT34" s="57"/>
      <c r="SIU34" s="57"/>
      <c r="SIV34" s="57"/>
      <c r="SIW34" s="57"/>
      <c r="SIX34" s="57"/>
      <c r="SIY34" s="57"/>
      <c r="SIZ34" s="57"/>
      <c r="SJA34" s="57"/>
      <c r="SJB34" s="57"/>
      <c r="SJC34" s="57"/>
      <c r="SJD34" s="57"/>
      <c r="SJE34" s="57"/>
      <c r="SJF34" s="57"/>
      <c r="SJG34" s="57"/>
      <c r="SJH34" s="57"/>
      <c r="SJI34" s="57"/>
      <c r="SJJ34" s="57"/>
      <c r="SJK34" s="57"/>
      <c r="SJL34" s="57"/>
      <c r="SJM34" s="57"/>
      <c r="SJN34" s="57"/>
      <c r="SJO34" s="57"/>
      <c r="SJP34" s="57"/>
      <c r="SJQ34" s="57"/>
      <c r="SJR34" s="57"/>
      <c r="SJS34" s="57"/>
      <c r="SJT34" s="57"/>
      <c r="SJU34" s="57"/>
      <c r="SJV34" s="57"/>
      <c r="SJW34" s="57"/>
      <c r="SJX34" s="57"/>
      <c r="SJY34" s="57"/>
      <c r="SJZ34" s="57"/>
      <c r="SKA34" s="57"/>
      <c r="SKB34" s="57"/>
      <c r="SKC34" s="57"/>
      <c r="SKD34" s="57"/>
      <c r="SKE34" s="57"/>
      <c r="SKF34" s="57"/>
      <c r="SKG34" s="57"/>
      <c r="SKH34" s="57"/>
      <c r="SKI34" s="57"/>
      <c r="SKJ34" s="57"/>
      <c r="SKK34" s="57"/>
      <c r="SKL34" s="57"/>
      <c r="SKM34" s="57"/>
      <c r="SKN34" s="57"/>
      <c r="SKO34" s="57"/>
      <c r="SKP34" s="57"/>
      <c r="SKQ34" s="57"/>
      <c r="SKR34" s="57"/>
      <c r="SKS34" s="57"/>
      <c r="SKT34" s="57"/>
      <c r="SKU34" s="57"/>
      <c r="SKV34" s="57"/>
      <c r="SKW34" s="57"/>
      <c r="SKX34" s="57"/>
      <c r="SKY34" s="57"/>
      <c r="SKZ34" s="57"/>
      <c r="SLA34" s="57"/>
      <c r="SLB34" s="57"/>
      <c r="SLC34" s="57"/>
      <c r="SLD34" s="57"/>
      <c r="SLE34" s="57"/>
      <c r="SLF34" s="57"/>
      <c r="SLG34" s="57"/>
      <c r="SLH34" s="57"/>
      <c r="SLI34" s="57"/>
      <c r="SLJ34" s="57"/>
      <c r="SLK34" s="57"/>
      <c r="SLL34" s="57"/>
      <c r="SLM34" s="57"/>
      <c r="SLN34" s="57"/>
      <c r="SLO34" s="57"/>
      <c r="SLP34" s="57"/>
      <c r="SLQ34" s="57"/>
      <c r="SLR34" s="57"/>
      <c r="SLS34" s="57"/>
      <c r="SLT34" s="57"/>
      <c r="SLU34" s="57"/>
      <c r="SLV34" s="57"/>
      <c r="SLW34" s="57"/>
      <c r="SLX34" s="57"/>
      <c r="SLY34" s="57"/>
      <c r="SLZ34" s="57"/>
      <c r="SMA34" s="57"/>
      <c r="SMB34" s="57"/>
      <c r="SMC34" s="57"/>
      <c r="SMD34" s="57"/>
      <c r="SME34" s="57"/>
      <c r="SMF34" s="57"/>
      <c r="SMG34" s="57"/>
      <c r="SMH34" s="57"/>
      <c r="SMI34" s="57"/>
      <c r="SMJ34" s="57"/>
      <c r="SMK34" s="57"/>
      <c r="SML34" s="57"/>
      <c r="SMM34" s="57"/>
      <c r="SMN34" s="57"/>
      <c r="SMO34" s="57"/>
      <c r="SMP34" s="57"/>
      <c r="SMQ34" s="57"/>
      <c r="SMR34" s="57"/>
      <c r="SMS34" s="57"/>
      <c r="SMT34" s="57"/>
      <c r="SMU34" s="57"/>
      <c r="SMV34" s="57"/>
      <c r="SMW34" s="57"/>
      <c r="SMX34" s="57"/>
      <c r="SMY34" s="57"/>
      <c r="SMZ34" s="57"/>
      <c r="SNA34" s="57"/>
      <c r="SNB34" s="57"/>
      <c r="SNC34" s="57"/>
      <c r="SND34" s="57"/>
      <c r="SNE34" s="57"/>
      <c r="SNF34" s="57"/>
      <c r="SNG34" s="57"/>
      <c r="SNH34" s="57"/>
      <c r="SNI34" s="57"/>
      <c r="SNJ34" s="57"/>
      <c r="SNK34" s="57"/>
      <c r="SNL34" s="57"/>
      <c r="SNM34" s="57"/>
      <c r="SNN34" s="57"/>
      <c r="SNO34" s="57"/>
      <c r="SNP34" s="57"/>
      <c r="SNQ34" s="57"/>
      <c r="SNR34" s="57"/>
      <c r="SNS34" s="57"/>
      <c r="SNT34" s="57"/>
      <c r="SNU34" s="57"/>
      <c r="SNV34" s="57"/>
      <c r="SNW34" s="57"/>
      <c r="SNX34" s="57"/>
      <c r="SNY34" s="57"/>
      <c r="SNZ34" s="57"/>
      <c r="SOA34" s="57"/>
      <c r="SOB34" s="57"/>
      <c r="SOC34" s="57"/>
      <c r="SOD34" s="57"/>
      <c r="SOE34" s="57"/>
      <c r="SOF34" s="57"/>
      <c r="SOG34" s="57"/>
      <c r="SOH34" s="57"/>
      <c r="SOI34" s="57"/>
      <c r="SOJ34" s="57"/>
      <c r="SOK34" s="57"/>
      <c r="SOL34" s="57"/>
      <c r="SOM34" s="57"/>
      <c r="SON34" s="57"/>
      <c r="SOO34" s="57"/>
      <c r="SOP34" s="57"/>
      <c r="SOQ34" s="57"/>
      <c r="SOR34" s="57"/>
      <c r="SOS34" s="57"/>
      <c r="SOT34" s="57"/>
      <c r="SOU34" s="57"/>
      <c r="SOV34" s="57"/>
      <c r="SOW34" s="57"/>
      <c r="SOX34" s="57"/>
      <c r="SOY34" s="57"/>
      <c r="SOZ34" s="57"/>
      <c r="SPA34" s="57"/>
      <c r="SPB34" s="57"/>
      <c r="SPC34" s="57"/>
      <c r="SPD34" s="57"/>
      <c r="SPE34" s="57"/>
      <c r="SPF34" s="57"/>
      <c r="SPG34" s="57"/>
      <c r="SPH34" s="57"/>
      <c r="SPI34" s="57"/>
      <c r="SPJ34" s="57"/>
      <c r="SPK34" s="57"/>
      <c r="SPL34" s="57"/>
      <c r="SPM34" s="57"/>
      <c r="SPN34" s="57"/>
      <c r="SPO34" s="57"/>
      <c r="SPP34" s="57"/>
      <c r="SPQ34" s="57"/>
      <c r="SPR34" s="57"/>
      <c r="SPS34" s="57"/>
      <c r="SPT34" s="57"/>
      <c r="SPU34" s="57"/>
      <c r="SPV34" s="57"/>
      <c r="SPW34" s="57"/>
      <c r="SPX34" s="57"/>
      <c r="SPY34" s="57"/>
      <c r="SPZ34" s="57"/>
      <c r="SQA34" s="57"/>
      <c r="SQB34" s="57"/>
      <c r="SQC34" s="57"/>
      <c r="SQD34" s="57"/>
      <c r="SQE34" s="57"/>
      <c r="SQF34" s="57"/>
      <c r="SQG34" s="57"/>
      <c r="SQH34" s="57"/>
      <c r="SQI34" s="57"/>
      <c r="SQJ34" s="57"/>
      <c r="SQK34" s="57"/>
      <c r="SQL34" s="57"/>
      <c r="SQM34" s="57"/>
      <c r="SQN34" s="57"/>
      <c r="SQO34" s="57"/>
      <c r="SQP34" s="57"/>
      <c r="SQQ34" s="57"/>
      <c r="SQR34" s="57"/>
      <c r="SQS34" s="57"/>
      <c r="SQT34" s="57"/>
      <c r="SQU34" s="57"/>
      <c r="SQV34" s="57"/>
      <c r="SQW34" s="57"/>
      <c r="SQX34" s="57"/>
      <c r="SQY34" s="57"/>
      <c r="SQZ34" s="57"/>
      <c r="SRA34" s="57"/>
      <c r="SRB34" s="57"/>
      <c r="SRC34" s="57"/>
      <c r="SRD34" s="57"/>
      <c r="SRE34" s="57"/>
      <c r="SRF34" s="57"/>
      <c r="SRG34" s="57"/>
      <c r="SRH34" s="57"/>
      <c r="SRI34" s="57"/>
      <c r="SRJ34" s="57"/>
      <c r="SRK34" s="57"/>
      <c r="SRL34" s="57"/>
      <c r="SRM34" s="57"/>
      <c r="SRN34" s="57"/>
      <c r="SRO34" s="57"/>
      <c r="SRP34" s="57"/>
      <c r="SRQ34" s="57"/>
      <c r="SRR34" s="57"/>
      <c r="SRS34" s="57"/>
      <c r="SRT34" s="57"/>
      <c r="SRU34" s="57"/>
      <c r="SRV34" s="57"/>
      <c r="SRW34" s="57"/>
      <c r="SRX34" s="57"/>
      <c r="SRY34" s="57"/>
      <c r="SRZ34" s="57"/>
      <c r="SSA34" s="57"/>
      <c r="SSB34" s="57"/>
      <c r="SSC34" s="57"/>
      <c r="SSD34" s="57"/>
      <c r="SSE34" s="57"/>
      <c r="SSF34" s="57"/>
      <c r="SSG34" s="57"/>
      <c r="SSH34" s="57"/>
      <c r="SSI34" s="57"/>
      <c r="SSJ34" s="57"/>
      <c r="SSK34" s="57"/>
      <c r="SSL34" s="57"/>
      <c r="SSM34" s="57"/>
      <c r="SSN34" s="57"/>
      <c r="SSO34" s="57"/>
      <c r="SSP34" s="57"/>
      <c r="SSQ34" s="57"/>
      <c r="SSR34" s="57"/>
      <c r="SSS34" s="57"/>
      <c r="SST34" s="57"/>
      <c r="SSU34" s="57"/>
      <c r="SSV34" s="57"/>
      <c r="SSW34" s="57"/>
      <c r="SSX34" s="57"/>
      <c r="SSY34" s="57"/>
      <c r="SSZ34" s="57"/>
      <c r="STA34" s="57"/>
      <c r="STB34" s="57"/>
      <c r="STC34" s="57"/>
      <c r="STD34" s="57"/>
      <c r="STE34" s="57"/>
      <c r="STF34" s="57"/>
      <c r="STG34" s="57"/>
      <c r="STH34" s="57"/>
      <c r="STI34" s="57"/>
      <c r="STJ34" s="57"/>
      <c r="STK34" s="57"/>
      <c r="STL34" s="57"/>
      <c r="STM34" s="57"/>
      <c r="STN34" s="57"/>
      <c r="STO34" s="57"/>
      <c r="STP34" s="57"/>
      <c r="STQ34" s="57"/>
      <c r="STR34" s="57"/>
      <c r="STS34" s="57"/>
      <c r="STT34" s="57"/>
      <c r="STU34" s="57"/>
      <c r="STV34" s="57"/>
      <c r="STW34" s="57"/>
      <c r="STX34" s="57"/>
      <c r="STY34" s="57"/>
      <c r="STZ34" s="57"/>
      <c r="SUA34" s="57"/>
      <c r="SUB34" s="57"/>
      <c r="SUC34" s="57"/>
      <c r="SUD34" s="57"/>
      <c r="SUE34" s="57"/>
      <c r="SUF34" s="57"/>
      <c r="SUG34" s="57"/>
      <c r="SUH34" s="57"/>
      <c r="SUI34" s="57"/>
      <c r="SUJ34" s="57"/>
      <c r="SUK34" s="57"/>
      <c r="SUL34" s="57"/>
      <c r="SUM34" s="57"/>
      <c r="SUN34" s="57"/>
      <c r="SUO34" s="57"/>
      <c r="SUP34" s="57"/>
      <c r="SUQ34" s="57"/>
      <c r="SUR34" s="57"/>
      <c r="SUS34" s="57"/>
      <c r="SUT34" s="57"/>
      <c r="SUU34" s="57"/>
      <c r="SUV34" s="57"/>
      <c r="SUW34" s="57"/>
      <c r="SUX34" s="57"/>
      <c r="SUY34" s="57"/>
      <c r="SUZ34" s="57"/>
      <c r="SVA34" s="57"/>
      <c r="SVB34" s="57"/>
      <c r="SVC34" s="57"/>
      <c r="SVD34" s="57"/>
      <c r="SVE34" s="57"/>
      <c r="SVF34" s="57"/>
      <c r="SVG34" s="57"/>
      <c r="SVH34" s="57"/>
      <c r="SVI34" s="57"/>
      <c r="SVJ34" s="57"/>
      <c r="SVK34" s="57"/>
      <c r="SVL34" s="57"/>
      <c r="SVM34" s="57"/>
      <c r="SVN34" s="57"/>
      <c r="SVO34" s="57"/>
      <c r="SVP34" s="57"/>
      <c r="SVQ34" s="57"/>
      <c r="SVR34" s="57"/>
      <c r="SVS34" s="57"/>
      <c r="SVT34" s="57"/>
      <c r="SVU34" s="57"/>
      <c r="SVV34" s="57"/>
      <c r="SVW34" s="57"/>
      <c r="SVX34" s="57"/>
      <c r="SVY34" s="57"/>
      <c r="SVZ34" s="57"/>
      <c r="SWA34" s="57"/>
      <c r="SWB34" s="57"/>
      <c r="SWC34" s="57"/>
      <c r="SWD34" s="57"/>
      <c r="SWE34" s="57"/>
      <c r="SWF34" s="57"/>
      <c r="SWG34" s="57"/>
      <c r="SWH34" s="57"/>
      <c r="SWI34" s="57"/>
      <c r="SWJ34" s="57"/>
      <c r="SWK34" s="57"/>
      <c r="SWL34" s="57"/>
      <c r="SWM34" s="57"/>
      <c r="SWN34" s="57"/>
      <c r="SWO34" s="57"/>
      <c r="SWP34" s="57"/>
      <c r="SWQ34" s="57"/>
      <c r="SWR34" s="57"/>
      <c r="SWS34" s="57"/>
      <c r="SWT34" s="57"/>
      <c r="SWU34" s="57"/>
      <c r="SWV34" s="57"/>
      <c r="SWW34" s="57"/>
      <c r="SWX34" s="57"/>
      <c r="SWY34" s="57"/>
      <c r="SWZ34" s="57"/>
      <c r="SXA34" s="57"/>
      <c r="SXB34" s="57"/>
      <c r="SXC34" s="57"/>
      <c r="SXD34" s="57"/>
      <c r="SXE34" s="57"/>
      <c r="SXF34" s="57"/>
      <c r="SXG34" s="57"/>
      <c r="SXH34" s="57"/>
      <c r="SXI34" s="57"/>
      <c r="SXJ34" s="57"/>
      <c r="SXK34" s="57"/>
      <c r="SXL34" s="57"/>
      <c r="SXM34" s="57"/>
      <c r="SXN34" s="57"/>
      <c r="SXO34" s="57"/>
      <c r="SXP34" s="57"/>
      <c r="SXQ34" s="57"/>
      <c r="SXR34" s="57"/>
      <c r="SXS34" s="57"/>
      <c r="SXT34" s="57"/>
      <c r="SXU34" s="57"/>
      <c r="SXV34" s="57"/>
      <c r="SXW34" s="57"/>
      <c r="SXX34" s="57"/>
      <c r="SXY34" s="57"/>
      <c r="SXZ34" s="57"/>
      <c r="SYA34" s="57"/>
      <c r="SYB34" s="57"/>
      <c r="SYC34" s="57"/>
      <c r="SYD34" s="57"/>
      <c r="SYE34" s="57"/>
      <c r="SYF34" s="57"/>
      <c r="SYG34" s="57"/>
      <c r="SYH34" s="57"/>
      <c r="SYI34" s="57"/>
      <c r="SYJ34" s="57"/>
      <c r="SYK34" s="57"/>
      <c r="SYL34" s="57"/>
      <c r="SYM34" s="57"/>
      <c r="SYN34" s="57"/>
      <c r="SYO34" s="57"/>
      <c r="SYP34" s="57"/>
      <c r="SYQ34" s="57"/>
      <c r="SYR34" s="57"/>
      <c r="SYS34" s="57"/>
      <c r="SYT34" s="57"/>
      <c r="SYU34" s="57"/>
      <c r="SYV34" s="57"/>
      <c r="SYW34" s="57"/>
      <c r="SYX34" s="57"/>
      <c r="SYY34" s="57"/>
      <c r="SYZ34" s="57"/>
      <c r="SZA34" s="57"/>
      <c r="SZB34" s="57"/>
      <c r="SZC34" s="57"/>
      <c r="SZD34" s="57"/>
      <c r="SZE34" s="57"/>
      <c r="SZF34" s="57"/>
      <c r="SZG34" s="57"/>
      <c r="SZH34" s="57"/>
      <c r="SZI34" s="57"/>
      <c r="SZJ34" s="57"/>
      <c r="SZK34" s="57"/>
      <c r="SZL34" s="57"/>
      <c r="SZM34" s="57"/>
      <c r="SZN34" s="57"/>
      <c r="SZO34" s="57"/>
      <c r="SZP34" s="57"/>
      <c r="SZQ34" s="57"/>
      <c r="SZR34" s="57"/>
      <c r="SZS34" s="57"/>
      <c r="SZT34" s="57"/>
      <c r="SZU34" s="57"/>
      <c r="SZV34" s="57"/>
      <c r="SZW34" s="57"/>
      <c r="SZX34" s="57"/>
      <c r="SZY34" s="57"/>
      <c r="SZZ34" s="57"/>
      <c r="TAA34" s="57"/>
      <c r="TAB34" s="57"/>
      <c r="TAC34" s="57"/>
      <c r="TAD34" s="57"/>
      <c r="TAE34" s="57"/>
      <c r="TAF34" s="57"/>
      <c r="TAG34" s="57"/>
      <c r="TAH34" s="57"/>
      <c r="TAI34" s="57"/>
      <c r="TAJ34" s="57"/>
      <c r="TAK34" s="57"/>
      <c r="TAL34" s="57"/>
      <c r="TAM34" s="57"/>
      <c r="TAN34" s="57"/>
      <c r="TAO34" s="57"/>
      <c r="TAP34" s="57"/>
      <c r="TAQ34" s="57"/>
      <c r="TAR34" s="57"/>
      <c r="TAS34" s="57"/>
      <c r="TAT34" s="57"/>
      <c r="TAU34" s="57"/>
      <c r="TAV34" s="57"/>
      <c r="TAW34" s="57"/>
      <c r="TAX34" s="57"/>
      <c r="TAY34" s="57"/>
      <c r="TAZ34" s="57"/>
      <c r="TBA34" s="57"/>
      <c r="TBB34" s="57"/>
      <c r="TBC34" s="57"/>
      <c r="TBD34" s="57"/>
      <c r="TBE34" s="57"/>
      <c r="TBF34" s="57"/>
      <c r="TBG34" s="57"/>
      <c r="TBH34" s="57"/>
      <c r="TBI34" s="57"/>
      <c r="TBJ34" s="57"/>
      <c r="TBK34" s="57"/>
      <c r="TBL34" s="57"/>
      <c r="TBM34" s="57"/>
      <c r="TBN34" s="57"/>
      <c r="TBO34" s="57"/>
      <c r="TBP34" s="57"/>
      <c r="TBQ34" s="57"/>
      <c r="TBR34" s="57"/>
      <c r="TBS34" s="57"/>
      <c r="TBT34" s="57"/>
      <c r="TBU34" s="57"/>
      <c r="TBV34" s="57"/>
      <c r="TBW34" s="57"/>
      <c r="TBX34" s="57"/>
      <c r="TBY34" s="57"/>
      <c r="TBZ34" s="57"/>
      <c r="TCA34" s="57"/>
      <c r="TCB34" s="57"/>
      <c r="TCC34" s="57"/>
      <c r="TCD34" s="57"/>
      <c r="TCE34" s="57"/>
      <c r="TCF34" s="57"/>
      <c r="TCG34" s="57"/>
      <c r="TCH34" s="57"/>
      <c r="TCI34" s="57"/>
      <c r="TCJ34" s="57"/>
      <c r="TCK34" s="57"/>
      <c r="TCL34" s="57"/>
      <c r="TCM34" s="57"/>
      <c r="TCN34" s="57"/>
      <c r="TCO34" s="57"/>
      <c r="TCP34" s="57"/>
      <c r="TCQ34" s="57"/>
      <c r="TCR34" s="57"/>
      <c r="TCS34" s="57"/>
      <c r="TCT34" s="57"/>
      <c r="TCU34" s="57"/>
      <c r="TCV34" s="57"/>
      <c r="TCW34" s="57"/>
      <c r="TCX34" s="57"/>
      <c r="TCY34" s="57"/>
      <c r="TCZ34" s="57"/>
      <c r="TDA34" s="57"/>
      <c r="TDB34" s="57"/>
      <c r="TDC34" s="57"/>
      <c r="TDD34" s="57"/>
      <c r="TDE34" s="57"/>
      <c r="TDF34" s="57"/>
      <c r="TDG34" s="57"/>
      <c r="TDH34" s="57"/>
      <c r="TDI34" s="57"/>
      <c r="TDJ34" s="57"/>
      <c r="TDK34" s="57"/>
      <c r="TDL34" s="57"/>
      <c r="TDM34" s="57"/>
      <c r="TDN34" s="57"/>
      <c r="TDO34" s="57"/>
      <c r="TDP34" s="57"/>
      <c r="TDQ34" s="57"/>
      <c r="TDR34" s="57"/>
      <c r="TDS34" s="57"/>
      <c r="TDT34" s="57"/>
      <c r="TDU34" s="57"/>
      <c r="TDV34" s="57"/>
      <c r="TDW34" s="57"/>
      <c r="TDX34" s="57"/>
      <c r="TDY34" s="57"/>
      <c r="TDZ34" s="57"/>
      <c r="TEA34" s="57"/>
      <c r="TEB34" s="57"/>
      <c r="TEC34" s="57"/>
      <c r="TED34" s="57"/>
      <c r="TEE34" s="57"/>
      <c r="TEF34" s="57"/>
      <c r="TEG34" s="57"/>
      <c r="TEH34" s="57"/>
      <c r="TEI34" s="57"/>
      <c r="TEJ34" s="57"/>
      <c r="TEK34" s="57"/>
      <c r="TEL34" s="57"/>
      <c r="TEM34" s="57"/>
      <c r="TEN34" s="57"/>
      <c r="TEO34" s="57"/>
      <c r="TEP34" s="57"/>
      <c r="TEQ34" s="57"/>
      <c r="TER34" s="57"/>
      <c r="TES34" s="57"/>
      <c r="TET34" s="57"/>
      <c r="TEU34" s="57"/>
      <c r="TEV34" s="57"/>
      <c r="TEW34" s="57"/>
      <c r="TEX34" s="57"/>
      <c r="TEY34" s="57"/>
      <c r="TEZ34" s="57"/>
      <c r="TFA34" s="57"/>
      <c r="TFB34" s="57"/>
      <c r="TFC34" s="57"/>
      <c r="TFD34" s="57"/>
      <c r="TFE34" s="57"/>
      <c r="TFF34" s="57"/>
      <c r="TFG34" s="57"/>
      <c r="TFH34" s="57"/>
      <c r="TFI34" s="57"/>
      <c r="TFJ34" s="57"/>
      <c r="TFK34" s="57"/>
      <c r="TFL34" s="57"/>
      <c r="TFM34" s="57"/>
      <c r="TFN34" s="57"/>
      <c r="TFO34" s="57"/>
      <c r="TFP34" s="57"/>
      <c r="TFQ34" s="57"/>
      <c r="TFR34" s="57"/>
      <c r="TFS34" s="57"/>
      <c r="TFT34" s="57"/>
      <c r="TFU34" s="57"/>
      <c r="TFV34" s="57"/>
      <c r="TFW34" s="57"/>
      <c r="TFX34" s="57"/>
      <c r="TFY34" s="57"/>
      <c r="TFZ34" s="57"/>
      <c r="TGA34" s="57"/>
      <c r="TGB34" s="57"/>
      <c r="TGC34" s="57"/>
      <c r="TGD34" s="57"/>
      <c r="TGE34" s="57"/>
      <c r="TGF34" s="57"/>
      <c r="TGG34" s="57"/>
      <c r="TGH34" s="57"/>
      <c r="TGI34" s="57"/>
      <c r="TGJ34" s="57"/>
      <c r="TGK34" s="57"/>
      <c r="TGL34" s="57"/>
      <c r="TGM34" s="57"/>
      <c r="TGN34" s="57"/>
      <c r="TGO34" s="57"/>
      <c r="TGP34" s="57"/>
      <c r="TGQ34" s="57"/>
      <c r="TGR34" s="57"/>
      <c r="TGS34" s="57"/>
      <c r="TGT34" s="57"/>
      <c r="TGU34" s="57"/>
      <c r="TGV34" s="57"/>
      <c r="TGW34" s="57"/>
      <c r="TGX34" s="57"/>
      <c r="TGY34" s="57"/>
      <c r="TGZ34" s="57"/>
      <c r="THA34" s="57"/>
      <c r="THB34" s="57"/>
      <c r="THC34" s="57"/>
      <c r="THD34" s="57"/>
      <c r="THE34" s="57"/>
      <c r="THF34" s="57"/>
      <c r="THG34" s="57"/>
      <c r="THH34" s="57"/>
      <c r="THI34" s="57"/>
      <c r="THJ34" s="57"/>
      <c r="THK34" s="57"/>
      <c r="THL34" s="57"/>
      <c r="THM34" s="57"/>
      <c r="THN34" s="57"/>
      <c r="THO34" s="57"/>
      <c r="THP34" s="57"/>
      <c r="THQ34" s="57"/>
      <c r="THR34" s="57"/>
      <c r="THS34" s="57"/>
      <c r="THT34" s="57"/>
      <c r="THU34" s="57"/>
      <c r="THV34" s="57"/>
      <c r="THW34" s="57"/>
      <c r="THX34" s="57"/>
      <c r="THY34" s="57"/>
      <c r="THZ34" s="57"/>
      <c r="TIA34" s="57"/>
      <c r="TIB34" s="57"/>
      <c r="TIC34" s="57"/>
      <c r="TID34" s="57"/>
      <c r="TIE34" s="57"/>
      <c r="TIF34" s="57"/>
      <c r="TIG34" s="57"/>
      <c r="TIH34" s="57"/>
      <c r="TII34" s="57"/>
      <c r="TIJ34" s="57"/>
      <c r="TIK34" s="57"/>
      <c r="TIL34" s="57"/>
      <c r="TIM34" s="57"/>
      <c r="TIN34" s="57"/>
      <c r="TIO34" s="57"/>
      <c r="TIP34" s="57"/>
      <c r="TIQ34" s="57"/>
      <c r="TIR34" s="57"/>
      <c r="TIS34" s="57"/>
      <c r="TIT34" s="57"/>
      <c r="TIU34" s="57"/>
      <c r="TIV34" s="57"/>
      <c r="TIW34" s="57"/>
      <c r="TIX34" s="57"/>
      <c r="TIY34" s="57"/>
      <c r="TIZ34" s="57"/>
      <c r="TJA34" s="57"/>
      <c r="TJB34" s="57"/>
      <c r="TJC34" s="57"/>
      <c r="TJD34" s="57"/>
      <c r="TJE34" s="57"/>
      <c r="TJF34" s="57"/>
      <c r="TJG34" s="57"/>
      <c r="TJH34" s="57"/>
      <c r="TJI34" s="57"/>
      <c r="TJJ34" s="57"/>
      <c r="TJK34" s="57"/>
      <c r="TJL34" s="57"/>
      <c r="TJM34" s="57"/>
      <c r="TJN34" s="57"/>
      <c r="TJO34" s="57"/>
      <c r="TJP34" s="57"/>
      <c r="TJQ34" s="57"/>
      <c r="TJR34" s="57"/>
      <c r="TJS34" s="57"/>
      <c r="TJT34" s="57"/>
      <c r="TJU34" s="57"/>
      <c r="TJV34" s="57"/>
      <c r="TJW34" s="57"/>
      <c r="TJX34" s="57"/>
      <c r="TJY34" s="57"/>
      <c r="TJZ34" s="57"/>
      <c r="TKA34" s="57"/>
      <c r="TKB34" s="57"/>
      <c r="TKC34" s="57"/>
      <c r="TKD34" s="57"/>
      <c r="TKE34" s="57"/>
      <c r="TKF34" s="57"/>
      <c r="TKG34" s="57"/>
      <c r="TKH34" s="57"/>
      <c r="TKI34" s="57"/>
      <c r="TKJ34" s="57"/>
      <c r="TKK34" s="57"/>
      <c r="TKL34" s="57"/>
      <c r="TKM34" s="57"/>
      <c r="TKN34" s="57"/>
      <c r="TKO34" s="57"/>
      <c r="TKP34" s="57"/>
      <c r="TKQ34" s="57"/>
      <c r="TKR34" s="57"/>
      <c r="TKS34" s="57"/>
      <c r="TKT34" s="57"/>
      <c r="TKU34" s="57"/>
      <c r="TKV34" s="57"/>
      <c r="TKW34" s="57"/>
      <c r="TKX34" s="57"/>
      <c r="TKY34" s="57"/>
      <c r="TKZ34" s="57"/>
      <c r="TLA34" s="57"/>
      <c r="TLB34" s="57"/>
      <c r="TLC34" s="57"/>
      <c r="TLD34" s="57"/>
      <c r="TLE34" s="57"/>
      <c r="TLF34" s="57"/>
      <c r="TLG34" s="57"/>
      <c r="TLH34" s="57"/>
      <c r="TLI34" s="57"/>
      <c r="TLJ34" s="57"/>
      <c r="TLK34" s="57"/>
      <c r="TLL34" s="57"/>
      <c r="TLM34" s="57"/>
      <c r="TLN34" s="57"/>
      <c r="TLO34" s="57"/>
      <c r="TLP34" s="57"/>
      <c r="TLQ34" s="57"/>
      <c r="TLR34" s="57"/>
      <c r="TLS34" s="57"/>
      <c r="TLT34" s="57"/>
      <c r="TLU34" s="57"/>
      <c r="TLV34" s="57"/>
      <c r="TLW34" s="57"/>
      <c r="TLX34" s="57"/>
      <c r="TLY34" s="57"/>
      <c r="TLZ34" s="57"/>
      <c r="TMA34" s="57"/>
      <c r="TMB34" s="57"/>
      <c r="TMC34" s="57"/>
      <c r="TMD34" s="57"/>
      <c r="TME34" s="57"/>
      <c r="TMF34" s="57"/>
      <c r="TMG34" s="57"/>
      <c r="TMH34" s="57"/>
      <c r="TMI34" s="57"/>
      <c r="TMJ34" s="57"/>
      <c r="TMK34" s="57"/>
      <c r="TML34" s="57"/>
      <c r="TMM34" s="57"/>
      <c r="TMN34" s="57"/>
      <c r="TMO34" s="57"/>
      <c r="TMP34" s="57"/>
      <c r="TMQ34" s="57"/>
      <c r="TMR34" s="57"/>
      <c r="TMS34" s="57"/>
      <c r="TMT34" s="57"/>
      <c r="TMU34" s="57"/>
      <c r="TMV34" s="57"/>
      <c r="TMW34" s="57"/>
      <c r="TMX34" s="57"/>
      <c r="TMY34" s="57"/>
      <c r="TMZ34" s="57"/>
      <c r="TNA34" s="57"/>
      <c r="TNB34" s="57"/>
      <c r="TNC34" s="57"/>
      <c r="TND34" s="57"/>
      <c r="TNE34" s="57"/>
      <c r="TNF34" s="57"/>
      <c r="TNG34" s="57"/>
      <c r="TNH34" s="57"/>
      <c r="TNI34" s="57"/>
      <c r="TNJ34" s="57"/>
      <c r="TNK34" s="57"/>
      <c r="TNL34" s="57"/>
      <c r="TNM34" s="57"/>
      <c r="TNN34" s="57"/>
      <c r="TNO34" s="57"/>
      <c r="TNP34" s="57"/>
      <c r="TNQ34" s="57"/>
      <c r="TNR34" s="57"/>
      <c r="TNS34" s="57"/>
      <c r="TNT34" s="57"/>
      <c r="TNU34" s="57"/>
      <c r="TNV34" s="57"/>
      <c r="TNW34" s="57"/>
      <c r="TNX34" s="57"/>
      <c r="TNY34" s="57"/>
      <c r="TNZ34" s="57"/>
      <c r="TOA34" s="57"/>
      <c r="TOB34" s="57"/>
      <c r="TOC34" s="57"/>
      <c r="TOD34" s="57"/>
      <c r="TOE34" s="57"/>
      <c r="TOF34" s="57"/>
      <c r="TOG34" s="57"/>
      <c r="TOH34" s="57"/>
      <c r="TOI34" s="57"/>
      <c r="TOJ34" s="57"/>
      <c r="TOK34" s="57"/>
      <c r="TOL34" s="57"/>
      <c r="TOM34" s="57"/>
      <c r="TON34" s="57"/>
      <c r="TOO34" s="57"/>
      <c r="TOP34" s="57"/>
      <c r="TOQ34" s="57"/>
      <c r="TOR34" s="57"/>
      <c r="TOS34" s="57"/>
      <c r="TOT34" s="57"/>
      <c r="TOU34" s="57"/>
      <c r="TOV34" s="57"/>
      <c r="TOW34" s="57"/>
      <c r="TOX34" s="57"/>
      <c r="TOY34" s="57"/>
      <c r="TOZ34" s="57"/>
      <c r="TPA34" s="57"/>
      <c r="TPB34" s="57"/>
      <c r="TPC34" s="57"/>
      <c r="TPD34" s="57"/>
      <c r="TPE34" s="57"/>
      <c r="TPF34" s="57"/>
      <c r="TPG34" s="57"/>
      <c r="TPH34" s="57"/>
      <c r="TPI34" s="57"/>
      <c r="TPJ34" s="57"/>
      <c r="TPK34" s="57"/>
      <c r="TPL34" s="57"/>
      <c r="TPM34" s="57"/>
      <c r="TPN34" s="57"/>
      <c r="TPO34" s="57"/>
      <c r="TPP34" s="57"/>
      <c r="TPQ34" s="57"/>
      <c r="TPR34" s="57"/>
      <c r="TPS34" s="57"/>
      <c r="TPT34" s="57"/>
      <c r="TPU34" s="57"/>
      <c r="TPV34" s="57"/>
      <c r="TPW34" s="57"/>
      <c r="TPX34" s="57"/>
      <c r="TPY34" s="57"/>
      <c r="TPZ34" s="57"/>
      <c r="TQA34" s="57"/>
      <c r="TQB34" s="57"/>
      <c r="TQC34" s="57"/>
      <c r="TQD34" s="57"/>
      <c r="TQE34" s="57"/>
      <c r="TQF34" s="57"/>
      <c r="TQG34" s="57"/>
      <c r="TQH34" s="57"/>
      <c r="TQI34" s="57"/>
      <c r="TQJ34" s="57"/>
      <c r="TQK34" s="57"/>
      <c r="TQL34" s="57"/>
      <c r="TQM34" s="57"/>
      <c r="TQN34" s="57"/>
      <c r="TQO34" s="57"/>
      <c r="TQP34" s="57"/>
      <c r="TQQ34" s="57"/>
      <c r="TQR34" s="57"/>
      <c r="TQS34" s="57"/>
      <c r="TQT34" s="57"/>
      <c r="TQU34" s="57"/>
      <c r="TQV34" s="57"/>
      <c r="TQW34" s="57"/>
      <c r="TQX34" s="57"/>
      <c r="TQY34" s="57"/>
      <c r="TQZ34" s="57"/>
      <c r="TRA34" s="57"/>
      <c r="TRB34" s="57"/>
      <c r="TRC34" s="57"/>
      <c r="TRD34" s="57"/>
      <c r="TRE34" s="57"/>
      <c r="TRF34" s="57"/>
      <c r="TRG34" s="57"/>
      <c r="TRH34" s="57"/>
      <c r="TRI34" s="57"/>
      <c r="TRJ34" s="57"/>
      <c r="TRK34" s="57"/>
      <c r="TRL34" s="57"/>
      <c r="TRM34" s="57"/>
      <c r="TRN34" s="57"/>
      <c r="TRO34" s="57"/>
      <c r="TRP34" s="57"/>
      <c r="TRQ34" s="57"/>
      <c r="TRR34" s="57"/>
      <c r="TRS34" s="57"/>
      <c r="TRT34" s="57"/>
      <c r="TRU34" s="57"/>
      <c r="TRV34" s="57"/>
      <c r="TRW34" s="57"/>
      <c r="TRX34" s="57"/>
      <c r="TRY34" s="57"/>
      <c r="TRZ34" s="57"/>
      <c r="TSA34" s="57"/>
      <c r="TSB34" s="57"/>
      <c r="TSC34" s="57"/>
      <c r="TSD34" s="57"/>
      <c r="TSE34" s="57"/>
      <c r="TSF34" s="57"/>
      <c r="TSG34" s="57"/>
      <c r="TSH34" s="57"/>
      <c r="TSI34" s="57"/>
      <c r="TSJ34" s="57"/>
      <c r="TSK34" s="57"/>
      <c r="TSL34" s="57"/>
      <c r="TSM34" s="57"/>
      <c r="TSN34" s="57"/>
      <c r="TSO34" s="57"/>
      <c r="TSP34" s="57"/>
      <c r="TSQ34" s="57"/>
      <c r="TSR34" s="57"/>
      <c r="TSS34" s="57"/>
      <c r="TST34" s="57"/>
      <c r="TSU34" s="57"/>
      <c r="TSV34" s="57"/>
      <c r="TSW34" s="57"/>
      <c r="TSX34" s="57"/>
      <c r="TSY34" s="57"/>
      <c r="TSZ34" s="57"/>
      <c r="TTA34" s="57"/>
      <c r="TTB34" s="57"/>
      <c r="TTC34" s="57"/>
      <c r="TTD34" s="57"/>
      <c r="TTE34" s="57"/>
      <c r="TTF34" s="57"/>
      <c r="TTG34" s="57"/>
      <c r="TTH34" s="57"/>
      <c r="TTI34" s="57"/>
      <c r="TTJ34" s="57"/>
      <c r="TTK34" s="57"/>
      <c r="TTL34" s="57"/>
      <c r="TTM34" s="57"/>
      <c r="TTN34" s="57"/>
      <c r="TTO34" s="57"/>
      <c r="TTP34" s="57"/>
      <c r="TTQ34" s="57"/>
      <c r="TTR34" s="57"/>
      <c r="TTS34" s="57"/>
      <c r="TTT34" s="57"/>
      <c r="TTU34" s="57"/>
      <c r="TTV34" s="57"/>
      <c r="TTW34" s="57"/>
      <c r="TTX34" s="57"/>
      <c r="TTY34" s="57"/>
      <c r="TTZ34" s="57"/>
      <c r="TUA34" s="57"/>
      <c r="TUB34" s="57"/>
      <c r="TUC34" s="57"/>
      <c r="TUD34" s="57"/>
      <c r="TUE34" s="57"/>
      <c r="TUF34" s="57"/>
      <c r="TUG34" s="57"/>
      <c r="TUH34" s="57"/>
      <c r="TUI34" s="57"/>
      <c r="TUJ34" s="57"/>
      <c r="TUK34" s="57"/>
      <c r="TUL34" s="57"/>
      <c r="TUM34" s="57"/>
      <c r="TUN34" s="57"/>
      <c r="TUO34" s="57"/>
      <c r="TUP34" s="57"/>
      <c r="TUQ34" s="57"/>
      <c r="TUR34" s="57"/>
      <c r="TUS34" s="57"/>
      <c r="TUT34" s="57"/>
      <c r="TUU34" s="57"/>
      <c r="TUV34" s="57"/>
      <c r="TUW34" s="57"/>
      <c r="TUX34" s="57"/>
      <c r="TUY34" s="57"/>
      <c r="TUZ34" s="57"/>
      <c r="TVA34" s="57"/>
      <c r="TVB34" s="57"/>
      <c r="TVC34" s="57"/>
      <c r="TVD34" s="57"/>
      <c r="TVE34" s="57"/>
      <c r="TVF34" s="57"/>
      <c r="TVG34" s="57"/>
      <c r="TVH34" s="57"/>
      <c r="TVI34" s="57"/>
      <c r="TVJ34" s="57"/>
      <c r="TVK34" s="57"/>
      <c r="TVL34" s="57"/>
      <c r="TVM34" s="57"/>
      <c r="TVN34" s="57"/>
      <c r="TVO34" s="57"/>
      <c r="TVP34" s="57"/>
      <c r="TVQ34" s="57"/>
      <c r="TVR34" s="57"/>
      <c r="TVS34" s="57"/>
      <c r="TVT34" s="57"/>
      <c r="TVU34" s="57"/>
      <c r="TVV34" s="57"/>
      <c r="TVW34" s="57"/>
      <c r="TVX34" s="57"/>
      <c r="TVY34" s="57"/>
      <c r="TVZ34" s="57"/>
      <c r="TWA34" s="57"/>
      <c r="TWB34" s="57"/>
      <c r="TWC34" s="57"/>
      <c r="TWD34" s="57"/>
      <c r="TWE34" s="57"/>
      <c r="TWF34" s="57"/>
      <c r="TWG34" s="57"/>
      <c r="TWH34" s="57"/>
      <c r="TWI34" s="57"/>
      <c r="TWJ34" s="57"/>
      <c r="TWK34" s="57"/>
      <c r="TWL34" s="57"/>
      <c r="TWM34" s="57"/>
      <c r="TWN34" s="57"/>
      <c r="TWO34" s="57"/>
      <c r="TWP34" s="57"/>
      <c r="TWQ34" s="57"/>
      <c r="TWR34" s="57"/>
      <c r="TWS34" s="57"/>
      <c r="TWT34" s="57"/>
      <c r="TWU34" s="57"/>
      <c r="TWV34" s="57"/>
      <c r="TWW34" s="57"/>
      <c r="TWX34" s="57"/>
      <c r="TWY34" s="57"/>
      <c r="TWZ34" s="57"/>
      <c r="TXA34" s="57"/>
      <c r="TXB34" s="57"/>
      <c r="TXC34" s="57"/>
      <c r="TXD34" s="57"/>
      <c r="TXE34" s="57"/>
      <c r="TXF34" s="57"/>
      <c r="TXG34" s="57"/>
      <c r="TXH34" s="57"/>
      <c r="TXI34" s="57"/>
      <c r="TXJ34" s="57"/>
      <c r="TXK34" s="57"/>
      <c r="TXL34" s="57"/>
      <c r="TXM34" s="57"/>
      <c r="TXN34" s="57"/>
      <c r="TXO34" s="57"/>
      <c r="TXP34" s="57"/>
      <c r="TXQ34" s="57"/>
      <c r="TXR34" s="57"/>
      <c r="TXS34" s="57"/>
      <c r="TXT34" s="57"/>
      <c r="TXU34" s="57"/>
      <c r="TXV34" s="57"/>
      <c r="TXW34" s="57"/>
      <c r="TXX34" s="57"/>
      <c r="TXY34" s="57"/>
      <c r="TXZ34" s="57"/>
      <c r="TYA34" s="57"/>
      <c r="TYB34" s="57"/>
      <c r="TYC34" s="57"/>
      <c r="TYD34" s="57"/>
      <c r="TYE34" s="57"/>
      <c r="TYF34" s="57"/>
      <c r="TYG34" s="57"/>
      <c r="TYH34" s="57"/>
      <c r="TYI34" s="57"/>
      <c r="TYJ34" s="57"/>
      <c r="TYK34" s="57"/>
      <c r="TYL34" s="57"/>
      <c r="TYM34" s="57"/>
      <c r="TYN34" s="57"/>
      <c r="TYO34" s="57"/>
      <c r="TYP34" s="57"/>
      <c r="TYQ34" s="57"/>
      <c r="TYR34" s="57"/>
      <c r="TYS34" s="57"/>
      <c r="TYT34" s="57"/>
      <c r="TYU34" s="57"/>
      <c r="TYV34" s="57"/>
      <c r="TYW34" s="57"/>
      <c r="TYX34" s="57"/>
      <c r="TYY34" s="57"/>
      <c r="TYZ34" s="57"/>
      <c r="TZA34" s="57"/>
      <c r="TZB34" s="57"/>
      <c r="TZC34" s="57"/>
      <c r="TZD34" s="57"/>
      <c r="TZE34" s="57"/>
      <c r="TZF34" s="57"/>
      <c r="TZG34" s="57"/>
      <c r="TZH34" s="57"/>
      <c r="TZI34" s="57"/>
      <c r="TZJ34" s="57"/>
      <c r="TZK34" s="57"/>
      <c r="TZL34" s="57"/>
      <c r="TZM34" s="57"/>
      <c r="TZN34" s="57"/>
      <c r="TZO34" s="57"/>
      <c r="TZP34" s="57"/>
      <c r="TZQ34" s="57"/>
      <c r="TZR34" s="57"/>
      <c r="TZS34" s="57"/>
      <c r="TZT34" s="57"/>
      <c r="TZU34" s="57"/>
      <c r="TZV34" s="57"/>
      <c r="TZW34" s="57"/>
      <c r="TZX34" s="57"/>
      <c r="TZY34" s="57"/>
      <c r="TZZ34" s="57"/>
      <c r="UAA34" s="57"/>
      <c r="UAB34" s="57"/>
      <c r="UAC34" s="57"/>
      <c r="UAD34" s="57"/>
      <c r="UAE34" s="57"/>
      <c r="UAF34" s="57"/>
      <c r="UAG34" s="57"/>
      <c r="UAH34" s="57"/>
      <c r="UAI34" s="57"/>
      <c r="UAJ34" s="57"/>
      <c r="UAK34" s="57"/>
      <c r="UAL34" s="57"/>
      <c r="UAM34" s="57"/>
      <c r="UAN34" s="57"/>
      <c r="UAO34" s="57"/>
      <c r="UAP34" s="57"/>
      <c r="UAQ34" s="57"/>
      <c r="UAR34" s="57"/>
      <c r="UAS34" s="57"/>
      <c r="UAT34" s="57"/>
      <c r="UAU34" s="57"/>
      <c r="UAV34" s="57"/>
      <c r="UAW34" s="57"/>
      <c r="UAX34" s="57"/>
      <c r="UAY34" s="57"/>
      <c r="UAZ34" s="57"/>
      <c r="UBA34" s="57"/>
      <c r="UBB34" s="57"/>
      <c r="UBC34" s="57"/>
      <c r="UBD34" s="57"/>
      <c r="UBE34" s="57"/>
      <c r="UBF34" s="57"/>
      <c r="UBG34" s="57"/>
      <c r="UBH34" s="57"/>
      <c r="UBI34" s="57"/>
      <c r="UBJ34" s="57"/>
      <c r="UBK34" s="57"/>
      <c r="UBL34" s="57"/>
      <c r="UBM34" s="57"/>
      <c r="UBN34" s="57"/>
      <c r="UBO34" s="57"/>
      <c r="UBP34" s="57"/>
      <c r="UBQ34" s="57"/>
      <c r="UBR34" s="57"/>
      <c r="UBS34" s="57"/>
      <c r="UBT34" s="57"/>
      <c r="UBU34" s="57"/>
      <c r="UBV34" s="57"/>
      <c r="UBW34" s="57"/>
      <c r="UBX34" s="57"/>
      <c r="UBY34" s="57"/>
      <c r="UBZ34" s="57"/>
      <c r="UCA34" s="57"/>
      <c r="UCB34" s="57"/>
      <c r="UCC34" s="57"/>
      <c r="UCD34" s="57"/>
      <c r="UCE34" s="57"/>
      <c r="UCF34" s="57"/>
      <c r="UCG34" s="57"/>
      <c r="UCH34" s="57"/>
      <c r="UCI34" s="57"/>
      <c r="UCJ34" s="57"/>
      <c r="UCK34" s="57"/>
      <c r="UCL34" s="57"/>
      <c r="UCM34" s="57"/>
      <c r="UCN34" s="57"/>
      <c r="UCO34" s="57"/>
      <c r="UCP34" s="57"/>
      <c r="UCQ34" s="57"/>
      <c r="UCR34" s="57"/>
      <c r="UCS34" s="57"/>
      <c r="UCT34" s="57"/>
      <c r="UCU34" s="57"/>
      <c r="UCV34" s="57"/>
      <c r="UCW34" s="57"/>
      <c r="UCX34" s="57"/>
      <c r="UCY34" s="57"/>
      <c r="UCZ34" s="57"/>
      <c r="UDA34" s="57"/>
      <c r="UDB34" s="57"/>
      <c r="UDC34" s="57"/>
      <c r="UDD34" s="57"/>
      <c r="UDE34" s="57"/>
      <c r="UDF34" s="57"/>
      <c r="UDG34" s="57"/>
      <c r="UDH34" s="57"/>
      <c r="UDI34" s="57"/>
      <c r="UDJ34" s="57"/>
      <c r="UDK34" s="57"/>
      <c r="UDL34" s="57"/>
      <c r="UDM34" s="57"/>
      <c r="UDN34" s="57"/>
      <c r="UDO34" s="57"/>
      <c r="UDP34" s="57"/>
      <c r="UDQ34" s="57"/>
      <c r="UDR34" s="57"/>
      <c r="UDS34" s="57"/>
      <c r="UDT34" s="57"/>
      <c r="UDU34" s="57"/>
      <c r="UDV34" s="57"/>
      <c r="UDW34" s="57"/>
      <c r="UDX34" s="57"/>
      <c r="UDY34" s="57"/>
      <c r="UDZ34" s="57"/>
      <c r="UEA34" s="57"/>
      <c r="UEB34" s="57"/>
      <c r="UEC34" s="57"/>
      <c r="UED34" s="57"/>
      <c r="UEE34" s="57"/>
      <c r="UEF34" s="57"/>
      <c r="UEG34" s="57"/>
      <c r="UEH34" s="57"/>
      <c r="UEI34" s="57"/>
      <c r="UEJ34" s="57"/>
      <c r="UEK34" s="57"/>
      <c r="UEL34" s="57"/>
      <c r="UEM34" s="57"/>
      <c r="UEN34" s="57"/>
      <c r="UEO34" s="57"/>
      <c r="UEP34" s="57"/>
      <c r="UEQ34" s="57"/>
      <c r="UER34" s="57"/>
      <c r="UES34" s="57"/>
      <c r="UET34" s="57"/>
      <c r="UEU34" s="57"/>
      <c r="UEV34" s="57"/>
      <c r="UEW34" s="57"/>
      <c r="UEX34" s="57"/>
      <c r="UEY34" s="57"/>
      <c r="UEZ34" s="57"/>
      <c r="UFA34" s="57"/>
      <c r="UFB34" s="57"/>
      <c r="UFC34" s="57"/>
      <c r="UFD34" s="57"/>
      <c r="UFE34" s="57"/>
      <c r="UFF34" s="57"/>
      <c r="UFG34" s="57"/>
      <c r="UFH34" s="57"/>
      <c r="UFI34" s="57"/>
      <c r="UFJ34" s="57"/>
      <c r="UFK34" s="57"/>
      <c r="UFL34" s="57"/>
      <c r="UFM34" s="57"/>
      <c r="UFN34" s="57"/>
      <c r="UFO34" s="57"/>
      <c r="UFP34" s="57"/>
      <c r="UFQ34" s="57"/>
      <c r="UFR34" s="57"/>
      <c r="UFS34" s="57"/>
      <c r="UFT34" s="57"/>
      <c r="UFU34" s="57"/>
      <c r="UFV34" s="57"/>
      <c r="UFW34" s="57"/>
      <c r="UFX34" s="57"/>
      <c r="UFY34" s="57"/>
      <c r="UFZ34" s="57"/>
      <c r="UGA34" s="57"/>
      <c r="UGB34" s="57"/>
      <c r="UGC34" s="57"/>
      <c r="UGD34" s="57"/>
      <c r="UGE34" s="57"/>
      <c r="UGF34" s="57"/>
      <c r="UGG34" s="57"/>
      <c r="UGH34" s="57"/>
      <c r="UGI34" s="57"/>
      <c r="UGJ34" s="57"/>
      <c r="UGK34" s="57"/>
      <c r="UGL34" s="57"/>
      <c r="UGM34" s="57"/>
      <c r="UGN34" s="57"/>
      <c r="UGO34" s="57"/>
      <c r="UGP34" s="57"/>
      <c r="UGQ34" s="57"/>
      <c r="UGR34" s="57"/>
      <c r="UGS34" s="57"/>
      <c r="UGT34" s="57"/>
      <c r="UGU34" s="57"/>
      <c r="UGV34" s="57"/>
      <c r="UGW34" s="57"/>
      <c r="UGX34" s="57"/>
      <c r="UGY34" s="57"/>
      <c r="UGZ34" s="57"/>
      <c r="UHA34" s="57"/>
      <c r="UHB34" s="57"/>
      <c r="UHC34" s="57"/>
      <c r="UHD34" s="57"/>
      <c r="UHE34" s="57"/>
      <c r="UHF34" s="57"/>
      <c r="UHG34" s="57"/>
      <c r="UHH34" s="57"/>
      <c r="UHI34" s="57"/>
      <c r="UHJ34" s="57"/>
      <c r="UHK34" s="57"/>
      <c r="UHL34" s="57"/>
      <c r="UHM34" s="57"/>
      <c r="UHN34" s="57"/>
      <c r="UHO34" s="57"/>
      <c r="UHP34" s="57"/>
      <c r="UHQ34" s="57"/>
      <c r="UHR34" s="57"/>
      <c r="UHS34" s="57"/>
      <c r="UHT34" s="57"/>
      <c r="UHU34" s="57"/>
      <c r="UHV34" s="57"/>
      <c r="UHW34" s="57"/>
      <c r="UHX34" s="57"/>
      <c r="UHY34" s="57"/>
      <c r="UHZ34" s="57"/>
      <c r="UIA34" s="57"/>
      <c r="UIB34" s="57"/>
      <c r="UIC34" s="57"/>
      <c r="UID34" s="57"/>
      <c r="UIE34" s="57"/>
      <c r="UIF34" s="57"/>
      <c r="UIG34" s="57"/>
      <c r="UIH34" s="57"/>
      <c r="UII34" s="57"/>
      <c r="UIJ34" s="57"/>
      <c r="UIK34" s="57"/>
      <c r="UIL34" s="57"/>
      <c r="UIM34" s="57"/>
      <c r="UIN34" s="57"/>
      <c r="UIO34" s="57"/>
      <c r="UIP34" s="57"/>
      <c r="UIQ34" s="57"/>
      <c r="UIR34" s="57"/>
      <c r="UIS34" s="57"/>
      <c r="UIT34" s="57"/>
      <c r="UIU34" s="57"/>
      <c r="UIV34" s="57"/>
      <c r="UIW34" s="57"/>
      <c r="UIX34" s="57"/>
      <c r="UIY34" s="57"/>
      <c r="UIZ34" s="57"/>
      <c r="UJA34" s="57"/>
      <c r="UJB34" s="57"/>
      <c r="UJC34" s="57"/>
      <c r="UJD34" s="57"/>
      <c r="UJE34" s="57"/>
      <c r="UJF34" s="57"/>
      <c r="UJG34" s="57"/>
      <c r="UJH34" s="57"/>
      <c r="UJI34" s="57"/>
      <c r="UJJ34" s="57"/>
      <c r="UJK34" s="57"/>
      <c r="UJL34" s="57"/>
      <c r="UJM34" s="57"/>
      <c r="UJN34" s="57"/>
      <c r="UJO34" s="57"/>
      <c r="UJP34" s="57"/>
      <c r="UJQ34" s="57"/>
      <c r="UJR34" s="57"/>
      <c r="UJS34" s="57"/>
      <c r="UJT34" s="57"/>
      <c r="UJU34" s="57"/>
      <c r="UJV34" s="57"/>
      <c r="UJW34" s="57"/>
      <c r="UJX34" s="57"/>
      <c r="UJY34" s="57"/>
      <c r="UJZ34" s="57"/>
      <c r="UKA34" s="57"/>
      <c r="UKB34" s="57"/>
      <c r="UKC34" s="57"/>
      <c r="UKD34" s="57"/>
      <c r="UKE34" s="57"/>
      <c r="UKF34" s="57"/>
      <c r="UKG34" s="57"/>
      <c r="UKH34" s="57"/>
      <c r="UKI34" s="57"/>
      <c r="UKJ34" s="57"/>
      <c r="UKK34" s="57"/>
      <c r="UKL34" s="57"/>
      <c r="UKM34" s="57"/>
      <c r="UKN34" s="57"/>
      <c r="UKO34" s="57"/>
      <c r="UKP34" s="57"/>
      <c r="UKQ34" s="57"/>
      <c r="UKR34" s="57"/>
      <c r="UKS34" s="57"/>
      <c r="UKT34" s="57"/>
      <c r="UKU34" s="57"/>
      <c r="UKV34" s="57"/>
      <c r="UKW34" s="57"/>
      <c r="UKX34" s="57"/>
      <c r="UKY34" s="57"/>
      <c r="UKZ34" s="57"/>
      <c r="ULA34" s="57"/>
      <c r="ULB34" s="57"/>
      <c r="ULC34" s="57"/>
      <c r="ULD34" s="57"/>
      <c r="ULE34" s="57"/>
      <c r="ULF34" s="57"/>
      <c r="ULG34" s="57"/>
      <c r="ULH34" s="57"/>
      <c r="ULI34" s="57"/>
      <c r="ULJ34" s="57"/>
      <c r="ULK34" s="57"/>
      <c r="ULL34" s="57"/>
      <c r="ULM34" s="57"/>
      <c r="ULN34" s="57"/>
      <c r="ULO34" s="57"/>
      <c r="ULP34" s="57"/>
      <c r="ULQ34" s="57"/>
      <c r="ULR34" s="57"/>
      <c r="ULS34" s="57"/>
      <c r="ULT34" s="57"/>
      <c r="ULU34" s="57"/>
      <c r="ULV34" s="57"/>
      <c r="ULW34" s="57"/>
      <c r="ULX34" s="57"/>
      <c r="ULY34" s="57"/>
      <c r="ULZ34" s="57"/>
      <c r="UMA34" s="57"/>
      <c r="UMB34" s="57"/>
      <c r="UMC34" s="57"/>
      <c r="UMD34" s="57"/>
      <c r="UME34" s="57"/>
      <c r="UMF34" s="57"/>
      <c r="UMG34" s="57"/>
      <c r="UMH34" s="57"/>
      <c r="UMI34" s="57"/>
      <c r="UMJ34" s="57"/>
      <c r="UMK34" s="57"/>
      <c r="UML34" s="57"/>
      <c r="UMM34" s="57"/>
      <c r="UMN34" s="57"/>
      <c r="UMO34" s="57"/>
      <c r="UMP34" s="57"/>
      <c r="UMQ34" s="57"/>
      <c r="UMR34" s="57"/>
      <c r="UMS34" s="57"/>
      <c r="UMT34" s="57"/>
      <c r="UMU34" s="57"/>
      <c r="UMV34" s="57"/>
      <c r="UMW34" s="57"/>
      <c r="UMX34" s="57"/>
      <c r="UMY34" s="57"/>
      <c r="UMZ34" s="57"/>
      <c r="UNA34" s="57"/>
      <c r="UNB34" s="57"/>
      <c r="UNC34" s="57"/>
      <c r="UND34" s="57"/>
      <c r="UNE34" s="57"/>
      <c r="UNF34" s="57"/>
      <c r="UNG34" s="57"/>
      <c r="UNH34" s="57"/>
      <c r="UNI34" s="57"/>
      <c r="UNJ34" s="57"/>
      <c r="UNK34" s="57"/>
      <c r="UNL34" s="57"/>
      <c r="UNM34" s="57"/>
      <c r="UNN34" s="57"/>
      <c r="UNO34" s="57"/>
      <c r="UNP34" s="57"/>
      <c r="UNQ34" s="57"/>
      <c r="UNR34" s="57"/>
      <c r="UNS34" s="57"/>
      <c r="UNT34" s="57"/>
      <c r="UNU34" s="57"/>
      <c r="UNV34" s="57"/>
      <c r="UNW34" s="57"/>
      <c r="UNX34" s="57"/>
      <c r="UNY34" s="57"/>
      <c r="UNZ34" s="57"/>
      <c r="UOA34" s="57"/>
      <c r="UOB34" s="57"/>
      <c r="UOC34" s="57"/>
      <c r="UOD34" s="57"/>
      <c r="UOE34" s="57"/>
      <c r="UOF34" s="57"/>
      <c r="UOG34" s="57"/>
      <c r="UOH34" s="57"/>
      <c r="UOI34" s="57"/>
      <c r="UOJ34" s="57"/>
      <c r="UOK34" s="57"/>
      <c r="UOL34" s="57"/>
      <c r="UOM34" s="57"/>
      <c r="UON34" s="57"/>
      <c r="UOO34" s="57"/>
      <c r="UOP34" s="57"/>
      <c r="UOQ34" s="57"/>
      <c r="UOR34" s="57"/>
      <c r="UOS34" s="57"/>
      <c r="UOT34" s="57"/>
      <c r="UOU34" s="57"/>
      <c r="UOV34" s="57"/>
      <c r="UOW34" s="57"/>
      <c r="UOX34" s="57"/>
      <c r="UOY34" s="57"/>
      <c r="UOZ34" s="57"/>
      <c r="UPA34" s="57"/>
      <c r="UPB34" s="57"/>
      <c r="UPC34" s="57"/>
      <c r="UPD34" s="57"/>
      <c r="UPE34" s="57"/>
      <c r="UPF34" s="57"/>
      <c r="UPG34" s="57"/>
      <c r="UPH34" s="57"/>
      <c r="UPI34" s="57"/>
      <c r="UPJ34" s="57"/>
      <c r="UPK34" s="57"/>
      <c r="UPL34" s="57"/>
      <c r="UPM34" s="57"/>
      <c r="UPN34" s="57"/>
      <c r="UPO34" s="57"/>
      <c r="UPP34" s="57"/>
      <c r="UPQ34" s="57"/>
      <c r="UPR34" s="57"/>
      <c r="UPS34" s="57"/>
      <c r="UPT34" s="57"/>
      <c r="UPU34" s="57"/>
      <c r="UPV34" s="57"/>
      <c r="UPW34" s="57"/>
      <c r="UPX34" s="57"/>
      <c r="UPY34" s="57"/>
      <c r="UPZ34" s="57"/>
      <c r="UQA34" s="57"/>
      <c r="UQB34" s="57"/>
      <c r="UQC34" s="57"/>
      <c r="UQD34" s="57"/>
      <c r="UQE34" s="57"/>
      <c r="UQF34" s="57"/>
      <c r="UQG34" s="57"/>
      <c r="UQH34" s="57"/>
      <c r="UQI34" s="57"/>
      <c r="UQJ34" s="57"/>
      <c r="UQK34" s="57"/>
      <c r="UQL34" s="57"/>
      <c r="UQM34" s="57"/>
      <c r="UQN34" s="57"/>
      <c r="UQO34" s="57"/>
      <c r="UQP34" s="57"/>
      <c r="UQQ34" s="57"/>
      <c r="UQR34" s="57"/>
      <c r="UQS34" s="57"/>
      <c r="UQT34" s="57"/>
      <c r="UQU34" s="57"/>
      <c r="UQV34" s="57"/>
      <c r="UQW34" s="57"/>
      <c r="UQX34" s="57"/>
      <c r="UQY34" s="57"/>
      <c r="UQZ34" s="57"/>
      <c r="URA34" s="57"/>
      <c r="URB34" s="57"/>
      <c r="URC34" s="57"/>
      <c r="URD34" s="57"/>
      <c r="URE34" s="57"/>
      <c r="URF34" s="57"/>
      <c r="URG34" s="57"/>
      <c r="URH34" s="57"/>
      <c r="URI34" s="57"/>
      <c r="URJ34" s="57"/>
      <c r="URK34" s="57"/>
      <c r="URL34" s="57"/>
      <c r="URM34" s="57"/>
      <c r="URN34" s="57"/>
      <c r="URO34" s="57"/>
      <c r="URP34" s="57"/>
      <c r="URQ34" s="57"/>
      <c r="URR34" s="57"/>
      <c r="URS34" s="57"/>
      <c r="URT34" s="57"/>
      <c r="URU34" s="57"/>
      <c r="URV34" s="57"/>
      <c r="URW34" s="57"/>
      <c r="URX34" s="57"/>
      <c r="URY34" s="57"/>
      <c r="URZ34" s="57"/>
      <c r="USA34" s="57"/>
      <c r="USB34" s="57"/>
      <c r="USC34" s="57"/>
      <c r="USD34" s="57"/>
      <c r="USE34" s="57"/>
      <c r="USF34" s="57"/>
      <c r="USG34" s="57"/>
      <c r="USH34" s="57"/>
      <c r="USI34" s="57"/>
      <c r="USJ34" s="57"/>
      <c r="USK34" s="57"/>
      <c r="USL34" s="57"/>
      <c r="USM34" s="57"/>
      <c r="USN34" s="57"/>
      <c r="USO34" s="57"/>
      <c r="USP34" s="57"/>
      <c r="USQ34" s="57"/>
      <c r="USR34" s="57"/>
      <c r="USS34" s="57"/>
      <c r="UST34" s="57"/>
      <c r="USU34" s="57"/>
      <c r="USV34" s="57"/>
      <c r="USW34" s="57"/>
      <c r="USX34" s="57"/>
      <c r="USY34" s="57"/>
      <c r="USZ34" s="57"/>
      <c r="UTA34" s="57"/>
      <c r="UTB34" s="57"/>
      <c r="UTC34" s="57"/>
      <c r="UTD34" s="57"/>
      <c r="UTE34" s="57"/>
      <c r="UTF34" s="57"/>
      <c r="UTG34" s="57"/>
      <c r="UTH34" s="57"/>
      <c r="UTI34" s="57"/>
      <c r="UTJ34" s="57"/>
      <c r="UTK34" s="57"/>
      <c r="UTL34" s="57"/>
      <c r="UTM34" s="57"/>
      <c r="UTN34" s="57"/>
      <c r="UTO34" s="57"/>
      <c r="UTP34" s="57"/>
      <c r="UTQ34" s="57"/>
      <c r="UTR34" s="57"/>
      <c r="UTS34" s="57"/>
      <c r="UTT34" s="57"/>
      <c r="UTU34" s="57"/>
      <c r="UTV34" s="57"/>
      <c r="UTW34" s="57"/>
      <c r="UTX34" s="57"/>
      <c r="UTY34" s="57"/>
      <c r="UTZ34" s="57"/>
      <c r="UUA34" s="57"/>
      <c r="UUB34" s="57"/>
      <c r="UUC34" s="57"/>
      <c r="UUD34" s="57"/>
      <c r="UUE34" s="57"/>
      <c r="UUF34" s="57"/>
      <c r="UUG34" s="57"/>
      <c r="UUH34" s="57"/>
      <c r="UUI34" s="57"/>
      <c r="UUJ34" s="57"/>
      <c r="UUK34" s="57"/>
      <c r="UUL34" s="57"/>
      <c r="UUM34" s="57"/>
      <c r="UUN34" s="57"/>
      <c r="UUO34" s="57"/>
      <c r="UUP34" s="57"/>
      <c r="UUQ34" s="57"/>
      <c r="UUR34" s="57"/>
      <c r="UUS34" s="57"/>
      <c r="UUT34" s="57"/>
      <c r="UUU34" s="57"/>
      <c r="UUV34" s="57"/>
      <c r="UUW34" s="57"/>
      <c r="UUX34" s="57"/>
      <c r="UUY34" s="57"/>
      <c r="UUZ34" s="57"/>
      <c r="UVA34" s="57"/>
      <c r="UVB34" s="57"/>
      <c r="UVC34" s="57"/>
      <c r="UVD34" s="57"/>
      <c r="UVE34" s="57"/>
      <c r="UVF34" s="57"/>
      <c r="UVG34" s="57"/>
      <c r="UVH34" s="57"/>
      <c r="UVI34" s="57"/>
      <c r="UVJ34" s="57"/>
      <c r="UVK34" s="57"/>
      <c r="UVL34" s="57"/>
      <c r="UVM34" s="57"/>
      <c r="UVN34" s="57"/>
      <c r="UVO34" s="57"/>
      <c r="UVP34" s="57"/>
      <c r="UVQ34" s="57"/>
      <c r="UVR34" s="57"/>
      <c r="UVS34" s="57"/>
      <c r="UVT34" s="57"/>
      <c r="UVU34" s="57"/>
      <c r="UVV34" s="57"/>
      <c r="UVW34" s="57"/>
      <c r="UVX34" s="57"/>
      <c r="UVY34" s="57"/>
      <c r="UVZ34" s="57"/>
      <c r="UWA34" s="57"/>
      <c r="UWB34" s="57"/>
      <c r="UWC34" s="57"/>
      <c r="UWD34" s="57"/>
      <c r="UWE34" s="57"/>
      <c r="UWF34" s="57"/>
      <c r="UWG34" s="57"/>
      <c r="UWH34" s="57"/>
      <c r="UWI34" s="57"/>
      <c r="UWJ34" s="57"/>
      <c r="UWK34" s="57"/>
      <c r="UWL34" s="57"/>
      <c r="UWM34" s="57"/>
      <c r="UWN34" s="57"/>
      <c r="UWO34" s="57"/>
      <c r="UWP34" s="57"/>
      <c r="UWQ34" s="57"/>
      <c r="UWR34" s="57"/>
      <c r="UWS34" s="57"/>
      <c r="UWT34" s="57"/>
      <c r="UWU34" s="57"/>
      <c r="UWV34" s="57"/>
      <c r="UWW34" s="57"/>
      <c r="UWX34" s="57"/>
      <c r="UWY34" s="57"/>
      <c r="UWZ34" s="57"/>
      <c r="UXA34" s="57"/>
      <c r="UXB34" s="57"/>
      <c r="UXC34" s="57"/>
      <c r="UXD34" s="57"/>
      <c r="UXE34" s="57"/>
      <c r="UXF34" s="57"/>
      <c r="UXG34" s="57"/>
      <c r="UXH34" s="57"/>
      <c r="UXI34" s="57"/>
      <c r="UXJ34" s="57"/>
      <c r="UXK34" s="57"/>
      <c r="UXL34" s="57"/>
      <c r="UXM34" s="57"/>
      <c r="UXN34" s="57"/>
      <c r="UXO34" s="57"/>
      <c r="UXP34" s="57"/>
      <c r="UXQ34" s="57"/>
      <c r="UXR34" s="57"/>
      <c r="UXS34" s="57"/>
      <c r="UXT34" s="57"/>
      <c r="UXU34" s="57"/>
      <c r="UXV34" s="57"/>
      <c r="UXW34" s="57"/>
      <c r="UXX34" s="57"/>
      <c r="UXY34" s="57"/>
      <c r="UXZ34" s="57"/>
      <c r="UYA34" s="57"/>
      <c r="UYB34" s="57"/>
      <c r="UYC34" s="57"/>
      <c r="UYD34" s="57"/>
      <c r="UYE34" s="57"/>
      <c r="UYF34" s="57"/>
      <c r="UYG34" s="57"/>
      <c r="UYH34" s="57"/>
      <c r="UYI34" s="57"/>
      <c r="UYJ34" s="57"/>
      <c r="UYK34" s="57"/>
      <c r="UYL34" s="57"/>
      <c r="UYM34" s="57"/>
      <c r="UYN34" s="57"/>
      <c r="UYO34" s="57"/>
      <c r="UYP34" s="57"/>
      <c r="UYQ34" s="57"/>
      <c r="UYR34" s="57"/>
      <c r="UYS34" s="57"/>
      <c r="UYT34" s="57"/>
      <c r="UYU34" s="57"/>
      <c r="UYV34" s="57"/>
      <c r="UYW34" s="57"/>
      <c r="UYX34" s="57"/>
      <c r="UYY34" s="57"/>
      <c r="UYZ34" s="57"/>
      <c r="UZA34" s="57"/>
      <c r="UZB34" s="57"/>
      <c r="UZC34" s="57"/>
      <c r="UZD34" s="57"/>
      <c r="UZE34" s="57"/>
      <c r="UZF34" s="57"/>
      <c r="UZG34" s="57"/>
      <c r="UZH34" s="57"/>
      <c r="UZI34" s="57"/>
      <c r="UZJ34" s="57"/>
      <c r="UZK34" s="57"/>
      <c r="UZL34" s="57"/>
      <c r="UZM34" s="57"/>
      <c r="UZN34" s="57"/>
      <c r="UZO34" s="57"/>
      <c r="UZP34" s="57"/>
      <c r="UZQ34" s="57"/>
      <c r="UZR34" s="57"/>
      <c r="UZS34" s="57"/>
      <c r="UZT34" s="57"/>
      <c r="UZU34" s="57"/>
      <c r="UZV34" s="57"/>
      <c r="UZW34" s="57"/>
      <c r="UZX34" s="57"/>
      <c r="UZY34" s="57"/>
      <c r="UZZ34" s="57"/>
      <c r="VAA34" s="57"/>
      <c r="VAB34" s="57"/>
      <c r="VAC34" s="57"/>
      <c r="VAD34" s="57"/>
      <c r="VAE34" s="57"/>
      <c r="VAF34" s="57"/>
      <c r="VAG34" s="57"/>
      <c r="VAH34" s="57"/>
      <c r="VAI34" s="57"/>
      <c r="VAJ34" s="57"/>
      <c r="VAK34" s="57"/>
      <c r="VAL34" s="57"/>
      <c r="VAM34" s="57"/>
      <c r="VAN34" s="57"/>
      <c r="VAO34" s="57"/>
      <c r="VAP34" s="57"/>
      <c r="VAQ34" s="57"/>
      <c r="VAR34" s="57"/>
      <c r="VAS34" s="57"/>
      <c r="VAT34" s="57"/>
      <c r="VAU34" s="57"/>
      <c r="VAV34" s="57"/>
      <c r="VAW34" s="57"/>
      <c r="VAX34" s="57"/>
      <c r="VAY34" s="57"/>
      <c r="VAZ34" s="57"/>
      <c r="VBA34" s="57"/>
      <c r="VBB34" s="57"/>
      <c r="VBC34" s="57"/>
      <c r="VBD34" s="57"/>
      <c r="VBE34" s="57"/>
      <c r="VBF34" s="57"/>
      <c r="VBG34" s="57"/>
      <c r="VBH34" s="57"/>
      <c r="VBI34" s="57"/>
      <c r="VBJ34" s="57"/>
      <c r="VBK34" s="57"/>
      <c r="VBL34" s="57"/>
      <c r="VBM34" s="57"/>
      <c r="VBN34" s="57"/>
      <c r="VBO34" s="57"/>
      <c r="VBP34" s="57"/>
      <c r="VBQ34" s="57"/>
      <c r="VBR34" s="57"/>
      <c r="VBS34" s="57"/>
      <c r="VBT34" s="57"/>
      <c r="VBU34" s="57"/>
      <c r="VBV34" s="57"/>
      <c r="VBW34" s="57"/>
      <c r="VBX34" s="57"/>
      <c r="VBY34" s="57"/>
      <c r="VBZ34" s="57"/>
      <c r="VCA34" s="57"/>
      <c r="VCB34" s="57"/>
      <c r="VCC34" s="57"/>
      <c r="VCD34" s="57"/>
      <c r="VCE34" s="57"/>
      <c r="VCF34" s="57"/>
      <c r="VCG34" s="57"/>
      <c r="VCH34" s="57"/>
      <c r="VCI34" s="57"/>
      <c r="VCJ34" s="57"/>
      <c r="VCK34" s="57"/>
      <c r="VCL34" s="57"/>
      <c r="VCM34" s="57"/>
      <c r="VCN34" s="57"/>
      <c r="VCO34" s="57"/>
      <c r="VCP34" s="57"/>
      <c r="VCQ34" s="57"/>
      <c r="VCR34" s="57"/>
      <c r="VCS34" s="57"/>
      <c r="VCT34" s="57"/>
      <c r="VCU34" s="57"/>
      <c r="VCV34" s="57"/>
      <c r="VCW34" s="57"/>
      <c r="VCX34" s="57"/>
      <c r="VCY34" s="57"/>
      <c r="VCZ34" s="57"/>
      <c r="VDA34" s="57"/>
      <c r="VDB34" s="57"/>
      <c r="VDC34" s="57"/>
      <c r="VDD34" s="57"/>
      <c r="VDE34" s="57"/>
      <c r="VDF34" s="57"/>
      <c r="VDG34" s="57"/>
      <c r="VDH34" s="57"/>
      <c r="VDI34" s="57"/>
      <c r="VDJ34" s="57"/>
      <c r="VDK34" s="57"/>
      <c r="VDL34" s="57"/>
      <c r="VDM34" s="57"/>
      <c r="VDN34" s="57"/>
      <c r="VDO34" s="57"/>
      <c r="VDP34" s="57"/>
      <c r="VDQ34" s="57"/>
      <c r="VDR34" s="57"/>
      <c r="VDS34" s="57"/>
      <c r="VDT34" s="57"/>
      <c r="VDU34" s="57"/>
      <c r="VDV34" s="57"/>
      <c r="VDW34" s="57"/>
      <c r="VDX34" s="57"/>
      <c r="VDY34" s="57"/>
      <c r="VDZ34" s="57"/>
      <c r="VEA34" s="57"/>
      <c r="VEB34" s="57"/>
      <c r="VEC34" s="57"/>
      <c r="VED34" s="57"/>
      <c r="VEE34" s="57"/>
      <c r="VEF34" s="57"/>
      <c r="VEG34" s="57"/>
      <c r="VEH34" s="57"/>
      <c r="VEI34" s="57"/>
      <c r="VEJ34" s="57"/>
      <c r="VEK34" s="57"/>
      <c r="VEL34" s="57"/>
      <c r="VEM34" s="57"/>
      <c r="VEN34" s="57"/>
      <c r="VEO34" s="57"/>
      <c r="VEP34" s="57"/>
      <c r="VEQ34" s="57"/>
      <c r="VER34" s="57"/>
      <c r="VES34" s="57"/>
      <c r="VET34" s="57"/>
      <c r="VEU34" s="57"/>
      <c r="VEV34" s="57"/>
      <c r="VEW34" s="57"/>
      <c r="VEX34" s="57"/>
      <c r="VEY34" s="57"/>
      <c r="VEZ34" s="57"/>
      <c r="VFA34" s="57"/>
      <c r="VFB34" s="57"/>
      <c r="VFC34" s="57"/>
      <c r="VFD34" s="57"/>
      <c r="VFE34" s="57"/>
      <c r="VFF34" s="57"/>
      <c r="VFG34" s="57"/>
      <c r="VFH34" s="57"/>
      <c r="VFI34" s="57"/>
      <c r="VFJ34" s="57"/>
      <c r="VFK34" s="57"/>
      <c r="VFL34" s="57"/>
      <c r="VFM34" s="57"/>
      <c r="VFN34" s="57"/>
      <c r="VFO34" s="57"/>
      <c r="VFP34" s="57"/>
      <c r="VFQ34" s="57"/>
      <c r="VFR34" s="57"/>
      <c r="VFS34" s="57"/>
      <c r="VFT34" s="57"/>
      <c r="VFU34" s="57"/>
      <c r="VFV34" s="57"/>
      <c r="VFW34" s="57"/>
      <c r="VFX34" s="57"/>
      <c r="VFY34" s="57"/>
      <c r="VFZ34" s="57"/>
      <c r="VGA34" s="57"/>
      <c r="VGB34" s="57"/>
      <c r="VGC34" s="57"/>
      <c r="VGD34" s="57"/>
      <c r="VGE34" s="57"/>
      <c r="VGF34" s="57"/>
      <c r="VGG34" s="57"/>
      <c r="VGH34" s="57"/>
      <c r="VGI34" s="57"/>
      <c r="VGJ34" s="57"/>
      <c r="VGK34" s="57"/>
      <c r="VGL34" s="57"/>
      <c r="VGM34" s="57"/>
      <c r="VGN34" s="57"/>
      <c r="VGO34" s="57"/>
      <c r="VGP34" s="57"/>
      <c r="VGQ34" s="57"/>
      <c r="VGR34" s="57"/>
      <c r="VGS34" s="57"/>
      <c r="VGT34" s="57"/>
      <c r="VGU34" s="57"/>
      <c r="VGV34" s="57"/>
      <c r="VGW34" s="57"/>
      <c r="VGX34" s="57"/>
      <c r="VGY34" s="57"/>
      <c r="VGZ34" s="57"/>
      <c r="VHA34" s="57"/>
      <c r="VHB34" s="57"/>
      <c r="VHC34" s="57"/>
      <c r="VHD34" s="57"/>
      <c r="VHE34" s="57"/>
      <c r="VHF34" s="57"/>
      <c r="VHG34" s="57"/>
      <c r="VHH34" s="57"/>
      <c r="VHI34" s="57"/>
      <c r="VHJ34" s="57"/>
      <c r="VHK34" s="57"/>
      <c r="VHL34" s="57"/>
      <c r="VHM34" s="57"/>
      <c r="VHN34" s="57"/>
      <c r="VHO34" s="57"/>
      <c r="VHP34" s="57"/>
      <c r="VHQ34" s="57"/>
      <c r="VHR34" s="57"/>
      <c r="VHS34" s="57"/>
      <c r="VHT34" s="57"/>
      <c r="VHU34" s="57"/>
      <c r="VHV34" s="57"/>
      <c r="VHW34" s="57"/>
      <c r="VHX34" s="57"/>
      <c r="VHY34" s="57"/>
      <c r="VHZ34" s="57"/>
      <c r="VIA34" s="57"/>
      <c r="VIB34" s="57"/>
      <c r="VIC34" s="57"/>
      <c r="VID34" s="57"/>
      <c r="VIE34" s="57"/>
      <c r="VIF34" s="57"/>
      <c r="VIG34" s="57"/>
      <c r="VIH34" s="57"/>
      <c r="VII34" s="57"/>
      <c r="VIJ34" s="57"/>
      <c r="VIK34" s="57"/>
      <c r="VIL34" s="57"/>
      <c r="VIM34" s="57"/>
      <c r="VIN34" s="57"/>
      <c r="VIO34" s="57"/>
      <c r="VIP34" s="57"/>
      <c r="VIQ34" s="57"/>
      <c r="VIR34" s="57"/>
      <c r="VIS34" s="57"/>
      <c r="VIT34" s="57"/>
      <c r="VIU34" s="57"/>
      <c r="VIV34" s="57"/>
      <c r="VIW34" s="57"/>
      <c r="VIX34" s="57"/>
      <c r="VIY34" s="57"/>
      <c r="VIZ34" s="57"/>
      <c r="VJA34" s="57"/>
      <c r="VJB34" s="57"/>
      <c r="VJC34" s="57"/>
      <c r="VJD34" s="57"/>
      <c r="VJE34" s="57"/>
      <c r="VJF34" s="57"/>
      <c r="VJG34" s="57"/>
      <c r="VJH34" s="57"/>
      <c r="VJI34" s="57"/>
      <c r="VJJ34" s="57"/>
      <c r="VJK34" s="57"/>
      <c r="VJL34" s="57"/>
      <c r="VJM34" s="57"/>
      <c r="VJN34" s="57"/>
      <c r="VJO34" s="57"/>
      <c r="VJP34" s="57"/>
      <c r="VJQ34" s="57"/>
      <c r="VJR34" s="57"/>
      <c r="VJS34" s="57"/>
      <c r="VJT34" s="57"/>
      <c r="VJU34" s="57"/>
      <c r="VJV34" s="57"/>
      <c r="VJW34" s="57"/>
      <c r="VJX34" s="57"/>
      <c r="VJY34" s="57"/>
      <c r="VJZ34" s="57"/>
      <c r="VKA34" s="57"/>
      <c r="VKB34" s="57"/>
      <c r="VKC34" s="57"/>
      <c r="VKD34" s="57"/>
      <c r="VKE34" s="57"/>
      <c r="VKF34" s="57"/>
      <c r="VKG34" s="57"/>
      <c r="VKH34" s="57"/>
      <c r="VKI34" s="57"/>
      <c r="VKJ34" s="57"/>
      <c r="VKK34" s="57"/>
      <c r="VKL34" s="57"/>
      <c r="VKM34" s="57"/>
      <c r="VKN34" s="57"/>
      <c r="VKO34" s="57"/>
      <c r="VKP34" s="57"/>
      <c r="VKQ34" s="57"/>
      <c r="VKR34" s="57"/>
      <c r="VKS34" s="57"/>
      <c r="VKT34" s="57"/>
      <c r="VKU34" s="57"/>
      <c r="VKV34" s="57"/>
      <c r="VKW34" s="57"/>
      <c r="VKX34" s="57"/>
      <c r="VKY34" s="57"/>
      <c r="VKZ34" s="57"/>
      <c r="VLA34" s="57"/>
      <c r="VLB34" s="57"/>
      <c r="VLC34" s="57"/>
      <c r="VLD34" s="57"/>
      <c r="VLE34" s="57"/>
      <c r="VLF34" s="57"/>
      <c r="VLG34" s="57"/>
      <c r="VLH34" s="57"/>
      <c r="VLI34" s="57"/>
      <c r="VLJ34" s="57"/>
      <c r="VLK34" s="57"/>
      <c r="VLL34" s="57"/>
      <c r="VLM34" s="57"/>
      <c r="VLN34" s="57"/>
      <c r="VLO34" s="57"/>
      <c r="VLP34" s="57"/>
      <c r="VLQ34" s="57"/>
      <c r="VLR34" s="57"/>
      <c r="VLS34" s="57"/>
      <c r="VLT34" s="57"/>
      <c r="VLU34" s="57"/>
      <c r="VLV34" s="57"/>
      <c r="VLW34" s="57"/>
      <c r="VLX34" s="57"/>
      <c r="VLY34" s="57"/>
      <c r="VLZ34" s="57"/>
      <c r="VMA34" s="57"/>
      <c r="VMB34" s="57"/>
      <c r="VMC34" s="57"/>
      <c r="VMD34" s="57"/>
      <c r="VME34" s="57"/>
      <c r="VMF34" s="57"/>
      <c r="VMG34" s="57"/>
      <c r="VMH34" s="57"/>
      <c r="VMI34" s="57"/>
      <c r="VMJ34" s="57"/>
      <c r="VMK34" s="57"/>
      <c r="VML34" s="57"/>
      <c r="VMM34" s="57"/>
      <c r="VMN34" s="57"/>
      <c r="VMO34" s="57"/>
      <c r="VMP34" s="57"/>
      <c r="VMQ34" s="57"/>
      <c r="VMR34" s="57"/>
      <c r="VMS34" s="57"/>
      <c r="VMT34" s="57"/>
      <c r="VMU34" s="57"/>
      <c r="VMV34" s="57"/>
      <c r="VMW34" s="57"/>
      <c r="VMX34" s="57"/>
      <c r="VMY34" s="57"/>
      <c r="VMZ34" s="57"/>
      <c r="VNA34" s="57"/>
      <c r="VNB34" s="57"/>
      <c r="VNC34" s="57"/>
      <c r="VND34" s="57"/>
      <c r="VNE34" s="57"/>
      <c r="VNF34" s="57"/>
      <c r="VNG34" s="57"/>
      <c r="VNH34" s="57"/>
      <c r="VNI34" s="57"/>
      <c r="VNJ34" s="57"/>
      <c r="VNK34" s="57"/>
      <c r="VNL34" s="57"/>
      <c r="VNM34" s="57"/>
      <c r="VNN34" s="57"/>
      <c r="VNO34" s="57"/>
      <c r="VNP34" s="57"/>
      <c r="VNQ34" s="57"/>
      <c r="VNR34" s="57"/>
      <c r="VNS34" s="57"/>
      <c r="VNT34" s="57"/>
      <c r="VNU34" s="57"/>
      <c r="VNV34" s="57"/>
      <c r="VNW34" s="57"/>
      <c r="VNX34" s="57"/>
      <c r="VNY34" s="57"/>
      <c r="VNZ34" s="57"/>
      <c r="VOA34" s="57"/>
      <c r="VOB34" s="57"/>
      <c r="VOC34" s="57"/>
      <c r="VOD34" s="57"/>
      <c r="VOE34" s="57"/>
      <c r="VOF34" s="57"/>
      <c r="VOG34" s="57"/>
      <c r="VOH34" s="57"/>
      <c r="VOI34" s="57"/>
      <c r="VOJ34" s="57"/>
      <c r="VOK34" s="57"/>
      <c r="VOL34" s="57"/>
      <c r="VOM34" s="57"/>
      <c r="VON34" s="57"/>
      <c r="VOO34" s="57"/>
      <c r="VOP34" s="57"/>
      <c r="VOQ34" s="57"/>
      <c r="VOR34" s="57"/>
      <c r="VOS34" s="57"/>
      <c r="VOT34" s="57"/>
      <c r="VOU34" s="57"/>
      <c r="VOV34" s="57"/>
      <c r="VOW34" s="57"/>
      <c r="VOX34" s="57"/>
      <c r="VOY34" s="57"/>
      <c r="VOZ34" s="57"/>
      <c r="VPA34" s="57"/>
      <c r="VPB34" s="57"/>
      <c r="VPC34" s="57"/>
      <c r="VPD34" s="57"/>
      <c r="VPE34" s="57"/>
      <c r="VPF34" s="57"/>
      <c r="VPG34" s="57"/>
      <c r="VPH34" s="57"/>
      <c r="VPI34" s="57"/>
      <c r="VPJ34" s="57"/>
      <c r="VPK34" s="57"/>
      <c r="VPL34" s="57"/>
      <c r="VPM34" s="57"/>
      <c r="VPN34" s="57"/>
      <c r="VPO34" s="57"/>
      <c r="VPP34" s="57"/>
      <c r="VPQ34" s="57"/>
      <c r="VPR34" s="57"/>
      <c r="VPS34" s="57"/>
      <c r="VPT34" s="57"/>
      <c r="VPU34" s="57"/>
      <c r="VPV34" s="57"/>
      <c r="VPW34" s="57"/>
      <c r="VPX34" s="57"/>
      <c r="VPY34" s="57"/>
      <c r="VPZ34" s="57"/>
      <c r="VQA34" s="57"/>
      <c r="VQB34" s="57"/>
      <c r="VQC34" s="57"/>
      <c r="VQD34" s="57"/>
      <c r="VQE34" s="57"/>
      <c r="VQF34" s="57"/>
      <c r="VQG34" s="57"/>
      <c r="VQH34" s="57"/>
      <c r="VQI34" s="57"/>
      <c r="VQJ34" s="57"/>
      <c r="VQK34" s="57"/>
      <c r="VQL34" s="57"/>
      <c r="VQM34" s="57"/>
      <c r="VQN34" s="57"/>
      <c r="VQO34" s="57"/>
      <c r="VQP34" s="57"/>
      <c r="VQQ34" s="57"/>
      <c r="VQR34" s="57"/>
      <c r="VQS34" s="57"/>
      <c r="VQT34" s="57"/>
      <c r="VQU34" s="57"/>
      <c r="VQV34" s="57"/>
      <c r="VQW34" s="57"/>
      <c r="VQX34" s="57"/>
      <c r="VQY34" s="57"/>
      <c r="VQZ34" s="57"/>
      <c r="VRA34" s="57"/>
      <c r="VRB34" s="57"/>
      <c r="VRC34" s="57"/>
      <c r="VRD34" s="57"/>
      <c r="VRE34" s="57"/>
      <c r="VRF34" s="57"/>
      <c r="VRG34" s="57"/>
      <c r="VRH34" s="57"/>
      <c r="VRI34" s="57"/>
      <c r="VRJ34" s="57"/>
      <c r="VRK34" s="57"/>
      <c r="VRL34" s="57"/>
      <c r="VRM34" s="57"/>
      <c r="VRN34" s="57"/>
      <c r="VRO34" s="57"/>
      <c r="VRP34" s="57"/>
      <c r="VRQ34" s="57"/>
      <c r="VRR34" s="57"/>
      <c r="VRS34" s="57"/>
      <c r="VRT34" s="57"/>
      <c r="VRU34" s="57"/>
      <c r="VRV34" s="57"/>
      <c r="VRW34" s="57"/>
      <c r="VRX34" s="57"/>
      <c r="VRY34" s="57"/>
      <c r="VRZ34" s="57"/>
      <c r="VSA34" s="57"/>
      <c r="VSB34" s="57"/>
      <c r="VSC34" s="57"/>
      <c r="VSD34" s="57"/>
      <c r="VSE34" s="57"/>
      <c r="VSF34" s="57"/>
      <c r="VSG34" s="57"/>
      <c r="VSH34" s="57"/>
      <c r="VSI34" s="57"/>
      <c r="VSJ34" s="57"/>
      <c r="VSK34" s="57"/>
      <c r="VSL34" s="57"/>
      <c r="VSM34" s="57"/>
      <c r="VSN34" s="57"/>
      <c r="VSO34" s="57"/>
      <c r="VSP34" s="57"/>
      <c r="VSQ34" s="57"/>
      <c r="VSR34" s="57"/>
      <c r="VSS34" s="57"/>
      <c r="VST34" s="57"/>
      <c r="VSU34" s="57"/>
      <c r="VSV34" s="57"/>
      <c r="VSW34" s="57"/>
      <c r="VSX34" s="57"/>
      <c r="VSY34" s="57"/>
      <c r="VSZ34" s="57"/>
      <c r="VTA34" s="57"/>
      <c r="VTB34" s="57"/>
      <c r="VTC34" s="57"/>
      <c r="VTD34" s="57"/>
      <c r="VTE34" s="57"/>
      <c r="VTF34" s="57"/>
      <c r="VTG34" s="57"/>
      <c r="VTH34" s="57"/>
      <c r="VTI34" s="57"/>
      <c r="VTJ34" s="57"/>
      <c r="VTK34" s="57"/>
      <c r="VTL34" s="57"/>
      <c r="VTM34" s="57"/>
      <c r="VTN34" s="57"/>
      <c r="VTO34" s="57"/>
      <c r="VTP34" s="57"/>
      <c r="VTQ34" s="57"/>
      <c r="VTR34" s="57"/>
      <c r="VTS34" s="57"/>
      <c r="VTT34" s="57"/>
      <c r="VTU34" s="57"/>
      <c r="VTV34" s="57"/>
      <c r="VTW34" s="57"/>
      <c r="VTX34" s="57"/>
      <c r="VTY34" s="57"/>
      <c r="VTZ34" s="57"/>
      <c r="VUA34" s="57"/>
      <c r="VUB34" s="57"/>
      <c r="VUC34" s="57"/>
      <c r="VUD34" s="57"/>
      <c r="VUE34" s="57"/>
      <c r="VUF34" s="57"/>
      <c r="VUG34" s="57"/>
      <c r="VUH34" s="57"/>
      <c r="VUI34" s="57"/>
      <c r="VUJ34" s="57"/>
      <c r="VUK34" s="57"/>
      <c r="VUL34" s="57"/>
      <c r="VUM34" s="57"/>
      <c r="VUN34" s="57"/>
      <c r="VUO34" s="57"/>
      <c r="VUP34" s="57"/>
      <c r="VUQ34" s="57"/>
      <c r="VUR34" s="57"/>
      <c r="VUS34" s="57"/>
      <c r="VUT34" s="57"/>
      <c r="VUU34" s="57"/>
      <c r="VUV34" s="57"/>
      <c r="VUW34" s="57"/>
      <c r="VUX34" s="57"/>
      <c r="VUY34" s="57"/>
      <c r="VUZ34" s="57"/>
      <c r="VVA34" s="57"/>
      <c r="VVB34" s="57"/>
      <c r="VVC34" s="57"/>
      <c r="VVD34" s="57"/>
      <c r="VVE34" s="57"/>
      <c r="VVF34" s="57"/>
      <c r="VVG34" s="57"/>
      <c r="VVH34" s="57"/>
      <c r="VVI34" s="57"/>
      <c r="VVJ34" s="57"/>
      <c r="VVK34" s="57"/>
      <c r="VVL34" s="57"/>
      <c r="VVM34" s="57"/>
      <c r="VVN34" s="57"/>
      <c r="VVO34" s="57"/>
      <c r="VVP34" s="57"/>
      <c r="VVQ34" s="57"/>
      <c r="VVR34" s="57"/>
      <c r="VVS34" s="57"/>
      <c r="VVT34" s="57"/>
      <c r="VVU34" s="57"/>
      <c r="VVV34" s="57"/>
      <c r="VVW34" s="57"/>
      <c r="VVX34" s="57"/>
      <c r="VVY34" s="57"/>
      <c r="VVZ34" s="57"/>
      <c r="VWA34" s="57"/>
      <c r="VWB34" s="57"/>
      <c r="VWC34" s="57"/>
      <c r="VWD34" s="57"/>
      <c r="VWE34" s="57"/>
      <c r="VWF34" s="57"/>
      <c r="VWG34" s="57"/>
      <c r="VWH34" s="57"/>
      <c r="VWI34" s="57"/>
      <c r="VWJ34" s="57"/>
      <c r="VWK34" s="57"/>
      <c r="VWL34" s="57"/>
      <c r="VWM34" s="57"/>
      <c r="VWN34" s="57"/>
      <c r="VWO34" s="57"/>
      <c r="VWP34" s="57"/>
      <c r="VWQ34" s="57"/>
      <c r="VWR34" s="57"/>
      <c r="VWS34" s="57"/>
      <c r="VWT34" s="57"/>
      <c r="VWU34" s="57"/>
      <c r="VWV34" s="57"/>
      <c r="VWW34" s="57"/>
      <c r="VWX34" s="57"/>
      <c r="VWY34" s="57"/>
      <c r="VWZ34" s="57"/>
      <c r="VXA34" s="57"/>
      <c r="VXB34" s="57"/>
      <c r="VXC34" s="57"/>
      <c r="VXD34" s="57"/>
      <c r="VXE34" s="57"/>
      <c r="VXF34" s="57"/>
      <c r="VXG34" s="57"/>
      <c r="VXH34" s="57"/>
      <c r="VXI34" s="57"/>
      <c r="VXJ34" s="57"/>
      <c r="VXK34" s="57"/>
      <c r="VXL34" s="57"/>
      <c r="VXM34" s="57"/>
      <c r="VXN34" s="57"/>
      <c r="VXO34" s="57"/>
      <c r="VXP34" s="57"/>
      <c r="VXQ34" s="57"/>
      <c r="VXR34" s="57"/>
      <c r="VXS34" s="57"/>
      <c r="VXT34" s="57"/>
      <c r="VXU34" s="57"/>
      <c r="VXV34" s="57"/>
      <c r="VXW34" s="57"/>
      <c r="VXX34" s="57"/>
      <c r="VXY34" s="57"/>
      <c r="VXZ34" s="57"/>
      <c r="VYA34" s="57"/>
      <c r="VYB34" s="57"/>
      <c r="VYC34" s="57"/>
      <c r="VYD34" s="57"/>
      <c r="VYE34" s="57"/>
      <c r="VYF34" s="57"/>
      <c r="VYG34" s="57"/>
      <c r="VYH34" s="57"/>
      <c r="VYI34" s="57"/>
      <c r="VYJ34" s="57"/>
      <c r="VYK34" s="57"/>
      <c r="VYL34" s="57"/>
      <c r="VYM34" s="57"/>
      <c r="VYN34" s="57"/>
      <c r="VYO34" s="57"/>
      <c r="VYP34" s="57"/>
      <c r="VYQ34" s="57"/>
      <c r="VYR34" s="57"/>
      <c r="VYS34" s="57"/>
      <c r="VYT34" s="57"/>
      <c r="VYU34" s="57"/>
      <c r="VYV34" s="57"/>
      <c r="VYW34" s="57"/>
      <c r="VYX34" s="57"/>
      <c r="VYY34" s="57"/>
      <c r="VYZ34" s="57"/>
      <c r="VZA34" s="57"/>
      <c r="VZB34" s="57"/>
      <c r="VZC34" s="57"/>
      <c r="VZD34" s="57"/>
      <c r="VZE34" s="57"/>
      <c r="VZF34" s="57"/>
      <c r="VZG34" s="57"/>
      <c r="VZH34" s="57"/>
      <c r="VZI34" s="57"/>
      <c r="VZJ34" s="57"/>
      <c r="VZK34" s="57"/>
      <c r="VZL34" s="57"/>
      <c r="VZM34" s="57"/>
      <c r="VZN34" s="57"/>
      <c r="VZO34" s="57"/>
      <c r="VZP34" s="57"/>
      <c r="VZQ34" s="57"/>
      <c r="VZR34" s="57"/>
      <c r="VZS34" s="57"/>
      <c r="VZT34" s="57"/>
      <c r="VZU34" s="57"/>
      <c r="VZV34" s="57"/>
      <c r="VZW34" s="57"/>
      <c r="VZX34" s="57"/>
      <c r="VZY34" s="57"/>
      <c r="VZZ34" s="57"/>
      <c r="WAA34" s="57"/>
      <c r="WAB34" s="57"/>
      <c r="WAC34" s="57"/>
      <c r="WAD34" s="57"/>
      <c r="WAE34" s="57"/>
      <c r="WAF34" s="57"/>
      <c r="WAG34" s="57"/>
      <c r="WAH34" s="57"/>
      <c r="WAI34" s="57"/>
      <c r="WAJ34" s="57"/>
      <c r="WAK34" s="57"/>
      <c r="WAL34" s="57"/>
      <c r="WAM34" s="57"/>
      <c r="WAN34" s="57"/>
      <c r="WAO34" s="57"/>
      <c r="WAP34" s="57"/>
      <c r="WAQ34" s="57"/>
      <c r="WAR34" s="57"/>
      <c r="WAS34" s="57"/>
      <c r="WAT34" s="57"/>
      <c r="WAU34" s="57"/>
      <c r="WAV34" s="57"/>
      <c r="WAW34" s="57"/>
      <c r="WAX34" s="57"/>
      <c r="WAY34" s="57"/>
      <c r="WAZ34" s="57"/>
      <c r="WBA34" s="57"/>
      <c r="WBB34" s="57"/>
      <c r="WBC34" s="57"/>
      <c r="WBD34" s="57"/>
      <c r="WBE34" s="57"/>
      <c r="WBF34" s="57"/>
      <c r="WBG34" s="57"/>
      <c r="WBH34" s="57"/>
      <c r="WBI34" s="57"/>
      <c r="WBJ34" s="57"/>
      <c r="WBK34" s="57"/>
      <c r="WBL34" s="57"/>
      <c r="WBM34" s="57"/>
      <c r="WBN34" s="57"/>
      <c r="WBO34" s="57"/>
      <c r="WBP34" s="57"/>
      <c r="WBQ34" s="57"/>
      <c r="WBR34" s="57"/>
      <c r="WBS34" s="57"/>
      <c r="WBT34" s="57"/>
      <c r="WBU34" s="57"/>
      <c r="WBV34" s="57"/>
      <c r="WBW34" s="57"/>
      <c r="WBX34" s="57"/>
      <c r="WBY34" s="57"/>
      <c r="WBZ34" s="57"/>
      <c r="WCA34" s="57"/>
      <c r="WCB34" s="57"/>
      <c r="WCC34" s="57"/>
      <c r="WCD34" s="57"/>
      <c r="WCE34" s="57"/>
      <c r="WCF34" s="57"/>
      <c r="WCG34" s="57"/>
      <c r="WCH34" s="57"/>
      <c r="WCI34" s="57"/>
      <c r="WCJ34" s="57"/>
      <c r="WCK34" s="57"/>
      <c r="WCL34" s="57"/>
      <c r="WCM34" s="57"/>
      <c r="WCN34" s="57"/>
      <c r="WCO34" s="57"/>
      <c r="WCP34" s="57"/>
      <c r="WCQ34" s="57"/>
      <c r="WCR34" s="57"/>
      <c r="WCS34" s="57"/>
      <c r="WCT34" s="57"/>
      <c r="WCU34" s="57"/>
      <c r="WCV34" s="57"/>
      <c r="WCW34" s="57"/>
      <c r="WCX34" s="57"/>
      <c r="WCY34" s="57"/>
      <c r="WCZ34" s="57"/>
      <c r="WDA34" s="57"/>
      <c r="WDB34" s="57"/>
      <c r="WDC34" s="57"/>
      <c r="WDD34" s="57"/>
      <c r="WDE34" s="57"/>
      <c r="WDF34" s="57"/>
      <c r="WDG34" s="57"/>
      <c r="WDH34" s="57"/>
      <c r="WDI34" s="57"/>
      <c r="WDJ34" s="57"/>
      <c r="WDK34" s="57"/>
      <c r="WDL34" s="57"/>
      <c r="WDM34" s="57"/>
      <c r="WDN34" s="57"/>
      <c r="WDO34" s="57"/>
      <c r="WDP34" s="57"/>
      <c r="WDQ34" s="57"/>
      <c r="WDR34" s="57"/>
      <c r="WDS34" s="57"/>
      <c r="WDT34" s="57"/>
      <c r="WDU34" s="57"/>
      <c r="WDV34" s="57"/>
      <c r="WDW34" s="57"/>
      <c r="WDX34" s="57"/>
      <c r="WDY34" s="57"/>
      <c r="WDZ34" s="57"/>
      <c r="WEA34" s="57"/>
      <c r="WEB34" s="57"/>
      <c r="WEC34" s="57"/>
      <c r="WED34" s="57"/>
      <c r="WEE34" s="57"/>
      <c r="WEF34" s="57"/>
      <c r="WEG34" s="57"/>
      <c r="WEH34" s="57"/>
      <c r="WEI34" s="57"/>
      <c r="WEJ34" s="57"/>
      <c r="WEK34" s="57"/>
      <c r="WEL34" s="57"/>
      <c r="WEM34" s="57"/>
      <c r="WEN34" s="57"/>
      <c r="WEO34" s="57"/>
      <c r="WEP34" s="57"/>
      <c r="WEQ34" s="57"/>
      <c r="WER34" s="57"/>
      <c r="WES34" s="57"/>
      <c r="WET34" s="57"/>
      <c r="WEU34" s="57"/>
      <c r="WEV34" s="57"/>
      <c r="WEW34" s="57"/>
      <c r="WEX34" s="57"/>
      <c r="WEY34" s="57"/>
      <c r="WEZ34" s="57"/>
      <c r="WFA34" s="57"/>
      <c r="WFB34" s="57"/>
      <c r="WFC34" s="57"/>
      <c r="WFD34" s="57"/>
      <c r="WFE34" s="57"/>
      <c r="WFF34" s="57"/>
      <c r="WFG34" s="57"/>
      <c r="WFH34" s="57"/>
      <c r="WFI34" s="57"/>
      <c r="WFJ34" s="57"/>
      <c r="WFK34" s="57"/>
      <c r="WFL34" s="57"/>
      <c r="WFM34" s="57"/>
      <c r="WFN34" s="57"/>
      <c r="WFO34" s="57"/>
      <c r="WFP34" s="57"/>
      <c r="WFQ34" s="57"/>
      <c r="WFR34" s="57"/>
      <c r="WFS34" s="57"/>
      <c r="WFT34" s="57"/>
      <c r="WFU34" s="57"/>
      <c r="WFV34" s="57"/>
      <c r="WFW34" s="57"/>
      <c r="WFX34" s="57"/>
      <c r="WFY34" s="57"/>
      <c r="WFZ34" s="57"/>
      <c r="WGA34" s="57"/>
      <c r="WGB34" s="57"/>
      <c r="WGC34" s="57"/>
      <c r="WGD34" s="57"/>
      <c r="WGE34" s="57"/>
      <c r="WGF34" s="57"/>
      <c r="WGG34" s="57"/>
      <c r="WGH34" s="57"/>
      <c r="WGI34" s="57"/>
      <c r="WGJ34" s="57"/>
      <c r="WGK34" s="57"/>
      <c r="WGL34" s="57"/>
      <c r="WGM34" s="57"/>
      <c r="WGN34" s="57"/>
      <c r="WGO34" s="57"/>
      <c r="WGP34" s="57"/>
      <c r="WGQ34" s="57"/>
      <c r="WGR34" s="57"/>
      <c r="WGS34" s="57"/>
      <c r="WGT34" s="57"/>
      <c r="WGU34" s="57"/>
      <c r="WGV34" s="57"/>
      <c r="WGW34" s="57"/>
      <c r="WGX34" s="57"/>
      <c r="WGY34" s="57"/>
      <c r="WGZ34" s="57"/>
      <c r="WHA34" s="57"/>
      <c r="WHB34" s="57"/>
      <c r="WHC34" s="57"/>
      <c r="WHD34" s="57"/>
      <c r="WHE34" s="57"/>
      <c r="WHF34" s="57"/>
      <c r="WHG34" s="57"/>
      <c r="WHH34" s="57"/>
      <c r="WHI34" s="57"/>
      <c r="WHJ34" s="57"/>
      <c r="WHK34" s="57"/>
      <c r="WHL34" s="57"/>
      <c r="WHM34" s="57"/>
      <c r="WHN34" s="57"/>
      <c r="WHO34" s="57"/>
      <c r="WHP34" s="57"/>
      <c r="WHQ34" s="57"/>
      <c r="WHR34" s="57"/>
      <c r="WHS34" s="57"/>
      <c r="WHT34" s="57"/>
      <c r="WHU34" s="57"/>
      <c r="WHV34" s="57"/>
      <c r="WHW34" s="57"/>
      <c r="WHX34" s="57"/>
      <c r="WHY34" s="57"/>
      <c r="WHZ34" s="57"/>
      <c r="WIA34" s="57"/>
      <c r="WIB34" s="57"/>
      <c r="WIC34" s="57"/>
      <c r="WID34" s="57"/>
      <c r="WIE34" s="57"/>
      <c r="WIF34" s="57"/>
      <c r="WIG34" s="57"/>
      <c r="WIH34" s="57"/>
      <c r="WII34" s="57"/>
      <c r="WIJ34" s="57"/>
      <c r="WIK34" s="57"/>
      <c r="WIL34" s="57"/>
      <c r="WIM34" s="57"/>
      <c r="WIN34" s="57"/>
      <c r="WIO34" s="57"/>
      <c r="WIP34" s="57"/>
      <c r="WIQ34" s="57"/>
      <c r="WIR34" s="57"/>
      <c r="WIS34" s="57"/>
      <c r="WIT34" s="57"/>
      <c r="WIU34" s="57"/>
      <c r="WIV34" s="57"/>
      <c r="WIW34" s="57"/>
      <c r="WIX34" s="57"/>
      <c r="WIY34" s="57"/>
      <c r="WIZ34" s="57"/>
      <c r="WJA34" s="57"/>
      <c r="WJB34" s="57"/>
      <c r="WJC34" s="57"/>
      <c r="WJD34" s="57"/>
      <c r="WJE34" s="57"/>
      <c r="WJF34" s="57"/>
      <c r="WJG34" s="57"/>
      <c r="WJH34" s="57"/>
      <c r="WJI34" s="57"/>
      <c r="WJJ34" s="57"/>
      <c r="WJK34" s="57"/>
      <c r="WJL34" s="57"/>
      <c r="WJM34" s="57"/>
      <c r="WJN34" s="57"/>
      <c r="WJO34" s="57"/>
      <c r="WJP34" s="57"/>
      <c r="WJQ34" s="57"/>
      <c r="WJR34" s="57"/>
      <c r="WJS34" s="57"/>
      <c r="WJT34" s="57"/>
      <c r="WJU34" s="57"/>
      <c r="WJV34" s="57"/>
      <c r="WJW34" s="57"/>
      <c r="WJX34" s="57"/>
      <c r="WJY34" s="57"/>
      <c r="WJZ34" s="57"/>
      <c r="WKA34" s="57"/>
      <c r="WKB34" s="57"/>
      <c r="WKC34" s="57"/>
      <c r="WKD34" s="57"/>
      <c r="WKE34" s="57"/>
      <c r="WKF34" s="57"/>
      <c r="WKG34" s="57"/>
      <c r="WKH34" s="57"/>
      <c r="WKI34" s="57"/>
      <c r="WKJ34" s="57"/>
      <c r="WKK34" s="57"/>
      <c r="WKL34" s="57"/>
      <c r="WKM34" s="57"/>
      <c r="WKN34" s="57"/>
      <c r="WKO34" s="57"/>
      <c r="WKP34" s="57"/>
      <c r="WKQ34" s="57"/>
      <c r="WKR34" s="57"/>
      <c r="WKS34" s="57"/>
      <c r="WKT34" s="57"/>
      <c r="WKU34" s="57"/>
      <c r="WKV34" s="57"/>
      <c r="WKW34" s="57"/>
      <c r="WKX34" s="57"/>
      <c r="WKY34" s="57"/>
      <c r="WKZ34" s="57"/>
      <c r="WLA34" s="57"/>
      <c r="WLB34" s="57"/>
      <c r="WLC34" s="57"/>
      <c r="WLD34" s="57"/>
      <c r="WLE34" s="57"/>
      <c r="WLF34" s="57"/>
      <c r="WLG34" s="57"/>
      <c r="WLH34" s="57"/>
      <c r="WLI34" s="57"/>
      <c r="WLJ34" s="57"/>
      <c r="WLK34" s="57"/>
      <c r="WLL34" s="57"/>
      <c r="WLM34" s="57"/>
      <c r="WLN34" s="57"/>
      <c r="WLO34" s="57"/>
      <c r="WLP34" s="57"/>
      <c r="WLQ34" s="57"/>
      <c r="WLR34" s="57"/>
      <c r="WLS34" s="57"/>
      <c r="WLT34" s="57"/>
      <c r="WLU34" s="57"/>
      <c r="WLV34" s="57"/>
      <c r="WLW34" s="57"/>
      <c r="WLX34" s="57"/>
      <c r="WLY34" s="57"/>
      <c r="WLZ34" s="57"/>
      <c r="WMA34" s="57"/>
      <c r="WMB34" s="57"/>
      <c r="WMC34" s="57"/>
      <c r="WMD34" s="57"/>
      <c r="WME34" s="57"/>
      <c r="WMF34" s="57"/>
      <c r="WMG34" s="57"/>
      <c r="WMH34" s="57"/>
      <c r="WMI34" s="57"/>
      <c r="WMJ34" s="57"/>
      <c r="WMK34" s="57"/>
      <c r="WML34" s="57"/>
      <c r="WMM34" s="57"/>
      <c r="WMN34" s="57"/>
      <c r="WMO34" s="57"/>
      <c r="WMP34" s="57"/>
      <c r="WMQ34" s="57"/>
      <c r="WMR34" s="57"/>
      <c r="WMS34" s="57"/>
      <c r="WMT34" s="57"/>
      <c r="WMU34" s="57"/>
      <c r="WMV34" s="57"/>
      <c r="WMW34" s="57"/>
      <c r="WMX34" s="57"/>
      <c r="WMY34" s="57"/>
      <c r="WMZ34" s="57"/>
      <c r="WNA34" s="57"/>
      <c r="WNB34" s="57"/>
      <c r="WNC34" s="57"/>
      <c r="WND34" s="57"/>
      <c r="WNE34" s="57"/>
      <c r="WNF34" s="57"/>
      <c r="WNG34" s="57"/>
      <c r="WNH34" s="57"/>
      <c r="WNI34" s="57"/>
      <c r="WNJ34" s="57"/>
      <c r="WNK34" s="57"/>
      <c r="WNL34" s="57"/>
      <c r="WNM34" s="57"/>
      <c r="WNN34" s="57"/>
      <c r="WNO34" s="57"/>
      <c r="WNP34" s="57"/>
      <c r="WNQ34" s="57"/>
      <c r="WNR34" s="57"/>
      <c r="WNS34" s="57"/>
      <c r="WNT34" s="57"/>
      <c r="WNU34" s="57"/>
      <c r="WNV34" s="57"/>
      <c r="WNW34" s="57"/>
      <c r="WNX34" s="57"/>
      <c r="WNY34" s="57"/>
      <c r="WNZ34" s="57"/>
      <c r="WOA34" s="57"/>
      <c r="WOB34" s="57"/>
      <c r="WOC34" s="57"/>
      <c r="WOD34" s="57"/>
      <c r="WOE34" s="57"/>
      <c r="WOF34" s="57"/>
      <c r="WOG34" s="57"/>
      <c r="WOH34" s="57"/>
      <c r="WOI34" s="57"/>
      <c r="WOJ34" s="57"/>
      <c r="WOK34" s="57"/>
      <c r="WOL34" s="57"/>
      <c r="WOM34" s="57"/>
      <c r="WON34" s="57"/>
      <c r="WOO34" s="57"/>
      <c r="WOP34" s="57"/>
      <c r="WOQ34" s="57"/>
      <c r="WOR34" s="57"/>
      <c r="WOS34" s="57"/>
      <c r="WOT34" s="57"/>
      <c r="WOU34" s="57"/>
      <c r="WOV34" s="57"/>
      <c r="WOW34" s="57"/>
      <c r="WOX34" s="57"/>
      <c r="WOY34" s="57"/>
      <c r="WOZ34" s="57"/>
      <c r="WPA34" s="57"/>
      <c r="WPB34" s="57"/>
      <c r="WPC34" s="57"/>
      <c r="WPD34" s="57"/>
      <c r="WPE34" s="57"/>
      <c r="WPF34" s="57"/>
      <c r="WPG34" s="57"/>
      <c r="WPH34" s="57"/>
      <c r="WPI34" s="57"/>
      <c r="WPJ34" s="57"/>
      <c r="WPK34" s="57"/>
      <c r="WPL34" s="57"/>
      <c r="WPM34" s="57"/>
      <c r="WPN34" s="57"/>
      <c r="WPO34" s="57"/>
      <c r="WPP34" s="57"/>
      <c r="WPQ34" s="57"/>
      <c r="WPR34" s="57"/>
      <c r="WPS34" s="57"/>
      <c r="WPT34" s="57"/>
      <c r="WPU34" s="57"/>
      <c r="WPV34" s="57"/>
      <c r="WPW34" s="57"/>
      <c r="WPX34" s="57"/>
      <c r="WPY34" s="57"/>
      <c r="WPZ34" s="57"/>
      <c r="WQA34" s="57"/>
      <c r="WQB34" s="57"/>
      <c r="WQC34" s="57"/>
      <c r="WQD34" s="57"/>
      <c r="WQE34" s="57"/>
      <c r="WQF34" s="57"/>
      <c r="WQG34" s="57"/>
      <c r="WQH34" s="57"/>
      <c r="WQI34" s="57"/>
      <c r="WQJ34" s="57"/>
      <c r="WQK34" s="57"/>
      <c r="WQL34" s="57"/>
      <c r="WQM34" s="57"/>
      <c r="WQN34" s="57"/>
      <c r="WQO34" s="57"/>
      <c r="WQP34" s="57"/>
      <c r="WQQ34" s="57"/>
      <c r="WQR34" s="57"/>
      <c r="WQS34" s="57"/>
      <c r="WQT34" s="57"/>
      <c r="WQU34" s="57"/>
      <c r="WQV34" s="57"/>
      <c r="WQW34" s="57"/>
      <c r="WQX34" s="57"/>
      <c r="WQY34" s="57"/>
      <c r="WQZ34" s="57"/>
      <c r="WRA34" s="57"/>
      <c r="WRB34" s="57"/>
      <c r="WRC34" s="57"/>
      <c r="WRD34" s="57"/>
      <c r="WRE34" s="57"/>
      <c r="WRF34" s="57"/>
      <c r="WRG34" s="57"/>
      <c r="WRH34" s="57"/>
      <c r="WRI34" s="57"/>
      <c r="WRJ34" s="57"/>
      <c r="WRK34" s="57"/>
      <c r="WRL34" s="57"/>
      <c r="WRM34" s="57"/>
      <c r="WRN34" s="57"/>
      <c r="WRO34" s="57"/>
      <c r="WRP34" s="57"/>
      <c r="WRQ34" s="57"/>
      <c r="WRR34" s="57"/>
      <c r="WRS34" s="57"/>
      <c r="WRT34" s="57"/>
      <c r="WRU34" s="57"/>
      <c r="WRV34" s="57"/>
      <c r="WRW34" s="57"/>
      <c r="WRX34" s="57"/>
      <c r="WRY34" s="57"/>
      <c r="WRZ34" s="57"/>
      <c r="WSA34" s="57"/>
      <c r="WSB34" s="57"/>
      <c r="WSC34" s="57"/>
      <c r="WSD34" s="57"/>
      <c r="WSE34" s="57"/>
      <c r="WSF34" s="57"/>
      <c r="WSG34" s="57"/>
      <c r="WSH34" s="57"/>
      <c r="WSI34" s="57"/>
      <c r="WSJ34" s="57"/>
      <c r="WSK34" s="57"/>
      <c r="WSL34" s="57"/>
      <c r="WSM34" s="57"/>
      <c r="WSN34" s="57"/>
      <c r="WSO34" s="57"/>
      <c r="WSP34" s="57"/>
      <c r="WSQ34" s="57"/>
      <c r="WSR34" s="57"/>
      <c r="WSS34" s="57"/>
      <c r="WST34" s="57"/>
      <c r="WSU34" s="57"/>
      <c r="WSV34" s="57"/>
      <c r="WSW34" s="57"/>
      <c r="WSX34" s="57"/>
      <c r="WSY34" s="57"/>
      <c r="WSZ34" s="57"/>
      <c r="WTA34" s="57"/>
      <c r="WTB34" s="57"/>
      <c r="WTC34" s="57"/>
      <c r="WTD34" s="57"/>
      <c r="WTE34" s="57"/>
      <c r="WTF34" s="57"/>
      <c r="WTG34" s="57"/>
      <c r="WTH34" s="57"/>
      <c r="WTI34" s="57"/>
      <c r="WTJ34" s="57"/>
      <c r="WTK34" s="57"/>
      <c r="WTL34" s="57"/>
      <c r="WTM34" s="57"/>
      <c r="WTN34" s="57"/>
      <c r="WTO34" s="57"/>
      <c r="WTP34" s="57"/>
      <c r="WTQ34" s="57"/>
      <c r="WTR34" s="57"/>
      <c r="WTS34" s="57"/>
      <c r="WTT34" s="57"/>
      <c r="WTU34" s="57"/>
      <c r="WTV34" s="57"/>
      <c r="WTW34" s="57"/>
      <c r="WTX34" s="57"/>
      <c r="WTY34" s="57"/>
      <c r="WTZ34" s="57"/>
      <c r="WUA34" s="57"/>
      <c r="WUB34" s="57"/>
      <c r="WUC34" s="57"/>
      <c r="WUD34" s="57"/>
      <c r="WUE34" s="57"/>
      <c r="WUF34" s="57"/>
      <c r="WUG34" s="57"/>
      <c r="WUH34" s="57"/>
      <c r="WUI34" s="57"/>
      <c r="WUJ34" s="57"/>
      <c r="WUK34" s="57"/>
      <c r="WUL34" s="57"/>
      <c r="WUM34" s="57"/>
      <c r="WUN34" s="57"/>
      <c r="WUO34" s="57"/>
      <c r="WUP34" s="57"/>
      <c r="WUQ34" s="57"/>
      <c r="WUR34" s="57"/>
      <c r="WUS34" s="57"/>
      <c r="WUT34" s="57"/>
      <c r="WUU34" s="57"/>
      <c r="WUV34" s="57"/>
      <c r="WUW34" s="57"/>
      <c r="WUX34" s="57"/>
      <c r="WUY34" s="57"/>
      <c r="WUZ34" s="57"/>
      <c r="WVA34" s="57"/>
      <c r="WVB34" s="57"/>
      <c r="WVC34" s="57"/>
      <c r="WVD34" s="57"/>
      <c r="WVE34" s="57"/>
      <c r="WVF34" s="57"/>
      <c r="WVG34" s="57"/>
      <c r="WVH34" s="57"/>
      <c r="WVI34" s="57"/>
      <c r="WVJ34" s="57"/>
      <c r="WVK34" s="57"/>
      <c r="WVL34" s="57"/>
      <c r="WVM34" s="57"/>
      <c r="WVN34" s="57"/>
      <c r="WVO34" s="57"/>
      <c r="WVP34" s="57"/>
      <c r="WVQ34" s="57"/>
      <c r="WVR34" s="57"/>
      <c r="WVS34" s="57"/>
      <c r="WVT34" s="57"/>
      <c r="WVU34" s="57"/>
      <c r="WVV34" s="57"/>
      <c r="WVW34" s="57"/>
      <c r="WVX34" s="57"/>
      <c r="WVY34" s="57"/>
      <c r="WVZ34" s="57"/>
      <c r="WWA34" s="57"/>
      <c r="WWB34" s="57"/>
      <c r="WWC34" s="57"/>
      <c r="WWD34" s="57"/>
      <c r="WWE34" s="57"/>
      <c r="WWF34" s="57"/>
      <c r="WWG34" s="57"/>
      <c r="WWH34" s="57"/>
      <c r="WWI34" s="57"/>
      <c r="WWJ34" s="57"/>
      <c r="WWK34" s="57"/>
      <c r="WWL34" s="57"/>
      <c r="WWM34" s="57"/>
      <c r="WWN34" s="57"/>
      <c r="WWO34" s="57"/>
      <c r="WWP34" s="57"/>
      <c r="WWQ34" s="57"/>
      <c r="WWR34" s="57"/>
      <c r="WWS34" s="57"/>
      <c r="WWT34" s="57"/>
      <c r="WWU34" s="57"/>
      <c r="WWV34" s="57"/>
      <c r="WWW34" s="57"/>
      <c r="WWX34" s="57"/>
      <c r="WWY34" s="57"/>
      <c r="WWZ34" s="57"/>
      <c r="WXA34" s="57"/>
      <c r="WXB34" s="57"/>
      <c r="WXC34" s="57"/>
      <c r="WXD34" s="57"/>
      <c r="WXE34" s="57"/>
      <c r="WXF34" s="57"/>
      <c r="WXG34" s="57"/>
      <c r="WXH34" s="57"/>
      <c r="WXI34" s="57"/>
      <c r="WXJ34" s="57"/>
      <c r="WXK34" s="57"/>
      <c r="WXL34" s="57"/>
      <c r="WXM34" s="57"/>
      <c r="WXN34" s="57"/>
      <c r="WXO34" s="57"/>
      <c r="WXP34" s="57"/>
      <c r="WXQ34" s="57"/>
      <c r="WXR34" s="57"/>
      <c r="WXS34" s="57"/>
      <c r="WXT34" s="57"/>
      <c r="WXU34" s="57"/>
      <c r="WXV34" s="57"/>
      <c r="WXW34" s="57"/>
      <c r="WXX34" s="57"/>
      <c r="WXY34" s="57"/>
      <c r="WXZ34" s="57"/>
      <c r="WYA34" s="57"/>
      <c r="WYB34" s="57"/>
      <c r="WYC34" s="57"/>
      <c r="WYD34" s="57"/>
      <c r="WYE34" s="57"/>
      <c r="WYF34" s="57"/>
      <c r="WYG34" s="57"/>
      <c r="WYH34" s="57"/>
      <c r="WYI34" s="57"/>
      <c r="WYJ34" s="57"/>
      <c r="WYK34" s="57"/>
      <c r="WYL34" s="57"/>
      <c r="WYM34" s="57"/>
      <c r="WYN34" s="57"/>
      <c r="WYO34" s="57"/>
      <c r="WYP34" s="57"/>
      <c r="WYQ34" s="57"/>
      <c r="WYR34" s="57"/>
      <c r="WYS34" s="57"/>
      <c r="WYT34" s="57"/>
      <c r="WYU34" s="57"/>
      <c r="WYV34" s="57"/>
      <c r="WYW34" s="57"/>
      <c r="WYX34" s="57"/>
      <c r="WYY34" s="57"/>
      <c r="WYZ34" s="57"/>
      <c r="WZA34" s="57"/>
      <c r="WZB34" s="57"/>
      <c r="WZC34" s="57"/>
      <c r="WZD34" s="57"/>
      <c r="WZE34" s="57"/>
      <c r="WZF34" s="57"/>
      <c r="WZG34" s="57"/>
      <c r="WZH34" s="57"/>
      <c r="WZI34" s="57"/>
      <c r="WZJ34" s="57"/>
      <c r="WZK34" s="57"/>
      <c r="WZL34" s="57"/>
      <c r="WZM34" s="57"/>
      <c r="WZN34" s="57"/>
      <c r="WZO34" s="57"/>
      <c r="WZP34" s="57"/>
      <c r="WZQ34" s="57"/>
      <c r="WZR34" s="57"/>
      <c r="WZS34" s="57"/>
      <c r="WZT34" s="57"/>
      <c r="WZU34" s="57"/>
      <c r="WZV34" s="57"/>
      <c r="WZW34" s="57"/>
      <c r="WZX34" s="57"/>
      <c r="WZY34" s="57"/>
      <c r="WZZ34" s="57"/>
      <c r="XAA34" s="57"/>
      <c r="XAB34" s="57"/>
      <c r="XAC34" s="57"/>
      <c r="XAD34" s="57"/>
      <c r="XAE34" s="57"/>
      <c r="XAF34" s="57"/>
      <c r="XAG34" s="57"/>
      <c r="XAH34" s="57"/>
      <c r="XAI34" s="57"/>
      <c r="XAJ34" s="57"/>
      <c r="XAK34" s="57"/>
      <c r="XAL34" s="57"/>
      <c r="XAM34" s="57"/>
      <c r="XAN34" s="57"/>
      <c r="XAO34" s="57"/>
      <c r="XAP34" s="57"/>
      <c r="XAQ34" s="57"/>
      <c r="XAR34" s="57"/>
      <c r="XAS34" s="57"/>
      <c r="XAT34" s="57"/>
      <c r="XAU34" s="57"/>
      <c r="XAV34" s="57"/>
      <c r="XAW34" s="57"/>
      <c r="XAX34" s="57"/>
      <c r="XAY34" s="57"/>
      <c r="XAZ34" s="57"/>
      <c r="XBA34" s="57"/>
      <c r="XBB34" s="57"/>
      <c r="XBC34" s="57"/>
      <c r="XBD34" s="57"/>
      <c r="XBE34" s="57"/>
      <c r="XBF34" s="57"/>
      <c r="XBG34" s="57"/>
      <c r="XBH34" s="57"/>
      <c r="XBI34" s="57"/>
      <c r="XBJ34" s="57"/>
      <c r="XBK34" s="57"/>
      <c r="XBL34" s="57"/>
      <c r="XBM34" s="57"/>
      <c r="XBN34" s="57"/>
      <c r="XBO34" s="57"/>
      <c r="XBP34" s="57"/>
      <c r="XBQ34" s="57"/>
      <c r="XBR34" s="57"/>
      <c r="XBS34" s="57"/>
      <c r="XBT34" s="57"/>
      <c r="XBU34" s="57"/>
      <c r="XBV34" s="57"/>
      <c r="XBW34" s="57"/>
      <c r="XBX34" s="57"/>
      <c r="XBY34" s="57"/>
      <c r="XBZ34" s="57"/>
      <c r="XCA34" s="57"/>
      <c r="XCB34" s="57"/>
      <c r="XCC34" s="57"/>
      <c r="XCD34" s="57"/>
      <c r="XCE34" s="57"/>
      <c r="XCF34" s="57"/>
      <c r="XCG34" s="57"/>
      <c r="XCH34" s="57"/>
      <c r="XCI34" s="57"/>
      <c r="XCJ34" s="57"/>
      <c r="XCK34" s="57"/>
      <c r="XCL34" s="57"/>
      <c r="XCM34" s="57"/>
      <c r="XCN34" s="57"/>
      <c r="XCO34" s="57"/>
      <c r="XCP34" s="57"/>
      <c r="XCQ34" s="57"/>
      <c r="XCR34" s="57"/>
      <c r="XCS34" s="57"/>
      <c r="XCT34" s="57"/>
      <c r="XCU34" s="57"/>
      <c r="XCV34" s="57"/>
      <c r="XCW34" s="57"/>
      <c r="XCX34" s="57"/>
      <c r="XCY34" s="57"/>
      <c r="XCZ34" s="57"/>
      <c r="XDA34" s="57"/>
      <c r="XDB34" s="57"/>
      <c r="XDC34" s="57"/>
      <c r="XDD34" s="57"/>
      <c r="XDE34" s="57"/>
      <c r="XDF34" s="57"/>
      <c r="XDG34" s="57"/>
      <c r="XDH34" s="57"/>
      <c r="XDI34" s="57"/>
      <c r="XDJ34" s="57"/>
      <c r="XDK34" s="57"/>
      <c r="XDL34" s="57"/>
      <c r="XDM34" s="57"/>
      <c r="XDN34" s="57"/>
      <c r="XDO34" s="57"/>
      <c r="XDP34" s="57"/>
      <c r="XDQ34" s="57"/>
      <c r="XDR34" s="57"/>
      <c r="XDS34" s="57"/>
      <c r="XDT34" s="57"/>
      <c r="XDU34" s="57"/>
      <c r="XDV34" s="57"/>
      <c r="XDW34" s="57"/>
      <c r="XDX34" s="57"/>
      <c r="XDY34" s="57"/>
      <c r="XDZ34" s="57"/>
      <c r="XEA34" s="57"/>
      <c r="XEB34" s="57"/>
      <c r="XEC34" s="57"/>
      <c r="XED34" s="57"/>
      <c r="XEE34" s="57"/>
      <c r="XEF34" s="57"/>
      <c r="XEG34" s="57"/>
      <c r="XEH34" s="57"/>
      <c r="XEI34" s="57"/>
      <c r="XEJ34" s="57"/>
      <c r="XEK34" s="57"/>
      <c r="XEL34" s="57"/>
      <c r="XEM34" s="57"/>
      <c r="XEN34" s="57"/>
      <c r="XEO34" s="57"/>
      <c r="XEP34" s="57"/>
      <c r="XEQ34" s="57"/>
      <c r="XER34" s="57"/>
      <c r="XES34" s="57"/>
      <c r="XET34" s="57"/>
      <c r="XEU34" s="57"/>
      <c r="XEV34" s="57"/>
      <c r="XEW34" s="57"/>
      <c r="XEX34" s="57"/>
      <c r="XEY34" s="57"/>
      <c r="XEZ34" s="57"/>
      <c r="XFA34" s="57"/>
      <c r="XFB34" s="57"/>
      <c r="XFC34" s="57"/>
    </row>
    <row r="35" spans="1:16383" s="11" customFormat="1" ht="45" customHeight="1" thickBot="1" x14ac:dyDescent="0.35">
      <c r="A35" s="93" t="s">
        <v>829</v>
      </c>
      <c r="B35" s="32">
        <v>0</v>
      </c>
      <c r="C35" s="90" t="s">
        <v>60</v>
      </c>
      <c r="D35" s="33" t="str">
        <f t="shared" si="0"/>
        <v>L</v>
      </c>
      <c r="E35" s="34" t="s">
        <v>51</v>
      </c>
      <c r="F35" s="35" t="s">
        <v>92</v>
      </c>
      <c r="G35" s="58" t="s">
        <v>93</v>
      </c>
      <c r="H35" s="36">
        <v>45732</v>
      </c>
      <c r="I35" s="36">
        <v>45732</v>
      </c>
      <c r="J35" s="76">
        <f t="shared" si="1"/>
        <v>0</v>
      </c>
      <c r="K35" s="74" t="str">
        <f t="shared" ca="1" si="2"/>
        <v>Replied</v>
      </c>
      <c r="L35" s="32" t="s">
        <v>65</v>
      </c>
      <c r="M35" s="32"/>
      <c r="N35" s="32"/>
      <c r="O35" s="32"/>
      <c r="P35" s="41"/>
      <c r="Q35" s="45"/>
    </row>
    <row r="36" spans="1:16383" s="11" customFormat="1" ht="45" customHeight="1" thickBot="1" x14ac:dyDescent="0.35">
      <c r="A36" s="93" t="s">
        <v>830</v>
      </c>
      <c r="B36" s="32">
        <v>0</v>
      </c>
      <c r="C36" s="90" t="s">
        <v>60</v>
      </c>
      <c r="D36" s="33" t="str">
        <f t="shared" si="0"/>
        <v>L</v>
      </c>
      <c r="E36" s="34" t="s">
        <v>51</v>
      </c>
      <c r="F36" s="35" t="s">
        <v>100</v>
      </c>
      <c r="G36" s="58" t="s">
        <v>99</v>
      </c>
      <c r="H36" s="36">
        <v>45732</v>
      </c>
      <c r="I36" s="36">
        <v>45733</v>
      </c>
      <c r="J36" s="76">
        <f t="shared" si="1"/>
        <v>1</v>
      </c>
      <c r="K36" s="74" t="str">
        <f t="shared" ca="1" si="2"/>
        <v>Replied</v>
      </c>
      <c r="L36" s="32" t="s">
        <v>65</v>
      </c>
      <c r="M36" s="32"/>
      <c r="N36" s="32"/>
      <c r="O36" s="32"/>
      <c r="P36" s="41"/>
      <c r="Q36" s="45"/>
    </row>
    <row r="37" spans="1:16383" s="11" customFormat="1" ht="45" customHeight="1" thickBot="1" x14ac:dyDescent="0.35">
      <c r="A37" s="93" t="s">
        <v>831</v>
      </c>
      <c r="B37" s="32">
        <v>0</v>
      </c>
      <c r="C37" s="90" t="s">
        <v>60</v>
      </c>
      <c r="D37" s="33" t="str">
        <f t="shared" si="0"/>
        <v>L</v>
      </c>
      <c r="E37" s="34" t="s">
        <v>51</v>
      </c>
      <c r="F37" s="35" t="s">
        <v>101</v>
      </c>
      <c r="G37" s="58" t="s">
        <v>102</v>
      </c>
      <c r="H37" s="36">
        <v>45732</v>
      </c>
      <c r="I37" s="36">
        <v>45733</v>
      </c>
      <c r="J37" s="76">
        <f t="shared" si="1"/>
        <v>1</v>
      </c>
      <c r="K37" s="74" t="str">
        <f t="shared" ca="1" si="2"/>
        <v>Replied</v>
      </c>
      <c r="L37" s="32" t="s">
        <v>65</v>
      </c>
      <c r="M37" s="32"/>
      <c r="N37" s="32"/>
      <c r="O37" s="32"/>
      <c r="P37" s="41"/>
      <c r="Q37" s="45"/>
    </row>
    <row r="38" spans="1:16383" s="11" customFormat="1" ht="45" customHeight="1" thickBot="1" x14ac:dyDescent="0.35">
      <c r="A38" s="93" t="s">
        <v>832</v>
      </c>
      <c r="B38" s="32">
        <v>0</v>
      </c>
      <c r="C38" s="90" t="s">
        <v>60</v>
      </c>
      <c r="D38" s="33" t="str">
        <f t="shared" si="0"/>
        <v>L</v>
      </c>
      <c r="E38" s="34" t="s">
        <v>51</v>
      </c>
      <c r="F38" s="35" t="s">
        <v>103</v>
      </c>
      <c r="G38" s="58" t="s">
        <v>102</v>
      </c>
      <c r="H38" s="36">
        <v>45732</v>
      </c>
      <c r="I38" s="36">
        <v>45733</v>
      </c>
      <c r="J38" s="76">
        <f t="shared" si="1"/>
        <v>1</v>
      </c>
      <c r="K38" s="74" t="str">
        <f t="shared" ca="1" si="2"/>
        <v>Replied</v>
      </c>
      <c r="L38" s="32" t="s">
        <v>65</v>
      </c>
      <c r="M38" s="32"/>
      <c r="N38" s="32"/>
      <c r="O38" s="32"/>
      <c r="P38" s="41"/>
      <c r="Q38" s="45"/>
    </row>
    <row r="39" spans="1:16383" s="11" customFormat="1" ht="45" customHeight="1" thickBot="1" x14ac:dyDescent="0.35">
      <c r="A39" s="93" t="s">
        <v>833</v>
      </c>
      <c r="B39" s="32">
        <v>0</v>
      </c>
      <c r="C39" s="90" t="s">
        <v>60</v>
      </c>
      <c r="D39" s="33" t="str">
        <f t="shared" si="0"/>
        <v>L</v>
      </c>
      <c r="E39" s="34" t="s">
        <v>51</v>
      </c>
      <c r="F39" s="35" t="s">
        <v>104</v>
      </c>
      <c r="G39" s="58" t="s">
        <v>102</v>
      </c>
      <c r="H39" s="36">
        <v>45732</v>
      </c>
      <c r="I39" s="36">
        <v>45733</v>
      </c>
      <c r="J39" s="76">
        <f t="shared" si="1"/>
        <v>1</v>
      </c>
      <c r="K39" s="74" t="str">
        <f t="shared" ca="1" si="2"/>
        <v>Replied</v>
      </c>
      <c r="L39" s="32" t="s">
        <v>65</v>
      </c>
      <c r="M39" s="32"/>
      <c r="N39" s="32"/>
      <c r="O39" s="32"/>
      <c r="P39" s="41"/>
      <c r="Q39" s="45"/>
    </row>
    <row r="40" spans="1:16383" s="11" customFormat="1" ht="45" customHeight="1" thickBot="1" x14ac:dyDescent="0.35">
      <c r="A40" s="93" t="s">
        <v>834</v>
      </c>
      <c r="B40" s="32">
        <v>0</v>
      </c>
      <c r="C40" s="90" t="s">
        <v>60</v>
      </c>
      <c r="D40" s="33" t="str">
        <f t="shared" si="0"/>
        <v>L</v>
      </c>
      <c r="E40" s="34" t="s">
        <v>51</v>
      </c>
      <c r="F40" s="35" t="s">
        <v>106</v>
      </c>
      <c r="G40" s="58" t="s">
        <v>93</v>
      </c>
      <c r="H40" s="36">
        <v>45733</v>
      </c>
      <c r="I40" s="36">
        <v>45738</v>
      </c>
      <c r="J40" s="76">
        <f t="shared" si="1"/>
        <v>5</v>
      </c>
      <c r="K40" s="74" t="str">
        <f t="shared" ca="1" si="2"/>
        <v>R. with Delay</v>
      </c>
      <c r="L40" s="32" t="s">
        <v>65</v>
      </c>
      <c r="M40" s="32"/>
      <c r="N40" s="32"/>
      <c r="O40" s="32"/>
      <c r="P40" s="41"/>
      <c r="Q40" s="45"/>
    </row>
    <row r="41" spans="1:16383" s="11" customFormat="1" ht="45" customHeight="1" thickBot="1" x14ac:dyDescent="0.35">
      <c r="A41" s="93" t="s">
        <v>835</v>
      </c>
      <c r="B41" s="32">
        <v>0</v>
      </c>
      <c r="C41" s="90" t="s">
        <v>60</v>
      </c>
      <c r="D41" s="33" t="str">
        <f t="shared" si="0"/>
        <v>L</v>
      </c>
      <c r="E41" s="34" t="s">
        <v>51</v>
      </c>
      <c r="F41" s="35" t="s">
        <v>107</v>
      </c>
      <c r="G41" s="58" t="s">
        <v>108</v>
      </c>
      <c r="H41" s="36">
        <v>45733</v>
      </c>
      <c r="I41" s="36">
        <v>45738</v>
      </c>
      <c r="J41" s="76">
        <f t="shared" si="1"/>
        <v>5</v>
      </c>
      <c r="K41" s="74" t="str">
        <f t="shared" ca="1" si="2"/>
        <v>R. with Delay</v>
      </c>
      <c r="L41" s="32" t="s">
        <v>65</v>
      </c>
      <c r="M41" s="32"/>
      <c r="N41" s="32"/>
      <c r="O41" s="32"/>
      <c r="P41" s="41"/>
      <c r="Q41" s="45"/>
    </row>
    <row r="42" spans="1:16383" s="11" customFormat="1" ht="45" customHeight="1" thickBot="1" x14ac:dyDescent="0.35">
      <c r="A42" s="93" t="s">
        <v>836</v>
      </c>
      <c r="B42" s="32">
        <v>0</v>
      </c>
      <c r="C42" s="90" t="s">
        <v>60</v>
      </c>
      <c r="D42" s="33" t="str">
        <f t="shared" si="0"/>
        <v>L</v>
      </c>
      <c r="E42" s="34" t="s">
        <v>51</v>
      </c>
      <c r="F42" s="35" t="s">
        <v>111</v>
      </c>
      <c r="G42" s="58" t="s">
        <v>116</v>
      </c>
      <c r="H42" s="36">
        <v>45734</v>
      </c>
      <c r="I42" s="36">
        <v>45740</v>
      </c>
      <c r="J42" s="76">
        <f t="shared" si="1"/>
        <v>6</v>
      </c>
      <c r="K42" s="74" t="str">
        <f t="shared" ca="1" si="2"/>
        <v>R. with Delay</v>
      </c>
      <c r="L42" s="32" t="s">
        <v>65</v>
      </c>
      <c r="M42" s="32"/>
      <c r="N42" s="32"/>
      <c r="O42" s="32"/>
      <c r="P42" s="41"/>
      <c r="Q42" s="45"/>
    </row>
    <row r="43" spans="1:16383" s="11" customFormat="1" ht="45" customHeight="1" thickBot="1" x14ac:dyDescent="0.35">
      <c r="A43" s="93" t="s">
        <v>837</v>
      </c>
      <c r="B43" s="32">
        <v>0</v>
      </c>
      <c r="C43" s="90" t="s">
        <v>60</v>
      </c>
      <c r="D43" s="33" t="str">
        <f t="shared" si="0"/>
        <v>L</v>
      </c>
      <c r="E43" s="34" t="s">
        <v>51</v>
      </c>
      <c r="F43" s="35" t="s">
        <v>112</v>
      </c>
      <c r="G43" s="58" t="s">
        <v>114</v>
      </c>
      <c r="H43" s="36">
        <v>45735</v>
      </c>
      <c r="I43" s="36">
        <v>45740</v>
      </c>
      <c r="J43" s="76">
        <f t="shared" si="1"/>
        <v>5</v>
      </c>
      <c r="K43" s="74" t="str">
        <f t="shared" ca="1" si="2"/>
        <v>R. with Delay</v>
      </c>
      <c r="L43" s="32" t="s">
        <v>65</v>
      </c>
      <c r="M43" s="32"/>
      <c r="N43" s="32"/>
      <c r="O43" s="32"/>
      <c r="P43" s="41"/>
      <c r="Q43" s="45"/>
    </row>
    <row r="44" spans="1:16383" s="11" customFormat="1" ht="45" customHeight="1" thickBot="1" x14ac:dyDescent="0.35">
      <c r="A44" s="93" t="s">
        <v>838</v>
      </c>
      <c r="B44" s="32">
        <v>0</v>
      </c>
      <c r="C44" s="90" t="s">
        <v>60</v>
      </c>
      <c r="D44" s="33" t="str">
        <f t="shared" si="0"/>
        <v>L</v>
      </c>
      <c r="E44" s="34" t="s">
        <v>51</v>
      </c>
      <c r="F44" s="35" t="s">
        <v>113</v>
      </c>
      <c r="G44" s="58" t="s">
        <v>115</v>
      </c>
      <c r="H44" s="36">
        <v>45735</v>
      </c>
      <c r="I44" s="36">
        <v>45740</v>
      </c>
      <c r="J44" s="76">
        <f t="shared" si="1"/>
        <v>5</v>
      </c>
      <c r="K44" s="74" t="str">
        <f t="shared" ca="1" si="2"/>
        <v>R. with Delay</v>
      </c>
      <c r="L44" s="32" t="s">
        <v>65</v>
      </c>
      <c r="M44" s="32"/>
      <c r="N44" s="32"/>
      <c r="O44" s="32"/>
      <c r="P44" s="41"/>
      <c r="Q44" s="45"/>
    </row>
    <row r="45" spans="1:16383" s="11" customFormat="1" ht="45" customHeight="1" thickBot="1" x14ac:dyDescent="0.35">
      <c r="A45" s="93" t="s">
        <v>839</v>
      </c>
      <c r="B45" s="32">
        <v>0</v>
      </c>
      <c r="C45" s="90" t="s">
        <v>60</v>
      </c>
      <c r="D45" s="33" t="str">
        <f t="shared" si="0"/>
        <v>L</v>
      </c>
      <c r="E45" s="34" t="s">
        <v>51</v>
      </c>
      <c r="F45" s="35" t="s">
        <v>117</v>
      </c>
      <c r="G45" s="58" t="s">
        <v>118</v>
      </c>
      <c r="H45" s="36">
        <v>45736</v>
      </c>
      <c r="I45" s="36">
        <v>45740</v>
      </c>
      <c r="J45" s="76">
        <f t="shared" si="1"/>
        <v>4</v>
      </c>
      <c r="K45" s="74" t="str">
        <f t="shared" ca="1" si="2"/>
        <v>R. with Delay</v>
      </c>
      <c r="L45" s="32" t="s">
        <v>65</v>
      </c>
      <c r="M45" s="32"/>
      <c r="N45" s="32"/>
      <c r="O45" s="32"/>
      <c r="P45" s="41"/>
      <c r="Q45" s="45"/>
    </row>
    <row r="46" spans="1:16383" s="11" customFormat="1" ht="45" customHeight="1" thickBot="1" x14ac:dyDescent="0.35">
      <c r="A46" s="93" t="s">
        <v>840</v>
      </c>
      <c r="B46" s="32">
        <v>0</v>
      </c>
      <c r="C46" s="90" t="s">
        <v>60</v>
      </c>
      <c r="D46" s="33" t="str">
        <f t="shared" ref="D46:D77" si="3">IF(OR(L46="B""D",L46="C"),"-","L")</f>
        <v>L</v>
      </c>
      <c r="E46" s="34" t="s">
        <v>51</v>
      </c>
      <c r="F46" s="35" t="s">
        <v>119</v>
      </c>
      <c r="G46" s="58" t="s">
        <v>108</v>
      </c>
      <c r="H46" s="36">
        <v>45739</v>
      </c>
      <c r="I46" s="36">
        <v>45740</v>
      </c>
      <c r="J46" s="76">
        <f>I46-'[1](IR)-Survey'!I53</f>
        <v>4</v>
      </c>
      <c r="K46" s="74" t="str">
        <f ca="1">IF(I46="",IF(TODAY()-'[1](IR)-Survey'!I53&gt;(IF(B46=0,$S$5,$S$6)),"Overdue","Open"),IF(I46-'[1](IR)-Survey'!I53&gt;(IF(B46=0,$P$5,$P$6)),"R. with Delay","Replied"))</f>
        <v>R. with Delay</v>
      </c>
      <c r="L46" s="32" t="s">
        <v>65</v>
      </c>
      <c r="M46" s="32"/>
      <c r="N46" s="32"/>
      <c r="O46" s="32"/>
      <c r="P46" s="41"/>
      <c r="Q46" s="45"/>
    </row>
    <row r="47" spans="1:16383" s="11" customFormat="1" ht="45" customHeight="1" thickBot="1" x14ac:dyDescent="0.35">
      <c r="A47" s="93" t="s">
        <v>841</v>
      </c>
      <c r="B47" s="32">
        <v>0</v>
      </c>
      <c r="C47" s="90" t="s">
        <v>60</v>
      </c>
      <c r="D47" s="33" t="str">
        <f t="shared" si="3"/>
        <v>L</v>
      </c>
      <c r="E47" s="34" t="s">
        <v>51</v>
      </c>
      <c r="F47" s="35" t="s">
        <v>122</v>
      </c>
      <c r="G47" s="58" t="s">
        <v>115</v>
      </c>
      <c r="H47" s="36">
        <v>45741</v>
      </c>
      <c r="I47" s="36">
        <v>45741</v>
      </c>
      <c r="J47" s="76">
        <f>I47-'[1](IR)-Survey'!I54</f>
        <v>5</v>
      </c>
      <c r="K47" s="74" t="str">
        <f ca="1">IF(I47="",IF(TODAY()-'[1](IR)-Survey'!I54&gt;(IF(B47=0,$S$5,$S$6)),"Overdue","Open"),IF(I47-'[1](IR)-Survey'!I54&gt;(IF(B47=0,$P$5,$P$6)),"R. with Delay","Replied"))</f>
        <v>R. with Delay</v>
      </c>
      <c r="L47" s="32" t="s">
        <v>65</v>
      </c>
      <c r="M47" s="32"/>
      <c r="N47" s="32"/>
      <c r="O47" s="32"/>
      <c r="P47" s="41"/>
      <c r="Q47" s="45"/>
    </row>
    <row r="48" spans="1:16383" s="11" customFormat="1" ht="45" customHeight="1" thickBot="1" x14ac:dyDescent="0.35">
      <c r="A48" s="93" t="s">
        <v>842</v>
      </c>
      <c r="B48" s="32">
        <v>0</v>
      </c>
      <c r="C48" s="90" t="s">
        <v>60</v>
      </c>
      <c r="D48" s="33" t="str">
        <f t="shared" si="3"/>
        <v>L</v>
      </c>
      <c r="E48" s="34" t="s">
        <v>51</v>
      </c>
      <c r="F48" s="35" t="s">
        <v>121</v>
      </c>
      <c r="G48" s="58" t="s">
        <v>114</v>
      </c>
      <c r="H48" s="36">
        <v>45741</v>
      </c>
      <c r="I48" s="36">
        <v>45741</v>
      </c>
      <c r="J48" s="76">
        <f>I48-'[1](IR)-Survey'!I55</f>
        <v>5</v>
      </c>
      <c r="K48" s="74" t="str">
        <f ca="1">IF(I48="",IF(TODAY()-'[1](IR)-Survey'!I55&gt;(IF(B48=0,$S$5,$S$6)),"Overdue","Open"),IF(I48-'[1](IR)-Survey'!I55&gt;(IF(B48=0,$P$5,$P$6)),"R. with Delay","Replied"))</f>
        <v>R. with Delay</v>
      </c>
      <c r="L48" s="32" t="s">
        <v>65</v>
      </c>
      <c r="M48" s="32"/>
      <c r="N48" s="32"/>
      <c r="O48" s="32"/>
      <c r="P48" s="41"/>
      <c r="Q48" s="45"/>
    </row>
    <row r="49" spans="1:17" s="11" customFormat="1" ht="45" customHeight="1" thickBot="1" x14ac:dyDescent="0.35">
      <c r="A49" s="93" t="s">
        <v>843</v>
      </c>
      <c r="B49" s="32">
        <v>0</v>
      </c>
      <c r="C49" s="90" t="s">
        <v>60</v>
      </c>
      <c r="D49" s="33" t="str">
        <f t="shared" si="3"/>
        <v>L</v>
      </c>
      <c r="E49" s="34" t="s">
        <v>51</v>
      </c>
      <c r="F49" s="35" t="s">
        <v>123</v>
      </c>
      <c r="G49" s="58" t="s">
        <v>108</v>
      </c>
      <c r="H49" s="36">
        <v>45741</v>
      </c>
      <c r="I49" s="36">
        <v>45741</v>
      </c>
      <c r="J49" s="76">
        <f>I49-'[1](IR)-Survey'!I56</f>
        <v>5</v>
      </c>
      <c r="K49" s="74" t="str">
        <f ca="1">IF(I49="",IF(TODAY()-'[1](IR)-Survey'!I56&gt;(IF(B49=0,$S$5,$S$6)),"Overdue","Open"),IF(I49-'[1](IR)-Survey'!I56&gt;(IF(B49=0,$P$5,$P$6)),"R. with Delay","Replied"))</f>
        <v>R. with Delay</v>
      </c>
      <c r="L49" s="32" t="s">
        <v>65</v>
      </c>
      <c r="M49" s="32"/>
      <c r="N49" s="32"/>
      <c r="O49" s="32"/>
      <c r="P49" s="41"/>
      <c r="Q49" s="45"/>
    </row>
    <row r="50" spans="1:17" s="11" customFormat="1" ht="45" customHeight="1" thickBot="1" x14ac:dyDescent="0.35">
      <c r="A50" s="93" t="s">
        <v>844</v>
      </c>
      <c r="B50" s="32">
        <v>0</v>
      </c>
      <c r="C50" s="90" t="s">
        <v>60</v>
      </c>
      <c r="D50" s="33" t="str">
        <f t="shared" si="3"/>
        <v>L</v>
      </c>
      <c r="E50" s="34" t="s">
        <v>51</v>
      </c>
      <c r="F50" s="35" t="s">
        <v>125</v>
      </c>
      <c r="G50" s="58" t="s">
        <v>108</v>
      </c>
      <c r="H50" s="36">
        <v>45755</v>
      </c>
      <c r="I50" s="36">
        <v>45757</v>
      </c>
      <c r="J50" s="76">
        <f>I50-H50</f>
        <v>2</v>
      </c>
      <c r="K50" s="74" t="str">
        <f ca="1">IF(I50="",IF(TODAY()-H50&gt;(IF(B50=0,$S$5,$S$6)),"Overdue","Open"),IF(I50-H50&gt;(IF(B50=0,$P$5,$P$6)),"R. with Delay","Replied"))</f>
        <v>Replied</v>
      </c>
      <c r="L50" s="32" t="s">
        <v>65</v>
      </c>
      <c r="M50" s="32"/>
      <c r="N50" s="32"/>
      <c r="O50" s="32"/>
      <c r="P50" s="41"/>
      <c r="Q50" s="45"/>
    </row>
    <row r="51" spans="1:17" s="11" customFormat="1" ht="45" customHeight="1" thickBot="1" x14ac:dyDescent="0.35">
      <c r="A51" s="93" t="s">
        <v>845</v>
      </c>
      <c r="B51" s="32">
        <v>0</v>
      </c>
      <c r="C51" s="90" t="s">
        <v>60</v>
      </c>
      <c r="D51" s="33" t="str">
        <f t="shared" si="3"/>
        <v>L</v>
      </c>
      <c r="E51" s="34" t="s">
        <v>51</v>
      </c>
      <c r="F51" s="35" t="s">
        <v>126</v>
      </c>
      <c r="G51" s="58" t="s">
        <v>114</v>
      </c>
      <c r="H51" s="36">
        <v>45755</v>
      </c>
      <c r="I51" s="36">
        <v>45760</v>
      </c>
      <c r="J51" s="76">
        <f t="shared" ref="J51:J74" si="4">I51-H51</f>
        <v>5</v>
      </c>
      <c r="K51" s="74" t="str">
        <f t="shared" ref="K51:K98" ca="1" si="5">IF(I51="",IF(TODAY()-H51&gt;(IF(B51=0,$S$5,$S$6)),"Overdue","Open"),IF(I51-H51&gt;(IF(B51=0,$P$5,$P$6)),"R. with Delay","Replied"))</f>
        <v>R. with Delay</v>
      </c>
      <c r="L51" s="32" t="s">
        <v>65</v>
      </c>
      <c r="M51" s="32"/>
      <c r="N51" s="32"/>
      <c r="O51" s="32"/>
      <c r="P51" s="41"/>
      <c r="Q51" s="45"/>
    </row>
    <row r="52" spans="1:17" s="11" customFormat="1" ht="45" customHeight="1" thickBot="1" x14ac:dyDescent="0.35">
      <c r="A52" s="93" t="s">
        <v>846</v>
      </c>
      <c r="B52" s="32">
        <v>0</v>
      </c>
      <c r="C52" s="90" t="s">
        <v>60</v>
      </c>
      <c r="D52" s="33" t="str">
        <f t="shared" si="3"/>
        <v>L</v>
      </c>
      <c r="E52" s="34" t="s">
        <v>51</v>
      </c>
      <c r="F52" s="35" t="s">
        <v>127</v>
      </c>
      <c r="G52" s="58" t="s">
        <v>115</v>
      </c>
      <c r="H52" s="36">
        <v>45755</v>
      </c>
      <c r="I52" s="36">
        <v>45757</v>
      </c>
      <c r="J52" s="76">
        <f t="shared" si="4"/>
        <v>2</v>
      </c>
      <c r="K52" s="74" t="str">
        <f t="shared" ca="1" si="5"/>
        <v>Replied</v>
      </c>
      <c r="L52" s="32" t="s">
        <v>65</v>
      </c>
      <c r="M52" s="32"/>
      <c r="N52" s="32"/>
      <c r="O52" s="32"/>
      <c r="P52" s="41"/>
      <c r="Q52" s="45"/>
    </row>
    <row r="53" spans="1:17" s="11" customFormat="1" ht="45" customHeight="1" thickBot="1" x14ac:dyDescent="0.35">
      <c r="A53" s="93" t="s">
        <v>847</v>
      </c>
      <c r="B53" s="32">
        <v>0</v>
      </c>
      <c r="C53" s="90" t="s">
        <v>60</v>
      </c>
      <c r="D53" s="33" t="str">
        <f t="shared" si="3"/>
        <v>L</v>
      </c>
      <c r="E53" s="34" t="s">
        <v>51</v>
      </c>
      <c r="F53" s="35" t="s">
        <v>131</v>
      </c>
      <c r="G53" s="58" t="s">
        <v>114</v>
      </c>
      <c r="H53" s="36">
        <v>45760</v>
      </c>
      <c r="I53" s="36">
        <v>45760</v>
      </c>
      <c r="J53" s="76">
        <f t="shared" si="4"/>
        <v>0</v>
      </c>
      <c r="K53" s="74" t="str">
        <f t="shared" ca="1" si="5"/>
        <v>Replied</v>
      </c>
      <c r="L53" s="32" t="s">
        <v>65</v>
      </c>
      <c r="M53" s="32"/>
      <c r="N53" s="32"/>
      <c r="O53" s="32"/>
      <c r="P53" s="41"/>
      <c r="Q53" s="45"/>
    </row>
    <row r="54" spans="1:17" s="11" customFormat="1" ht="45" customHeight="1" thickBot="1" x14ac:dyDescent="0.35">
      <c r="A54" s="93" t="s">
        <v>848</v>
      </c>
      <c r="B54" s="32">
        <v>0</v>
      </c>
      <c r="C54" s="90" t="s">
        <v>60</v>
      </c>
      <c r="D54" s="33" t="str">
        <f t="shared" si="3"/>
        <v>L</v>
      </c>
      <c r="E54" s="34" t="s">
        <v>51</v>
      </c>
      <c r="F54" s="35" t="s">
        <v>132</v>
      </c>
      <c r="G54" s="58" t="s">
        <v>115</v>
      </c>
      <c r="H54" s="36">
        <v>45761</v>
      </c>
      <c r="I54" s="36">
        <v>45764</v>
      </c>
      <c r="J54" s="76">
        <f t="shared" si="4"/>
        <v>3</v>
      </c>
      <c r="K54" s="74" t="str">
        <f t="shared" ca="1" si="5"/>
        <v>R. with Delay</v>
      </c>
      <c r="L54" s="32" t="s">
        <v>65</v>
      </c>
      <c r="M54" s="32"/>
      <c r="N54" s="32"/>
      <c r="O54" s="32"/>
      <c r="P54" s="41"/>
      <c r="Q54" s="45"/>
    </row>
    <row r="55" spans="1:17" s="11" customFormat="1" ht="45" customHeight="1" thickBot="1" x14ac:dyDescent="0.35">
      <c r="A55" s="93" t="s">
        <v>849</v>
      </c>
      <c r="B55" s="32">
        <v>0</v>
      </c>
      <c r="C55" s="90" t="s">
        <v>60</v>
      </c>
      <c r="D55" s="33" t="str">
        <f t="shared" si="3"/>
        <v>-</v>
      </c>
      <c r="E55" s="34" t="s">
        <v>51</v>
      </c>
      <c r="F55" s="35" t="s">
        <v>139</v>
      </c>
      <c r="G55" s="58" t="s">
        <v>95</v>
      </c>
      <c r="H55" s="36">
        <v>45761</v>
      </c>
      <c r="I55" s="36">
        <v>45763</v>
      </c>
      <c r="J55" s="76">
        <f>I55-H55</f>
        <v>2</v>
      </c>
      <c r="K55" s="74" t="str">
        <f ca="1">IF(I55="",IF(TODAY()-H55&gt;(IF(B55=0,$S$5,$S$6)),"Overdue","Open"),IF(I55-H55&gt;(IF(B55=0,$P$5,$P$6)),"R. with Delay","Replied"))</f>
        <v>Replied</v>
      </c>
      <c r="L55" s="32" t="s">
        <v>109</v>
      </c>
      <c r="M55" s="32"/>
      <c r="N55" s="32"/>
      <c r="O55" s="32"/>
      <c r="P55" s="41"/>
      <c r="Q55" s="45"/>
    </row>
    <row r="56" spans="1:17" s="11" customFormat="1" ht="45" customHeight="1" thickBot="1" x14ac:dyDescent="0.35">
      <c r="A56" s="93" t="s">
        <v>849</v>
      </c>
      <c r="B56" s="32">
        <v>1</v>
      </c>
      <c r="C56" s="90" t="s">
        <v>60</v>
      </c>
      <c r="D56" s="33" t="str">
        <f t="shared" si="3"/>
        <v>L</v>
      </c>
      <c r="E56" s="34" t="s">
        <v>51</v>
      </c>
      <c r="F56" s="35" t="s">
        <v>139</v>
      </c>
      <c r="G56" s="58" t="s">
        <v>95</v>
      </c>
      <c r="H56" s="36">
        <v>45775</v>
      </c>
      <c r="I56" s="36">
        <v>45777</v>
      </c>
      <c r="J56" s="76">
        <f t="shared" si="4"/>
        <v>2</v>
      </c>
      <c r="K56" s="74" t="str">
        <f t="shared" ca="1" si="5"/>
        <v>Replied</v>
      </c>
      <c r="L56" s="32" t="s">
        <v>65</v>
      </c>
      <c r="M56" s="32"/>
      <c r="N56" s="32"/>
      <c r="O56" s="32"/>
      <c r="P56" s="41"/>
      <c r="Q56" s="45"/>
    </row>
    <row r="57" spans="1:17" s="11" customFormat="1" ht="45" customHeight="1" thickBot="1" x14ac:dyDescent="0.35">
      <c r="A57" s="93" t="s">
        <v>850</v>
      </c>
      <c r="B57" s="32">
        <v>0</v>
      </c>
      <c r="C57" s="90" t="s">
        <v>60</v>
      </c>
      <c r="D57" s="33" t="str">
        <f t="shared" si="3"/>
        <v>L</v>
      </c>
      <c r="E57" s="34" t="s">
        <v>51</v>
      </c>
      <c r="F57" s="35" t="s">
        <v>140</v>
      </c>
      <c r="G57" s="58" t="s">
        <v>108</v>
      </c>
      <c r="H57" s="36">
        <v>45763</v>
      </c>
      <c r="I57" s="36">
        <v>45763</v>
      </c>
      <c r="J57" s="76">
        <f t="shared" si="4"/>
        <v>0</v>
      </c>
      <c r="K57" s="74" t="str">
        <f t="shared" ca="1" si="5"/>
        <v>Replied</v>
      </c>
      <c r="L57" s="32" t="s">
        <v>65</v>
      </c>
      <c r="M57" s="32"/>
      <c r="N57" s="32"/>
      <c r="O57" s="32"/>
      <c r="P57" s="41"/>
      <c r="Q57" s="45"/>
    </row>
    <row r="58" spans="1:17" s="11" customFormat="1" ht="45" customHeight="1" thickBot="1" x14ac:dyDescent="0.35">
      <c r="A58" s="93" t="s">
        <v>851</v>
      </c>
      <c r="B58" s="32">
        <v>0</v>
      </c>
      <c r="C58" s="90" t="s">
        <v>60</v>
      </c>
      <c r="D58" s="33" t="str">
        <f t="shared" si="3"/>
        <v>L</v>
      </c>
      <c r="E58" s="34" t="s">
        <v>51</v>
      </c>
      <c r="F58" s="35" t="s">
        <v>141</v>
      </c>
      <c r="G58" s="58" t="s">
        <v>115</v>
      </c>
      <c r="H58" s="36">
        <v>45769</v>
      </c>
      <c r="I58" s="36">
        <v>45774</v>
      </c>
      <c r="J58" s="76">
        <f t="shared" si="4"/>
        <v>5</v>
      </c>
      <c r="K58" s="74" t="str">
        <f t="shared" ca="1" si="5"/>
        <v>R. with Delay</v>
      </c>
      <c r="L58" s="32" t="s">
        <v>65</v>
      </c>
      <c r="M58" s="32"/>
      <c r="N58" s="32"/>
      <c r="O58" s="32"/>
      <c r="P58" s="41"/>
      <c r="Q58" s="45"/>
    </row>
    <row r="59" spans="1:17" s="11" customFormat="1" ht="45" customHeight="1" thickBot="1" x14ac:dyDescent="0.35">
      <c r="A59" s="93" t="s">
        <v>852</v>
      </c>
      <c r="B59" s="32">
        <v>0</v>
      </c>
      <c r="C59" s="90" t="s">
        <v>60</v>
      </c>
      <c r="D59" s="33" t="str">
        <f t="shared" si="3"/>
        <v>L</v>
      </c>
      <c r="E59" s="34" t="s">
        <v>51</v>
      </c>
      <c r="F59" s="35" t="s">
        <v>142</v>
      </c>
      <c r="G59" s="58" t="s">
        <v>114</v>
      </c>
      <c r="H59" s="36">
        <v>45774</v>
      </c>
      <c r="I59" s="36">
        <v>45781</v>
      </c>
      <c r="J59" s="76">
        <f t="shared" si="4"/>
        <v>7</v>
      </c>
      <c r="K59" s="74" t="str">
        <f t="shared" ca="1" si="5"/>
        <v>R. with Delay</v>
      </c>
      <c r="L59" s="32" t="s">
        <v>65</v>
      </c>
      <c r="M59" s="32"/>
      <c r="N59" s="32"/>
      <c r="O59" s="32"/>
      <c r="P59" s="41"/>
      <c r="Q59" s="45"/>
    </row>
    <row r="60" spans="1:17" s="11" customFormat="1" ht="45" customHeight="1" thickBot="1" x14ac:dyDescent="0.35">
      <c r="A60" s="93" t="s">
        <v>853</v>
      </c>
      <c r="B60" s="32">
        <v>0</v>
      </c>
      <c r="C60" s="90" t="s">
        <v>60</v>
      </c>
      <c r="D60" s="33" t="str">
        <f t="shared" si="3"/>
        <v>L</v>
      </c>
      <c r="E60" s="34" t="s">
        <v>51</v>
      </c>
      <c r="F60" s="35" t="s">
        <v>143</v>
      </c>
      <c r="G60" s="58" t="s">
        <v>108</v>
      </c>
      <c r="H60" s="36">
        <v>45774</v>
      </c>
      <c r="I60" s="36">
        <v>45774</v>
      </c>
      <c r="J60" s="76">
        <f t="shared" si="4"/>
        <v>0</v>
      </c>
      <c r="K60" s="74" t="str">
        <f t="shared" ca="1" si="5"/>
        <v>Replied</v>
      </c>
      <c r="L60" s="32" t="s">
        <v>65</v>
      </c>
      <c r="M60" s="32"/>
      <c r="N60" s="32"/>
      <c r="O60" s="32"/>
      <c r="P60" s="41"/>
      <c r="Q60" s="45"/>
    </row>
    <row r="61" spans="1:17" s="11" customFormat="1" ht="45" customHeight="1" thickBot="1" x14ac:dyDescent="0.35">
      <c r="A61" s="93" t="s">
        <v>854</v>
      </c>
      <c r="B61" s="32">
        <v>0</v>
      </c>
      <c r="C61" s="90" t="s">
        <v>60</v>
      </c>
      <c r="D61" s="33" t="str">
        <f t="shared" si="3"/>
        <v>L</v>
      </c>
      <c r="E61" s="34" t="s">
        <v>51</v>
      </c>
      <c r="F61" s="35" t="s">
        <v>145</v>
      </c>
      <c r="G61" s="58" t="s">
        <v>146</v>
      </c>
      <c r="H61" s="36">
        <v>45776</v>
      </c>
      <c r="I61" s="36">
        <v>45781</v>
      </c>
      <c r="J61" s="76">
        <f t="shared" si="4"/>
        <v>5</v>
      </c>
      <c r="K61" s="74" t="str">
        <f t="shared" ca="1" si="5"/>
        <v>R. with Delay</v>
      </c>
      <c r="L61" s="32" t="s">
        <v>65</v>
      </c>
      <c r="M61" s="32"/>
      <c r="N61" s="32"/>
      <c r="O61" s="32"/>
      <c r="P61" s="41"/>
      <c r="Q61" s="45"/>
    </row>
    <row r="62" spans="1:17" s="11" customFormat="1" ht="45" customHeight="1" thickBot="1" x14ac:dyDescent="0.35">
      <c r="A62" s="93" t="s">
        <v>855</v>
      </c>
      <c r="B62" s="32">
        <v>0</v>
      </c>
      <c r="C62" s="90" t="s">
        <v>60</v>
      </c>
      <c r="D62" s="33" t="str">
        <f t="shared" si="3"/>
        <v>L</v>
      </c>
      <c r="E62" s="34" t="s">
        <v>51</v>
      </c>
      <c r="F62" s="35" t="s">
        <v>148</v>
      </c>
      <c r="G62" s="58" t="s">
        <v>108</v>
      </c>
      <c r="H62" s="36">
        <v>45778</v>
      </c>
      <c r="I62" s="36">
        <v>45781</v>
      </c>
      <c r="J62" s="76">
        <f t="shared" si="4"/>
        <v>3</v>
      </c>
      <c r="K62" s="74" t="str">
        <f t="shared" ca="1" si="5"/>
        <v>R. with Delay</v>
      </c>
      <c r="L62" s="32" t="s">
        <v>65</v>
      </c>
      <c r="M62" s="32"/>
      <c r="N62" s="32"/>
      <c r="O62" s="32"/>
      <c r="P62" s="41"/>
      <c r="Q62" s="45"/>
    </row>
    <row r="63" spans="1:17" s="11" customFormat="1" ht="45" customHeight="1" thickBot="1" x14ac:dyDescent="0.35">
      <c r="A63" s="93" t="s">
        <v>856</v>
      </c>
      <c r="B63" s="32">
        <v>0</v>
      </c>
      <c r="C63" s="90" t="s">
        <v>60</v>
      </c>
      <c r="D63" s="33" t="str">
        <f t="shared" si="3"/>
        <v>L</v>
      </c>
      <c r="E63" s="34" t="s">
        <v>51</v>
      </c>
      <c r="F63" s="35" t="s">
        <v>149</v>
      </c>
      <c r="G63" s="58" t="s">
        <v>95</v>
      </c>
      <c r="H63" s="36">
        <v>45781</v>
      </c>
      <c r="I63" s="36">
        <v>45787</v>
      </c>
      <c r="J63" s="76">
        <f t="shared" si="4"/>
        <v>6</v>
      </c>
      <c r="K63" s="74" t="str">
        <f t="shared" ca="1" si="5"/>
        <v>R. with Delay</v>
      </c>
      <c r="L63" s="32" t="s">
        <v>65</v>
      </c>
      <c r="M63" s="32"/>
      <c r="N63" s="32"/>
      <c r="O63" s="32"/>
      <c r="P63" s="41"/>
      <c r="Q63" s="45"/>
    </row>
    <row r="64" spans="1:17" s="11" customFormat="1" ht="45" customHeight="1" thickBot="1" x14ac:dyDescent="0.35">
      <c r="A64" s="93" t="s">
        <v>857</v>
      </c>
      <c r="B64" s="32">
        <v>0</v>
      </c>
      <c r="C64" s="90" t="s">
        <v>60</v>
      </c>
      <c r="D64" s="33" t="str">
        <f t="shared" si="3"/>
        <v>L</v>
      </c>
      <c r="E64" s="34" t="s">
        <v>51</v>
      </c>
      <c r="F64" s="35" t="s">
        <v>150</v>
      </c>
      <c r="G64" s="58" t="s">
        <v>114</v>
      </c>
      <c r="H64" s="36">
        <v>45781</v>
      </c>
      <c r="I64" s="36">
        <v>45783</v>
      </c>
      <c r="J64" s="76">
        <f t="shared" si="4"/>
        <v>2</v>
      </c>
      <c r="K64" s="74" t="str">
        <f t="shared" ca="1" si="5"/>
        <v>Replied</v>
      </c>
      <c r="L64" s="32" t="s">
        <v>65</v>
      </c>
      <c r="M64" s="32"/>
      <c r="N64" s="32"/>
      <c r="O64" s="32"/>
      <c r="P64" s="41"/>
      <c r="Q64" s="45"/>
    </row>
    <row r="65" spans="1:17" s="11" customFormat="1" ht="45" customHeight="1" thickBot="1" x14ac:dyDescent="0.35">
      <c r="A65" s="93" t="s">
        <v>858</v>
      </c>
      <c r="B65" s="32">
        <v>0</v>
      </c>
      <c r="C65" s="90" t="s">
        <v>60</v>
      </c>
      <c r="D65" s="33" t="str">
        <f t="shared" si="3"/>
        <v>L</v>
      </c>
      <c r="E65" s="34" t="s">
        <v>51</v>
      </c>
      <c r="F65" s="35" t="s">
        <v>151</v>
      </c>
      <c r="G65" s="34" t="s">
        <v>108</v>
      </c>
      <c r="H65" s="36">
        <v>45783</v>
      </c>
      <c r="I65" s="36">
        <v>45783</v>
      </c>
      <c r="J65" s="76">
        <f t="shared" si="4"/>
        <v>0</v>
      </c>
      <c r="K65" s="74" t="str">
        <f t="shared" ca="1" si="5"/>
        <v>Replied</v>
      </c>
      <c r="L65" s="32" t="s">
        <v>65</v>
      </c>
      <c r="M65" s="32"/>
      <c r="N65" s="32"/>
      <c r="O65" s="32"/>
      <c r="P65" s="41"/>
      <c r="Q65" s="45"/>
    </row>
    <row r="66" spans="1:17" s="11" customFormat="1" ht="45" customHeight="1" thickBot="1" x14ac:dyDescent="0.35">
      <c r="A66" s="93" t="s">
        <v>859</v>
      </c>
      <c r="B66" s="32">
        <v>0</v>
      </c>
      <c r="C66" s="90" t="s">
        <v>60</v>
      </c>
      <c r="D66" s="33" t="str">
        <f t="shared" si="3"/>
        <v>L</v>
      </c>
      <c r="E66" s="34" t="s">
        <v>51</v>
      </c>
      <c r="F66" s="35" t="s">
        <v>152</v>
      </c>
      <c r="G66" s="58" t="s">
        <v>116</v>
      </c>
      <c r="H66" s="36">
        <v>45785</v>
      </c>
      <c r="I66" s="36">
        <v>45788</v>
      </c>
      <c r="J66" s="76">
        <f t="shared" si="4"/>
        <v>3</v>
      </c>
      <c r="K66" s="74" t="str">
        <f t="shared" ca="1" si="5"/>
        <v>R. with Delay</v>
      </c>
      <c r="L66" s="32" t="s">
        <v>65</v>
      </c>
      <c r="M66" s="32"/>
      <c r="N66" s="32"/>
      <c r="O66" s="32"/>
      <c r="P66" s="41"/>
      <c r="Q66" s="45"/>
    </row>
    <row r="67" spans="1:17" s="11" customFormat="1" ht="45" customHeight="1" thickBot="1" x14ac:dyDescent="0.35">
      <c r="A67" s="93" t="s">
        <v>860</v>
      </c>
      <c r="B67" s="32">
        <v>0</v>
      </c>
      <c r="C67" s="90" t="s">
        <v>60</v>
      </c>
      <c r="D67" s="33" t="str">
        <f t="shared" si="3"/>
        <v>L</v>
      </c>
      <c r="E67" s="34" t="s">
        <v>51</v>
      </c>
      <c r="F67" s="35" t="s">
        <v>153</v>
      </c>
      <c r="G67" s="58" t="s">
        <v>116</v>
      </c>
      <c r="H67" s="36">
        <v>45787</v>
      </c>
      <c r="I67" s="36">
        <v>45795</v>
      </c>
      <c r="J67" s="76">
        <f t="shared" si="4"/>
        <v>8</v>
      </c>
      <c r="K67" s="74" t="str">
        <f t="shared" ca="1" si="5"/>
        <v>R. with Delay</v>
      </c>
      <c r="L67" s="32" t="s">
        <v>65</v>
      </c>
      <c r="M67" s="32"/>
      <c r="N67" s="32"/>
      <c r="O67" s="32"/>
      <c r="P67" s="41"/>
      <c r="Q67" s="45"/>
    </row>
    <row r="68" spans="1:17" s="11" customFormat="1" ht="45" customHeight="1" thickBot="1" x14ac:dyDescent="0.35">
      <c r="A68" s="93" t="s">
        <v>861</v>
      </c>
      <c r="B68" s="32">
        <v>0</v>
      </c>
      <c r="C68" s="90" t="s">
        <v>60</v>
      </c>
      <c r="D68" s="33" t="str">
        <f t="shared" si="3"/>
        <v>L</v>
      </c>
      <c r="E68" s="34" t="s">
        <v>51</v>
      </c>
      <c r="F68" s="35" t="s">
        <v>156</v>
      </c>
      <c r="G68" s="34" t="s">
        <v>97</v>
      </c>
      <c r="H68" s="36">
        <v>45791</v>
      </c>
      <c r="I68" s="36">
        <v>45795</v>
      </c>
      <c r="J68" s="76">
        <f>I68-H68</f>
        <v>4</v>
      </c>
      <c r="K68" s="74" t="str">
        <f ca="1">IF(I68="",IF(TODAY()-H68&gt;(IF(B68=0,$S$5,$S$6)),"Overdue","Open"),IF(I68-H68&gt;(IF(B68=0,$P$5,$P$6)),"R. with Delay","Replied"))</f>
        <v>R. with Delay</v>
      </c>
      <c r="L68" s="32" t="s">
        <v>65</v>
      </c>
      <c r="M68" s="32"/>
      <c r="N68" s="32"/>
      <c r="O68" s="32"/>
      <c r="P68" s="41"/>
      <c r="Q68" s="45"/>
    </row>
    <row r="69" spans="1:17" s="11" customFormat="1" ht="45" customHeight="1" thickBot="1" x14ac:dyDescent="0.35">
      <c r="A69" s="93" t="s">
        <v>862</v>
      </c>
      <c r="B69" s="32">
        <v>0</v>
      </c>
      <c r="C69" s="90" t="s">
        <v>60</v>
      </c>
      <c r="D69" s="33" t="str">
        <f t="shared" si="3"/>
        <v>L</v>
      </c>
      <c r="E69" s="34" t="s">
        <v>51</v>
      </c>
      <c r="F69" s="35" t="s">
        <v>155</v>
      </c>
      <c r="G69" s="34" t="s">
        <v>97</v>
      </c>
      <c r="H69" s="36">
        <v>45791</v>
      </c>
      <c r="I69" s="36">
        <v>45795</v>
      </c>
      <c r="J69" s="76">
        <f>I69-H69</f>
        <v>4</v>
      </c>
      <c r="K69" s="74" t="str">
        <f ca="1">IF(I69="",IF(TODAY()-H69&gt;(IF(B69=0,$S$5,$S$6)),"Overdue","Open"),IF(I69-H69&gt;(IF(B69=0,$P$5,$P$6)),"R. with Delay","Replied"))</f>
        <v>R. with Delay</v>
      </c>
      <c r="L69" s="32" t="s">
        <v>65</v>
      </c>
      <c r="M69" s="32"/>
      <c r="N69" s="32"/>
      <c r="O69" s="32"/>
      <c r="P69" s="41"/>
      <c r="Q69" s="45"/>
    </row>
    <row r="70" spans="1:17" s="11" customFormat="1" ht="45" customHeight="1" thickBot="1" x14ac:dyDescent="0.35">
      <c r="A70" s="93" t="s">
        <v>863</v>
      </c>
      <c r="B70" s="32">
        <v>0</v>
      </c>
      <c r="C70" s="90" t="s">
        <v>60</v>
      </c>
      <c r="D70" s="33" t="str">
        <f t="shared" si="3"/>
        <v>L</v>
      </c>
      <c r="E70" s="34" t="s">
        <v>51</v>
      </c>
      <c r="F70" s="35" t="s">
        <v>154</v>
      </c>
      <c r="G70" s="34" t="s">
        <v>97</v>
      </c>
      <c r="H70" s="36">
        <v>45791</v>
      </c>
      <c r="I70" s="36">
        <v>45795</v>
      </c>
      <c r="J70" s="76">
        <f>I70-H70</f>
        <v>4</v>
      </c>
      <c r="K70" s="74" t="str">
        <f ca="1">IF(I70="",IF(TODAY()-H70&gt;(IF(B70=0,$S$5,$S$6)),"Overdue","Open"),IF(I70-H70&gt;(IF(B70=0,$P$5,$P$6)),"R. with Delay","Replied"))</f>
        <v>R. with Delay</v>
      </c>
      <c r="L70" s="32" t="s">
        <v>65</v>
      </c>
      <c r="M70" s="32"/>
      <c r="N70" s="32"/>
      <c r="O70" s="32"/>
      <c r="P70" s="41"/>
      <c r="Q70" s="45"/>
    </row>
    <row r="71" spans="1:17" s="11" customFormat="1" ht="45" customHeight="1" thickBot="1" x14ac:dyDescent="0.35">
      <c r="A71" s="93" t="s">
        <v>864</v>
      </c>
      <c r="B71" s="32">
        <v>0</v>
      </c>
      <c r="C71" s="90" t="s">
        <v>60</v>
      </c>
      <c r="D71" s="33" t="str">
        <f t="shared" si="3"/>
        <v>L</v>
      </c>
      <c r="E71" s="34" t="s">
        <v>51</v>
      </c>
      <c r="F71" s="35" t="s">
        <v>157</v>
      </c>
      <c r="G71" s="34" t="s">
        <v>108</v>
      </c>
      <c r="H71" s="36">
        <v>45797</v>
      </c>
      <c r="I71" s="36">
        <v>45798</v>
      </c>
      <c r="J71" s="76">
        <f>I71-H71</f>
        <v>1</v>
      </c>
      <c r="K71" s="74" t="str">
        <f ca="1">IF(I71="",IF(TODAY()-H71&gt;(IF(B71=0,$S$5,$S$6)),"Overdue","Open"),IF(I71-H71&gt;(IF(B71=0,$P$5,$P$6)),"R. with Delay","Replied"))</f>
        <v>Replied</v>
      </c>
      <c r="L71" s="32" t="s">
        <v>65</v>
      </c>
      <c r="M71" s="32" t="s">
        <v>158</v>
      </c>
      <c r="N71" s="32"/>
      <c r="O71" s="32"/>
      <c r="P71" s="41"/>
      <c r="Q71" s="45"/>
    </row>
    <row r="72" spans="1:17" s="11" customFormat="1" ht="45" customHeight="1" thickBot="1" x14ac:dyDescent="0.35">
      <c r="A72" s="93" t="s">
        <v>865</v>
      </c>
      <c r="B72" s="32">
        <v>0</v>
      </c>
      <c r="C72" s="90" t="s">
        <v>60</v>
      </c>
      <c r="D72" s="33" t="str">
        <f t="shared" si="3"/>
        <v>L</v>
      </c>
      <c r="E72" s="34" t="s">
        <v>51</v>
      </c>
      <c r="F72" s="35" t="s">
        <v>159</v>
      </c>
      <c r="G72" s="34" t="s">
        <v>188</v>
      </c>
      <c r="H72" s="36">
        <v>45798</v>
      </c>
      <c r="I72" s="36">
        <v>45798</v>
      </c>
      <c r="J72" s="76">
        <f t="shared" si="4"/>
        <v>0</v>
      </c>
      <c r="K72" s="74" t="str">
        <f t="shared" ca="1" si="5"/>
        <v>Replied</v>
      </c>
      <c r="L72" s="32" t="s">
        <v>65</v>
      </c>
      <c r="M72" s="32" t="s">
        <v>158</v>
      </c>
      <c r="N72" s="32"/>
      <c r="O72" s="32"/>
      <c r="P72" s="41"/>
      <c r="Q72" s="45"/>
    </row>
    <row r="73" spans="1:17" s="11" customFormat="1" ht="45" customHeight="1" thickBot="1" x14ac:dyDescent="0.35">
      <c r="A73" s="93" t="s">
        <v>866</v>
      </c>
      <c r="B73" s="32">
        <v>0</v>
      </c>
      <c r="C73" s="90" t="s">
        <v>60</v>
      </c>
      <c r="D73" s="33" t="str">
        <f t="shared" si="3"/>
        <v>L</v>
      </c>
      <c r="E73" s="34" t="s">
        <v>51</v>
      </c>
      <c r="F73" s="35" t="s">
        <v>160</v>
      </c>
      <c r="G73" s="34" t="s">
        <v>189</v>
      </c>
      <c r="H73" s="36">
        <v>45798</v>
      </c>
      <c r="I73" s="36">
        <v>45803</v>
      </c>
      <c r="J73" s="76">
        <f t="shared" si="4"/>
        <v>5</v>
      </c>
      <c r="K73" s="74" t="str">
        <f t="shared" ca="1" si="5"/>
        <v>R. with Delay</v>
      </c>
      <c r="L73" s="32" t="s">
        <v>65</v>
      </c>
      <c r="M73" s="32" t="s">
        <v>158</v>
      </c>
      <c r="N73" s="32"/>
      <c r="O73" s="32"/>
      <c r="P73" s="41"/>
      <c r="Q73" s="45"/>
    </row>
    <row r="74" spans="1:17" s="11" customFormat="1" ht="45" customHeight="1" thickBot="1" x14ac:dyDescent="0.35">
      <c r="A74" s="93" t="s">
        <v>867</v>
      </c>
      <c r="B74" s="32">
        <v>0</v>
      </c>
      <c r="C74" s="90" t="s">
        <v>60</v>
      </c>
      <c r="D74" s="33" t="str">
        <f t="shared" si="3"/>
        <v>L</v>
      </c>
      <c r="E74" s="34" t="s">
        <v>51</v>
      </c>
      <c r="F74" s="35" t="s">
        <v>161</v>
      </c>
      <c r="G74" s="34" t="s">
        <v>190</v>
      </c>
      <c r="H74" s="36">
        <v>45798</v>
      </c>
      <c r="I74" s="36">
        <v>45798</v>
      </c>
      <c r="J74" s="76">
        <f t="shared" si="4"/>
        <v>0</v>
      </c>
      <c r="K74" s="74" t="str">
        <f t="shared" ca="1" si="5"/>
        <v>Replied</v>
      </c>
      <c r="L74" s="32" t="s">
        <v>65</v>
      </c>
      <c r="M74" s="32" t="s">
        <v>158</v>
      </c>
      <c r="N74" s="32"/>
      <c r="O74" s="32"/>
      <c r="P74" s="41"/>
      <c r="Q74" s="45"/>
    </row>
    <row r="75" spans="1:17" s="11" customFormat="1" ht="45" customHeight="1" thickBot="1" x14ac:dyDescent="0.35">
      <c r="A75" s="93" t="s">
        <v>868</v>
      </c>
      <c r="B75" s="32">
        <v>0</v>
      </c>
      <c r="C75" s="90" t="s">
        <v>60</v>
      </c>
      <c r="D75" s="33" t="str">
        <f t="shared" si="3"/>
        <v>L</v>
      </c>
      <c r="E75" s="34" t="s">
        <v>51</v>
      </c>
      <c r="F75" s="35" t="s">
        <v>162</v>
      </c>
      <c r="G75" s="34" t="s">
        <v>191</v>
      </c>
      <c r="H75" s="36">
        <v>45798</v>
      </c>
      <c r="I75" s="36">
        <v>45798</v>
      </c>
      <c r="J75" s="76">
        <f t="shared" ref="J75:J98" si="6">I75-H75</f>
        <v>0</v>
      </c>
      <c r="K75" s="74" t="str">
        <f t="shared" ca="1" si="5"/>
        <v>Replied</v>
      </c>
      <c r="L75" s="32" t="s">
        <v>65</v>
      </c>
      <c r="M75" s="32" t="s">
        <v>158</v>
      </c>
      <c r="N75" s="32"/>
      <c r="O75" s="32"/>
      <c r="P75" s="41"/>
      <c r="Q75" s="45"/>
    </row>
    <row r="76" spans="1:17" s="11" customFormat="1" ht="45" customHeight="1" thickBot="1" x14ac:dyDescent="0.35">
      <c r="A76" s="93" t="s">
        <v>869</v>
      </c>
      <c r="B76" s="32">
        <v>0</v>
      </c>
      <c r="C76" s="90" t="s">
        <v>60</v>
      </c>
      <c r="D76" s="33" t="str">
        <f t="shared" si="3"/>
        <v>L</v>
      </c>
      <c r="E76" s="34" t="s">
        <v>51</v>
      </c>
      <c r="F76" s="35" t="s">
        <v>163</v>
      </c>
      <c r="G76" s="34" t="s">
        <v>190</v>
      </c>
      <c r="H76" s="36">
        <v>45798</v>
      </c>
      <c r="I76" s="36">
        <v>45798</v>
      </c>
      <c r="J76" s="76">
        <f t="shared" si="6"/>
        <v>0</v>
      </c>
      <c r="K76" s="74" t="str">
        <f t="shared" ca="1" si="5"/>
        <v>Replied</v>
      </c>
      <c r="L76" s="32" t="s">
        <v>65</v>
      </c>
      <c r="M76" s="32" t="s">
        <v>158</v>
      </c>
      <c r="N76" s="32"/>
      <c r="O76" s="32"/>
      <c r="P76" s="41"/>
      <c r="Q76" s="45"/>
    </row>
    <row r="77" spans="1:17" s="11" customFormat="1" ht="45" customHeight="1" thickBot="1" x14ac:dyDescent="0.35">
      <c r="A77" s="93" t="s">
        <v>870</v>
      </c>
      <c r="B77" s="32">
        <v>0</v>
      </c>
      <c r="C77" s="90" t="s">
        <v>60</v>
      </c>
      <c r="D77" s="33" t="str">
        <f t="shared" si="3"/>
        <v>L</v>
      </c>
      <c r="E77" s="34" t="s">
        <v>51</v>
      </c>
      <c r="F77" s="35" t="s">
        <v>168</v>
      </c>
      <c r="G77" s="34" t="s">
        <v>192</v>
      </c>
      <c r="H77" s="36">
        <v>45806</v>
      </c>
      <c r="I77" s="36">
        <v>45809</v>
      </c>
      <c r="J77" s="76">
        <f t="shared" si="6"/>
        <v>3</v>
      </c>
      <c r="K77" s="74" t="str">
        <f t="shared" ca="1" si="5"/>
        <v>R. with Delay</v>
      </c>
      <c r="L77" s="32" t="s">
        <v>65</v>
      </c>
      <c r="M77" s="32"/>
      <c r="N77" s="32"/>
      <c r="O77" s="32"/>
      <c r="P77" s="41"/>
      <c r="Q77" s="45"/>
    </row>
    <row r="78" spans="1:17" s="11" customFormat="1" ht="45" customHeight="1" thickBot="1" x14ac:dyDescent="0.35">
      <c r="A78" s="93" t="s">
        <v>871</v>
      </c>
      <c r="B78" s="32">
        <v>0</v>
      </c>
      <c r="C78" s="90" t="s">
        <v>60</v>
      </c>
      <c r="D78" s="33" t="str">
        <f t="shared" ref="D78:D108" si="7">IF(OR(L78="B""D",L78="C"),"-","L")</f>
        <v>L</v>
      </c>
      <c r="E78" s="34" t="s">
        <v>51</v>
      </c>
      <c r="F78" s="35" t="s">
        <v>186</v>
      </c>
      <c r="G78" s="58" t="s">
        <v>187</v>
      </c>
      <c r="H78" s="36">
        <v>45809</v>
      </c>
      <c r="I78" s="36">
        <v>45824</v>
      </c>
      <c r="J78" s="76">
        <f t="shared" si="6"/>
        <v>15</v>
      </c>
      <c r="K78" s="74" t="str">
        <f t="shared" ca="1" si="5"/>
        <v>R. with Delay</v>
      </c>
      <c r="L78" s="32" t="s">
        <v>65</v>
      </c>
      <c r="M78" s="32"/>
      <c r="N78" s="32"/>
      <c r="O78" s="32"/>
      <c r="P78" s="41"/>
      <c r="Q78" s="45"/>
    </row>
    <row r="79" spans="1:17" s="11" customFormat="1" ht="45" customHeight="1" thickBot="1" x14ac:dyDescent="0.35">
      <c r="A79" s="93" t="s">
        <v>872</v>
      </c>
      <c r="B79" s="32">
        <v>0</v>
      </c>
      <c r="C79" s="90" t="s">
        <v>60</v>
      </c>
      <c r="D79" s="33" t="str">
        <f t="shared" si="7"/>
        <v>L</v>
      </c>
      <c r="E79" s="34" t="s">
        <v>51</v>
      </c>
      <c r="F79" s="35" t="s">
        <v>208</v>
      </c>
      <c r="G79" s="58" t="s">
        <v>209</v>
      </c>
      <c r="H79" s="36">
        <v>45809</v>
      </c>
      <c r="I79" s="36">
        <v>45824</v>
      </c>
      <c r="J79" s="76">
        <f t="shared" si="6"/>
        <v>15</v>
      </c>
      <c r="K79" s="74" t="str">
        <f t="shared" ca="1" si="5"/>
        <v>R. with Delay</v>
      </c>
      <c r="L79" s="32" t="s">
        <v>65</v>
      </c>
      <c r="M79" s="32"/>
      <c r="N79" s="32"/>
      <c r="O79" s="32"/>
      <c r="P79" s="41"/>
      <c r="Q79" s="45"/>
    </row>
    <row r="80" spans="1:17" s="11" customFormat="1" ht="45" customHeight="1" thickBot="1" x14ac:dyDescent="0.35">
      <c r="A80" s="93" t="s">
        <v>873</v>
      </c>
      <c r="B80" s="32">
        <v>0</v>
      </c>
      <c r="C80" s="90" t="s">
        <v>60</v>
      </c>
      <c r="D80" s="33" t="str">
        <f t="shared" si="7"/>
        <v>L</v>
      </c>
      <c r="E80" s="34" t="s">
        <v>51</v>
      </c>
      <c r="F80" s="35" t="s">
        <v>205</v>
      </c>
      <c r="G80" s="58" t="s">
        <v>210</v>
      </c>
      <c r="H80" s="36">
        <v>45823</v>
      </c>
      <c r="I80" s="36">
        <v>45824</v>
      </c>
      <c r="J80" s="76">
        <f t="shared" si="6"/>
        <v>1</v>
      </c>
      <c r="K80" s="74" t="str">
        <f t="shared" ca="1" si="5"/>
        <v>Replied</v>
      </c>
      <c r="L80" s="32" t="s">
        <v>65</v>
      </c>
      <c r="M80" s="32"/>
      <c r="N80" s="32"/>
      <c r="O80" s="32"/>
      <c r="P80" s="41"/>
      <c r="Q80" s="45"/>
    </row>
    <row r="81" spans="1:17" s="11" customFormat="1" ht="45" customHeight="1" thickBot="1" x14ac:dyDescent="0.35">
      <c r="A81" s="93" t="s">
        <v>874</v>
      </c>
      <c r="B81" s="32">
        <v>0</v>
      </c>
      <c r="C81" s="90" t="s">
        <v>60</v>
      </c>
      <c r="D81" s="33" t="str">
        <f t="shared" si="7"/>
        <v>L</v>
      </c>
      <c r="E81" s="34" t="s">
        <v>51</v>
      </c>
      <c r="F81" s="35" t="s">
        <v>206</v>
      </c>
      <c r="G81" s="58" t="s">
        <v>187</v>
      </c>
      <c r="H81" s="36">
        <v>45823</v>
      </c>
      <c r="I81" s="36">
        <v>45824</v>
      </c>
      <c r="J81" s="76">
        <f t="shared" si="6"/>
        <v>1</v>
      </c>
      <c r="K81" s="74" t="str">
        <f t="shared" ca="1" si="5"/>
        <v>Replied</v>
      </c>
      <c r="L81" s="32" t="s">
        <v>65</v>
      </c>
      <c r="M81" s="32"/>
      <c r="N81" s="32"/>
      <c r="O81" s="32"/>
      <c r="P81" s="41"/>
      <c r="Q81" s="45"/>
    </row>
    <row r="82" spans="1:17" s="11" customFormat="1" ht="45" customHeight="1" thickBot="1" x14ac:dyDescent="0.35">
      <c r="A82" s="93" t="s">
        <v>875</v>
      </c>
      <c r="B82" s="32">
        <v>0</v>
      </c>
      <c r="C82" s="90" t="s">
        <v>60</v>
      </c>
      <c r="D82" s="33" t="str">
        <f t="shared" si="7"/>
        <v>L</v>
      </c>
      <c r="E82" s="34" t="s">
        <v>51</v>
      </c>
      <c r="F82" s="35" t="s">
        <v>207</v>
      </c>
      <c r="G82" s="34" t="s">
        <v>211</v>
      </c>
      <c r="H82" s="36">
        <v>45823</v>
      </c>
      <c r="I82" s="36">
        <v>45830</v>
      </c>
      <c r="J82" s="76">
        <f t="shared" si="6"/>
        <v>7</v>
      </c>
      <c r="K82" s="74" t="str">
        <f t="shared" ca="1" si="5"/>
        <v>R. with Delay</v>
      </c>
      <c r="L82" s="32" t="s">
        <v>65</v>
      </c>
      <c r="M82" s="32"/>
      <c r="N82" s="32"/>
      <c r="O82" s="32"/>
      <c r="P82" s="41"/>
      <c r="Q82" s="45"/>
    </row>
    <row r="83" spans="1:17" s="11" customFormat="1" ht="45" customHeight="1" thickBot="1" x14ac:dyDescent="0.35">
      <c r="A83" s="93" t="s">
        <v>876</v>
      </c>
      <c r="B83" s="32">
        <v>0</v>
      </c>
      <c r="C83" s="90" t="s">
        <v>60</v>
      </c>
      <c r="D83" s="33" t="str">
        <f t="shared" si="7"/>
        <v>L</v>
      </c>
      <c r="E83" s="34" t="s">
        <v>51</v>
      </c>
      <c r="F83" s="35" t="s">
        <v>218</v>
      </c>
      <c r="G83" s="34" t="s">
        <v>190</v>
      </c>
      <c r="H83" s="36">
        <v>45825</v>
      </c>
      <c r="I83" s="36">
        <v>45826</v>
      </c>
      <c r="J83" s="76">
        <f t="shared" si="6"/>
        <v>1</v>
      </c>
      <c r="K83" s="74" t="str">
        <f t="shared" ca="1" si="5"/>
        <v>Replied</v>
      </c>
      <c r="L83" s="32" t="s">
        <v>65</v>
      </c>
      <c r="M83" s="32"/>
      <c r="N83" s="32"/>
      <c r="O83" s="32"/>
      <c r="P83" s="41"/>
      <c r="Q83" s="45"/>
    </row>
    <row r="84" spans="1:17" s="11" customFormat="1" ht="45" customHeight="1" thickBot="1" x14ac:dyDescent="0.35">
      <c r="A84" s="93" t="s">
        <v>877</v>
      </c>
      <c r="B84" s="32">
        <v>0</v>
      </c>
      <c r="C84" s="90" t="s">
        <v>60</v>
      </c>
      <c r="D84" s="33" t="str">
        <f t="shared" si="7"/>
        <v>L</v>
      </c>
      <c r="E84" s="34" t="s">
        <v>51</v>
      </c>
      <c r="F84" s="35" t="s">
        <v>219</v>
      </c>
      <c r="G84" s="34" t="s">
        <v>220</v>
      </c>
      <c r="H84" s="36">
        <v>45825</v>
      </c>
      <c r="I84" s="36">
        <v>45826</v>
      </c>
      <c r="J84" s="76">
        <f t="shared" si="6"/>
        <v>1</v>
      </c>
      <c r="K84" s="74" t="str">
        <f t="shared" ca="1" si="5"/>
        <v>Replied</v>
      </c>
      <c r="L84" s="32" t="s">
        <v>65</v>
      </c>
      <c r="M84" s="32"/>
      <c r="N84" s="32"/>
      <c r="O84" s="32"/>
      <c r="P84" s="41"/>
      <c r="Q84" s="45"/>
    </row>
    <row r="85" spans="1:17" s="11" customFormat="1" ht="45" customHeight="1" thickBot="1" x14ac:dyDescent="0.35">
      <c r="A85" s="93" t="s">
        <v>878</v>
      </c>
      <c r="B85" s="32">
        <v>0</v>
      </c>
      <c r="C85" s="90" t="s">
        <v>60</v>
      </c>
      <c r="D85" s="33" t="str">
        <f t="shared" si="7"/>
        <v>L</v>
      </c>
      <c r="E85" s="34" t="s">
        <v>51</v>
      </c>
      <c r="F85" s="35" t="s">
        <v>225</v>
      </c>
      <c r="G85" s="58" t="s">
        <v>214</v>
      </c>
      <c r="H85" s="36">
        <v>45826</v>
      </c>
      <c r="I85" s="36">
        <v>45826</v>
      </c>
      <c r="J85" s="76">
        <f t="shared" si="6"/>
        <v>0</v>
      </c>
      <c r="K85" s="74" t="str">
        <f t="shared" ca="1" si="5"/>
        <v>Replied</v>
      </c>
      <c r="L85" s="32" t="s">
        <v>65</v>
      </c>
      <c r="M85" s="32"/>
      <c r="N85" s="32"/>
      <c r="O85" s="32"/>
      <c r="P85" s="41"/>
      <c r="Q85" s="45"/>
    </row>
    <row r="86" spans="1:17" s="11" customFormat="1" ht="45" customHeight="1" thickBot="1" x14ac:dyDescent="0.35">
      <c r="A86" s="93" t="s">
        <v>879</v>
      </c>
      <c r="B86" s="32">
        <v>0</v>
      </c>
      <c r="C86" s="90" t="s">
        <v>60</v>
      </c>
      <c r="D86" s="33" t="str">
        <f t="shared" si="7"/>
        <v>L</v>
      </c>
      <c r="E86" s="34" t="s">
        <v>51</v>
      </c>
      <c r="F86" s="35" t="s">
        <v>226</v>
      </c>
      <c r="G86" s="58" t="s">
        <v>221</v>
      </c>
      <c r="H86" s="36">
        <v>45827</v>
      </c>
      <c r="I86" s="36">
        <v>45831</v>
      </c>
      <c r="J86" s="76">
        <f>I86-H86</f>
        <v>4</v>
      </c>
      <c r="K86" s="40" t="str">
        <f ca="1">IF(I86="",IF(TODAY()-H86&gt;(IF(B86=0,$S$5,$S$6)),"Overdue","Open"),IF(I86-H86&gt;(IF(B86=0,$P$5,$P$6)),"R. with Delay","Replied"))</f>
        <v>R. with Delay</v>
      </c>
      <c r="L86" s="32" t="s">
        <v>65</v>
      </c>
      <c r="M86" s="32"/>
      <c r="N86" s="32"/>
      <c r="O86" s="32"/>
      <c r="P86" s="41"/>
      <c r="Q86" s="45"/>
    </row>
    <row r="87" spans="1:17" s="11" customFormat="1" ht="45" customHeight="1" thickBot="1" x14ac:dyDescent="0.35">
      <c r="A87" s="93" t="s">
        <v>880</v>
      </c>
      <c r="B87" s="32">
        <v>0</v>
      </c>
      <c r="C87" s="90" t="s">
        <v>60</v>
      </c>
      <c r="D87" s="33" t="str">
        <f t="shared" si="7"/>
        <v>L</v>
      </c>
      <c r="E87" s="34" t="s">
        <v>51</v>
      </c>
      <c r="F87" s="35" t="s">
        <v>235</v>
      </c>
      <c r="G87" s="58" t="s">
        <v>240</v>
      </c>
      <c r="H87" s="36">
        <v>45830</v>
      </c>
      <c r="I87" s="36">
        <v>45831</v>
      </c>
      <c r="J87" s="76">
        <f t="shared" si="6"/>
        <v>1</v>
      </c>
      <c r="K87" s="40" t="str">
        <f t="shared" ca="1" si="5"/>
        <v>Replied</v>
      </c>
      <c r="L87" s="32" t="s">
        <v>65</v>
      </c>
      <c r="M87" s="32"/>
      <c r="N87" s="32"/>
      <c r="O87" s="32"/>
      <c r="P87" s="41"/>
      <c r="Q87" s="45"/>
    </row>
    <row r="88" spans="1:17" s="11" customFormat="1" ht="45" customHeight="1" thickBot="1" x14ac:dyDescent="0.35">
      <c r="A88" s="93" t="s">
        <v>881</v>
      </c>
      <c r="B88" s="32">
        <v>0</v>
      </c>
      <c r="C88" s="90" t="s">
        <v>60</v>
      </c>
      <c r="D88" s="33" t="str">
        <f t="shared" si="7"/>
        <v>L</v>
      </c>
      <c r="E88" s="34" t="s">
        <v>51</v>
      </c>
      <c r="F88" s="35" t="s">
        <v>236</v>
      </c>
      <c r="G88" s="58" t="s">
        <v>241</v>
      </c>
      <c r="H88" s="36">
        <v>45830</v>
      </c>
      <c r="I88" s="36">
        <v>45831</v>
      </c>
      <c r="J88" s="76">
        <f>I88-H88</f>
        <v>1</v>
      </c>
      <c r="K88" s="40" t="str">
        <f ca="1">IF(I88="",IF(TODAY()-H88&gt;(IF(B88=0,$S$5,$S$6)),"Overdue","Open"),IF(I88-H88&gt;(IF(B88=0,$P$5,$P$6)),"R. with Delay","Replied"))</f>
        <v>Replied</v>
      </c>
      <c r="L88" s="32" t="s">
        <v>65</v>
      </c>
      <c r="M88" s="32"/>
      <c r="N88" s="32"/>
      <c r="O88" s="32"/>
      <c r="P88" s="41"/>
      <c r="Q88" s="45"/>
    </row>
    <row r="89" spans="1:17" s="11" customFormat="1" ht="45" customHeight="1" thickBot="1" x14ac:dyDescent="0.35">
      <c r="A89" s="93" t="s">
        <v>882</v>
      </c>
      <c r="B89" s="32">
        <v>0</v>
      </c>
      <c r="C89" s="90" t="s">
        <v>60</v>
      </c>
      <c r="D89" s="33" t="str">
        <f t="shared" si="7"/>
        <v>L</v>
      </c>
      <c r="E89" s="34" t="s">
        <v>51</v>
      </c>
      <c r="F89" s="35" t="s">
        <v>237</v>
      </c>
      <c r="G89" s="58" t="s">
        <v>243</v>
      </c>
      <c r="H89" s="36">
        <v>45830</v>
      </c>
      <c r="I89" s="36">
        <v>45831</v>
      </c>
      <c r="J89" s="76">
        <f t="shared" si="6"/>
        <v>1</v>
      </c>
      <c r="K89" s="40" t="str">
        <f t="shared" ca="1" si="5"/>
        <v>Replied</v>
      </c>
      <c r="L89" s="32" t="s">
        <v>65</v>
      </c>
      <c r="M89" s="32"/>
      <c r="N89" s="32"/>
      <c r="O89" s="32"/>
      <c r="P89" s="41"/>
      <c r="Q89" s="45"/>
    </row>
    <row r="90" spans="1:17" s="11" customFormat="1" ht="45" customHeight="1" thickBot="1" x14ac:dyDescent="0.35">
      <c r="A90" s="93" t="s">
        <v>883</v>
      </c>
      <c r="B90" s="32">
        <v>0</v>
      </c>
      <c r="C90" s="90" t="s">
        <v>60</v>
      </c>
      <c r="D90" s="33" t="str">
        <f t="shared" si="7"/>
        <v>L</v>
      </c>
      <c r="E90" s="34" t="s">
        <v>51</v>
      </c>
      <c r="F90" s="35" t="s">
        <v>238</v>
      </c>
      <c r="G90" s="58" t="s">
        <v>242</v>
      </c>
      <c r="H90" s="36">
        <v>45830</v>
      </c>
      <c r="I90" s="36">
        <v>45832</v>
      </c>
      <c r="J90" s="76">
        <f t="shared" si="6"/>
        <v>2</v>
      </c>
      <c r="K90" s="40" t="str">
        <f t="shared" ca="1" si="5"/>
        <v>Replied</v>
      </c>
      <c r="L90" s="32" t="s">
        <v>65</v>
      </c>
      <c r="M90" s="32"/>
      <c r="N90" s="32"/>
      <c r="O90" s="32"/>
      <c r="P90" s="41"/>
      <c r="Q90" s="45"/>
    </row>
    <row r="91" spans="1:17" s="11" customFormat="1" ht="45" customHeight="1" thickBot="1" x14ac:dyDescent="0.35">
      <c r="A91" s="93" t="s">
        <v>884</v>
      </c>
      <c r="B91" s="32">
        <v>0</v>
      </c>
      <c r="C91" s="90" t="s">
        <v>60</v>
      </c>
      <c r="D91" s="33" t="str">
        <f t="shared" si="7"/>
        <v>L</v>
      </c>
      <c r="E91" s="34" t="s">
        <v>51</v>
      </c>
      <c r="F91" s="35" t="s">
        <v>239</v>
      </c>
      <c r="G91" s="58" t="s">
        <v>220</v>
      </c>
      <c r="H91" s="36">
        <v>45830</v>
      </c>
      <c r="I91" s="36">
        <v>45832</v>
      </c>
      <c r="J91" s="76">
        <f t="shared" si="6"/>
        <v>2</v>
      </c>
      <c r="K91" s="40" t="str">
        <f t="shared" ca="1" si="5"/>
        <v>Replied</v>
      </c>
      <c r="L91" s="32" t="s">
        <v>65</v>
      </c>
      <c r="M91" s="32"/>
      <c r="N91" s="32"/>
      <c r="O91" s="32"/>
      <c r="P91" s="41"/>
      <c r="Q91" s="45"/>
    </row>
    <row r="92" spans="1:17" s="11" customFormat="1" ht="45" customHeight="1" thickBot="1" x14ac:dyDescent="0.35">
      <c r="A92" s="93" t="s">
        <v>885</v>
      </c>
      <c r="B92" s="32">
        <v>0</v>
      </c>
      <c r="C92" s="90" t="s">
        <v>60</v>
      </c>
      <c r="D92" s="33" t="str">
        <f t="shared" si="7"/>
        <v>L</v>
      </c>
      <c r="E92" s="34" t="s">
        <v>51</v>
      </c>
      <c r="F92" s="35" t="s">
        <v>244</v>
      </c>
      <c r="G92" s="58" t="s">
        <v>252</v>
      </c>
      <c r="H92" s="36">
        <v>45831</v>
      </c>
      <c r="I92" s="36">
        <v>45832</v>
      </c>
      <c r="J92" s="76">
        <f t="shared" si="6"/>
        <v>1</v>
      </c>
      <c r="K92" s="40" t="str">
        <f t="shared" ca="1" si="5"/>
        <v>Replied</v>
      </c>
      <c r="L92" s="32" t="s">
        <v>65</v>
      </c>
      <c r="M92" s="32"/>
      <c r="N92" s="32"/>
      <c r="O92" s="32"/>
      <c r="P92" s="41"/>
      <c r="Q92" s="45"/>
    </row>
    <row r="93" spans="1:17" s="11" customFormat="1" ht="45" customHeight="1" thickBot="1" x14ac:dyDescent="0.35">
      <c r="A93" s="93" t="s">
        <v>886</v>
      </c>
      <c r="B93" s="32">
        <v>0</v>
      </c>
      <c r="C93" s="90" t="s">
        <v>60</v>
      </c>
      <c r="D93" s="33" t="str">
        <f t="shared" si="7"/>
        <v>L</v>
      </c>
      <c r="E93" s="34" t="s">
        <v>51</v>
      </c>
      <c r="F93" s="35" t="s">
        <v>254</v>
      </c>
      <c r="G93" s="58" t="s">
        <v>256</v>
      </c>
      <c r="H93" s="36">
        <v>45832</v>
      </c>
      <c r="I93" s="36">
        <v>45832</v>
      </c>
      <c r="J93" s="76">
        <f t="shared" si="6"/>
        <v>0</v>
      </c>
      <c r="K93" s="40" t="str">
        <f t="shared" ca="1" si="5"/>
        <v>Replied</v>
      </c>
      <c r="L93" s="32" t="s">
        <v>65</v>
      </c>
      <c r="M93" s="32"/>
      <c r="N93" s="32"/>
      <c r="O93" s="32"/>
      <c r="P93" s="41"/>
      <c r="Q93" s="45"/>
    </row>
    <row r="94" spans="1:17" s="11" customFormat="1" ht="45" customHeight="1" thickBot="1" x14ac:dyDescent="0.35">
      <c r="A94" s="93" t="s">
        <v>887</v>
      </c>
      <c r="B94" s="32">
        <v>0</v>
      </c>
      <c r="C94" s="90" t="s">
        <v>60</v>
      </c>
      <c r="D94" s="33" t="str">
        <f t="shared" si="7"/>
        <v>L</v>
      </c>
      <c r="E94" s="34" t="s">
        <v>51</v>
      </c>
      <c r="F94" s="35" t="s">
        <v>255</v>
      </c>
      <c r="G94" s="58" t="s">
        <v>242</v>
      </c>
      <c r="H94" s="36">
        <v>45832</v>
      </c>
      <c r="I94" s="36">
        <v>45839</v>
      </c>
      <c r="J94" s="76">
        <f t="shared" si="6"/>
        <v>7</v>
      </c>
      <c r="K94" s="40" t="str">
        <f t="shared" ca="1" si="5"/>
        <v>R. with Delay</v>
      </c>
      <c r="L94" s="32" t="s">
        <v>65</v>
      </c>
      <c r="M94" s="32"/>
      <c r="N94" s="32"/>
      <c r="O94" s="32"/>
      <c r="P94" s="41"/>
      <c r="Q94" s="45"/>
    </row>
    <row r="95" spans="1:17" s="11" customFormat="1" ht="45" customHeight="1" thickBot="1" x14ac:dyDescent="0.35">
      <c r="A95" s="93" t="s">
        <v>888</v>
      </c>
      <c r="B95" s="32">
        <v>0</v>
      </c>
      <c r="C95" s="90" t="s">
        <v>60</v>
      </c>
      <c r="D95" s="33" t="str">
        <f t="shared" si="7"/>
        <v>L</v>
      </c>
      <c r="E95" s="34" t="s">
        <v>51</v>
      </c>
      <c r="F95" s="35" t="s">
        <v>253</v>
      </c>
      <c r="G95" s="58" t="s">
        <v>210</v>
      </c>
      <c r="H95" s="36">
        <v>45832</v>
      </c>
      <c r="I95" s="36">
        <v>45832</v>
      </c>
      <c r="J95" s="76">
        <f t="shared" si="6"/>
        <v>0</v>
      </c>
      <c r="K95" s="40" t="str">
        <f t="shared" ca="1" si="5"/>
        <v>Replied</v>
      </c>
      <c r="L95" s="32" t="s">
        <v>65</v>
      </c>
      <c r="M95" s="32"/>
      <c r="N95" s="32"/>
      <c r="O95" s="32"/>
      <c r="P95" s="41"/>
      <c r="Q95" s="45"/>
    </row>
    <row r="96" spans="1:17" s="11" customFormat="1" ht="45" customHeight="1" thickBot="1" x14ac:dyDescent="0.35">
      <c r="A96" s="93" t="s">
        <v>889</v>
      </c>
      <c r="B96" s="32">
        <v>0</v>
      </c>
      <c r="C96" s="90" t="s">
        <v>60</v>
      </c>
      <c r="D96" s="33" t="str">
        <f t="shared" si="7"/>
        <v>L</v>
      </c>
      <c r="E96" s="34" t="s">
        <v>51</v>
      </c>
      <c r="F96" s="35" t="s">
        <v>261</v>
      </c>
      <c r="G96" s="58" t="s">
        <v>262</v>
      </c>
      <c r="H96" s="36">
        <v>45833</v>
      </c>
      <c r="I96" s="36">
        <v>45839</v>
      </c>
      <c r="J96" s="76">
        <f t="shared" si="6"/>
        <v>6</v>
      </c>
      <c r="K96" s="40" t="str">
        <f t="shared" ca="1" si="5"/>
        <v>R. with Delay</v>
      </c>
      <c r="L96" s="60" t="s">
        <v>65</v>
      </c>
      <c r="M96" s="32"/>
      <c r="N96" s="32"/>
      <c r="O96" s="32"/>
      <c r="P96" s="41"/>
      <c r="Q96" s="45"/>
    </row>
    <row r="97" spans="1:17" s="11" customFormat="1" ht="45" customHeight="1" thickBot="1" x14ac:dyDescent="0.35">
      <c r="A97" s="93" t="s">
        <v>890</v>
      </c>
      <c r="B97" s="32">
        <v>0</v>
      </c>
      <c r="C97" s="90" t="s">
        <v>60</v>
      </c>
      <c r="D97" s="33" t="str">
        <f t="shared" si="7"/>
        <v>L</v>
      </c>
      <c r="E97" s="34" t="s">
        <v>51</v>
      </c>
      <c r="F97" s="35" t="s">
        <v>263</v>
      </c>
      <c r="G97" s="58" t="s">
        <v>262</v>
      </c>
      <c r="H97" s="36">
        <v>45833</v>
      </c>
      <c r="I97" s="36">
        <v>45839</v>
      </c>
      <c r="J97" s="76">
        <f t="shared" si="6"/>
        <v>6</v>
      </c>
      <c r="K97" s="40" t="str">
        <f t="shared" ca="1" si="5"/>
        <v>R. with Delay</v>
      </c>
      <c r="L97" s="32" t="s">
        <v>65</v>
      </c>
      <c r="M97" s="32"/>
      <c r="N97" s="32"/>
      <c r="O97" s="32"/>
      <c r="P97" s="41"/>
      <c r="Q97" s="45"/>
    </row>
    <row r="98" spans="1:17" s="11" customFormat="1" ht="45" customHeight="1" thickBot="1" x14ac:dyDescent="0.35">
      <c r="A98" s="93" t="s">
        <v>891</v>
      </c>
      <c r="B98" s="32">
        <v>0</v>
      </c>
      <c r="C98" s="90" t="s">
        <v>60</v>
      </c>
      <c r="D98" s="33" t="str">
        <f t="shared" si="7"/>
        <v>L</v>
      </c>
      <c r="E98" s="34" t="s">
        <v>51</v>
      </c>
      <c r="F98" s="35" t="s">
        <v>264</v>
      </c>
      <c r="G98" s="58" t="s">
        <v>210</v>
      </c>
      <c r="H98" s="36">
        <v>45833</v>
      </c>
      <c r="I98" s="36">
        <v>45839</v>
      </c>
      <c r="J98" s="76">
        <f t="shared" si="6"/>
        <v>6</v>
      </c>
      <c r="K98" s="40" t="str">
        <f t="shared" ca="1" si="5"/>
        <v>R. with Delay</v>
      </c>
      <c r="L98" s="32" t="s">
        <v>65</v>
      </c>
      <c r="M98" s="32"/>
      <c r="N98" s="32"/>
      <c r="O98" s="32"/>
      <c r="P98" s="41"/>
      <c r="Q98" s="45"/>
    </row>
    <row r="99" spans="1:17" s="11" customFormat="1" ht="45" customHeight="1" thickBot="1" x14ac:dyDescent="0.35">
      <c r="A99" s="93" t="s">
        <v>892</v>
      </c>
      <c r="B99" s="32">
        <v>0</v>
      </c>
      <c r="C99" s="90" t="s">
        <v>60</v>
      </c>
      <c r="D99" s="33" t="str">
        <f t="shared" si="7"/>
        <v>L</v>
      </c>
      <c r="E99" s="34" t="s">
        <v>51</v>
      </c>
      <c r="F99" s="35" t="s">
        <v>271</v>
      </c>
      <c r="G99" s="58" t="s">
        <v>272</v>
      </c>
      <c r="H99" s="36">
        <v>45833</v>
      </c>
      <c r="I99" s="36">
        <v>45839</v>
      </c>
      <c r="J99" s="76">
        <f t="shared" ref="J99:J129" si="8">I99-H99</f>
        <v>6</v>
      </c>
      <c r="K99" s="40" t="str">
        <f t="shared" ref="K99:K129" ca="1" si="9">IF(I99="",IF(TODAY()-H99&gt;(IF(B99=0,$S$5,$S$6)),"Overdue","Open"),IF(I99-H99&gt;(IF(B99=0,$P$5,$P$6)),"R. with Delay","Replied"))</f>
        <v>R. with Delay</v>
      </c>
      <c r="L99" s="32" t="s">
        <v>65</v>
      </c>
      <c r="M99" s="32"/>
      <c r="N99" s="32"/>
      <c r="O99" s="32"/>
      <c r="P99" s="41"/>
      <c r="Q99" s="45"/>
    </row>
    <row r="100" spans="1:17" s="11" customFormat="1" ht="45" customHeight="1" thickBot="1" x14ac:dyDescent="0.35">
      <c r="A100" s="93" t="s">
        <v>893</v>
      </c>
      <c r="B100" s="32">
        <v>0</v>
      </c>
      <c r="C100" s="90" t="s">
        <v>60</v>
      </c>
      <c r="D100" s="33" t="str">
        <f t="shared" si="7"/>
        <v>L</v>
      </c>
      <c r="E100" s="34" t="s">
        <v>51</v>
      </c>
      <c r="F100" s="35" t="s">
        <v>273</v>
      </c>
      <c r="G100" s="58" t="s">
        <v>252</v>
      </c>
      <c r="H100" s="36">
        <v>45833</v>
      </c>
      <c r="I100" s="36">
        <v>45839</v>
      </c>
      <c r="J100" s="76">
        <f>I100-H100</f>
        <v>6</v>
      </c>
      <c r="K100" s="40" t="str">
        <f ca="1">IF(I100="",IF(TODAY()-H100&gt;(IF(B100=0,$S$5,$S$6)),"Overdue","Open"),IF(I100-H100&gt;(IF(B100=0,$P$5,$P$6)),"R. with Delay","Replied"))</f>
        <v>R. with Delay</v>
      </c>
      <c r="L100" s="32" t="s">
        <v>65</v>
      </c>
      <c r="M100" s="32"/>
      <c r="N100" s="32"/>
      <c r="O100" s="32"/>
      <c r="P100" s="41"/>
      <c r="Q100" s="45"/>
    </row>
    <row r="101" spans="1:17" s="11" customFormat="1" ht="45" customHeight="1" thickBot="1" x14ac:dyDescent="0.35">
      <c r="A101" s="93" t="s">
        <v>894</v>
      </c>
      <c r="B101" s="32">
        <v>0</v>
      </c>
      <c r="C101" s="90" t="s">
        <v>60</v>
      </c>
      <c r="D101" s="33" t="str">
        <f t="shared" si="7"/>
        <v>L</v>
      </c>
      <c r="E101" s="34" t="s">
        <v>51</v>
      </c>
      <c r="F101" s="35" t="s">
        <v>281</v>
      </c>
      <c r="G101" s="58" t="s">
        <v>283</v>
      </c>
      <c r="H101" s="36">
        <v>45837</v>
      </c>
      <c r="I101" s="36">
        <v>45839</v>
      </c>
      <c r="J101" s="76">
        <f t="shared" si="8"/>
        <v>2</v>
      </c>
      <c r="K101" s="40" t="str">
        <f t="shared" ca="1" si="9"/>
        <v>Replied</v>
      </c>
      <c r="L101" s="32" t="s">
        <v>65</v>
      </c>
      <c r="M101" s="32"/>
      <c r="N101" s="32"/>
      <c r="O101" s="32"/>
      <c r="P101" s="41"/>
      <c r="Q101" s="45"/>
    </row>
    <row r="102" spans="1:17" s="11" customFormat="1" ht="45" customHeight="1" thickBot="1" x14ac:dyDescent="0.35">
      <c r="A102" s="93" t="s">
        <v>895</v>
      </c>
      <c r="B102" s="32">
        <v>0</v>
      </c>
      <c r="C102" s="90" t="s">
        <v>60</v>
      </c>
      <c r="D102" s="33" t="str">
        <f t="shared" si="7"/>
        <v>L</v>
      </c>
      <c r="E102" s="34" t="s">
        <v>51</v>
      </c>
      <c r="F102" s="35" t="s">
        <v>282</v>
      </c>
      <c r="G102" s="58" t="s">
        <v>284</v>
      </c>
      <c r="H102" s="36">
        <v>45837</v>
      </c>
      <c r="I102" s="36">
        <v>45839</v>
      </c>
      <c r="J102" s="76">
        <f t="shared" si="8"/>
        <v>2</v>
      </c>
      <c r="K102" s="40" t="str">
        <f t="shared" ca="1" si="9"/>
        <v>Replied</v>
      </c>
      <c r="L102" s="32" t="s">
        <v>65</v>
      </c>
      <c r="M102" s="32"/>
      <c r="N102" s="32"/>
      <c r="O102" s="32"/>
      <c r="P102" s="41"/>
      <c r="Q102" s="45"/>
    </row>
    <row r="103" spans="1:17" s="11" customFormat="1" ht="45" customHeight="1" thickBot="1" x14ac:dyDescent="0.35">
      <c r="A103" s="93" t="s">
        <v>896</v>
      </c>
      <c r="B103" s="32">
        <v>0</v>
      </c>
      <c r="C103" s="90" t="s">
        <v>60</v>
      </c>
      <c r="D103" s="33" t="str">
        <f t="shared" si="7"/>
        <v>L</v>
      </c>
      <c r="E103" s="34" t="s">
        <v>51</v>
      </c>
      <c r="F103" s="35" t="s">
        <v>286</v>
      </c>
      <c r="G103" s="58" t="s">
        <v>272</v>
      </c>
      <c r="H103" s="36">
        <v>45837</v>
      </c>
      <c r="I103" s="36">
        <v>45839</v>
      </c>
      <c r="J103" s="76">
        <f t="shared" si="8"/>
        <v>2</v>
      </c>
      <c r="K103" s="40" t="str">
        <f t="shared" ca="1" si="9"/>
        <v>Replied</v>
      </c>
      <c r="L103" s="32" t="s">
        <v>65</v>
      </c>
      <c r="M103" s="32"/>
      <c r="N103" s="32"/>
      <c r="O103" s="32"/>
      <c r="P103" s="41"/>
      <c r="Q103" s="45"/>
    </row>
    <row r="104" spans="1:17" s="11" customFormat="1" ht="45" customHeight="1" thickBot="1" x14ac:dyDescent="0.35">
      <c r="A104" s="93" t="s">
        <v>897</v>
      </c>
      <c r="B104" s="32">
        <v>0</v>
      </c>
      <c r="C104" s="90" t="s">
        <v>60</v>
      </c>
      <c r="D104" s="33" t="str">
        <f t="shared" si="7"/>
        <v>L</v>
      </c>
      <c r="E104" s="34" t="s">
        <v>51</v>
      </c>
      <c r="F104" s="35" t="s">
        <v>289</v>
      </c>
      <c r="G104" s="58" t="s">
        <v>215</v>
      </c>
      <c r="H104" s="36">
        <v>45839</v>
      </c>
      <c r="I104" s="36">
        <v>45840</v>
      </c>
      <c r="J104" s="76">
        <f t="shared" si="8"/>
        <v>1</v>
      </c>
      <c r="K104" s="40" t="str">
        <f t="shared" ca="1" si="9"/>
        <v>Replied</v>
      </c>
      <c r="L104" s="32" t="s">
        <v>65</v>
      </c>
      <c r="M104" s="32"/>
      <c r="N104" s="32"/>
      <c r="O104" s="32"/>
      <c r="P104" s="41"/>
      <c r="Q104" s="45"/>
    </row>
    <row r="105" spans="1:17" s="11" customFormat="1" ht="45" customHeight="1" thickBot="1" x14ac:dyDescent="0.35">
      <c r="A105" s="93" t="s">
        <v>898</v>
      </c>
      <c r="B105" s="32">
        <v>0</v>
      </c>
      <c r="C105" s="90" t="s">
        <v>60</v>
      </c>
      <c r="D105" s="33" t="str">
        <f t="shared" si="7"/>
        <v>L</v>
      </c>
      <c r="E105" s="34" t="s">
        <v>51</v>
      </c>
      <c r="F105" s="35" t="s">
        <v>290</v>
      </c>
      <c r="G105" s="58" t="s">
        <v>292</v>
      </c>
      <c r="H105" s="36">
        <v>45839</v>
      </c>
      <c r="I105" s="36">
        <v>45840</v>
      </c>
      <c r="J105" s="76">
        <f t="shared" si="8"/>
        <v>1</v>
      </c>
      <c r="K105" s="40" t="str">
        <f t="shared" ca="1" si="9"/>
        <v>Replied</v>
      </c>
      <c r="L105" s="32" t="s">
        <v>65</v>
      </c>
      <c r="M105" s="32"/>
      <c r="N105" s="32"/>
      <c r="O105" s="32"/>
      <c r="P105" s="41"/>
      <c r="Q105" s="45"/>
    </row>
    <row r="106" spans="1:17" s="11" customFormat="1" ht="45" customHeight="1" thickBot="1" x14ac:dyDescent="0.35">
      <c r="A106" s="93" t="s">
        <v>899</v>
      </c>
      <c r="B106" s="32">
        <v>0</v>
      </c>
      <c r="C106" s="90" t="s">
        <v>60</v>
      </c>
      <c r="D106" s="33" t="str">
        <f t="shared" si="7"/>
        <v>L</v>
      </c>
      <c r="E106" s="34" t="s">
        <v>51</v>
      </c>
      <c r="F106" s="35" t="s">
        <v>291</v>
      </c>
      <c r="G106" s="58" t="s">
        <v>293</v>
      </c>
      <c r="H106" s="36">
        <v>45839</v>
      </c>
      <c r="I106" s="36">
        <v>45846</v>
      </c>
      <c r="J106" s="76">
        <f t="shared" si="8"/>
        <v>7</v>
      </c>
      <c r="K106" s="40" t="str">
        <f t="shared" ca="1" si="9"/>
        <v>R. with Delay</v>
      </c>
      <c r="L106" s="32" t="s">
        <v>65</v>
      </c>
      <c r="M106" s="32"/>
      <c r="N106" s="32"/>
      <c r="O106" s="32"/>
      <c r="P106" s="41"/>
      <c r="Q106" s="45"/>
    </row>
    <row r="107" spans="1:17" s="11" customFormat="1" ht="45" customHeight="1" thickBot="1" x14ac:dyDescent="0.35">
      <c r="A107" s="93" t="s">
        <v>900</v>
      </c>
      <c r="B107" s="32">
        <v>0</v>
      </c>
      <c r="C107" s="90" t="s">
        <v>60</v>
      </c>
      <c r="D107" s="33" t="str">
        <f t="shared" si="7"/>
        <v>L</v>
      </c>
      <c r="E107" s="34" t="s">
        <v>51</v>
      </c>
      <c r="F107" s="35" t="s">
        <v>307</v>
      </c>
      <c r="G107" s="58" t="s">
        <v>284</v>
      </c>
      <c r="H107" s="36">
        <v>45839</v>
      </c>
      <c r="I107" s="36">
        <v>45840</v>
      </c>
      <c r="J107" s="76">
        <f t="shared" si="8"/>
        <v>1</v>
      </c>
      <c r="K107" s="40" t="str">
        <f t="shared" ca="1" si="9"/>
        <v>Replied</v>
      </c>
      <c r="L107" s="32" t="s">
        <v>65</v>
      </c>
      <c r="M107" s="32"/>
      <c r="N107" s="32"/>
      <c r="O107" s="32"/>
      <c r="P107" s="41"/>
      <c r="Q107" s="45"/>
    </row>
    <row r="108" spans="1:17" s="11" customFormat="1" ht="45" customHeight="1" thickBot="1" x14ac:dyDescent="0.35">
      <c r="A108" s="93" t="s">
        <v>901</v>
      </c>
      <c r="B108" s="32">
        <v>0</v>
      </c>
      <c r="C108" s="90" t="s">
        <v>60</v>
      </c>
      <c r="D108" s="33" t="str">
        <f t="shared" si="7"/>
        <v>L</v>
      </c>
      <c r="E108" s="34" t="s">
        <v>51</v>
      </c>
      <c r="F108" s="35" t="s">
        <v>308</v>
      </c>
      <c r="G108" s="58" t="s">
        <v>283</v>
      </c>
      <c r="H108" s="36">
        <v>45840</v>
      </c>
      <c r="I108" s="36">
        <v>45841</v>
      </c>
      <c r="J108" s="76">
        <f t="shared" si="8"/>
        <v>1</v>
      </c>
      <c r="K108" s="40" t="str">
        <f t="shared" ca="1" si="9"/>
        <v>Replied</v>
      </c>
      <c r="L108" s="32" t="s">
        <v>65</v>
      </c>
      <c r="M108" s="32"/>
      <c r="N108" s="32"/>
      <c r="O108" s="32"/>
      <c r="P108" s="41"/>
      <c r="Q108" s="45"/>
    </row>
    <row r="109" spans="1:17" s="11" customFormat="1" ht="45" customHeight="1" thickBot="1" x14ac:dyDescent="0.35">
      <c r="A109" s="93" t="s">
        <v>812</v>
      </c>
      <c r="B109" s="32">
        <v>0</v>
      </c>
      <c r="C109" s="90" t="s">
        <v>60</v>
      </c>
      <c r="D109" s="33" t="s">
        <v>310</v>
      </c>
      <c r="E109" s="34" t="s">
        <v>51</v>
      </c>
      <c r="F109" s="119" t="s">
        <v>311</v>
      </c>
      <c r="G109" s="58" t="s">
        <v>284</v>
      </c>
      <c r="H109" s="36">
        <v>45843</v>
      </c>
      <c r="I109" s="36">
        <v>45846</v>
      </c>
      <c r="J109" s="76">
        <f t="shared" si="8"/>
        <v>3</v>
      </c>
      <c r="K109" s="40" t="str">
        <f t="shared" ca="1" si="9"/>
        <v>R. with Delay</v>
      </c>
      <c r="L109" s="32" t="s">
        <v>65</v>
      </c>
      <c r="M109" s="32"/>
      <c r="N109" s="32"/>
      <c r="O109" s="32"/>
      <c r="P109" s="41"/>
      <c r="Q109" s="45"/>
    </row>
    <row r="110" spans="1:17" s="11" customFormat="1" ht="45" customHeight="1" thickBot="1" x14ac:dyDescent="0.35">
      <c r="A110" s="93" t="s">
        <v>902</v>
      </c>
      <c r="B110" s="32">
        <v>0</v>
      </c>
      <c r="C110" s="90" t="s">
        <v>60</v>
      </c>
      <c r="D110" s="33" t="s">
        <v>310</v>
      </c>
      <c r="E110" s="34" t="s">
        <v>51</v>
      </c>
      <c r="F110" s="35" t="s">
        <v>312</v>
      </c>
      <c r="G110" s="58" t="s">
        <v>315</v>
      </c>
      <c r="H110" s="36">
        <v>45843</v>
      </c>
      <c r="I110" s="36">
        <v>45846</v>
      </c>
      <c r="J110" s="76">
        <f t="shared" si="8"/>
        <v>3</v>
      </c>
      <c r="K110" s="40" t="str">
        <f t="shared" ca="1" si="9"/>
        <v>R. with Delay</v>
      </c>
      <c r="L110" s="32" t="s">
        <v>65</v>
      </c>
      <c r="M110" s="32"/>
      <c r="N110" s="32"/>
      <c r="O110" s="32"/>
      <c r="P110" s="41"/>
      <c r="Q110" s="45"/>
    </row>
    <row r="111" spans="1:17" s="11" customFormat="1" ht="45" customHeight="1" thickBot="1" x14ac:dyDescent="0.35">
      <c r="A111" s="93" t="s">
        <v>903</v>
      </c>
      <c r="B111" s="32">
        <v>0</v>
      </c>
      <c r="C111" s="90" t="s">
        <v>60</v>
      </c>
      <c r="D111" s="33" t="s">
        <v>310</v>
      </c>
      <c r="E111" s="34" t="s">
        <v>51</v>
      </c>
      <c r="F111" s="35" t="s">
        <v>313</v>
      </c>
      <c r="G111" s="58" t="s">
        <v>315</v>
      </c>
      <c r="H111" s="36">
        <v>45843</v>
      </c>
      <c r="I111" s="36">
        <v>45846</v>
      </c>
      <c r="J111" s="76">
        <f t="shared" si="8"/>
        <v>3</v>
      </c>
      <c r="K111" s="40" t="str">
        <f t="shared" ca="1" si="9"/>
        <v>R. with Delay</v>
      </c>
      <c r="L111" s="32" t="s">
        <v>65</v>
      </c>
      <c r="M111" s="32"/>
      <c r="N111" s="32"/>
      <c r="O111" s="32"/>
      <c r="P111" s="41"/>
      <c r="Q111" s="45"/>
    </row>
    <row r="112" spans="1:17" s="11" customFormat="1" ht="45" customHeight="1" thickBot="1" x14ac:dyDescent="0.35">
      <c r="A112" s="93" t="s">
        <v>904</v>
      </c>
      <c r="B112" s="32">
        <v>0</v>
      </c>
      <c r="C112" s="90" t="s">
        <v>60</v>
      </c>
      <c r="D112" s="33" t="s">
        <v>310</v>
      </c>
      <c r="E112" s="34" t="s">
        <v>51</v>
      </c>
      <c r="F112" s="35" t="s">
        <v>314</v>
      </c>
      <c r="G112" s="58" t="s">
        <v>316</v>
      </c>
      <c r="H112" s="36">
        <v>45843</v>
      </c>
      <c r="I112" s="36">
        <v>45846</v>
      </c>
      <c r="J112" s="76">
        <f t="shared" si="8"/>
        <v>3</v>
      </c>
      <c r="K112" s="40" t="str">
        <f t="shared" ca="1" si="9"/>
        <v>R. with Delay</v>
      </c>
      <c r="L112" s="32" t="s">
        <v>65</v>
      </c>
      <c r="M112" s="32"/>
      <c r="N112" s="32"/>
      <c r="O112" s="32"/>
      <c r="P112" s="41"/>
      <c r="Q112" s="45"/>
    </row>
    <row r="113" spans="1:17" s="11" customFormat="1" ht="45" customHeight="1" thickBot="1" x14ac:dyDescent="0.35">
      <c r="A113" s="93" t="s">
        <v>905</v>
      </c>
      <c r="B113" s="32">
        <v>0</v>
      </c>
      <c r="C113" s="90" t="s">
        <v>60</v>
      </c>
      <c r="D113" s="33" t="s">
        <v>310</v>
      </c>
      <c r="E113" s="34" t="s">
        <v>51</v>
      </c>
      <c r="F113" s="35" t="s">
        <v>326</v>
      </c>
      <c r="G113" s="58" t="s">
        <v>188</v>
      </c>
      <c r="H113" s="36">
        <v>45845</v>
      </c>
      <c r="I113" s="36">
        <v>45851</v>
      </c>
      <c r="J113" s="76">
        <f t="shared" si="8"/>
        <v>6</v>
      </c>
      <c r="K113" s="40" t="str">
        <f t="shared" ca="1" si="9"/>
        <v>R. with Delay</v>
      </c>
      <c r="L113" s="32" t="s">
        <v>65</v>
      </c>
      <c r="M113" s="32"/>
      <c r="N113" s="32"/>
      <c r="O113" s="32"/>
      <c r="P113" s="41"/>
      <c r="Q113" s="45"/>
    </row>
    <row r="114" spans="1:17" s="11" customFormat="1" ht="45" customHeight="1" thickBot="1" x14ac:dyDescent="0.35">
      <c r="A114" s="93" t="s">
        <v>906</v>
      </c>
      <c r="B114" s="32">
        <v>0</v>
      </c>
      <c r="C114" s="90" t="s">
        <v>60</v>
      </c>
      <c r="D114" s="33" t="s">
        <v>310</v>
      </c>
      <c r="E114" s="34" t="s">
        <v>51</v>
      </c>
      <c r="F114" s="35" t="s">
        <v>327</v>
      </c>
      <c r="G114" s="58" t="s">
        <v>328</v>
      </c>
      <c r="H114" s="36">
        <v>45845</v>
      </c>
      <c r="I114" s="36">
        <v>45851</v>
      </c>
      <c r="J114" s="76">
        <f t="shared" si="8"/>
        <v>6</v>
      </c>
      <c r="K114" s="40" t="str">
        <f t="shared" ca="1" si="9"/>
        <v>R. with Delay</v>
      </c>
      <c r="L114" s="32" t="s">
        <v>65</v>
      </c>
      <c r="M114" s="32"/>
      <c r="N114" s="32"/>
      <c r="O114" s="32"/>
      <c r="P114" s="41"/>
      <c r="Q114" s="45"/>
    </row>
    <row r="115" spans="1:17" s="11" customFormat="1" ht="45" customHeight="1" thickBot="1" x14ac:dyDescent="0.35">
      <c r="A115" s="93" t="s">
        <v>907</v>
      </c>
      <c r="B115" s="32">
        <v>0</v>
      </c>
      <c r="C115" s="90" t="s">
        <v>60</v>
      </c>
      <c r="D115" s="33" t="s">
        <v>310</v>
      </c>
      <c r="E115" s="34" t="s">
        <v>51</v>
      </c>
      <c r="F115" s="35" t="s">
        <v>352</v>
      </c>
      <c r="G115" s="58" t="s">
        <v>355</v>
      </c>
      <c r="H115" s="36">
        <v>45847</v>
      </c>
      <c r="I115" s="36">
        <v>45851</v>
      </c>
      <c r="J115" s="76">
        <f t="shared" si="8"/>
        <v>4</v>
      </c>
      <c r="K115" s="40" t="str">
        <f t="shared" ca="1" si="9"/>
        <v>R. with Delay</v>
      </c>
      <c r="L115" s="32" t="s">
        <v>65</v>
      </c>
      <c r="M115" s="32"/>
      <c r="N115" s="32"/>
      <c r="O115" s="32"/>
      <c r="P115" s="41"/>
      <c r="Q115" s="45"/>
    </row>
    <row r="116" spans="1:17" s="11" customFormat="1" ht="45" customHeight="1" thickBot="1" x14ac:dyDescent="0.35">
      <c r="A116" s="93" t="s">
        <v>908</v>
      </c>
      <c r="B116" s="32">
        <v>0</v>
      </c>
      <c r="C116" s="90" t="s">
        <v>60</v>
      </c>
      <c r="D116" s="33" t="s">
        <v>310</v>
      </c>
      <c r="E116" s="34" t="s">
        <v>51</v>
      </c>
      <c r="F116" s="35" t="s">
        <v>353</v>
      </c>
      <c r="G116" s="58" t="s">
        <v>356</v>
      </c>
      <c r="H116" s="36">
        <v>45847</v>
      </c>
      <c r="I116" s="36">
        <v>45851</v>
      </c>
      <c r="J116" s="76">
        <f t="shared" si="8"/>
        <v>4</v>
      </c>
      <c r="K116" s="40" t="str">
        <f t="shared" ca="1" si="9"/>
        <v>R. with Delay</v>
      </c>
      <c r="L116" s="32" t="s">
        <v>65</v>
      </c>
      <c r="M116" s="32"/>
      <c r="N116" s="32"/>
      <c r="O116" s="32"/>
      <c r="P116" s="41"/>
      <c r="Q116" s="45"/>
    </row>
    <row r="117" spans="1:17" s="11" customFormat="1" ht="45" customHeight="1" thickBot="1" x14ac:dyDescent="0.35">
      <c r="A117" s="93" t="s">
        <v>909</v>
      </c>
      <c r="B117" s="32">
        <v>0</v>
      </c>
      <c r="C117" s="90" t="s">
        <v>60</v>
      </c>
      <c r="D117" s="33" t="s">
        <v>310</v>
      </c>
      <c r="E117" s="34" t="s">
        <v>51</v>
      </c>
      <c r="F117" s="35" t="s">
        <v>354</v>
      </c>
      <c r="G117" s="58" t="s">
        <v>357</v>
      </c>
      <c r="H117" s="36">
        <v>45847</v>
      </c>
      <c r="I117" s="36">
        <v>45859</v>
      </c>
      <c r="J117" s="76">
        <f t="shared" si="8"/>
        <v>12</v>
      </c>
      <c r="K117" s="40" t="str">
        <f t="shared" ca="1" si="9"/>
        <v>R. with Delay</v>
      </c>
      <c r="L117" s="32" t="s">
        <v>65</v>
      </c>
      <c r="M117" s="32"/>
      <c r="N117" s="32"/>
      <c r="O117" s="32"/>
      <c r="P117" s="41"/>
      <c r="Q117" s="45"/>
    </row>
    <row r="118" spans="1:17" s="11" customFormat="1" ht="45" customHeight="1" thickBot="1" x14ac:dyDescent="0.35">
      <c r="A118" s="93" t="s">
        <v>910</v>
      </c>
      <c r="B118" s="32">
        <v>0</v>
      </c>
      <c r="C118" s="90" t="s">
        <v>60</v>
      </c>
      <c r="D118" s="33" t="s">
        <v>310</v>
      </c>
      <c r="E118" s="34" t="s">
        <v>51</v>
      </c>
      <c r="F118" s="35" t="s">
        <v>358</v>
      </c>
      <c r="G118" s="58" t="s">
        <v>362</v>
      </c>
      <c r="H118" s="36">
        <v>45847</v>
      </c>
      <c r="I118" s="36">
        <v>45851</v>
      </c>
      <c r="J118" s="76">
        <f t="shared" si="8"/>
        <v>4</v>
      </c>
      <c r="K118" s="40" t="str">
        <f t="shared" ca="1" si="9"/>
        <v>R. with Delay</v>
      </c>
      <c r="L118" s="32" t="s">
        <v>65</v>
      </c>
      <c r="M118" s="32"/>
      <c r="N118" s="32"/>
      <c r="O118" s="32"/>
      <c r="P118" s="41"/>
      <c r="Q118" s="45"/>
    </row>
    <row r="119" spans="1:17" s="11" customFormat="1" ht="45" customHeight="1" thickBot="1" x14ac:dyDescent="0.35">
      <c r="A119" s="93" t="s">
        <v>911</v>
      </c>
      <c r="B119" s="32">
        <v>0</v>
      </c>
      <c r="C119" s="90" t="s">
        <v>60</v>
      </c>
      <c r="D119" s="33" t="s">
        <v>310</v>
      </c>
      <c r="E119" s="34" t="s">
        <v>51</v>
      </c>
      <c r="F119" s="35" t="s">
        <v>359</v>
      </c>
      <c r="G119" s="58" t="s">
        <v>363</v>
      </c>
      <c r="H119" s="36">
        <v>45847</v>
      </c>
      <c r="I119" s="36">
        <v>45851</v>
      </c>
      <c r="J119" s="76">
        <f t="shared" si="8"/>
        <v>4</v>
      </c>
      <c r="K119" s="40" t="str">
        <f t="shared" ca="1" si="9"/>
        <v>R. with Delay</v>
      </c>
      <c r="L119" s="32" t="s">
        <v>65</v>
      </c>
      <c r="M119" s="32"/>
      <c r="N119" s="32"/>
      <c r="O119" s="32"/>
      <c r="P119" s="41"/>
      <c r="Q119" s="45"/>
    </row>
    <row r="120" spans="1:17" s="11" customFormat="1" ht="45" customHeight="1" thickBot="1" x14ac:dyDescent="0.35">
      <c r="A120" s="93" t="s">
        <v>912</v>
      </c>
      <c r="B120" s="32">
        <v>0</v>
      </c>
      <c r="C120" s="90" t="s">
        <v>60</v>
      </c>
      <c r="D120" s="33" t="s">
        <v>310</v>
      </c>
      <c r="E120" s="34" t="s">
        <v>51</v>
      </c>
      <c r="F120" s="35" t="s">
        <v>360</v>
      </c>
      <c r="G120" s="58" t="s">
        <v>364</v>
      </c>
      <c r="H120" s="36">
        <v>45847</v>
      </c>
      <c r="I120" s="36">
        <v>45851</v>
      </c>
      <c r="J120" s="76">
        <f t="shared" si="8"/>
        <v>4</v>
      </c>
      <c r="K120" s="40" t="str">
        <f t="shared" ca="1" si="9"/>
        <v>R. with Delay</v>
      </c>
      <c r="L120" s="32" t="s">
        <v>65</v>
      </c>
      <c r="M120" s="32"/>
      <c r="N120" s="32"/>
      <c r="O120" s="32"/>
      <c r="P120" s="41"/>
      <c r="Q120" s="45"/>
    </row>
    <row r="121" spans="1:17" s="11" customFormat="1" ht="45" customHeight="1" thickBot="1" x14ac:dyDescent="0.35">
      <c r="A121" s="93" t="s">
        <v>913</v>
      </c>
      <c r="B121" s="32">
        <v>0</v>
      </c>
      <c r="C121" s="90" t="s">
        <v>60</v>
      </c>
      <c r="D121" s="33" t="s">
        <v>310</v>
      </c>
      <c r="E121" s="34" t="s">
        <v>51</v>
      </c>
      <c r="F121" s="35" t="s">
        <v>361</v>
      </c>
      <c r="G121" s="58" t="s">
        <v>192</v>
      </c>
      <c r="H121" s="36">
        <v>45847</v>
      </c>
      <c r="I121" s="36">
        <v>45851</v>
      </c>
      <c r="J121" s="76">
        <f t="shared" si="8"/>
        <v>4</v>
      </c>
      <c r="K121" s="40" t="str">
        <f t="shared" ca="1" si="9"/>
        <v>R. with Delay</v>
      </c>
      <c r="L121" s="32" t="s">
        <v>65</v>
      </c>
      <c r="M121" s="32"/>
      <c r="N121" s="32"/>
      <c r="O121" s="32"/>
      <c r="P121" s="41"/>
      <c r="Q121" s="45"/>
    </row>
    <row r="122" spans="1:17" s="11" customFormat="1" ht="45" customHeight="1" thickBot="1" x14ac:dyDescent="0.35">
      <c r="A122" s="93" t="s">
        <v>914</v>
      </c>
      <c r="B122" s="32">
        <v>0</v>
      </c>
      <c r="C122" s="90" t="s">
        <v>60</v>
      </c>
      <c r="D122" s="33" t="s">
        <v>310</v>
      </c>
      <c r="E122" s="34" t="s">
        <v>51</v>
      </c>
      <c r="F122" s="35" t="s">
        <v>367</v>
      </c>
      <c r="G122" s="58" t="s">
        <v>362</v>
      </c>
      <c r="H122" s="36">
        <v>45848</v>
      </c>
      <c r="I122" s="36">
        <v>45851</v>
      </c>
      <c r="J122" s="76">
        <f t="shared" si="8"/>
        <v>3</v>
      </c>
      <c r="K122" s="40" t="str">
        <f t="shared" ca="1" si="9"/>
        <v>R. with Delay</v>
      </c>
      <c r="L122" s="32" t="s">
        <v>65</v>
      </c>
      <c r="M122" s="32"/>
      <c r="N122" s="32"/>
      <c r="O122" s="32"/>
      <c r="P122" s="41"/>
      <c r="Q122" s="45"/>
    </row>
    <row r="123" spans="1:17" s="11" customFormat="1" ht="45" customHeight="1" thickBot="1" x14ac:dyDescent="0.35">
      <c r="A123" s="93" t="s">
        <v>915</v>
      </c>
      <c r="B123" s="32">
        <v>0</v>
      </c>
      <c r="C123" s="90" t="s">
        <v>60</v>
      </c>
      <c r="D123" s="33" t="s">
        <v>310</v>
      </c>
      <c r="E123" s="34" t="s">
        <v>51</v>
      </c>
      <c r="F123" s="35" t="s">
        <v>378</v>
      </c>
      <c r="G123" s="58" t="s">
        <v>379</v>
      </c>
      <c r="H123" s="36">
        <v>45852</v>
      </c>
      <c r="I123" s="36">
        <v>45854</v>
      </c>
      <c r="J123" s="76">
        <f t="shared" si="8"/>
        <v>2</v>
      </c>
      <c r="K123" s="40" t="str">
        <f t="shared" ca="1" si="9"/>
        <v>Replied</v>
      </c>
      <c r="L123" s="32" t="s">
        <v>65</v>
      </c>
      <c r="M123" s="32"/>
      <c r="N123" s="32"/>
      <c r="O123" s="32"/>
      <c r="P123" s="41"/>
      <c r="Q123" s="45"/>
    </row>
    <row r="124" spans="1:17" s="11" customFormat="1" ht="45" customHeight="1" thickBot="1" x14ac:dyDescent="0.35">
      <c r="A124" s="93" t="s">
        <v>916</v>
      </c>
      <c r="B124" s="32">
        <v>0</v>
      </c>
      <c r="C124" s="90" t="s">
        <v>60</v>
      </c>
      <c r="D124" s="33" t="s">
        <v>310</v>
      </c>
      <c r="E124" s="34" t="s">
        <v>51</v>
      </c>
      <c r="F124" s="35" t="s">
        <v>393</v>
      </c>
      <c r="G124" s="58" t="s">
        <v>285</v>
      </c>
      <c r="H124" s="36">
        <v>45853</v>
      </c>
      <c r="I124" s="36">
        <v>45854</v>
      </c>
      <c r="J124" s="76">
        <f t="shared" si="8"/>
        <v>1</v>
      </c>
      <c r="K124" s="40" t="str">
        <f t="shared" ca="1" si="9"/>
        <v>Replied</v>
      </c>
      <c r="L124" s="32" t="s">
        <v>65</v>
      </c>
      <c r="M124" s="32"/>
      <c r="N124" s="32"/>
      <c r="O124" s="32"/>
      <c r="P124" s="41"/>
      <c r="Q124" s="45"/>
    </row>
    <row r="125" spans="1:17" s="11" customFormat="1" ht="45" customHeight="1" thickBot="1" x14ac:dyDescent="0.35">
      <c r="A125" s="93" t="s">
        <v>917</v>
      </c>
      <c r="B125" s="32">
        <v>0</v>
      </c>
      <c r="C125" s="90" t="s">
        <v>60</v>
      </c>
      <c r="D125" s="33" t="s">
        <v>310</v>
      </c>
      <c r="E125" s="34" t="s">
        <v>51</v>
      </c>
      <c r="F125" s="35" t="s">
        <v>394</v>
      </c>
      <c r="G125" s="58" t="s">
        <v>214</v>
      </c>
      <c r="H125" s="36">
        <v>45853</v>
      </c>
      <c r="I125" s="36">
        <v>45854</v>
      </c>
      <c r="J125" s="76">
        <f t="shared" si="8"/>
        <v>1</v>
      </c>
      <c r="K125" s="40" t="str">
        <f t="shared" ca="1" si="9"/>
        <v>Replied</v>
      </c>
      <c r="L125" s="32" t="s">
        <v>65</v>
      </c>
      <c r="M125" s="32"/>
      <c r="N125" s="32"/>
      <c r="O125" s="32"/>
      <c r="P125" s="41"/>
      <c r="Q125" s="45"/>
    </row>
    <row r="126" spans="1:17" s="11" customFormat="1" ht="45" customHeight="1" thickBot="1" x14ac:dyDescent="0.35">
      <c r="A126" s="93" t="s">
        <v>918</v>
      </c>
      <c r="B126" s="32">
        <v>0</v>
      </c>
      <c r="C126" s="90" t="s">
        <v>60</v>
      </c>
      <c r="D126" s="33" t="s">
        <v>310</v>
      </c>
      <c r="E126" s="34" t="s">
        <v>51</v>
      </c>
      <c r="F126" s="35" t="s">
        <v>395</v>
      </c>
      <c r="G126" s="58" t="s">
        <v>396</v>
      </c>
      <c r="H126" s="36">
        <v>45853</v>
      </c>
      <c r="I126" s="36">
        <v>45858</v>
      </c>
      <c r="J126" s="76">
        <f t="shared" si="8"/>
        <v>5</v>
      </c>
      <c r="K126" s="40" t="str">
        <f t="shared" ca="1" si="9"/>
        <v>R. with Delay</v>
      </c>
      <c r="L126" s="32" t="s">
        <v>65</v>
      </c>
      <c r="M126" s="32"/>
      <c r="N126" s="32"/>
      <c r="O126" s="32"/>
      <c r="P126" s="41"/>
      <c r="Q126" s="45"/>
    </row>
    <row r="127" spans="1:17" s="11" customFormat="1" ht="45" customHeight="1" thickBot="1" x14ac:dyDescent="0.35">
      <c r="A127" s="93" t="s">
        <v>919</v>
      </c>
      <c r="B127" s="32">
        <v>0</v>
      </c>
      <c r="C127" s="90" t="s">
        <v>60</v>
      </c>
      <c r="D127" s="33" t="s">
        <v>310</v>
      </c>
      <c r="E127" s="34" t="s">
        <v>51</v>
      </c>
      <c r="F127" s="35" t="s">
        <v>403</v>
      </c>
      <c r="G127" s="58" t="s">
        <v>404</v>
      </c>
      <c r="H127" s="36">
        <v>45854</v>
      </c>
      <c r="I127" s="36">
        <v>45858</v>
      </c>
      <c r="J127" s="76">
        <f t="shared" si="8"/>
        <v>4</v>
      </c>
      <c r="K127" s="40" t="str">
        <f t="shared" ca="1" si="9"/>
        <v>R. with Delay</v>
      </c>
      <c r="L127" s="32" t="s">
        <v>65</v>
      </c>
      <c r="M127" s="32"/>
      <c r="N127" s="32"/>
      <c r="O127" s="32"/>
      <c r="P127" s="41"/>
      <c r="Q127" s="45"/>
    </row>
    <row r="128" spans="1:17" s="11" customFormat="1" ht="45" customHeight="1" thickBot="1" x14ac:dyDescent="0.35">
      <c r="A128" s="93" t="s">
        <v>920</v>
      </c>
      <c r="B128" s="32">
        <v>0</v>
      </c>
      <c r="C128" s="90" t="s">
        <v>60</v>
      </c>
      <c r="D128" s="33" t="s">
        <v>310</v>
      </c>
      <c r="E128" s="34" t="s">
        <v>51</v>
      </c>
      <c r="F128" s="35" t="s">
        <v>425</v>
      </c>
      <c r="G128" s="58" t="s">
        <v>363</v>
      </c>
      <c r="H128" s="36">
        <v>45858</v>
      </c>
      <c r="I128" s="36">
        <v>45859</v>
      </c>
      <c r="J128" s="76">
        <f>I128-H128</f>
        <v>1</v>
      </c>
      <c r="K128" s="40" t="str">
        <f ca="1">IF(I128="",IF(TODAY()-H128&gt;(IF(B128=0,$S$5,$S$6)),"Overdue","Open"),IF(I128-H128&gt;(IF(B128=0,$P$5,$P$6)),"R. with Delay","Replied"))</f>
        <v>Replied</v>
      </c>
      <c r="L128" s="32" t="s">
        <v>65</v>
      </c>
      <c r="M128" s="32"/>
      <c r="N128" s="32"/>
      <c r="O128" s="32"/>
      <c r="P128" s="41"/>
      <c r="Q128" s="45"/>
    </row>
    <row r="129" spans="1:17" s="11" customFormat="1" ht="45" customHeight="1" thickBot="1" x14ac:dyDescent="0.35">
      <c r="A129" s="93" t="s">
        <v>921</v>
      </c>
      <c r="B129" s="32">
        <v>0</v>
      </c>
      <c r="C129" s="90" t="s">
        <v>60</v>
      </c>
      <c r="D129" s="33" t="s">
        <v>310</v>
      </c>
      <c r="E129" s="34" t="s">
        <v>51</v>
      </c>
      <c r="F129" s="35" t="s">
        <v>427</v>
      </c>
      <c r="G129" s="58" t="s">
        <v>428</v>
      </c>
      <c r="H129" s="36">
        <v>45858</v>
      </c>
      <c r="I129" s="36">
        <v>45859</v>
      </c>
      <c r="J129" s="76">
        <f t="shared" si="8"/>
        <v>1</v>
      </c>
      <c r="K129" s="40" t="str">
        <f t="shared" ca="1" si="9"/>
        <v>Replied</v>
      </c>
      <c r="L129" s="32" t="s">
        <v>65</v>
      </c>
      <c r="M129" s="32"/>
      <c r="N129" s="32"/>
      <c r="O129" s="32"/>
      <c r="P129" s="41"/>
      <c r="Q129" s="45"/>
    </row>
    <row r="130" spans="1:17" s="11" customFormat="1" ht="45" customHeight="1" thickBot="1" x14ac:dyDescent="0.35">
      <c r="A130" s="93" t="s">
        <v>922</v>
      </c>
      <c r="B130" s="32">
        <v>0</v>
      </c>
      <c r="C130" s="90" t="s">
        <v>60</v>
      </c>
      <c r="D130" s="33" t="s">
        <v>310</v>
      </c>
      <c r="E130" s="34" t="s">
        <v>51</v>
      </c>
      <c r="F130" s="35" t="s">
        <v>426</v>
      </c>
      <c r="G130" s="58" t="s">
        <v>215</v>
      </c>
      <c r="H130" s="36">
        <v>45858</v>
      </c>
      <c r="I130" s="36">
        <v>45859</v>
      </c>
      <c r="J130" s="76">
        <f t="shared" ref="J130:J195" si="10">I130-H130</f>
        <v>1</v>
      </c>
      <c r="K130" s="40" t="str">
        <f t="shared" ref="K130:K195" ca="1" si="11">IF(I130="",IF(TODAY()-H130&gt;(IF(B130=0,$S$5,$S$6)),"Overdue","Open"),IF(I130-H130&gt;(IF(B130=0,$P$5,$P$6)),"R. with Delay","Replied"))</f>
        <v>Replied</v>
      </c>
      <c r="L130" s="32" t="s">
        <v>65</v>
      </c>
      <c r="M130" s="32"/>
      <c r="N130" s="32"/>
      <c r="O130" s="32"/>
      <c r="P130" s="41"/>
      <c r="Q130" s="45"/>
    </row>
    <row r="131" spans="1:17" s="11" customFormat="1" ht="45" customHeight="1" thickBot="1" x14ac:dyDescent="0.35">
      <c r="A131" s="93" t="s">
        <v>923</v>
      </c>
      <c r="B131" s="32">
        <v>0</v>
      </c>
      <c r="C131" s="90" t="s">
        <v>60</v>
      </c>
      <c r="D131" s="33" t="s">
        <v>310</v>
      </c>
      <c r="E131" s="34" t="s">
        <v>51</v>
      </c>
      <c r="F131" s="35" t="s">
        <v>445</v>
      </c>
      <c r="G131" s="58" t="s">
        <v>221</v>
      </c>
      <c r="H131" s="36">
        <v>45859</v>
      </c>
      <c r="I131" s="36">
        <v>45862</v>
      </c>
      <c r="J131" s="76">
        <f t="shared" si="10"/>
        <v>3</v>
      </c>
      <c r="K131" s="40" t="str">
        <f t="shared" ca="1" si="11"/>
        <v>R. with Delay</v>
      </c>
      <c r="L131" s="32" t="s">
        <v>65</v>
      </c>
      <c r="M131" s="32"/>
      <c r="N131" s="32"/>
      <c r="O131" s="32"/>
      <c r="P131" s="41"/>
      <c r="Q131" s="45"/>
    </row>
    <row r="132" spans="1:17" s="11" customFormat="1" ht="45" customHeight="1" thickBot="1" x14ac:dyDescent="0.35">
      <c r="A132" s="93" t="s">
        <v>924</v>
      </c>
      <c r="B132" s="32">
        <v>0</v>
      </c>
      <c r="C132" s="90" t="s">
        <v>60</v>
      </c>
      <c r="D132" s="33" t="s">
        <v>310</v>
      </c>
      <c r="E132" s="34" t="s">
        <v>51</v>
      </c>
      <c r="F132" s="35" t="s">
        <v>446</v>
      </c>
      <c r="G132" s="58" t="s">
        <v>315</v>
      </c>
      <c r="H132" s="36">
        <v>45859</v>
      </c>
      <c r="I132" s="36">
        <v>45868</v>
      </c>
      <c r="J132" s="76">
        <f t="shared" si="10"/>
        <v>9</v>
      </c>
      <c r="K132" s="40" t="str">
        <f t="shared" ca="1" si="11"/>
        <v>R. with Delay</v>
      </c>
      <c r="L132" s="32" t="s">
        <v>65</v>
      </c>
      <c r="M132" s="32"/>
      <c r="N132" s="32"/>
      <c r="O132" s="32"/>
      <c r="P132" s="41"/>
      <c r="Q132" s="45"/>
    </row>
    <row r="133" spans="1:17" s="11" customFormat="1" ht="45" customHeight="1" thickBot="1" x14ac:dyDescent="0.35">
      <c r="A133" s="93" t="s">
        <v>925</v>
      </c>
      <c r="B133" s="32">
        <v>0</v>
      </c>
      <c r="C133" s="90" t="s">
        <v>60</v>
      </c>
      <c r="D133" s="33" t="s">
        <v>310</v>
      </c>
      <c r="E133" s="34" t="s">
        <v>51</v>
      </c>
      <c r="F133" s="35" t="s">
        <v>457</v>
      </c>
      <c r="G133" s="58" t="s">
        <v>93</v>
      </c>
      <c r="H133" s="36">
        <v>45860</v>
      </c>
      <c r="I133" s="36">
        <v>45866</v>
      </c>
      <c r="J133" s="76">
        <f t="shared" si="10"/>
        <v>6</v>
      </c>
      <c r="K133" s="40" t="str">
        <f t="shared" ca="1" si="11"/>
        <v>R. with Delay</v>
      </c>
      <c r="L133" s="32" t="s">
        <v>65</v>
      </c>
      <c r="M133" s="32"/>
      <c r="N133" s="32"/>
      <c r="O133" s="32"/>
      <c r="P133" s="41"/>
      <c r="Q133" s="45"/>
    </row>
    <row r="134" spans="1:17" s="11" customFormat="1" ht="45" customHeight="1" thickBot="1" x14ac:dyDescent="0.35">
      <c r="A134" s="93" t="s">
        <v>926</v>
      </c>
      <c r="B134" s="32">
        <v>0</v>
      </c>
      <c r="C134" s="90" t="s">
        <v>60</v>
      </c>
      <c r="D134" s="33" t="s">
        <v>310</v>
      </c>
      <c r="E134" s="34" t="s">
        <v>51</v>
      </c>
      <c r="F134" s="35" t="s">
        <v>458</v>
      </c>
      <c r="G134" s="58" t="s">
        <v>502</v>
      </c>
      <c r="H134" s="36">
        <v>45860</v>
      </c>
      <c r="I134" s="36">
        <v>45866</v>
      </c>
      <c r="J134" s="76">
        <f t="shared" si="10"/>
        <v>6</v>
      </c>
      <c r="K134" s="40" t="str">
        <f t="shared" ca="1" si="11"/>
        <v>R. with Delay</v>
      </c>
      <c r="L134" s="32" t="s">
        <v>65</v>
      </c>
      <c r="M134" s="32"/>
      <c r="N134" s="32"/>
      <c r="O134" s="32"/>
      <c r="P134" s="41"/>
      <c r="Q134" s="45"/>
    </row>
    <row r="135" spans="1:17" s="11" customFormat="1" ht="45" customHeight="1" thickBot="1" x14ac:dyDescent="0.35">
      <c r="A135" s="93" t="s">
        <v>927</v>
      </c>
      <c r="B135" s="32">
        <v>0</v>
      </c>
      <c r="C135" s="90" t="s">
        <v>60</v>
      </c>
      <c r="D135" s="33" t="s">
        <v>310</v>
      </c>
      <c r="E135" s="34"/>
      <c r="F135" s="35" t="s">
        <v>466</v>
      </c>
      <c r="G135" s="58" t="s">
        <v>503</v>
      </c>
      <c r="H135" s="36">
        <v>45864</v>
      </c>
      <c r="I135" s="36">
        <v>45866</v>
      </c>
      <c r="J135" s="76">
        <f t="shared" si="10"/>
        <v>2</v>
      </c>
      <c r="K135" s="40" t="str">
        <f t="shared" ca="1" si="11"/>
        <v>Replied</v>
      </c>
      <c r="L135" s="32" t="s">
        <v>65</v>
      </c>
      <c r="M135" s="32" t="s">
        <v>470</v>
      </c>
      <c r="N135" s="32"/>
      <c r="O135" s="32"/>
      <c r="P135" s="41"/>
      <c r="Q135" s="45"/>
    </row>
    <row r="136" spans="1:17" s="11" customFormat="1" ht="45" customHeight="1" thickBot="1" x14ac:dyDescent="0.35">
      <c r="A136" s="93" t="s">
        <v>928</v>
      </c>
      <c r="B136" s="32">
        <v>0</v>
      </c>
      <c r="C136" s="90" t="s">
        <v>60</v>
      </c>
      <c r="D136" s="33" t="s">
        <v>310</v>
      </c>
      <c r="E136" s="34"/>
      <c r="F136" s="35" t="s">
        <v>467</v>
      </c>
      <c r="G136" s="58" t="s">
        <v>248</v>
      </c>
      <c r="H136" s="36">
        <v>45864</v>
      </c>
      <c r="I136" s="36">
        <v>45868</v>
      </c>
      <c r="J136" s="76">
        <f t="shared" si="10"/>
        <v>4</v>
      </c>
      <c r="K136" s="40" t="str">
        <f t="shared" ca="1" si="11"/>
        <v>R. with Delay</v>
      </c>
      <c r="L136" s="32" t="s">
        <v>65</v>
      </c>
      <c r="M136" s="32" t="s">
        <v>470</v>
      </c>
      <c r="N136" s="32"/>
      <c r="O136" s="32"/>
      <c r="P136" s="41"/>
      <c r="Q136" s="45"/>
    </row>
    <row r="137" spans="1:17" s="11" customFormat="1" ht="45" customHeight="1" thickBot="1" x14ac:dyDescent="0.35">
      <c r="A137" s="93" t="s">
        <v>929</v>
      </c>
      <c r="B137" s="32">
        <v>0</v>
      </c>
      <c r="C137" s="90" t="s">
        <v>60</v>
      </c>
      <c r="D137" s="33" t="s">
        <v>310</v>
      </c>
      <c r="E137" s="34"/>
      <c r="F137" s="35" t="s">
        <v>468</v>
      </c>
      <c r="G137" s="58" t="s">
        <v>214</v>
      </c>
      <c r="H137" s="36">
        <v>45864</v>
      </c>
      <c r="I137" s="36">
        <v>45866</v>
      </c>
      <c r="J137" s="76">
        <f t="shared" si="10"/>
        <v>2</v>
      </c>
      <c r="K137" s="40" t="str">
        <f t="shared" ca="1" si="11"/>
        <v>Replied</v>
      </c>
      <c r="L137" s="32" t="s">
        <v>65</v>
      </c>
      <c r="M137" s="32" t="s">
        <v>470</v>
      </c>
      <c r="N137" s="32"/>
      <c r="O137" s="32"/>
      <c r="P137" s="41"/>
      <c r="Q137" s="45"/>
    </row>
    <row r="138" spans="1:17" s="11" customFormat="1" ht="45" customHeight="1" thickBot="1" x14ac:dyDescent="0.35">
      <c r="A138" s="93" t="s">
        <v>930</v>
      </c>
      <c r="B138" s="32">
        <v>0</v>
      </c>
      <c r="C138" s="90" t="s">
        <v>60</v>
      </c>
      <c r="D138" s="33" t="s">
        <v>310</v>
      </c>
      <c r="E138" s="34"/>
      <c r="F138" s="35" t="s">
        <v>469</v>
      </c>
      <c r="G138" s="58" t="s">
        <v>210</v>
      </c>
      <c r="H138" s="36">
        <v>45864</v>
      </c>
      <c r="I138" s="36">
        <v>45866</v>
      </c>
      <c r="J138" s="76">
        <f t="shared" si="10"/>
        <v>2</v>
      </c>
      <c r="K138" s="40" t="str">
        <f t="shared" ca="1" si="11"/>
        <v>Replied</v>
      </c>
      <c r="L138" s="32" t="s">
        <v>65</v>
      </c>
      <c r="M138" s="32" t="s">
        <v>470</v>
      </c>
      <c r="N138" s="32"/>
      <c r="O138" s="32"/>
      <c r="P138" s="41"/>
      <c r="Q138" s="45"/>
    </row>
    <row r="139" spans="1:17" s="11" customFormat="1" ht="45" customHeight="1" thickBot="1" x14ac:dyDescent="0.35">
      <c r="A139" s="93" t="s">
        <v>931</v>
      </c>
      <c r="B139" s="32">
        <v>0</v>
      </c>
      <c r="C139" s="90" t="s">
        <v>60</v>
      </c>
      <c r="D139" s="33" t="s">
        <v>310</v>
      </c>
      <c r="E139" s="34"/>
      <c r="F139" s="35" t="s">
        <v>471</v>
      </c>
      <c r="G139" s="58" t="s">
        <v>214</v>
      </c>
      <c r="H139" s="36">
        <v>45864</v>
      </c>
      <c r="I139" s="36">
        <v>45868</v>
      </c>
      <c r="J139" s="76">
        <f t="shared" si="10"/>
        <v>4</v>
      </c>
      <c r="K139" s="40" t="str">
        <f t="shared" ca="1" si="11"/>
        <v>R. with Delay</v>
      </c>
      <c r="L139" s="32" t="s">
        <v>65</v>
      </c>
      <c r="M139" s="32" t="s">
        <v>470</v>
      </c>
      <c r="N139" s="32"/>
      <c r="O139" s="32"/>
      <c r="P139" s="41"/>
      <c r="Q139" s="45"/>
    </row>
    <row r="140" spans="1:17" s="11" customFormat="1" ht="45" customHeight="1" thickBot="1" x14ac:dyDescent="0.35">
      <c r="A140" s="93" t="s">
        <v>932</v>
      </c>
      <c r="B140" s="32">
        <v>0</v>
      </c>
      <c r="C140" s="90" t="s">
        <v>60</v>
      </c>
      <c r="D140" s="33" t="s">
        <v>310</v>
      </c>
      <c r="E140" s="34"/>
      <c r="F140" s="35" t="s">
        <v>501</v>
      </c>
      <c r="G140" s="58" t="s">
        <v>415</v>
      </c>
      <c r="H140" s="36">
        <v>45866</v>
      </c>
      <c r="I140" s="36">
        <v>45868</v>
      </c>
      <c r="J140" s="76">
        <f t="shared" si="10"/>
        <v>2</v>
      </c>
      <c r="K140" s="40" t="str">
        <f t="shared" ca="1" si="11"/>
        <v>Replied</v>
      </c>
      <c r="L140" s="32" t="s">
        <v>65</v>
      </c>
      <c r="M140" s="32"/>
      <c r="N140" s="32"/>
      <c r="O140" s="32"/>
      <c r="P140" s="41"/>
      <c r="Q140" s="45"/>
    </row>
    <row r="141" spans="1:17" s="11" customFormat="1" ht="45" customHeight="1" thickBot="1" x14ac:dyDescent="0.35">
      <c r="A141" s="93" t="s">
        <v>933</v>
      </c>
      <c r="B141" s="32">
        <v>0</v>
      </c>
      <c r="C141" s="90" t="s">
        <v>60</v>
      </c>
      <c r="D141" s="33" t="s">
        <v>310</v>
      </c>
      <c r="E141" s="34"/>
      <c r="F141" s="35" t="s">
        <v>504</v>
      </c>
      <c r="G141" s="58" t="s">
        <v>459</v>
      </c>
      <c r="H141" s="36">
        <v>45866</v>
      </c>
      <c r="I141" s="36">
        <v>45868</v>
      </c>
      <c r="J141" s="76">
        <f t="shared" si="10"/>
        <v>2</v>
      </c>
      <c r="K141" s="40" t="str">
        <f t="shared" ca="1" si="11"/>
        <v>Replied</v>
      </c>
      <c r="L141" s="32" t="s">
        <v>65</v>
      </c>
      <c r="M141" s="32"/>
      <c r="N141" s="32"/>
      <c r="O141" s="32"/>
      <c r="P141" s="41"/>
      <c r="Q141" s="45"/>
    </row>
    <row r="142" spans="1:17" s="11" customFormat="1" ht="45" customHeight="1" thickBot="1" x14ac:dyDescent="0.35">
      <c r="A142" s="93" t="s">
        <v>934</v>
      </c>
      <c r="B142" s="32">
        <v>0</v>
      </c>
      <c r="C142" s="90" t="s">
        <v>60</v>
      </c>
      <c r="D142" s="33" t="s">
        <v>310</v>
      </c>
      <c r="E142" s="34"/>
      <c r="F142" s="35" t="s">
        <v>507</v>
      </c>
      <c r="G142" s="58" t="s">
        <v>413</v>
      </c>
      <c r="H142" s="36">
        <v>45867</v>
      </c>
      <c r="I142" s="36">
        <v>45868</v>
      </c>
      <c r="J142" s="76">
        <f t="shared" si="10"/>
        <v>1</v>
      </c>
      <c r="K142" s="40" t="str">
        <f t="shared" ca="1" si="11"/>
        <v>Replied</v>
      </c>
      <c r="L142" s="32" t="s">
        <v>65</v>
      </c>
      <c r="M142" s="32"/>
      <c r="N142" s="32"/>
      <c r="O142" s="32"/>
      <c r="P142" s="41"/>
      <c r="Q142" s="45"/>
    </row>
    <row r="143" spans="1:17" s="11" customFormat="1" ht="45" customHeight="1" thickBot="1" x14ac:dyDescent="0.35">
      <c r="A143" s="93" t="s">
        <v>935</v>
      </c>
      <c r="B143" s="32">
        <v>0</v>
      </c>
      <c r="C143" s="90" t="s">
        <v>60</v>
      </c>
      <c r="D143" s="33" t="s">
        <v>310</v>
      </c>
      <c r="E143" s="34"/>
      <c r="F143" s="35" t="s">
        <v>508</v>
      </c>
      <c r="G143" s="58" t="s">
        <v>511</v>
      </c>
      <c r="H143" s="36">
        <v>45868</v>
      </c>
      <c r="I143" s="36">
        <v>45875</v>
      </c>
      <c r="J143" s="76">
        <f t="shared" si="10"/>
        <v>7</v>
      </c>
      <c r="K143" s="40" t="str">
        <f t="shared" ca="1" si="11"/>
        <v>R. with Delay</v>
      </c>
      <c r="L143" s="32" t="s">
        <v>65</v>
      </c>
      <c r="M143" s="32"/>
      <c r="N143" s="32"/>
      <c r="O143" s="32"/>
      <c r="P143" s="41"/>
      <c r="Q143" s="45"/>
    </row>
    <row r="144" spans="1:17" s="11" customFormat="1" ht="45" customHeight="1" thickBot="1" x14ac:dyDescent="0.35">
      <c r="A144" s="93" t="s">
        <v>936</v>
      </c>
      <c r="B144" s="32">
        <v>0</v>
      </c>
      <c r="C144" s="90" t="s">
        <v>60</v>
      </c>
      <c r="D144" s="33" t="s">
        <v>310</v>
      </c>
      <c r="E144" s="34"/>
      <c r="F144" s="35" t="s">
        <v>509</v>
      </c>
      <c r="G144" s="58" t="s">
        <v>250</v>
      </c>
      <c r="H144" s="36">
        <v>45868</v>
      </c>
      <c r="I144" s="36">
        <v>45875</v>
      </c>
      <c r="J144" s="76">
        <f t="shared" si="10"/>
        <v>7</v>
      </c>
      <c r="K144" s="40" t="str">
        <f t="shared" ca="1" si="11"/>
        <v>R. with Delay</v>
      </c>
      <c r="L144" s="32" t="s">
        <v>65</v>
      </c>
      <c r="M144" s="32"/>
      <c r="N144" s="32"/>
      <c r="O144" s="32"/>
      <c r="P144" s="41"/>
      <c r="Q144" s="45"/>
    </row>
    <row r="145" spans="1:17" s="11" customFormat="1" ht="45" customHeight="1" thickBot="1" x14ac:dyDescent="0.35">
      <c r="A145" s="93" t="s">
        <v>937</v>
      </c>
      <c r="B145" s="32">
        <v>0</v>
      </c>
      <c r="C145" s="90" t="s">
        <v>60</v>
      </c>
      <c r="D145" s="33" t="s">
        <v>310</v>
      </c>
      <c r="E145" s="34"/>
      <c r="F145" s="35" t="s">
        <v>510</v>
      </c>
      <c r="G145" s="58" t="s">
        <v>215</v>
      </c>
      <c r="H145" s="36">
        <v>45868</v>
      </c>
      <c r="I145" s="36">
        <v>45875</v>
      </c>
      <c r="J145" s="76">
        <f t="shared" si="10"/>
        <v>7</v>
      </c>
      <c r="K145" s="40" t="str">
        <f t="shared" ca="1" si="11"/>
        <v>R. with Delay</v>
      </c>
      <c r="L145" s="32" t="s">
        <v>65</v>
      </c>
      <c r="M145" s="32"/>
      <c r="N145" s="32"/>
      <c r="O145" s="32"/>
      <c r="P145" s="41"/>
      <c r="Q145" s="45"/>
    </row>
    <row r="146" spans="1:17" s="11" customFormat="1" ht="45" customHeight="1" thickBot="1" x14ac:dyDescent="0.35">
      <c r="A146" s="93" t="s">
        <v>938</v>
      </c>
      <c r="B146" s="32">
        <v>0</v>
      </c>
      <c r="C146" s="90" t="s">
        <v>60</v>
      </c>
      <c r="D146" s="33" t="s">
        <v>310</v>
      </c>
      <c r="E146" s="34"/>
      <c r="F146" s="35" t="s">
        <v>523</v>
      </c>
      <c r="G146" s="58" t="s">
        <v>524</v>
      </c>
      <c r="H146" s="36">
        <v>45868</v>
      </c>
      <c r="I146" s="36">
        <v>45879</v>
      </c>
      <c r="J146" s="76">
        <f t="shared" si="10"/>
        <v>11</v>
      </c>
      <c r="K146" s="40" t="str">
        <f t="shared" ca="1" si="11"/>
        <v>R. with Delay</v>
      </c>
      <c r="L146" s="32" t="s">
        <v>65</v>
      </c>
      <c r="M146" s="32"/>
      <c r="N146" s="32"/>
      <c r="O146" s="32"/>
      <c r="P146" s="41"/>
      <c r="Q146" s="45"/>
    </row>
    <row r="147" spans="1:17" s="11" customFormat="1" ht="45" customHeight="1" thickBot="1" x14ac:dyDescent="0.35">
      <c r="A147" s="93" t="s">
        <v>939</v>
      </c>
      <c r="B147" s="32">
        <v>0</v>
      </c>
      <c r="C147" s="90" t="s">
        <v>60</v>
      </c>
      <c r="D147" s="33" t="s">
        <v>310</v>
      </c>
      <c r="E147" s="34"/>
      <c r="F147" s="35" t="s">
        <v>552</v>
      </c>
      <c r="G147" s="58" t="s">
        <v>511</v>
      </c>
      <c r="H147" s="36">
        <v>45871</v>
      </c>
      <c r="I147" s="36">
        <v>45874</v>
      </c>
      <c r="J147" s="76">
        <f t="shared" si="10"/>
        <v>3</v>
      </c>
      <c r="K147" s="40" t="str">
        <f t="shared" ca="1" si="11"/>
        <v>R. with Delay</v>
      </c>
      <c r="L147" s="32" t="s">
        <v>65</v>
      </c>
      <c r="M147" s="32"/>
      <c r="N147" s="32"/>
      <c r="O147" s="32"/>
      <c r="P147" s="41"/>
      <c r="Q147" s="45"/>
    </row>
    <row r="148" spans="1:17" s="11" customFormat="1" ht="45" customHeight="1" thickBot="1" x14ac:dyDescent="0.35">
      <c r="A148" s="93" t="s">
        <v>940</v>
      </c>
      <c r="B148" s="32">
        <v>0</v>
      </c>
      <c r="C148" s="90" t="s">
        <v>60</v>
      </c>
      <c r="D148" s="33" t="s">
        <v>310</v>
      </c>
      <c r="E148" s="34"/>
      <c r="F148" s="35" t="s">
        <v>553</v>
      </c>
      <c r="G148" s="58" t="s">
        <v>215</v>
      </c>
      <c r="H148" s="36">
        <v>45871</v>
      </c>
      <c r="I148" s="36">
        <v>45874</v>
      </c>
      <c r="J148" s="76">
        <f t="shared" si="10"/>
        <v>3</v>
      </c>
      <c r="K148" s="40" t="str">
        <f t="shared" ca="1" si="11"/>
        <v>R. with Delay</v>
      </c>
      <c r="L148" s="32" t="s">
        <v>65</v>
      </c>
      <c r="M148" s="32"/>
      <c r="N148" s="32"/>
      <c r="O148" s="32"/>
      <c r="P148" s="41"/>
      <c r="Q148" s="45"/>
    </row>
    <row r="149" spans="1:17" s="11" customFormat="1" ht="45" customHeight="1" thickBot="1" x14ac:dyDescent="0.35">
      <c r="A149" s="93" t="s">
        <v>941</v>
      </c>
      <c r="B149" s="32">
        <v>0</v>
      </c>
      <c r="C149" s="90" t="s">
        <v>60</v>
      </c>
      <c r="D149" s="33" t="s">
        <v>310</v>
      </c>
      <c r="E149" s="34"/>
      <c r="F149" s="35" t="s">
        <v>554</v>
      </c>
      <c r="G149" s="58" t="s">
        <v>555</v>
      </c>
      <c r="H149" s="36">
        <v>45871</v>
      </c>
      <c r="I149" s="36">
        <v>45874</v>
      </c>
      <c r="J149" s="76">
        <f t="shared" si="10"/>
        <v>3</v>
      </c>
      <c r="K149" s="40" t="str">
        <f t="shared" ca="1" si="11"/>
        <v>R. with Delay</v>
      </c>
      <c r="L149" s="32" t="s">
        <v>65</v>
      </c>
      <c r="M149" s="32"/>
      <c r="N149" s="32"/>
      <c r="O149" s="32"/>
      <c r="P149" s="41"/>
      <c r="Q149" s="45"/>
    </row>
    <row r="150" spans="1:17" s="11" customFormat="1" ht="45" customHeight="1" thickBot="1" x14ac:dyDescent="0.35">
      <c r="A150" s="93" t="s">
        <v>942</v>
      </c>
      <c r="B150" s="32">
        <v>0</v>
      </c>
      <c r="C150" s="90" t="s">
        <v>60</v>
      </c>
      <c r="D150" s="33" t="s">
        <v>310</v>
      </c>
      <c r="E150" s="34"/>
      <c r="F150" s="35" t="s">
        <v>581</v>
      </c>
      <c r="G150" s="58" t="s">
        <v>414</v>
      </c>
      <c r="H150" s="36">
        <v>45873</v>
      </c>
      <c r="I150" s="36">
        <v>45875</v>
      </c>
      <c r="J150" s="76">
        <f t="shared" si="10"/>
        <v>2</v>
      </c>
      <c r="K150" s="40" t="str">
        <f t="shared" ca="1" si="11"/>
        <v>Replied</v>
      </c>
      <c r="L150" s="32" t="s">
        <v>65</v>
      </c>
      <c r="M150" s="32"/>
      <c r="N150" s="32"/>
      <c r="O150" s="32"/>
      <c r="P150" s="41"/>
      <c r="Q150" s="45"/>
    </row>
    <row r="151" spans="1:17" s="11" customFormat="1" ht="45" customHeight="1" thickBot="1" x14ac:dyDescent="0.35">
      <c r="A151" s="93" t="s">
        <v>943</v>
      </c>
      <c r="B151" s="32">
        <v>0</v>
      </c>
      <c r="C151" s="90" t="s">
        <v>60</v>
      </c>
      <c r="D151" s="33" t="s">
        <v>310</v>
      </c>
      <c r="E151" s="34"/>
      <c r="F151" s="35" t="s">
        <v>582</v>
      </c>
      <c r="G151" s="58" t="s">
        <v>187</v>
      </c>
      <c r="H151" s="36">
        <v>45873</v>
      </c>
      <c r="I151" s="36">
        <v>45879</v>
      </c>
      <c r="J151" s="76">
        <f t="shared" si="10"/>
        <v>6</v>
      </c>
      <c r="K151" s="40" t="str">
        <f t="shared" ca="1" si="11"/>
        <v>R. with Delay</v>
      </c>
      <c r="L151" s="32" t="s">
        <v>65</v>
      </c>
      <c r="M151" s="32"/>
      <c r="N151" s="32"/>
      <c r="O151" s="32"/>
      <c r="P151" s="41"/>
      <c r="Q151" s="45"/>
    </row>
    <row r="152" spans="1:17" s="11" customFormat="1" ht="45" customHeight="1" thickBot="1" x14ac:dyDescent="0.35">
      <c r="A152" s="93" t="s">
        <v>944</v>
      </c>
      <c r="B152" s="32">
        <v>0</v>
      </c>
      <c r="C152" s="90" t="s">
        <v>60</v>
      </c>
      <c r="D152" s="33" t="s">
        <v>310</v>
      </c>
      <c r="E152" s="34"/>
      <c r="F152" s="35" t="s">
        <v>583</v>
      </c>
      <c r="G152" s="58" t="s">
        <v>93</v>
      </c>
      <c r="H152" s="36">
        <v>45873</v>
      </c>
      <c r="I152" s="36">
        <v>45879</v>
      </c>
      <c r="J152" s="76">
        <f t="shared" si="10"/>
        <v>6</v>
      </c>
      <c r="K152" s="40" t="str">
        <f t="shared" ca="1" si="11"/>
        <v>R. with Delay</v>
      </c>
      <c r="L152" s="32" t="s">
        <v>65</v>
      </c>
      <c r="M152" s="32"/>
      <c r="N152" s="32"/>
      <c r="O152" s="32"/>
      <c r="P152" s="41"/>
      <c r="Q152" s="45"/>
    </row>
    <row r="153" spans="1:17" s="11" customFormat="1" ht="45" customHeight="1" thickBot="1" x14ac:dyDescent="0.35">
      <c r="A153" s="93" t="s">
        <v>945</v>
      </c>
      <c r="B153" s="32">
        <v>0</v>
      </c>
      <c r="C153" s="90" t="s">
        <v>60</v>
      </c>
      <c r="D153" s="33" t="s">
        <v>310</v>
      </c>
      <c r="E153" s="34"/>
      <c r="F153" s="35" t="s">
        <v>602</v>
      </c>
      <c r="G153" s="58" t="s">
        <v>93</v>
      </c>
      <c r="H153" s="36">
        <v>45875</v>
      </c>
      <c r="I153" s="36">
        <v>45882</v>
      </c>
      <c r="J153" s="76">
        <f>I153-H153</f>
        <v>7</v>
      </c>
      <c r="K153" s="40" t="str">
        <f ca="1">IF(I153="",IF(TODAY()-H153&gt;(IF(B153=0,$S$5,$S$6)),"Overdue","Open"),IF(I153-H153&gt;(IF(B153=0,$P$5,$P$6)),"R. with Delay","Replied"))</f>
        <v>R. with Delay</v>
      </c>
      <c r="L153" s="32" t="s">
        <v>65</v>
      </c>
      <c r="M153" s="32"/>
      <c r="N153" s="32"/>
      <c r="O153" s="32"/>
      <c r="P153" s="41"/>
      <c r="Q153" s="45"/>
    </row>
    <row r="154" spans="1:17" s="11" customFormat="1" ht="45" customHeight="1" thickBot="1" x14ac:dyDescent="0.35">
      <c r="A154" s="93" t="s">
        <v>946</v>
      </c>
      <c r="B154" s="32">
        <v>0</v>
      </c>
      <c r="C154" s="90" t="s">
        <v>60</v>
      </c>
      <c r="D154" s="33" t="s">
        <v>310</v>
      </c>
      <c r="E154" s="34"/>
      <c r="F154" s="35" t="s">
        <v>603</v>
      </c>
      <c r="G154" s="58" t="s">
        <v>220</v>
      </c>
      <c r="H154" s="36">
        <v>45875</v>
      </c>
      <c r="I154" s="36">
        <v>45879</v>
      </c>
      <c r="J154" s="76">
        <f t="shared" si="10"/>
        <v>4</v>
      </c>
      <c r="K154" s="40" t="str">
        <f t="shared" ca="1" si="11"/>
        <v>R. with Delay</v>
      </c>
      <c r="L154" s="32" t="s">
        <v>65</v>
      </c>
      <c r="M154" s="32"/>
      <c r="N154" s="32"/>
      <c r="O154" s="32"/>
      <c r="P154" s="41"/>
      <c r="Q154" s="45"/>
    </row>
    <row r="155" spans="1:17" s="11" customFormat="1" ht="45" customHeight="1" thickBot="1" x14ac:dyDescent="0.35">
      <c r="A155" s="93" t="s">
        <v>947</v>
      </c>
      <c r="B155" s="32">
        <v>0</v>
      </c>
      <c r="C155" s="90" t="s">
        <v>60</v>
      </c>
      <c r="D155" s="33" t="s">
        <v>310</v>
      </c>
      <c r="E155" s="34"/>
      <c r="F155" s="35" t="s">
        <v>604</v>
      </c>
      <c r="G155" s="58" t="s">
        <v>480</v>
      </c>
      <c r="H155" s="36">
        <v>45875</v>
      </c>
      <c r="I155" s="36">
        <v>45879</v>
      </c>
      <c r="J155" s="76">
        <f t="shared" si="10"/>
        <v>4</v>
      </c>
      <c r="K155" s="40" t="str">
        <f t="shared" ca="1" si="11"/>
        <v>R. with Delay</v>
      </c>
      <c r="L155" s="32" t="s">
        <v>65</v>
      </c>
      <c r="M155" s="32"/>
      <c r="N155" s="32"/>
      <c r="O155" s="32"/>
      <c r="P155" s="41"/>
      <c r="Q155" s="45"/>
    </row>
    <row r="156" spans="1:17" s="11" customFormat="1" ht="45" customHeight="1" thickBot="1" x14ac:dyDescent="0.35">
      <c r="A156" s="93" t="s">
        <v>948</v>
      </c>
      <c r="B156" s="32">
        <v>0</v>
      </c>
      <c r="C156" s="90" t="s">
        <v>60</v>
      </c>
      <c r="D156" s="33" t="s">
        <v>310</v>
      </c>
      <c r="E156" s="34"/>
      <c r="F156" s="35" t="s">
        <v>615</v>
      </c>
      <c r="G156" s="58" t="s">
        <v>415</v>
      </c>
      <c r="H156" s="36">
        <v>45876</v>
      </c>
      <c r="I156" s="36">
        <v>45879</v>
      </c>
      <c r="J156" s="76">
        <f t="shared" si="10"/>
        <v>3</v>
      </c>
      <c r="K156" s="40" t="str">
        <f t="shared" ca="1" si="11"/>
        <v>R. with Delay</v>
      </c>
      <c r="L156" s="32" t="s">
        <v>65</v>
      </c>
      <c r="M156" s="32"/>
      <c r="N156" s="32"/>
      <c r="O156" s="32"/>
      <c r="P156" s="41"/>
      <c r="Q156" s="45"/>
    </row>
    <row r="157" spans="1:17" s="11" customFormat="1" ht="45" customHeight="1" thickBot="1" x14ac:dyDescent="0.35">
      <c r="A157" s="93" t="s">
        <v>949</v>
      </c>
      <c r="B157" s="32">
        <v>0</v>
      </c>
      <c r="C157" s="90" t="s">
        <v>60</v>
      </c>
      <c r="D157" s="33" t="s">
        <v>310</v>
      </c>
      <c r="E157" s="34"/>
      <c r="F157" s="35" t="s">
        <v>620</v>
      </c>
      <c r="G157" s="58" t="s">
        <v>413</v>
      </c>
      <c r="H157" s="36">
        <v>45878</v>
      </c>
      <c r="I157" s="36">
        <v>45882</v>
      </c>
      <c r="J157" s="76">
        <f t="shared" si="10"/>
        <v>4</v>
      </c>
      <c r="K157" s="40" t="str">
        <f t="shared" ca="1" si="11"/>
        <v>R. with Delay</v>
      </c>
      <c r="L157" s="32" t="s">
        <v>65</v>
      </c>
      <c r="M157" s="32"/>
      <c r="N157" s="32"/>
      <c r="O157" s="32"/>
      <c r="P157" s="41"/>
      <c r="Q157" s="45"/>
    </row>
    <row r="158" spans="1:17" s="11" customFormat="1" ht="45" customHeight="1" thickBot="1" x14ac:dyDescent="0.35">
      <c r="A158" s="93" t="s">
        <v>950</v>
      </c>
      <c r="B158" s="32">
        <v>0</v>
      </c>
      <c r="C158" s="90" t="s">
        <v>60</v>
      </c>
      <c r="D158" s="33" t="s">
        <v>310</v>
      </c>
      <c r="E158" s="34"/>
      <c r="F158" s="35" t="s">
        <v>621</v>
      </c>
      <c r="G158" s="58" t="s">
        <v>415</v>
      </c>
      <c r="H158" s="36">
        <v>45878</v>
      </c>
      <c r="I158" s="36">
        <v>45882</v>
      </c>
      <c r="J158" s="76">
        <f t="shared" si="10"/>
        <v>4</v>
      </c>
      <c r="K158" s="40" t="str">
        <f t="shared" ca="1" si="11"/>
        <v>R. with Delay</v>
      </c>
      <c r="L158" s="32" t="s">
        <v>65</v>
      </c>
      <c r="M158" s="32"/>
      <c r="N158" s="32"/>
      <c r="O158" s="32"/>
      <c r="P158" s="41"/>
      <c r="Q158" s="45"/>
    </row>
    <row r="159" spans="1:17" s="11" customFormat="1" ht="45" customHeight="1" thickBot="1" x14ac:dyDescent="0.35">
      <c r="A159" s="93" t="s">
        <v>951</v>
      </c>
      <c r="B159" s="32">
        <v>0</v>
      </c>
      <c r="C159" s="90" t="s">
        <v>60</v>
      </c>
      <c r="D159" s="33" t="s">
        <v>310</v>
      </c>
      <c r="E159" s="34"/>
      <c r="F159" s="35" t="s">
        <v>622</v>
      </c>
      <c r="G159" s="58" t="s">
        <v>221</v>
      </c>
      <c r="H159" s="36">
        <v>45878</v>
      </c>
      <c r="I159" s="36">
        <v>45882</v>
      </c>
      <c r="J159" s="76">
        <f t="shared" si="10"/>
        <v>4</v>
      </c>
      <c r="K159" s="40" t="str">
        <f t="shared" ca="1" si="11"/>
        <v>R. with Delay</v>
      </c>
      <c r="L159" s="32" t="s">
        <v>65</v>
      </c>
      <c r="M159" s="32"/>
      <c r="N159" s="32"/>
      <c r="O159" s="32"/>
      <c r="P159" s="41"/>
      <c r="Q159" s="45"/>
    </row>
    <row r="160" spans="1:17" s="11" customFormat="1" ht="45" customHeight="1" thickBot="1" x14ac:dyDescent="0.35">
      <c r="A160" s="93" t="s">
        <v>952</v>
      </c>
      <c r="B160" s="32">
        <v>0</v>
      </c>
      <c r="C160" s="90" t="s">
        <v>60</v>
      </c>
      <c r="D160" s="33" t="s">
        <v>310</v>
      </c>
      <c r="E160" s="34"/>
      <c r="F160" s="35" t="s">
        <v>649</v>
      </c>
      <c r="G160" s="58" t="s">
        <v>515</v>
      </c>
      <c r="H160" s="36">
        <v>45880</v>
      </c>
      <c r="I160" s="36">
        <v>45889</v>
      </c>
      <c r="J160" s="76">
        <f>I160-H160</f>
        <v>9</v>
      </c>
      <c r="K160" s="40" t="str">
        <f ca="1">IF(I160="",IF(TODAY()-H160&gt;(IF(B160=0,$S$5,$S$6)),"Overdue","Open"),IF(I160-H160&gt;(IF(B160=0,$P$5,$P$6)),"R. with Delay","Replied"))</f>
        <v>R. with Delay</v>
      </c>
      <c r="L160" s="32" t="s">
        <v>65</v>
      </c>
      <c r="M160" s="32" t="s">
        <v>470</v>
      </c>
      <c r="N160" s="32"/>
      <c r="O160" s="32"/>
      <c r="P160" s="41"/>
      <c r="Q160" s="45"/>
    </row>
    <row r="161" spans="1:17" s="11" customFormat="1" ht="45" customHeight="1" thickBot="1" x14ac:dyDescent="0.35">
      <c r="A161" s="93" t="s">
        <v>953</v>
      </c>
      <c r="B161" s="32">
        <v>0</v>
      </c>
      <c r="C161" s="90" t="s">
        <v>60</v>
      </c>
      <c r="D161" s="33" t="s">
        <v>310</v>
      </c>
      <c r="E161" s="34"/>
      <c r="F161" s="35" t="s">
        <v>650</v>
      </c>
      <c r="G161" s="58" t="s">
        <v>413</v>
      </c>
      <c r="H161" s="36">
        <v>45880</v>
      </c>
      <c r="I161" s="36">
        <v>45886</v>
      </c>
      <c r="J161" s="76">
        <f>I161-H161</f>
        <v>6</v>
      </c>
      <c r="K161" s="40" t="str">
        <f ca="1">IF(I161="",IF(TODAY()-H161&gt;(IF(B161=0,$S$5,$S$6)),"Overdue","Open"),IF(I161-H161&gt;(IF(B161=0,$P$5,$P$6)),"R. with Delay","Replied"))</f>
        <v>R. with Delay</v>
      </c>
      <c r="L161" s="32" t="s">
        <v>65</v>
      </c>
      <c r="M161" s="32" t="s">
        <v>470</v>
      </c>
      <c r="N161" s="32"/>
      <c r="O161" s="32"/>
      <c r="P161" s="41"/>
      <c r="Q161" s="45"/>
    </row>
    <row r="162" spans="1:17" s="11" customFormat="1" ht="45" customHeight="1" thickBot="1" x14ac:dyDescent="0.35">
      <c r="A162" s="93" t="s">
        <v>954</v>
      </c>
      <c r="B162" s="32">
        <v>0</v>
      </c>
      <c r="C162" s="90" t="s">
        <v>60</v>
      </c>
      <c r="D162" s="33" t="s">
        <v>310</v>
      </c>
      <c r="E162" s="34"/>
      <c r="F162" s="35" t="s">
        <v>651</v>
      </c>
      <c r="G162" s="58" t="s">
        <v>415</v>
      </c>
      <c r="H162" s="36">
        <v>45880</v>
      </c>
      <c r="I162" s="36">
        <v>45886</v>
      </c>
      <c r="J162" s="76">
        <f>I162-H162</f>
        <v>6</v>
      </c>
      <c r="K162" s="40" t="str">
        <f ca="1">IF(I162="",IF(TODAY()-H162&gt;(IF(B162=0,$S$5,$S$6)),"Overdue","Open"),IF(I162-H162&gt;(IF(B162=0,$P$5,$P$6)),"R. with Delay","Replied"))</f>
        <v>R. with Delay</v>
      </c>
      <c r="L162" s="32" t="s">
        <v>65</v>
      </c>
      <c r="M162" s="32" t="s">
        <v>470</v>
      </c>
      <c r="N162" s="32"/>
      <c r="O162" s="32"/>
      <c r="P162" s="41"/>
      <c r="Q162" s="45"/>
    </row>
    <row r="163" spans="1:17" s="11" customFormat="1" ht="45" customHeight="1" thickBot="1" x14ac:dyDescent="0.35">
      <c r="A163" s="93" t="s">
        <v>955</v>
      </c>
      <c r="B163" s="32">
        <v>0</v>
      </c>
      <c r="C163" s="90" t="s">
        <v>60</v>
      </c>
      <c r="D163" s="33" t="s">
        <v>310</v>
      </c>
      <c r="E163" s="34"/>
      <c r="F163" s="35" t="s">
        <v>652</v>
      </c>
      <c r="G163" s="58" t="s">
        <v>459</v>
      </c>
      <c r="H163" s="36">
        <v>45880</v>
      </c>
      <c r="I163" s="36">
        <v>45882</v>
      </c>
      <c r="J163" s="76">
        <f t="shared" si="10"/>
        <v>2</v>
      </c>
      <c r="K163" s="40" t="str">
        <f t="shared" ca="1" si="11"/>
        <v>Replied</v>
      </c>
      <c r="L163" s="32" t="s">
        <v>65</v>
      </c>
      <c r="M163" s="32"/>
      <c r="N163" s="32"/>
      <c r="O163" s="32"/>
      <c r="P163" s="41"/>
      <c r="Q163" s="45"/>
    </row>
    <row r="164" spans="1:17" s="11" customFormat="1" ht="45" customHeight="1" thickBot="1" x14ac:dyDescent="0.35">
      <c r="A164" s="93" t="s">
        <v>956</v>
      </c>
      <c r="B164" s="32">
        <v>0</v>
      </c>
      <c r="C164" s="90" t="s">
        <v>60</v>
      </c>
      <c r="D164" s="33" t="s">
        <v>310</v>
      </c>
      <c r="E164" s="34"/>
      <c r="F164" s="35" t="s">
        <v>653</v>
      </c>
      <c r="G164" s="58" t="s">
        <v>221</v>
      </c>
      <c r="H164" s="36">
        <v>45881</v>
      </c>
      <c r="I164" s="36">
        <v>45882</v>
      </c>
      <c r="J164" s="76">
        <f t="shared" si="10"/>
        <v>1</v>
      </c>
      <c r="K164" s="40" t="str">
        <f t="shared" ca="1" si="11"/>
        <v>Replied</v>
      </c>
      <c r="L164" s="32" t="s">
        <v>65</v>
      </c>
      <c r="M164" s="32"/>
      <c r="N164" s="32"/>
      <c r="O164" s="32"/>
      <c r="P164" s="41"/>
      <c r="Q164" s="45"/>
    </row>
    <row r="165" spans="1:17" s="11" customFormat="1" ht="45" customHeight="1" thickBot="1" x14ac:dyDescent="0.35">
      <c r="A165" s="93" t="s">
        <v>957</v>
      </c>
      <c r="B165" s="32">
        <v>0</v>
      </c>
      <c r="C165" s="90" t="s">
        <v>60</v>
      </c>
      <c r="D165" s="33" t="s">
        <v>310</v>
      </c>
      <c r="E165" s="34"/>
      <c r="F165" s="35" t="s">
        <v>656</v>
      </c>
      <c r="G165" s="58" t="s">
        <v>214</v>
      </c>
      <c r="H165" s="36">
        <v>45882</v>
      </c>
      <c r="I165" s="36">
        <v>45886</v>
      </c>
      <c r="J165" s="76">
        <f t="shared" si="10"/>
        <v>4</v>
      </c>
      <c r="K165" s="40" t="str">
        <f t="shared" ca="1" si="11"/>
        <v>R. with Delay</v>
      </c>
      <c r="L165" s="32" t="s">
        <v>65</v>
      </c>
      <c r="M165" s="32"/>
      <c r="N165" s="32"/>
      <c r="O165" s="32"/>
      <c r="P165" s="41"/>
      <c r="Q165" s="45"/>
    </row>
    <row r="166" spans="1:17" s="11" customFormat="1" ht="45" customHeight="1" thickBot="1" x14ac:dyDescent="0.35">
      <c r="A166" s="93" t="s">
        <v>958</v>
      </c>
      <c r="B166" s="32">
        <v>0</v>
      </c>
      <c r="C166" s="90" t="s">
        <v>60</v>
      </c>
      <c r="D166" s="33" t="s">
        <v>310</v>
      </c>
      <c r="E166" s="34"/>
      <c r="F166" s="35" t="s">
        <v>657</v>
      </c>
      <c r="G166" s="58" t="s">
        <v>210</v>
      </c>
      <c r="H166" s="36">
        <v>45882</v>
      </c>
      <c r="I166" s="36">
        <v>45889</v>
      </c>
      <c r="J166" s="76">
        <f>I166-H166</f>
        <v>7</v>
      </c>
      <c r="K166" s="40" t="str">
        <f ca="1">IF(I166="",IF(TODAY()-H166&gt;(IF(B166=0,$S$5,$S$6)),"Overdue","Open"),IF(I166-H166&gt;(IF(B166=0,$P$5,$P$6)),"R. with Delay","Replied"))</f>
        <v>R. with Delay</v>
      </c>
      <c r="L166" s="32" t="s">
        <v>65</v>
      </c>
      <c r="M166" s="32"/>
      <c r="N166" s="32"/>
      <c r="O166" s="32"/>
      <c r="P166" s="41"/>
      <c r="Q166" s="45"/>
    </row>
    <row r="167" spans="1:17" s="11" customFormat="1" ht="45" customHeight="1" thickBot="1" x14ac:dyDescent="0.35">
      <c r="A167" s="93" t="s">
        <v>959</v>
      </c>
      <c r="B167" s="32">
        <v>0</v>
      </c>
      <c r="C167" s="90" t="s">
        <v>60</v>
      </c>
      <c r="D167" s="33" t="s">
        <v>310</v>
      </c>
      <c r="E167" s="34"/>
      <c r="F167" s="35" t="s">
        <v>717</v>
      </c>
      <c r="G167" s="58" t="s">
        <v>414</v>
      </c>
      <c r="H167" s="36">
        <v>45882</v>
      </c>
      <c r="I167" s="36">
        <v>45894</v>
      </c>
      <c r="J167" s="76">
        <f>I167-H167</f>
        <v>12</v>
      </c>
      <c r="K167" s="40" t="str">
        <f ca="1">IF(I167="",IF(TODAY()-H167&gt;(IF(B167=0,$S$5,$S$6)),"Overdue","Open"),IF(I167-H167&gt;(IF(B167=0,$P$5,$P$6)),"R. with Delay","Replied"))</f>
        <v>R. with Delay</v>
      </c>
      <c r="L167" s="32" t="s">
        <v>65</v>
      </c>
      <c r="M167" s="32"/>
      <c r="N167" s="32"/>
      <c r="O167" s="32"/>
      <c r="P167" s="41"/>
      <c r="Q167" s="45"/>
    </row>
    <row r="168" spans="1:17" s="11" customFormat="1" ht="45" customHeight="1" thickBot="1" x14ac:dyDescent="0.35">
      <c r="A168" s="93" t="s">
        <v>960</v>
      </c>
      <c r="B168" s="32">
        <v>0</v>
      </c>
      <c r="C168" s="90" t="s">
        <v>60</v>
      </c>
      <c r="D168" s="33" t="s">
        <v>310</v>
      </c>
      <c r="E168" s="34"/>
      <c r="F168" s="35" t="s">
        <v>718</v>
      </c>
      <c r="G168" s="58" t="s">
        <v>329</v>
      </c>
      <c r="H168" s="36">
        <v>45882</v>
      </c>
      <c r="I168" s="36">
        <v>45894</v>
      </c>
      <c r="J168" s="76">
        <f t="shared" si="10"/>
        <v>12</v>
      </c>
      <c r="K168" s="40" t="str">
        <f t="shared" ca="1" si="11"/>
        <v>R. with Delay</v>
      </c>
      <c r="L168" s="32" t="s">
        <v>65</v>
      </c>
      <c r="M168" s="32"/>
      <c r="N168" s="32"/>
      <c r="O168" s="32"/>
      <c r="P168" s="41"/>
      <c r="Q168" s="45"/>
    </row>
    <row r="169" spans="1:17" s="11" customFormat="1" ht="45" customHeight="1" thickBot="1" x14ac:dyDescent="0.35">
      <c r="A169" s="93" t="s">
        <v>961</v>
      </c>
      <c r="B169" s="32">
        <v>0</v>
      </c>
      <c r="C169" s="90" t="s">
        <v>60</v>
      </c>
      <c r="D169" s="33" t="s">
        <v>310</v>
      </c>
      <c r="E169" s="34"/>
      <c r="F169" s="35" t="s">
        <v>694</v>
      </c>
      <c r="G169" s="58" t="s">
        <v>102</v>
      </c>
      <c r="H169" s="36">
        <v>45886</v>
      </c>
      <c r="I169" s="36">
        <v>45889</v>
      </c>
      <c r="J169" s="76">
        <f t="shared" si="10"/>
        <v>3</v>
      </c>
      <c r="K169" s="40" t="str">
        <f t="shared" ca="1" si="11"/>
        <v>R. with Delay</v>
      </c>
      <c r="L169" s="32" t="s">
        <v>65</v>
      </c>
      <c r="M169" s="32"/>
      <c r="N169" s="32"/>
      <c r="O169" s="32"/>
      <c r="P169" s="41"/>
      <c r="Q169" s="45"/>
    </row>
    <row r="170" spans="1:17" s="11" customFormat="1" ht="45" customHeight="1" thickBot="1" x14ac:dyDescent="0.35">
      <c r="A170" s="93" t="s">
        <v>962</v>
      </c>
      <c r="B170" s="32">
        <v>0</v>
      </c>
      <c r="C170" s="90" t="s">
        <v>60</v>
      </c>
      <c r="D170" s="33" t="s">
        <v>310</v>
      </c>
      <c r="E170" s="34"/>
      <c r="F170" s="35" t="s">
        <v>695</v>
      </c>
      <c r="G170" s="58" t="s">
        <v>98</v>
      </c>
      <c r="H170" s="36">
        <v>45886</v>
      </c>
      <c r="I170" s="36">
        <v>45886</v>
      </c>
      <c r="J170" s="76">
        <f t="shared" si="10"/>
        <v>0</v>
      </c>
      <c r="K170" s="40" t="str">
        <f t="shared" ca="1" si="11"/>
        <v>Replied</v>
      </c>
      <c r="L170" s="32" t="s">
        <v>65</v>
      </c>
      <c r="M170" s="32"/>
      <c r="N170" s="32"/>
      <c r="O170" s="32"/>
      <c r="P170" s="41"/>
      <c r="Q170" s="45"/>
    </row>
    <row r="171" spans="1:17" s="11" customFormat="1" ht="45" customHeight="1" thickBot="1" x14ac:dyDescent="0.35">
      <c r="A171" s="93" t="s">
        <v>963</v>
      </c>
      <c r="B171" s="32">
        <v>0</v>
      </c>
      <c r="C171" s="90" t="s">
        <v>60</v>
      </c>
      <c r="D171" s="33" t="s">
        <v>310</v>
      </c>
      <c r="E171" s="34"/>
      <c r="F171" s="35" t="s">
        <v>693</v>
      </c>
      <c r="G171" s="58" t="s">
        <v>334</v>
      </c>
      <c r="H171" s="36">
        <v>45887</v>
      </c>
      <c r="I171" s="36">
        <v>45889</v>
      </c>
      <c r="J171" s="76">
        <f t="shared" si="10"/>
        <v>2</v>
      </c>
      <c r="K171" s="40" t="str">
        <f t="shared" ca="1" si="11"/>
        <v>Replied</v>
      </c>
      <c r="L171" s="32" t="s">
        <v>65</v>
      </c>
      <c r="M171" s="32"/>
      <c r="N171" s="32"/>
      <c r="O171" s="32"/>
      <c r="P171" s="41"/>
      <c r="Q171" s="45"/>
    </row>
    <row r="172" spans="1:17" s="11" customFormat="1" ht="45" customHeight="1" thickBot="1" x14ac:dyDescent="0.35">
      <c r="A172" s="93" t="s">
        <v>964</v>
      </c>
      <c r="B172" s="32">
        <v>0</v>
      </c>
      <c r="C172" s="90" t="s">
        <v>60</v>
      </c>
      <c r="D172" s="33" t="s">
        <v>310</v>
      </c>
      <c r="E172" s="34"/>
      <c r="F172" s="35" t="s">
        <v>696</v>
      </c>
      <c r="G172" s="58" t="s">
        <v>414</v>
      </c>
      <c r="H172" s="36">
        <v>45887</v>
      </c>
      <c r="I172" s="36">
        <v>45889</v>
      </c>
      <c r="J172" s="76">
        <f t="shared" si="10"/>
        <v>2</v>
      </c>
      <c r="K172" s="40" t="str">
        <f t="shared" ca="1" si="11"/>
        <v>Replied</v>
      </c>
      <c r="L172" s="32" t="s">
        <v>65</v>
      </c>
      <c r="M172" s="32"/>
      <c r="N172" s="32"/>
      <c r="O172" s="32"/>
      <c r="P172" s="41"/>
      <c r="Q172" s="45"/>
    </row>
    <row r="173" spans="1:17" s="11" customFormat="1" ht="45" customHeight="1" thickBot="1" x14ac:dyDescent="0.35">
      <c r="A173" s="93" t="s">
        <v>965</v>
      </c>
      <c r="B173" s="32">
        <v>0</v>
      </c>
      <c r="C173" s="90" t="s">
        <v>60</v>
      </c>
      <c r="D173" s="33" t="s">
        <v>310</v>
      </c>
      <c r="E173" s="34"/>
      <c r="F173" s="35" t="s">
        <v>699</v>
      </c>
      <c r="G173" s="58" t="s">
        <v>220</v>
      </c>
      <c r="H173" s="36">
        <v>45889</v>
      </c>
      <c r="I173" s="36">
        <v>45889</v>
      </c>
      <c r="J173" s="76">
        <f t="shared" si="10"/>
        <v>0</v>
      </c>
      <c r="K173" s="40" t="str">
        <f t="shared" ca="1" si="11"/>
        <v>Replied</v>
      </c>
      <c r="L173" s="32" t="s">
        <v>65</v>
      </c>
      <c r="M173" s="32"/>
      <c r="N173" s="32"/>
      <c r="O173" s="32"/>
      <c r="P173" s="41"/>
      <c r="Q173" s="45"/>
    </row>
    <row r="174" spans="1:17" s="11" customFormat="1" ht="45" customHeight="1" thickBot="1" x14ac:dyDescent="0.35">
      <c r="A174" s="93" t="s">
        <v>966</v>
      </c>
      <c r="B174" s="32">
        <v>0</v>
      </c>
      <c r="C174" s="90" t="s">
        <v>60</v>
      </c>
      <c r="D174" s="33" t="s">
        <v>310</v>
      </c>
      <c r="E174" s="34"/>
      <c r="F174" s="35" t="s">
        <v>716</v>
      </c>
      <c r="G174" s="58" t="s">
        <v>215</v>
      </c>
      <c r="H174" s="36">
        <v>45889</v>
      </c>
      <c r="I174" s="36">
        <v>45894</v>
      </c>
      <c r="J174" s="76">
        <f t="shared" si="10"/>
        <v>5</v>
      </c>
      <c r="K174" s="40" t="str">
        <f t="shared" ca="1" si="11"/>
        <v>R. with Delay</v>
      </c>
      <c r="L174" s="32" t="s">
        <v>65</v>
      </c>
      <c r="M174" s="32"/>
      <c r="N174" s="32"/>
      <c r="O174" s="32"/>
      <c r="P174" s="41"/>
      <c r="Q174" s="45"/>
    </row>
    <row r="175" spans="1:17" s="11" customFormat="1" ht="45" customHeight="1" thickBot="1" x14ac:dyDescent="0.35">
      <c r="A175" s="93" t="s">
        <v>967</v>
      </c>
      <c r="B175" s="32">
        <v>0</v>
      </c>
      <c r="C175" s="90" t="s">
        <v>60</v>
      </c>
      <c r="D175" s="33" t="s">
        <v>310</v>
      </c>
      <c r="E175" s="34"/>
      <c r="F175" s="35" t="s">
        <v>728</v>
      </c>
      <c r="G175" s="58" t="s">
        <v>248</v>
      </c>
      <c r="H175" s="36">
        <v>45890</v>
      </c>
      <c r="I175" s="36">
        <v>45895</v>
      </c>
      <c r="J175" s="76">
        <f t="shared" si="10"/>
        <v>5</v>
      </c>
      <c r="K175" s="40" t="str">
        <f t="shared" ca="1" si="11"/>
        <v>R. with Delay</v>
      </c>
      <c r="L175" s="32" t="s">
        <v>65</v>
      </c>
      <c r="M175" s="32"/>
      <c r="N175" s="32"/>
      <c r="O175" s="32"/>
      <c r="P175" s="41"/>
      <c r="Q175" s="45"/>
    </row>
    <row r="176" spans="1:17" s="11" customFormat="1" ht="45" customHeight="1" thickBot="1" x14ac:dyDescent="0.35">
      <c r="A176" s="93" t="s">
        <v>968</v>
      </c>
      <c r="B176" s="32">
        <v>0</v>
      </c>
      <c r="C176" s="90" t="s">
        <v>60</v>
      </c>
      <c r="D176" s="33" t="s">
        <v>310</v>
      </c>
      <c r="E176" s="34"/>
      <c r="F176" s="35" t="s">
        <v>729</v>
      </c>
      <c r="G176" s="58" t="s">
        <v>187</v>
      </c>
      <c r="H176" s="36">
        <v>45890</v>
      </c>
      <c r="I176" s="36">
        <v>45894</v>
      </c>
      <c r="J176" s="76">
        <f t="shared" si="10"/>
        <v>4</v>
      </c>
      <c r="K176" s="40" t="str">
        <f t="shared" ca="1" si="11"/>
        <v>R. with Delay</v>
      </c>
      <c r="L176" s="32" t="s">
        <v>65</v>
      </c>
      <c r="M176" s="32"/>
      <c r="N176" s="32"/>
      <c r="O176" s="32"/>
      <c r="P176" s="41"/>
      <c r="Q176" s="45"/>
    </row>
    <row r="177" spans="1:17" s="11" customFormat="1" ht="45" customHeight="1" thickBot="1" x14ac:dyDescent="0.35">
      <c r="A177" s="93" t="s">
        <v>969</v>
      </c>
      <c r="B177" s="32">
        <v>0</v>
      </c>
      <c r="C177" s="90" t="s">
        <v>60</v>
      </c>
      <c r="D177" s="33" t="s">
        <v>310</v>
      </c>
      <c r="E177" s="34"/>
      <c r="F177" s="35" t="s">
        <v>732</v>
      </c>
      <c r="G177" s="58" t="s">
        <v>248</v>
      </c>
      <c r="H177" s="36">
        <v>45894</v>
      </c>
      <c r="I177" s="36">
        <v>45897</v>
      </c>
      <c r="J177" s="76">
        <f>I177-H177</f>
        <v>3</v>
      </c>
      <c r="K177" s="40" t="str">
        <f ca="1">IF(I177="",IF(TODAY()-H177&gt;(IF(B177=0,$S$5,$S$6)),"Overdue","Open"),IF(I177-H177&gt;(IF(B177=0,$P$5,$P$6)),"R. with Delay","Replied"))</f>
        <v>R. with Delay</v>
      </c>
      <c r="L177" s="32" t="s">
        <v>65</v>
      </c>
      <c r="M177" s="32"/>
      <c r="N177" s="32"/>
      <c r="O177" s="32"/>
      <c r="P177" s="41"/>
      <c r="Q177" s="45"/>
    </row>
    <row r="178" spans="1:17" s="11" customFormat="1" ht="45" customHeight="1" thickBot="1" x14ac:dyDescent="0.35">
      <c r="A178" s="93" t="s">
        <v>970</v>
      </c>
      <c r="B178" s="32">
        <v>0</v>
      </c>
      <c r="C178" s="90" t="s">
        <v>60</v>
      </c>
      <c r="D178" s="33" t="s">
        <v>310</v>
      </c>
      <c r="E178" s="34"/>
      <c r="F178" s="35" t="s">
        <v>733</v>
      </c>
      <c r="G178" s="58" t="s">
        <v>93</v>
      </c>
      <c r="H178" s="36">
        <v>45894</v>
      </c>
      <c r="I178" s="36">
        <v>45897</v>
      </c>
      <c r="J178" s="76">
        <f t="shared" si="10"/>
        <v>3</v>
      </c>
      <c r="K178" s="40" t="str">
        <f t="shared" ca="1" si="11"/>
        <v>R. with Delay</v>
      </c>
      <c r="L178" s="32" t="s">
        <v>65</v>
      </c>
      <c r="M178" s="32"/>
      <c r="N178" s="32"/>
      <c r="O178" s="32"/>
      <c r="P178" s="41"/>
      <c r="Q178" s="45"/>
    </row>
    <row r="179" spans="1:17" s="11" customFormat="1" ht="45" customHeight="1" thickBot="1" x14ac:dyDescent="0.35">
      <c r="A179" s="93" t="s">
        <v>971</v>
      </c>
      <c r="B179" s="32">
        <v>0</v>
      </c>
      <c r="C179" s="90" t="s">
        <v>60</v>
      </c>
      <c r="D179" s="33" t="s">
        <v>310</v>
      </c>
      <c r="E179" s="34"/>
      <c r="F179" s="35" t="s">
        <v>734</v>
      </c>
      <c r="G179" s="58" t="s">
        <v>285</v>
      </c>
      <c r="H179" s="36">
        <v>45894</v>
      </c>
      <c r="I179" s="36">
        <v>45897</v>
      </c>
      <c r="J179" s="76">
        <f>I179-H179</f>
        <v>3</v>
      </c>
      <c r="K179" s="40" t="str">
        <f ca="1">IF(I179="",IF(TODAY()-H179&gt;(IF(B179=0,$S$5,$S$6)),"Overdue","Open"),IF(I179-H179&gt;(IF(B179=0,$P$5,$P$6)),"R. with Delay","Replied"))</f>
        <v>R. with Delay</v>
      </c>
      <c r="L179" s="32" t="s">
        <v>65</v>
      </c>
      <c r="M179" s="32"/>
      <c r="N179" s="32"/>
      <c r="O179" s="32"/>
      <c r="P179" s="41"/>
      <c r="Q179" s="45"/>
    </row>
    <row r="180" spans="1:17" s="11" customFormat="1" ht="45" customHeight="1" thickBot="1" x14ac:dyDescent="0.35">
      <c r="A180" s="93" t="s">
        <v>972</v>
      </c>
      <c r="B180" s="32">
        <v>0</v>
      </c>
      <c r="C180" s="90" t="s">
        <v>60</v>
      </c>
      <c r="D180" s="33" t="s">
        <v>310</v>
      </c>
      <c r="E180" s="34"/>
      <c r="F180" s="35" t="s">
        <v>735</v>
      </c>
      <c r="G180" s="58" t="s">
        <v>515</v>
      </c>
      <c r="H180" s="36">
        <v>45894</v>
      </c>
      <c r="I180" s="36">
        <v>45897</v>
      </c>
      <c r="J180" s="76">
        <f>I180-H180</f>
        <v>3</v>
      </c>
      <c r="K180" s="40" t="str">
        <f ca="1">IF(I180="",IF(TODAY()-H180&gt;(IF(B180=0,$S$5,$S$6)),"Overdue","Open"),IF(I180-H180&gt;(IF(B180=0,$P$5,$P$6)),"R. with Delay","Replied"))</f>
        <v>R. with Delay</v>
      </c>
      <c r="L180" s="32" t="s">
        <v>65</v>
      </c>
      <c r="M180" s="32"/>
      <c r="N180" s="32"/>
      <c r="O180" s="32"/>
      <c r="P180" s="41"/>
      <c r="Q180" s="45"/>
    </row>
    <row r="181" spans="1:17" s="11" customFormat="1" ht="45" customHeight="1" thickBot="1" x14ac:dyDescent="0.35">
      <c r="A181" s="93" t="s">
        <v>973</v>
      </c>
      <c r="B181" s="32">
        <v>0</v>
      </c>
      <c r="C181" s="90" t="s">
        <v>60</v>
      </c>
      <c r="D181" s="33" t="s">
        <v>310</v>
      </c>
      <c r="E181" s="34"/>
      <c r="F181" s="35" t="s">
        <v>740</v>
      </c>
      <c r="G181" s="58" t="s">
        <v>221</v>
      </c>
      <c r="H181" s="36">
        <v>45894</v>
      </c>
      <c r="I181" s="36">
        <v>45897</v>
      </c>
      <c r="J181" s="76">
        <f t="shared" si="10"/>
        <v>3</v>
      </c>
      <c r="K181" s="40" t="str">
        <f t="shared" ca="1" si="11"/>
        <v>R. with Delay</v>
      </c>
      <c r="L181" s="32" t="s">
        <v>65</v>
      </c>
      <c r="M181" s="32"/>
      <c r="N181" s="32"/>
      <c r="O181" s="32"/>
      <c r="P181" s="41"/>
      <c r="Q181" s="45"/>
    </row>
    <row r="182" spans="1:17" s="11" customFormat="1" ht="45" customHeight="1" thickBot="1" x14ac:dyDescent="0.35">
      <c r="A182" s="93" t="s">
        <v>974</v>
      </c>
      <c r="B182" s="32">
        <v>0</v>
      </c>
      <c r="C182" s="90" t="s">
        <v>60</v>
      </c>
      <c r="D182" s="33" t="s">
        <v>310</v>
      </c>
      <c r="E182" s="34"/>
      <c r="F182" s="35" t="s">
        <v>765</v>
      </c>
      <c r="G182" s="58" t="s">
        <v>766</v>
      </c>
      <c r="H182" s="36">
        <v>45895</v>
      </c>
      <c r="I182" s="36">
        <v>45897</v>
      </c>
      <c r="J182" s="76">
        <f t="shared" si="10"/>
        <v>2</v>
      </c>
      <c r="K182" s="40" t="str">
        <f t="shared" ca="1" si="11"/>
        <v>Replied</v>
      </c>
      <c r="L182" s="32" t="s">
        <v>65</v>
      </c>
      <c r="M182" s="32"/>
      <c r="N182" s="32"/>
      <c r="O182" s="32"/>
      <c r="P182" s="41"/>
      <c r="Q182" s="45"/>
    </row>
    <row r="183" spans="1:17" s="11" customFormat="1" ht="45" customHeight="1" thickBot="1" x14ac:dyDescent="0.35">
      <c r="A183" s="93" t="s">
        <v>975</v>
      </c>
      <c r="B183" s="32">
        <v>0</v>
      </c>
      <c r="C183" s="90" t="s">
        <v>60</v>
      </c>
      <c r="D183" s="33" t="s">
        <v>310</v>
      </c>
      <c r="E183" s="34"/>
      <c r="F183" s="35" t="s">
        <v>767</v>
      </c>
      <c r="G183" s="58" t="s">
        <v>250</v>
      </c>
      <c r="H183" s="36">
        <v>45896</v>
      </c>
      <c r="I183" s="36">
        <v>45902</v>
      </c>
      <c r="J183" s="76">
        <f t="shared" si="10"/>
        <v>6</v>
      </c>
      <c r="K183" s="40" t="str">
        <f t="shared" ca="1" si="11"/>
        <v>R. with Delay</v>
      </c>
      <c r="L183" s="32" t="s">
        <v>109</v>
      </c>
      <c r="M183" s="32"/>
      <c r="N183" s="32"/>
      <c r="O183" s="32"/>
      <c r="P183" s="41"/>
      <c r="Q183" s="45"/>
    </row>
    <row r="184" spans="1:17" s="11" customFormat="1" ht="45" customHeight="1" thickBot="1" x14ac:dyDescent="0.35">
      <c r="A184" s="93" t="s">
        <v>975</v>
      </c>
      <c r="B184" s="32">
        <v>1</v>
      </c>
      <c r="C184" s="90" t="s">
        <v>60</v>
      </c>
      <c r="D184" s="33" t="s">
        <v>310</v>
      </c>
      <c r="E184" s="34"/>
      <c r="F184" s="35" t="s">
        <v>767</v>
      </c>
      <c r="G184" s="58" t="s">
        <v>250</v>
      </c>
      <c r="H184" s="36">
        <v>45903</v>
      </c>
      <c r="I184" s="36">
        <v>45903</v>
      </c>
      <c r="J184" s="76">
        <f t="shared" si="10"/>
        <v>0</v>
      </c>
      <c r="K184" s="40" t="str">
        <f t="shared" ca="1" si="11"/>
        <v>Replied</v>
      </c>
      <c r="L184" s="32" t="s">
        <v>65</v>
      </c>
      <c r="M184" s="32"/>
      <c r="N184" s="32"/>
      <c r="O184" s="32"/>
      <c r="P184" s="41"/>
      <c r="Q184" s="45"/>
    </row>
    <row r="185" spans="1:17" s="11" customFormat="1" ht="45" customHeight="1" thickBot="1" x14ac:dyDescent="0.35">
      <c r="A185" s="93" t="s">
        <v>976</v>
      </c>
      <c r="B185" s="32">
        <v>0</v>
      </c>
      <c r="C185" s="90" t="s">
        <v>60</v>
      </c>
      <c r="D185" s="33" t="s">
        <v>310</v>
      </c>
      <c r="E185" s="34"/>
      <c r="F185" s="35" t="s">
        <v>983</v>
      </c>
      <c r="G185" s="58" t="s">
        <v>1014</v>
      </c>
      <c r="H185" s="36">
        <v>45900</v>
      </c>
      <c r="I185" s="36">
        <v>45902</v>
      </c>
      <c r="J185" s="76">
        <f t="shared" si="10"/>
        <v>2</v>
      </c>
      <c r="K185" s="40" t="str">
        <f t="shared" ca="1" si="11"/>
        <v>Replied</v>
      </c>
      <c r="L185" s="32" t="s">
        <v>65</v>
      </c>
      <c r="M185" s="32"/>
      <c r="N185" s="32"/>
      <c r="O185" s="32"/>
      <c r="P185" s="41"/>
      <c r="Q185" s="45"/>
    </row>
    <row r="186" spans="1:17" s="11" customFormat="1" ht="45" customHeight="1" thickBot="1" x14ac:dyDescent="0.35">
      <c r="A186" s="93" t="s">
        <v>977</v>
      </c>
      <c r="B186" s="32">
        <v>0</v>
      </c>
      <c r="C186" s="90" t="s">
        <v>60</v>
      </c>
      <c r="D186" s="33" t="s">
        <v>310</v>
      </c>
      <c r="E186" s="34"/>
      <c r="F186" s="35" t="s">
        <v>984</v>
      </c>
      <c r="G186" s="58" t="s">
        <v>285</v>
      </c>
      <c r="H186" s="36">
        <v>45900</v>
      </c>
      <c r="I186" s="36">
        <v>45902</v>
      </c>
      <c r="J186" s="76">
        <f t="shared" si="10"/>
        <v>2</v>
      </c>
      <c r="K186" s="40" t="str">
        <f t="shared" ca="1" si="11"/>
        <v>Replied</v>
      </c>
      <c r="L186" s="32" t="s">
        <v>65</v>
      </c>
      <c r="M186" s="32"/>
      <c r="N186" s="32"/>
      <c r="O186" s="32"/>
      <c r="P186" s="41"/>
      <c r="Q186" s="45"/>
    </row>
    <row r="187" spans="1:17" s="11" customFormat="1" ht="45" customHeight="1" thickBot="1" x14ac:dyDescent="0.35">
      <c r="A187" s="93" t="s">
        <v>978</v>
      </c>
      <c r="B187" s="32">
        <v>0</v>
      </c>
      <c r="C187" s="90" t="s">
        <v>60</v>
      </c>
      <c r="D187" s="33" t="s">
        <v>310</v>
      </c>
      <c r="E187" s="34"/>
      <c r="F187" s="35" t="s">
        <v>985</v>
      </c>
      <c r="G187" s="58" t="s">
        <v>220</v>
      </c>
      <c r="H187" s="36">
        <v>45900</v>
      </c>
      <c r="I187" s="36">
        <v>45901</v>
      </c>
      <c r="J187" s="76">
        <f t="shared" si="10"/>
        <v>1</v>
      </c>
      <c r="K187" s="40" t="str">
        <f t="shared" ca="1" si="11"/>
        <v>Replied</v>
      </c>
      <c r="L187" s="32" t="s">
        <v>65</v>
      </c>
      <c r="M187" s="32"/>
      <c r="N187" s="32"/>
      <c r="O187" s="32"/>
      <c r="P187" s="41"/>
      <c r="Q187" s="45"/>
    </row>
    <row r="188" spans="1:17" s="11" customFormat="1" ht="45" customHeight="1" thickBot="1" x14ac:dyDescent="0.35">
      <c r="A188" s="93" t="s">
        <v>979</v>
      </c>
      <c r="B188" s="32">
        <v>0</v>
      </c>
      <c r="C188" s="90" t="s">
        <v>60</v>
      </c>
      <c r="D188" s="33" t="s">
        <v>310</v>
      </c>
      <c r="E188" s="34"/>
      <c r="F188" s="35" t="s">
        <v>986</v>
      </c>
      <c r="G188" s="58" t="s">
        <v>221</v>
      </c>
      <c r="H188" s="36">
        <v>45900</v>
      </c>
      <c r="I188" s="36">
        <v>45901</v>
      </c>
      <c r="J188" s="76">
        <f t="shared" si="10"/>
        <v>1</v>
      </c>
      <c r="K188" s="40" t="str">
        <f t="shared" ca="1" si="11"/>
        <v>Replied</v>
      </c>
      <c r="L188" s="32" t="s">
        <v>65</v>
      </c>
      <c r="M188" s="32"/>
      <c r="N188" s="32"/>
      <c r="O188" s="32"/>
      <c r="P188" s="41"/>
      <c r="Q188" s="45"/>
    </row>
    <row r="189" spans="1:17" s="11" customFormat="1" ht="45" customHeight="1" thickBot="1" x14ac:dyDescent="0.35">
      <c r="A189" s="93" t="s">
        <v>980</v>
      </c>
      <c r="B189" s="32">
        <v>0</v>
      </c>
      <c r="C189" s="90" t="s">
        <v>60</v>
      </c>
      <c r="D189" s="33" t="s">
        <v>310</v>
      </c>
      <c r="E189" s="34"/>
      <c r="F189" s="35" t="s">
        <v>987</v>
      </c>
      <c r="G189" s="58" t="s">
        <v>414</v>
      </c>
      <c r="H189" s="36">
        <v>45900</v>
      </c>
      <c r="I189" s="36">
        <v>45901</v>
      </c>
      <c r="J189" s="76">
        <f t="shared" si="10"/>
        <v>1</v>
      </c>
      <c r="K189" s="40" t="str">
        <f t="shared" ca="1" si="11"/>
        <v>Replied</v>
      </c>
      <c r="L189" s="32" t="s">
        <v>65</v>
      </c>
      <c r="M189" s="32"/>
      <c r="N189" s="32"/>
      <c r="O189" s="32"/>
      <c r="P189" s="41"/>
      <c r="Q189" s="45"/>
    </row>
    <row r="190" spans="1:17" s="11" customFormat="1" ht="45" customHeight="1" thickBot="1" x14ac:dyDescent="0.35">
      <c r="A190" s="93" t="s">
        <v>981</v>
      </c>
      <c r="B190" s="32">
        <v>0</v>
      </c>
      <c r="C190" s="90" t="s">
        <v>60</v>
      </c>
      <c r="D190" s="33" t="s">
        <v>310</v>
      </c>
      <c r="E190" s="34"/>
      <c r="F190" s="35" t="s">
        <v>988</v>
      </c>
      <c r="G190" s="58" t="s">
        <v>515</v>
      </c>
      <c r="H190" s="36">
        <v>45900</v>
      </c>
      <c r="I190" s="36">
        <v>45901</v>
      </c>
      <c r="J190" s="76">
        <f t="shared" si="10"/>
        <v>1</v>
      </c>
      <c r="K190" s="40" t="str">
        <f t="shared" ca="1" si="11"/>
        <v>Replied</v>
      </c>
      <c r="L190" s="32" t="s">
        <v>65</v>
      </c>
      <c r="M190" s="32"/>
      <c r="N190" s="32"/>
      <c r="O190" s="32"/>
      <c r="P190" s="41"/>
      <c r="Q190" s="45"/>
    </row>
    <row r="191" spans="1:17" s="11" customFormat="1" ht="45" customHeight="1" thickBot="1" x14ac:dyDescent="0.35">
      <c r="A191" s="93" t="s">
        <v>982</v>
      </c>
      <c r="B191" s="32">
        <v>0</v>
      </c>
      <c r="C191" s="90" t="s">
        <v>60</v>
      </c>
      <c r="D191" s="33" t="s">
        <v>310</v>
      </c>
      <c r="E191" s="34"/>
      <c r="F191" s="35" t="s">
        <v>989</v>
      </c>
      <c r="G191" s="58" t="s">
        <v>329</v>
      </c>
      <c r="H191" s="36">
        <v>45900</v>
      </c>
      <c r="I191" s="36">
        <v>45901</v>
      </c>
      <c r="J191" s="76">
        <f t="shared" si="10"/>
        <v>1</v>
      </c>
      <c r="K191" s="40" t="str">
        <f t="shared" ca="1" si="11"/>
        <v>Replied</v>
      </c>
      <c r="L191" s="32" t="s">
        <v>65</v>
      </c>
      <c r="M191" s="32"/>
      <c r="N191" s="32"/>
      <c r="O191" s="32"/>
      <c r="P191" s="41"/>
      <c r="Q191" s="45"/>
    </row>
    <row r="192" spans="1:17" s="11" customFormat="1" ht="45" customHeight="1" thickBot="1" x14ac:dyDescent="0.35">
      <c r="A192" s="93" t="s">
        <v>992</v>
      </c>
      <c r="B192" s="32">
        <v>0</v>
      </c>
      <c r="C192" s="90" t="s">
        <v>60</v>
      </c>
      <c r="D192" s="33" t="s">
        <v>310</v>
      </c>
      <c r="E192" s="34"/>
      <c r="F192" s="35" t="s">
        <v>990</v>
      </c>
      <c r="G192" s="58" t="s">
        <v>187</v>
      </c>
      <c r="H192" s="36">
        <v>45900</v>
      </c>
      <c r="I192" s="36">
        <v>45901</v>
      </c>
      <c r="J192" s="76">
        <f t="shared" si="10"/>
        <v>1</v>
      </c>
      <c r="K192" s="40" t="str">
        <f t="shared" ca="1" si="11"/>
        <v>Replied</v>
      </c>
      <c r="L192" s="32" t="s">
        <v>65</v>
      </c>
      <c r="M192" s="32"/>
      <c r="N192" s="32"/>
      <c r="O192" s="32"/>
      <c r="P192" s="41"/>
      <c r="Q192" s="45"/>
    </row>
    <row r="193" spans="1:17" s="11" customFormat="1" ht="45" customHeight="1" thickBot="1" x14ac:dyDescent="0.35">
      <c r="A193" s="93" t="s">
        <v>993</v>
      </c>
      <c r="B193" s="32">
        <v>0</v>
      </c>
      <c r="C193" s="90" t="s">
        <v>60</v>
      </c>
      <c r="D193" s="33" t="s">
        <v>310</v>
      </c>
      <c r="E193" s="34"/>
      <c r="F193" s="35" t="s">
        <v>991</v>
      </c>
      <c r="G193" s="58" t="s">
        <v>1015</v>
      </c>
      <c r="H193" s="36">
        <v>45900</v>
      </c>
      <c r="I193" s="36">
        <v>45901</v>
      </c>
      <c r="J193" s="76">
        <f t="shared" si="10"/>
        <v>1</v>
      </c>
      <c r="K193" s="40" t="str">
        <f t="shared" ca="1" si="11"/>
        <v>Replied</v>
      </c>
      <c r="L193" s="32" t="s">
        <v>65</v>
      </c>
      <c r="M193" s="32"/>
      <c r="N193" s="32"/>
      <c r="O193" s="32"/>
      <c r="P193" s="41"/>
      <c r="Q193" s="45"/>
    </row>
    <row r="194" spans="1:17" s="11" customFormat="1" ht="45" customHeight="1" thickBot="1" x14ac:dyDescent="0.35">
      <c r="A194" s="93" t="s">
        <v>1012</v>
      </c>
      <c r="B194" s="32">
        <v>0</v>
      </c>
      <c r="C194" s="90" t="s">
        <v>60</v>
      </c>
      <c r="D194" s="33" t="s">
        <v>310</v>
      </c>
      <c r="E194" s="34"/>
      <c r="F194" s="35" t="s">
        <v>1013</v>
      </c>
      <c r="G194" s="58" t="s">
        <v>1016</v>
      </c>
      <c r="H194" s="36">
        <v>45901</v>
      </c>
      <c r="I194" s="36">
        <v>45902</v>
      </c>
      <c r="J194" s="76">
        <f t="shared" si="10"/>
        <v>1</v>
      </c>
      <c r="K194" s="40" t="str">
        <f t="shared" ca="1" si="11"/>
        <v>Replied</v>
      </c>
      <c r="L194" s="32" t="s">
        <v>65</v>
      </c>
      <c r="M194" s="32"/>
      <c r="N194" s="32"/>
      <c r="O194" s="32"/>
      <c r="P194" s="41"/>
      <c r="Q194" s="45"/>
    </row>
    <row r="195" spans="1:17" s="11" customFormat="1" ht="45" customHeight="1" thickBot="1" x14ac:dyDescent="0.35">
      <c r="A195" s="93" t="s">
        <v>1020</v>
      </c>
      <c r="B195" s="32">
        <v>0</v>
      </c>
      <c r="C195" s="90" t="s">
        <v>60</v>
      </c>
      <c r="D195" s="33" t="s">
        <v>310</v>
      </c>
      <c r="E195" s="34"/>
      <c r="F195" s="35" t="s">
        <v>1019</v>
      </c>
      <c r="G195" s="58" t="s">
        <v>413</v>
      </c>
      <c r="H195" s="36">
        <v>45901</v>
      </c>
      <c r="I195" s="36">
        <v>45902</v>
      </c>
      <c r="J195" s="76">
        <f t="shared" si="10"/>
        <v>1</v>
      </c>
      <c r="K195" s="40" t="str">
        <f t="shared" ca="1" si="11"/>
        <v>Replied</v>
      </c>
      <c r="L195" s="32" t="s">
        <v>65</v>
      </c>
      <c r="M195" s="32"/>
      <c r="N195" s="32"/>
      <c r="O195" s="32"/>
      <c r="P195" s="41"/>
      <c r="Q195" s="45"/>
    </row>
    <row r="196" spans="1:17" s="11" customFormat="1" ht="45" customHeight="1" thickBot="1" x14ac:dyDescent="0.35">
      <c r="A196" s="93" t="s">
        <v>1021</v>
      </c>
      <c r="B196" s="32">
        <v>0</v>
      </c>
      <c r="C196" s="90" t="s">
        <v>60</v>
      </c>
      <c r="D196" s="33" t="s">
        <v>310</v>
      </c>
      <c r="E196" s="34"/>
      <c r="F196" s="35" t="s">
        <v>1018</v>
      </c>
      <c r="G196" s="58" t="s">
        <v>413</v>
      </c>
      <c r="H196" s="36">
        <v>45901</v>
      </c>
      <c r="I196" s="36">
        <v>45902</v>
      </c>
      <c r="J196" s="76">
        <f>I196-H196</f>
        <v>1</v>
      </c>
      <c r="K196" s="40" t="str">
        <f ca="1">IF(I196="",IF(TODAY()-H196&gt;(IF(B196=0,$S$5,$S$6)),"Overdue","Open"),IF(I196-H196&gt;(IF(B196=0,$P$5,$P$6)),"R. with Delay","Replied"))</f>
        <v>Replied</v>
      </c>
      <c r="L196" s="32" t="s">
        <v>65</v>
      </c>
      <c r="M196" s="32"/>
      <c r="N196" s="32"/>
      <c r="O196" s="32"/>
      <c r="P196" s="41"/>
      <c r="Q196" s="45"/>
    </row>
    <row r="197" spans="1:17" s="11" customFormat="1" ht="45" customHeight="1" thickBot="1" x14ac:dyDescent="0.35">
      <c r="A197" s="93" t="s">
        <v>1022</v>
      </c>
      <c r="B197" s="32">
        <v>0</v>
      </c>
      <c r="C197" s="90" t="s">
        <v>60</v>
      </c>
      <c r="D197" s="33" t="s">
        <v>310</v>
      </c>
      <c r="E197" s="34"/>
      <c r="F197" s="35" t="s">
        <v>1017</v>
      </c>
      <c r="G197" s="58" t="s">
        <v>1023</v>
      </c>
      <c r="H197" s="36">
        <v>45901</v>
      </c>
      <c r="I197" s="36">
        <v>45909</v>
      </c>
      <c r="J197" s="76">
        <f t="shared" ref="J197:J202" si="12">I197-H197</f>
        <v>8</v>
      </c>
      <c r="K197" s="40" t="str">
        <f t="shared" ref="K197:K202" ca="1" si="13">IF(I197="",IF(TODAY()-H197&gt;(IF(B197=0,$S$5,$S$6)),"Overdue","Open"),IF(I197-H197&gt;(IF(B197=0,$P$5,$P$6)),"R. with Delay","Replied"))</f>
        <v>R. with Delay</v>
      </c>
      <c r="L197" s="32" t="s">
        <v>65</v>
      </c>
      <c r="M197" s="32"/>
      <c r="N197" s="32"/>
      <c r="O197" s="32"/>
      <c r="P197" s="41"/>
      <c r="Q197" s="45"/>
    </row>
    <row r="198" spans="1:17" s="11" customFormat="1" ht="45" customHeight="1" thickBot="1" x14ac:dyDescent="0.35">
      <c r="A198" s="93" t="s">
        <v>1025</v>
      </c>
      <c r="B198" s="32">
        <v>0</v>
      </c>
      <c r="C198" s="90" t="s">
        <v>60</v>
      </c>
      <c r="D198" s="33" t="s">
        <v>310</v>
      </c>
      <c r="E198" s="34"/>
      <c r="F198" s="35" t="s">
        <v>1024</v>
      </c>
      <c r="G198" s="58" t="s">
        <v>1026</v>
      </c>
      <c r="H198" s="36">
        <v>45902</v>
      </c>
      <c r="I198" s="36">
        <v>45903</v>
      </c>
      <c r="J198" s="76">
        <f>I198-H198</f>
        <v>1</v>
      </c>
      <c r="K198" s="40" t="str">
        <f ca="1">IF(I198="",IF(TODAY()-H198&gt;(IF(B198=0,$S$5,$S$6)),"Overdue","Open"),IF(I198-H198&gt;(IF(B198=0,$P$5,$P$6)),"R. with Delay","Replied"))</f>
        <v>Replied</v>
      </c>
      <c r="L198" s="32" t="s">
        <v>65</v>
      </c>
      <c r="M198" s="32"/>
      <c r="N198" s="32"/>
      <c r="O198" s="32"/>
      <c r="P198" s="41"/>
      <c r="Q198" s="45"/>
    </row>
    <row r="199" spans="1:17" s="11" customFormat="1" ht="45" customHeight="1" thickBot="1" x14ac:dyDescent="0.35">
      <c r="A199" s="93" t="s">
        <v>1028</v>
      </c>
      <c r="B199" s="32">
        <v>0</v>
      </c>
      <c r="C199" s="90" t="s">
        <v>60</v>
      </c>
      <c r="D199" s="33" t="s">
        <v>310</v>
      </c>
      <c r="E199" s="34"/>
      <c r="F199" s="35" t="s">
        <v>1027</v>
      </c>
      <c r="G199" s="97" t="s">
        <v>459</v>
      </c>
      <c r="H199" s="36">
        <v>45903</v>
      </c>
      <c r="I199" s="36">
        <v>45903</v>
      </c>
      <c r="J199" s="76">
        <f>I199-H199</f>
        <v>0</v>
      </c>
      <c r="K199" s="40" t="str">
        <f ca="1">IF(I199="",IF(TODAY()-H199&gt;(IF(B199=0,$S$5,$S$6)),"Overdue","Open"),IF(I199-H199&gt;(IF(B199=0,$P$5,$P$6)),"R. with Delay","Replied"))</f>
        <v>Replied</v>
      </c>
      <c r="L199" s="32" t="s">
        <v>65</v>
      </c>
      <c r="M199" s="32"/>
      <c r="N199" s="32"/>
      <c r="O199" s="32"/>
      <c r="P199" s="41"/>
      <c r="Q199" s="45"/>
    </row>
    <row r="200" spans="1:17" s="11" customFormat="1" ht="45" customHeight="1" thickBot="1" x14ac:dyDescent="0.35">
      <c r="A200" s="93" t="s">
        <v>1031</v>
      </c>
      <c r="B200" s="32">
        <v>0</v>
      </c>
      <c r="C200" s="90" t="s">
        <v>60</v>
      </c>
      <c r="D200" s="33" t="s">
        <v>310</v>
      </c>
      <c r="E200" s="34"/>
      <c r="F200" s="35" t="s">
        <v>1029</v>
      </c>
      <c r="G200" s="58" t="s">
        <v>415</v>
      </c>
      <c r="H200" s="36">
        <v>45903</v>
      </c>
      <c r="I200" s="36">
        <v>45903</v>
      </c>
      <c r="J200" s="76">
        <f>I200-H200</f>
        <v>0</v>
      </c>
      <c r="K200" s="40" t="str">
        <f ca="1">IF(I200="",IF(TODAY()-H200&gt;(IF(B200=0,$S$5,$S$6)),"Overdue","Open"),IF(I200-H200&gt;(IF(B200=0,$P$5,$P$6)),"R. with Delay","Replied"))</f>
        <v>Replied</v>
      </c>
      <c r="L200" s="32" t="s">
        <v>65</v>
      </c>
      <c r="M200" s="32"/>
      <c r="N200" s="32"/>
      <c r="O200" s="32"/>
      <c r="P200" s="41"/>
      <c r="Q200" s="45"/>
    </row>
    <row r="201" spans="1:17" s="11" customFormat="1" ht="45" customHeight="1" thickBot="1" x14ac:dyDescent="0.35">
      <c r="A201" s="93" t="s">
        <v>1032</v>
      </c>
      <c r="B201" s="32">
        <v>0</v>
      </c>
      <c r="C201" s="90" t="s">
        <v>60</v>
      </c>
      <c r="D201" s="33" t="s">
        <v>310</v>
      </c>
      <c r="E201" s="34"/>
      <c r="F201" s="35" t="s">
        <v>1030</v>
      </c>
      <c r="G201" s="58" t="s">
        <v>334</v>
      </c>
      <c r="H201" s="36">
        <v>45903</v>
      </c>
      <c r="I201" s="36">
        <v>45903</v>
      </c>
      <c r="J201" s="76">
        <f t="shared" si="12"/>
        <v>0</v>
      </c>
      <c r="K201" s="40" t="str">
        <f t="shared" ca="1" si="13"/>
        <v>Replied</v>
      </c>
      <c r="L201" s="32" t="s">
        <v>65</v>
      </c>
      <c r="M201" s="32"/>
      <c r="N201" s="32"/>
      <c r="O201" s="32"/>
      <c r="P201" s="41"/>
      <c r="Q201" s="45"/>
    </row>
    <row r="202" spans="1:17" s="11" customFormat="1" ht="45" customHeight="1" thickBot="1" x14ac:dyDescent="0.35">
      <c r="A202" s="93" t="s">
        <v>1067</v>
      </c>
      <c r="B202" s="32">
        <v>0</v>
      </c>
      <c r="C202" s="90" t="s">
        <v>60</v>
      </c>
      <c r="D202" s="33" t="s">
        <v>310</v>
      </c>
      <c r="E202" s="34"/>
      <c r="F202" s="35" t="s">
        <v>1068</v>
      </c>
      <c r="G202" s="58" t="s">
        <v>93</v>
      </c>
      <c r="H202" s="36">
        <v>45906</v>
      </c>
      <c r="I202" s="36">
        <v>45907</v>
      </c>
      <c r="J202" s="76">
        <f t="shared" si="12"/>
        <v>1</v>
      </c>
      <c r="K202" s="40" t="str">
        <f t="shared" ca="1" si="13"/>
        <v>Replied</v>
      </c>
      <c r="L202" s="32" t="s">
        <v>65</v>
      </c>
      <c r="M202" s="32" t="s">
        <v>321</v>
      </c>
      <c r="N202" s="32"/>
      <c r="O202" s="32"/>
      <c r="P202" s="41"/>
      <c r="Q202" s="45"/>
    </row>
    <row r="203" spans="1:17" s="11" customFormat="1" ht="45" customHeight="1" thickBot="1" x14ac:dyDescent="0.35">
      <c r="A203" s="93" t="s">
        <v>1087</v>
      </c>
      <c r="B203" s="32">
        <v>0</v>
      </c>
      <c r="C203" s="90" t="s">
        <v>60</v>
      </c>
      <c r="D203" s="33" t="s">
        <v>310</v>
      </c>
      <c r="E203" s="34"/>
      <c r="F203" s="35" t="s">
        <v>1086</v>
      </c>
      <c r="G203" s="58" t="s">
        <v>315</v>
      </c>
      <c r="H203" s="36">
        <v>45909</v>
      </c>
      <c r="I203" s="36">
        <v>45915</v>
      </c>
      <c r="J203" s="36"/>
      <c r="K203" s="40"/>
      <c r="L203" s="32" t="s">
        <v>65</v>
      </c>
      <c r="M203" s="32"/>
      <c r="N203" s="32"/>
      <c r="O203" s="32"/>
      <c r="P203" s="41"/>
      <c r="Q203" s="45"/>
    </row>
    <row r="204" spans="1:17" s="11" customFormat="1" ht="45" customHeight="1" thickBot="1" x14ac:dyDescent="0.35">
      <c r="A204" s="93" t="s">
        <v>1098</v>
      </c>
      <c r="B204" s="32">
        <v>0</v>
      </c>
      <c r="C204" s="90" t="s">
        <v>60</v>
      </c>
      <c r="D204" s="33" t="s">
        <v>310</v>
      </c>
      <c r="E204" s="34"/>
      <c r="F204" s="35" t="s">
        <v>1099</v>
      </c>
      <c r="G204" s="58" t="s">
        <v>215</v>
      </c>
      <c r="H204" s="36">
        <v>45909</v>
      </c>
      <c r="I204" s="36">
        <v>45911</v>
      </c>
      <c r="J204" s="36"/>
      <c r="K204" s="40"/>
      <c r="L204" s="32" t="s">
        <v>65</v>
      </c>
      <c r="M204" s="32"/>
      <c r="N204" s="32"/>
      <c r="O204" s="32"/>
      <c r="P204" s="41"/>
      <c r="Q204" s="45"/>
    </row>
    <row r="205" spans="1:17" s="11" customFormat="1" ht="45" customHeight="1" thickBot="1" x14ac:dyDescent="0.35">
      <c r="A205" s="93" t="s">
        <v>1119</v>
      </c>
      <c r="B205" s="32">
        <v>0</v>
      </c>
      <c r="C205" s="90" t="s">
        <v>60</v>
      </c>
      <c r="D205" s="33" t="s">
        <v>310</v>
      </c>
      <c r="E205" s="34"/>
      <c r="F205" s="35" t="s">
        <v>1120</v>
      </c>
      <c r="G205" s="58" t="s">
        <v>701</v>
      </c>
      <c r="H205" s="36">
        <v>45910</v>
      </c>
      <c r="I205" s="36">
        <v>45911</v>
      </c>
      <c r="J205" s="36"/>
      <c r="K205" s="40"/>
      <c r="L205" s="32" t="s">
        <v>65</v>
      </c>
      <c r="M205" s="32"/>
      <c r="N205" s="32"/>
      <c r="O205" s="32"/>
      <c r="P205" s="41"/>
      <c r="Q205" s="45"/>
    </row>
    <row r="206" spans="1:17" s="11" customFormat="1" ht="45" customHeight="1" thickBot="1" x14ac:dyDescent="0.35">
      <c r="A206" s="93" t="s">
        <v>1136</v>
      </c>
      <c r="B206" s="32">
        <v>0</v>
      </c>
      <c r="C206" s="90" t="s">
        <v>60</v>
      </c>
      <c r="D206" s="33" t="s">
        <v>310</v>
      </c>
      <c r="E206" s="34"/>
      <c r="F206" s="35" t="s">
        <v>1143</v>
      </c>
      <c r="G206" s="58" t="s">
        <v>329</v>
      </c>
      <c r="H206" s="36">
        <v>45914</v>
      </c>
      <c r="I206" s="36">
        <v>45915</v>
      </c>
      <c r="J206" s="36"/>
      <c r="K206" s="40"/>
      <c r="L206" s="32" t="s">
        <v>65</v>
      </c>
      <c r="M206" s="32" t="s">
        <v>470</v>
      </c>
      <c r="N206" s="32"/>
      <c r="O206" s="32"/>
      <c r="P206" s="41"/>
      <c r="Q206" s="45"/>
    </row>
    <row r="207" spans="1:17" s="11" customFormat="1" ht="45" customHeight="1" thickBot="1" x14ac:dyDescent="0.35">
      <c r="A207" s="93" t="s">
        <v>1137</v>
      </c>
      <c r="B207" s="32">
        <v>0</v>
      </c>
      <c r="C207" s="90" t="s">
        <v>60</v>
      </c>
      <c r="D207" s="33" t="s">
        <v>310</v>
      </c>
      <c r="E207" s="34"/>
      <c r="F207" s="35" t="s">
        <v>1144</v>
      </c>
      <c r="G207" s="58" t="s">
        <v>1160</v>
      </c>
      <c r="H207" s="36">
        <v>45914</v>
      </c>
      <c r="I207" s="36">
        <v>45915</v>
      </c>
      <c r="J207" s="36"/>
      <c r="K207" s="40"/>
      <c r="L207" s="32" t="s">
        <v>65</v>
      </c>
      <c r="M207" s="32" t="s">
        <v>470</v>
      </c>
      <c r="N207" s="32"/>
      <c r="O207" s="32"/>
      <c r="P207" s="41"/>
      <c r="Q207" s="45"/>
    </row>
    <row r="208" spans="1:17" s="11" customFormat="1" ht="45" customHeight="1" thickBot="1" x14ac:dyDescent="0.35">
      <c r="A208" s="93" t="s">
        <v>1138</v>
      </c>
      <c r="B208" s="32">
        <v>0</v>
      </c>
      <c r="C208" s="90" t="s">
        <v>60</v>
      </c>
      <c r="D208" s="33" t="s">
        <v>310</v>
      </c>
      <c r="E208" s="34"/>
      <c r="F208" s="35" t="s">
        <v>1140</v>
      </c>
      <c r="G208" s="58" t="s">
        <v>248</v>
      </c>
      <c r="H208" s="36">
        <v>45914</v>
      </c>
      <c r="I208" s="36">
        <v>45915</v>
      </c>
      <c r="J208" s="36"/>
      <c r="K208" s="40"/>
      <c r="L208" s="32" t="s">
        <v>65</v>
      </c>
      <c r="M208" s="32" t="s">
        <v>470</v>
      </c>
      <c r="N208" s="32"/>
      <c r="O208" s="32"/>
      <c r="P208" s="41"/>
      <c r="Q208" s="45"/>
    </row>
    <row r="209" spans="1:17" s="11" customFormat="1" ht="45" customHeight="1" thickBot="1" x14ac:dyDescent="0.35">
      <c r="A209" s="93" t="s">
        <v>1139</v>
      </c>
      <c r="B209" s="32">
        <v>0</v>
      </c>
      <c r="C209" s="90" t="s">
        <v>60</v>
      </c>
      <c r="D209" s="33" t="s">
        <v>310</v>
      </c>
      <c r="E209" s="34"/>
      <c r="F209" s="35" t="s">
        <v>1141</v>
      </c>
      <c r="G209" s="58" t="s">
        <v>334</v>
      </c>
      <c r="H209" s="36">
        <v>45914</v>
      </c>
      <c r="I209" s="36">
        <v>45915</v>
      </c>
      <c r="J209" s="36"/>
      <c r="K209" s="40"/>
      <c r="L209" s="32" t="s">
        <v>65</v>
      </c>
      <c r="M209" s="32" t="s">
        <v>470</v>
      </c>
      <c r="N209" s="32"/>
      <c r="O209" s="32"/>
      <c r="P209" s="41"/>
      <c r="Q209" s="45"/>
    </row>
    <row r="210" spans="1:17" s="11" customFormat="1" ht="45" customHeight="1" thickBot="1" x14ac:dyDescent="0.35">
      <c r="A210" s="93" t="s">
        <v>1169</v>
      </c>
      <c r="B210" s="32">
        <v>0</v>
      </c>
      <c r="C210" s="90" t="s">
        <v>60</v>
      </c>
      <c r="D210" s="33" t="s">
        <v>310</v>
      </c>
      <c r="E210" s="34"/>
      <c r="F210" s="35" t="s">
        <v>1162</v>
      </c>
      <c r="G210" s="58" t="s">
        <v>187</v>
      </c>
      <c r="H210" s="36">
        <v>45915</v>
      </c>
      <c r="I210" s="36">
        <v>45915</v>
      </c>
      <c r="J210" s="36"/>
      <c r="K210" s="40"/>
      <c r="L210" s="32" t="s">
        <v>65</v>
      </c>
      <c r="M210" s="32" t="s">
        <v>1176</v>
      </c>
      <c r="N210" s="32"/>
      <c r="O210" s="32"/>
      <c r="P210" s="41"/>
      <c r="Q210" s="45"/>
    </row>
    <row r="211" spans="1:17" s="11" customFormat="1" ht="45" customHeight="1" thickBot="1" x14ac:dyDescent="0.35">
      <c r="A211" s="93" t="s">
        <v>1170</v>
      </c>
      <c r="B211" s="32">
        <v>0</v>
      </c>
      <c r="C211" s="90" t="s">
        <v>60</v>
      </c>
      <c r="D211" s="33" t="s">
        <v>310</v>
      </c>
      <c r="E211" s="34"/>
      <c r="F211" s="35" t="s">
        <v>1163</v>
      </c>
      <c r="G211" s="58" t="s">
        <v>459</v>
      </c>
      <c r="H211" s="36">
        <v>45915</v>
      </c>
      <c r="I211" s="36">
        <v>45921</v>
      </c>
      <c r="J211" s="36"/>
      <c r="K211" s="40"/>
      <c r="L211" s="32" t="s">
        <v>65</v>
      </c>
      <c r="M211" s="32" t="s">
        <v>1176</v>
      </c>
      <c r="N211" s="32"/>
      <c r="O211" s="32"/>
      <c r="P211" s="41"/>
      <c r="Q211" s="45"/>
    </row>
    <row r="212" spans="1:17" s="11" customFormat="1" ht="45" customHeight="1" thickBot="1" x14ac:dyDescent="0.35">
      <c r="A212" s="93" t="s">
        <v>1171</v>
      </c>
      <c r="B212" s="32">
        <v>0</v>
      </c>
      <c r="C212" s="90" t="s">
        <v>60</v>
      </c>
      <c r="D212" s="33" t="s">
        <v>310</v>
      </c>
      <c r="E212" s="34"/>
      <c r="F212" s="35" t="s">
        <v>1164</v>
      </c>
      <c r="G212" s="58" t="s">
        <v>248</v>
      </c>
      <c r="H212" s="36">
        <v>45915</v>
      </c>
      <c r="I212" s="36">
        <v>45915</v>
      </c>
      <c r="J212" s="36"/>
      <c r="K212" s="40"/>
      <c r="L212" s="32" t="s">
        <v>65</v>
      </c>
      <c r="M212" s="32" t="s">
        <v>1176</v>
      </c>
      <c r="N212" s="32"/>
      <c r="O212" s="32"/>
      <c r="P212" s="41"/>
      <c r="Q212" s="45"/>
    </row>
    <row r="213" spans="1:17" s="11" customFormat="1" ht="45" customHeight="1" thickBot="1" x14ac:dyDescent="0.35">
      <c r="A213" s="93" t="s">
        <v>1172</v>
      </c>
      <c r="B213" s="32">
        <v>0</v>
      </c>
      <c r="C213" s="90" t="s">
        <v>60</v>
      </c>
      <c r="D213" s="33" t="s">
        <v>310</v>
      </c>
      <c r="E213" s="34"/>
      <c r="F213" s="35" t="s">
        <v>1165</v>
      </c>
      <c r="G213" s="58" t="s">
        <v>600</v>
      </c>
      <c r="H213" s="36">
        <v>45915</v>
      </c>
      <c r="I213" s="36">
        <v>45917</v>
      </c>
      <c r="J213" s="36"/>
      <c r="K213" s="40"/>
      <c r="L213" s="32" t="s">
        <v>65</v>
      </c>
      <c r="M213" s="32" t="s">
        <v>1176</v>
      </c>
      <c r="N213" s="32"/>
      <c r="O213" s="32"/>
      <c r="P213" s="41"/>
      <c r="Q213" s="45"/>
    </row>
    <row r="214" spans="1:17" s="11" customFormat="1" ht="45" customHeight="1" thickBot="1" x14ac:dyDescent="0.35">
      <c r="A214" s="93" t="s">
        <v>1173</v>
      </c>
      <c r="B214" s="32">
        <v>0</v>
      </c>
      <c r="C214" s="90" t="s">
        <v>60</v>
      </c>
      <c r="D214" s="33" t="s">
        <v>310</v>
      </c>
      <c r="E214" s="34"/>
      <c r="F214" s="35" t="s">
        <v>1166</v>
      </c>
      <c r="G214" s="58" t="s">
        <v>601</v>
      </c>
      <c r="H214" s="36">
        <v>45915</v>
      </c>
      <c r="I214" s="36">
        <v>45915</v>
      </c>
      <c r="J214" s="36"/>
      <c r="K214" s="40"/>
      <c r="L214" s="32" t="s">
        <v>65</v>
      </c>
      <c r="M214" s="32" t="s">
        <v>1176</v>
      </c>
      <c r="N214" s="32"/>
      <c r="O214" s="32"/>
      <c r="P214" s="41"/>
      <c r="Q214" s="45"/>
    </row>
    <row r="215" spans="1:17" s="11" customFormat="1" ht="45" customHeight="1" thickBot="1" x14ac:dyDescent="0.35">
      <c r="A215" s="93" t="s">
        <v>1174</v>
      </c>
      <c r="B215" s="32">
        <v>0</v>
      </c>
      <c r="C215" s="90" t="s">
        <v>60</v>
      </c>
      <c r="D215" s="33" t="s">
        <v>310</v>
      </c>
      <c r="E215" s="34"/>
      <c r="F215" s="35" t="s">
        <v>1167</v>
      </c>
      <c r="G215" s="58" t="s">
        <v>580</v>
      </c>
      <c r="H215" s="36">
        <v>45915</v>
      </c>
      <c r="I215" s="36">
        <v>45915</v>
      </c>
      <c r="J215" s="36"/>
      <c r="K215" s="40"/>
      <c r="L215" s="32" t="s">
        <v>65</v>
      </c>
      <c r="M215" s="32" t="s">
        <v>1176</v>
      </c>
      <c r="N215" s="32"/>
      <c r="O215" s="32"/>
      <c r="P215" s="41"/>
      <c r="Q215" s="45"/>
    </row>
    <row r="216" spans="1:17" s="11" customFormat="1" ht="45" customHeight="1" thickBot="1" x14ac:dyDescent="0.35">
      <c r="A216" s="93" t="s">
        <v>1175</v>
      </c>
      <c r="B216" s="32">
        <v>0</v>
      </c>
      <c r="C216" s="90" t="s">
        <v>60</v>
      </c>
      <c r="D216" s="33" t="s">
        <v>310</v>
      </c>
      <c r="E216" s="34"/>
      <c r="F216" s="35" t="s">
        <v>1168</v>
      </c>
      <c r="G216" s="58" t="s">
        <v>214</v>
      </c>
      <c r="H216" s="36">
        <v>45915</v>
      </c>
      <c r="I216" s="36">
        <v>45915</v>
      </c>
      <c r="J216" s="36"/>
      <c r="K216" s="40"/>
      <c r="L216" s="32" t="s">
        <v>65</v>
      </c>
      <c r="M216" s="32" t="s">
        <v>1176</v>
      </c>
      <c r="N216" s="32"/>
      <c r="O216" s="32"/>
      <c r="P216" s="41"/>
      <c r="Q216" s="45"/>
    </row>
    <row r="217" spans="1:17" s="11" customFormat="1" ht="45" customHeight="1" thickBot="1" x14ac:dyDescent="0.35">
      <c r="A217" s="93" t="s">
        <v>1178</v>
      </c>
      <c r="B217" s="32">
        <v>0</v>
      </c>
      <c r="C217" s="90" t="s">
        <v>60</v>
      </c>
      <c r="D217" s="33" t="s">
        <v>310</v>
      </c>
      <c r="E217" s="34"/>
      <c r="F217" s="35" t="s">
        <v>1180</v>
      </c>
      <c r="G217" s="58" t="s">
        <v>1186</v>
      </c>
      <c r="H217" s="36">
        <v>45916</v>
      </c>
      <c r="I217" s="36">
        <v>45917</v>
      </c>
      <c r="J217" s="36"/>
      <c r="K217" s="40"/>
      <c r="L217" s="32" t="s">
        <v>63</v>
      </c>
      <c r="M217" s="32"/>
      <c r="N217" s="32"/>
      <c r="O217" s="32"/>
      <c r="P217" s="41"/>
      <c r="Q217" s="45"/>
    </row>
    <row r="218" spans="1:17" s="11" customFormat="1" ht="45" customHeight="1" thickBot="1" x14ac:dyDescent="0.35">
      <c r="A218" s="93" t="s">
        <v>1181</v>
      </c>
      <c r="B218" s="32">
        <v>0</v>
      </c>
      <c r="C218" s="90" t="s">
        <v>60</v>
      </c>
      <c r="D218" s="33" t="s">
        <v>310</v>
      </c>
      <c r="E218" s="34"/>
      <c r="F218" s="35" t="s">
        <v>1179</v>
      </c>
      <c r="G218" s="58" t="s">
        <v>1183</v>
      </c>
      <c r="H218" s="36">
        <v>45916</v>
      </c>
      <c r="I218" s="36">
        <v>45917</v>
      </c>
      <c r="J218" s="36"/>
      <c r="K218" s="40"/>
      <c r="L218" s="32" t="s">
        <v>63</v>
      </c>
      <c r="M218" s="32"/>
      <c r="N218" s="32"/>
      <c r="O218" s="32"/>
      <c r="P218" s="41"/>
      <c r="Q218" s="45"/>
    </row>
    <row r="219" spans="1:17" s="11" customFormat="1" ht="45" customHeight="1" thickBot="1" x14ac:dyDescent="0.35">
      <c r="A219" s="93" t="s">
        <v>1182</v>
      </c>
      <c r="B219" s="32">
        <v>0</v>
      </c>
      <c r="C219" s="90" t="s">
        <v>60</v>
      </c>
      <c r="D219" s="33" t="s">
        <v>310</v>
      </c>
      <c r="E219" s="34"/>
      <c r="F219" s="35" t="s">
        <v>1184</v>
      </c>
      <c r="G219" s="58" t="s">
        <v>1185</v>
      </c>
      <c r="H219" s="36">
        <v>45916</v>
      </c>
      <c r="I219" s="36">
        <v>45920</v>
      </c>
      <c r="J219" s="36"/>
      <c r="K219" s="40"/>
      <c r="L219" s="32" t="s">
        <v>63</v>
      </c>
      <c r="M219" s="32"/>
      <c r="N219" s="32"/>
      <c r="O219" s="32"/>
      <c r="P219" s="41"/>
      <c r="Q219" s="45"/>
    </row>
    <row r="220" spans="1:17" s="11" customFormat="1" ht="45" customHeight="1" thickBot="1" x14ac:dyDescent="0.35">
      <c r="A220" s="93" t="s">
        <v>1195</v>
      </c>
      <c r="B220" s="32">
        <v>0</v>
      </c>
      <c r="C220" s="90" t="s">
        <v>60</v>
      </c>
      <c r="D220" s="33" t="s">
        <v>310</v>
      </c>
      <c r="E220" s="34"/>
      <c r="F220" s="35" t="s">
        <v>1198</v>
      </c>
      <c r="G220" s="58" t="s">
        <v>480</v>
      </c>
      <c r="H220" s="36">
        <v>45917</v>
      </c>
      <c r="I220" s="36">
        <v>45917</v>
      </c>
      <c r="J220" s="36"/>
      <c r="K220" s="40"/>
      <c r="L220" s="32" t="s">
        <v>65</v>
      </c>
      <c r="M220" s="32"/>
      <c r="N220" s="32"/>
      <c r="O220" s="32"/>
      <c r="P220" s="41"/>
      <c r="Q220" s="45"/>
    </row>
    <row r="221" spans="1:17" s="11" customFormat="1" ht="45" customHeight="1" thickBot="1" x14ac:dyDescent="0.35">
      <c r="A221" s="93" t="s">
        <v>1196</v>
      </c>
      <c r="B221" s="32">
        <v>0</v>
      </c>
      <c r="C221" s="90" t="s">
        <v>60</v>
      </c>
      <c r="D221" s="33" t="s">
        <v>310</v>
      </c>
      <c r="E221" s="34"/>
      <c r="F221" s="35" t="s">
        <v>1197</v>
      </c>
      <c r="G221" s="58" t="s">
        <v>1212</v>
      </c>
      <c r="H221" s="36">
        <v>45917</v>
      </c>
      <c r="I221" s="36">
        <v>45920</v>
      </c>
      <c r="J221" s="36"/>
      <c r="K221" s="40"/>
      <c r="L221" s="32" t="s">
        <v>65</v>
      </c>
      <c r="M221" s="32"/>
      <c r="N221" s="32"/>
      <c r="O221" s="32"/>
      <c r="P221" s="41"/>
      <c r="Q221" s="45"/>
    </row>
    <row r="222" spans="1:17" s="11" customFormat="1" ht="45" customHeight="1" thickBot="1" x14ac:dyDescent="0.35">
      <c r="A222" s="93" t="s">
        <v>1213</v>
      </c>
      <c r="B222" s="32">
        <v>0</v>
      </c>
      <c r="C222" s="90" t="s">
        <v>60</v>
      </c>
      <c r="D222" s="33" t="s">
        <v>310</v>
      </c>
      <c r="E222" s="34"/>
      <c r="F222" s="35" t="s">
        <v>1215</v>
      </c>
      <c r="G222" s="58" t="s">
        <v>334</v>
      </c>
      <c r="H222" s="36">
        <v>45917</v>
      </c>
      <c r="I222" s="36">
        <v>45918</v>
      </c>
      <c r="J222" s="36"/>
      <c r="K222" s="40"/>
      <c r="L222" s="32" t="s">
        <v>65</v>
      </c>
      <c r="M222" s="32"/>
      <c r="N222" s="32"/>
      <c r="O222" s="32"/>
      <c r="P222" s="41"/>
      <c r="Q222" s="45"/>
    </row>
    <row r="223" spans="1:17" s="11" customFormat="1" ht="45" customHeight="1" thickBot="1" x14ac:dyDescent="0.35">
      <c r="A223" s="93" t="s">
        <v>1214</v>
      </c>
      <c r="B223" s="32">
        <v>0</v>
      </c>
      <c r="C223" s="90" t="s">
        <v>60</v>
      </c>
      <c r="D223" s="33" t="s">
        <v>310</v>
      </c>
      <c r="E223" s="34"/>
      <c r="F223" s="35" t="s">
        <v>1216</v>
      </c>
      <c r="G223" s="58" t="s">
        <v>413</v>
      </c>
      <c r="H223" s="36">
        <v>45917</v>
      </c>
      <c r="I223" s="36">
        <v>45918</v>
      </c>
      <c r="J223" s="36"/>
      <c r="K223" s="40"/>
      <c r="L223" s="32" t="s">
        <v>65</v>
      </c>
      <c r="M223" s="32"/>
      <c r="N223" s="32"/>
      <c r="O223" s="32"/>
      <c r="P223" s="41"/>
      <c r="Q223" s="45"/>
    </row>
    <row r="224" spans="1:17" s="11" customFormat="1" ht="45" customHeight="1" thickBot="1" x14ac:dyDescent="0.35">
      <c r="A224" s="93" t="s">
        <v>1222</v>
      </c>
      <c r="B224" s="32">
        <v>0</v>
      </c>
      <c r="C224" s="90" t="s">
        <v>60</v>
      </c>
      <c r="D224" s="33" t="s">
        <v>310</v>
      </c>
      <c r="E224" s="34"/>
      <c r="F224" s="35" t="s">
        <v>1260</v>
      </c>
      <c r="G224" s="58" t="s">
        <v>221</v>
      </c>
      <c r="H224" s="36">
        <v>45923</v>
      </c>
      <c r="I224" s="36">
        <v>45924</v>
      </c>
      <c r="J224" s="36"/>
      <c r="K224" s="40"/>
      <c r="L224" s="32" t="s">
        <v>65</v>
      </c>
      <c r="M224" s="32"/>
      <c r="N224" s="32"/>
      <c r="O224" s="32"/>
      <c r="P224" s="41"/>
      <c r="Q224" s="45"/>
    </row>
    <row r="225" spans="1:17" s="11" customFormat="1" ht="45" customHeight="1" thickBot="1" x14ac:dyDescent="0.35">
      <c r="A225" s="93" t="s">
        <v>1223</v>
      </c>
      <c r="B225" s="32">
        <v>0</v>
      </c>
      <c r="C225" s="90" t="s">
        <v>60</v>
      </c>
      <c r="D225" s="33" t="s">
        <v>310</v>
      </c>
      <c r="E225" s="34"/>
      <c r="F225" s="35" t="s">
        <v>1224</v>
      </c>
      <c r="G225" s="58" t="s">
        <v>214</v>
      </c>
      <c r="H225" s="36">
        <v>45918</v>
      </c>
      <c r="I225" s="36">
        <v>45918</v>
      </c>
      <c r="J225" s="36"/>
      <c r="K225" s="40"/>
      <c r="L225" s="32" t="s">
        <v>65</v>
      </c>
      <c r="M225" s="32"/>
      <c r="N225" s="32"/>
      <c r="O225" s="32"/>
      <c r="P225" s="41"/>
      <c r="Q225" s="45"/>
    </row>
    <row r="226" spans="1:17" s="11" customFormat="1" ht="45" customHeight="1" thickBot="1" x14ac:dyDescent="0.35">
      <c r="A226" s="93" t="s">
        <v>1240</v>
      </c>
      <c r="B226" s="32">
        <v>0</v>
      </c>
      <c r="C226" s="90" t="s">
        <v>60</v>
      </c>
      <c r="D226" s="33" t="s">
        <v>310</v>
      </c>
      <c r="E226" s="34"/>
      <c r="F226" s="35" t="s">
        <v>1243</v>
      </c>
      <c r="G226" s="58" t="s">
        <v>415</v>
      </c>
      <c r="H226" s="36">
        <v>45920</v>
      </c>
      <c r="I226" s="36">
        <v>45921</v>
      </c>
      <c r="J226" s="36"/>
      <c r="K226" s="40"/>
      <c r="L226" s="32" t="s">
        <v>65</v>
      </c>
      <c r="M226" s="32"/>
      <c r="N226" s="32"/>
      <c r="O226" s="32"/>
      <c r="P226" s="41"/>
      <c r="Q226" s="45"/>
    </row>
    <row r="227" spans="1:17" s="11" customFormat="1" ht="45" customHeight="1" thickBot="1" x14ac:dyDescent="0.35">
      <c r="A227" s="93" t="s">
        <v>1241</v>
      </c>
      <c r="B227" s="32">
        <v>0</v>
      </c>
      <c r="C227" s="90" t="s">
        <v>60</v>
      </c>
      <c r="D227" s="33" t="s">
        <v>310</v>
      </c>
      <c r="E227" s="34"/>
      <c r="F227" s="35" t="s">
        <v>1242</v>
      </c>
      <c r="G227" s="58" t="s">
        <v>248</v>
      </c>
      <c r="H227" s="36">
        <v>45920</v>
      </c>
      <c r="I227" s="36">
        <v>45921</v>
      </c>
      <c r="J227" s="36"/>
      <c r="K227" s="40"/>
      <c r="L227" s="32" t="s">
        <v>65</v>
      </c>
      <c r="M227" s="32"/>
      <c r="N227" s="32"/>
      <c r="O227" s="32"/>
      <c r="P227" s="41"/>
      <c r="Q227" s="45"/>
    </row>
    <row r="228" spans="1:17" s="11" customFormat="1" ht="45" customHeight="1" thickBot="1" x14ac:dyDescent="0.35">
      <c r="A228" s="93" t="s">
        <v>1247</v>
      </c>
      <c r="B228" s="32">
        <v>0</v>
      </c>
      <c r="C228" s="90" t="s">
        <v>60</v>
      </c>
      <c r="D228" s="33" t="s">
        <v>310</v>
      </c>
      <c r="E228" s="34"/>
      <c r="F228" s="35" t="s">
        <v>1248</v>
      </c>
      <c r="G228" s="58" t="s">
        <v>414</v>
      </c>
      <c r="H228" s="36">
        <v>45920</v>
      </c>
      <c r="I228" s="36">
        <v>45921</v>
      </c>
      <c r="J228" s="36"/>
      <c r="K228" s="40"/>
      <c r="L228" s="32" t="s">
        <v>65</v>
      </c>
      <c r="M228" s="32"/>
      <c r="N228" s="32"/>
      <c r="O228" s="32"/>
      <c r="P228" s="41"/>
      <c r="Q228" s="45"/>
    </row>
    <row r="229" spans="1:17" s="11" customFormat="1" ht="45" customHeight="1" thickBot="1" x14ac:dyDescent="0.35">
      <c r="A229" s="93" t="s">
        <v>1281</v>
      </c>
      <c r="B229" s="32">
        <v>0</v>
      </c>
      <c r="C229" s="90" t="s">
        <v>60</v>
      </c>
      <c r="D229" s="33" t="s">
        <v>310</v>
      </c>
      <c r="E229" s="34"/>
      <c r="F229" s="35" t="s">
        <v>1282</v>
      </c>
      <c r="G229" s="58" t="s">
        <v>250</v>
      </c>
      <c r="H229" s="36">
        <v>45924</v>
      </c>
      <c r="I229" s="36">
        <v>45929</v>
      </c>
      <c r="J229" s="36"/>
      <c r="K229" s="40"/>
      <c r="L229" s="32" t="s">
        <v>65</v>
      </c>
      <c r="M229" s="32"/>
      <c r="N229" s="32"/>
      <c r="O229" s="32"/>
      <c r="P229" s="41"/>
      <c r="Q229" s="45"/>
    </row>
    <row r="230" spans="1:17" s="11" customFormat="1" ht="45" customHeight="1" thickBot="1" x14ac:dyDescent="0.35">
      <c r="A230" s="93" t="s">
        <v>1301</v>
      </c>
      <c r="B230" s="32">
        <v>0</v>
      </c>
      <c r="C230" s="90" t="s">
        <v>60</v>
      </c>
      <c r="D230" s="33" t="s">
        <v>310</v>
      </c>
      <c r="E230" s="34"/>
      <c r="F230" s="35" t="s">
        <v>1303</v>
      </c>
      <c r="G230" s="58" t="s">
        <v>93</v>
      </c>
      <c r="H230" s="36">
        <v>45925</v>
      </c>
      <c r="I230" s="36">
        <v>45928</v>
      </c>
      <c r="J230" s="36"/>
      <c r="K230" s="40"/>
      <c r="L230" s="32" t="s">
        <v>65</v>
      </c>
      <c r="M230" s="32"/>
      <c r="N230" s="32"/>
      <c r="O230" s="32"/>
      <c r="P230" s="41"/>
      <c r="Q230" s="45"/>
    </row>
    <row r="231" spans="1:17" s="11" customFormat="1" ht="45" customHeight="1" thickBot="1" x14ac:dyDescent="0.35">
      <c r="A231" s="93" t="s">
        <v>1302</v>
      </c>
      <c r="B231" s="32">
        <v>0</v>
      </c>
      <c r="C231" s="90" t="s">
        <v>60</v>
      </c>
      <c r="D231" s="33" t="s">
        <v>310</v>
      </c>
      <c r="E231" s="34"/>
      <c r="F231" s="35" t="s">
        <v>1304</v>
      </c>
      <c r="G231" s="58" t="s">
        <v>220</v>
      </c>
      <c r="H231" s="36">
        <v>45925</v>
      </c>
      <c r="I231" s="36">
        <v>45928</v>
      </c>
      <c r="J231" s="36"/>
      <c r="K231" s="40"/>
      <c r="L231" s="32" t="s">
        <v>65</v>
      </c>
      <c r="M231" s="32"/>
      <c r="N231" s="32"/>
      <c r="O231" s="32"/>
      <c r="P231" s="41"/>
      <c r="Q231" s="45"/>
    </row>
    <row r="232" spans="1:17" s="11" customFormat="1" ht="45" customHeight="1" thickBot="1" x14ac:dyDescent="0.35">
      <c r="A232" s="93" t="s">
        <v>1306</v>
      </c>
      <c r="B232" s="32">
        <v>0</v>
      </c>
      <c r="C232" s="90" t="s">
        <v>60</v>
      </c>
      <c r="D232" s="33" t="s">
        <v>310</v>
      </c>
      <c r="E232" s="34"/>
      <c r="F232" s="35" t="s">
        <v>1305</v>
      </c>
      <c r="G232" s="58" t="s">
        <v>1340</v>
      </c>
      <c r="H232" s="36">
        <v>45925</v>
      </c>
      <c r="I232" s="36">
        <v>45928</v>
      </c>
      <c r="J232" s="36"/>
      <c r="K232" s="40"/>
      <c r="L232" s="32" t="s">
        <v>65</v>
      </c>
      <c r="M232" s="32"/>
      <c r="N232" s="32"/>
      <c r="O232" s="32"/>
      <c r="P232" s="41"/>
      <c r="Q232" s="45"/>
    </row>
    <row r="233" spans="1:17" s="11" customFormat="1" ht="45" customHeight="1" thickBot="1" x14ac:dyDescent="0.35">
      <c r="A233" s="93" t="s">
        <v>1337</v>
      </c>
      <c r="B233" s="32">
        <v>0</v>
      </c>
      <c r="C233" s="90" t="s">
        <v>60</v>
      </c>
      <c r="D233" s="33" t="s">
        <v>310</v>
      </c>
      <c r="E233" s="34"/>
      <c r="F233" s="35" t="s">
        <v>1338</v>
      </c>
      <c r="G233" s="58" t="s">
        <v>187</v>
      </c>
      <c r="H233" s="36" t="s">
        <v>1339</v>
      </c>
      <c r="I233" s="36">
        <v>45928</v>
      </c>
      <c r="J233" s="36"/>
      <c r="K233" s="40"/>
      <c r="L233" s="32" t="s">
        <v>65</v>
      </c>
      <c r="M233" s="32"/>
      <c r="N233" s="32"/>
      <c r="O233" s="32"/>
      <c r="P233" s="41"/>
      <c r="Q233" s="45"/>
    </row>
    <row r="234" spans="1:17" s="11" customFormat="1" ht="45" customHeight="1" thickBot="1" x14ac:dyDescent="0.35">
      <c r="A234" s="93" t="s">
        <v>1341</v>
      </c>
      <c r="B234" s="32">
        <v>0</v>
      </c>
      <c r="C234" s="90" t="s">
        <v>60</v>
      </c>
      <c r="D234" s="33" t="s">
        <v>310</v>
      </c>
      <c r="E234" s="34"/>
      <c r="F234" s="35" t="s">
        <v>1342</v>
      </c>
      <c r="G234" s="58" t="s">
        <v>329</v>
      </c>
      <c r="H234" s="36">
        <v>45928</v>
      </c>
      <c r="I234" s="36">
        <v>45928</v>
      </c>
      <c r="J234" s="36"/>
      <c r="K234" s="40"/>
      <c r="L234" s="32" t="s">
        <v>65</v>
      </c>
      <c r="M234" s="32"/>
      <c r="N234" s="32"/>
      <c r="O234" s="32"/>
      <c r="P234" s="41"/>
      <c r="Q234" s="45"/>
    </row>
    <row r="235" spans="1:17" s="11" customFormat="1" ht="45" customHeight="1" thickBot="1" x14ac:dyDescent="0.35">
      <c r="A235" s="93" t="s">
        <v>1347</v>
      </c>
      <c r="B235" s="32">
        <v>0</v>
      </c>
      <c r="C235" s="90" t="s">
        <v>60</v>
      </c>
      <c r="D235" s="33" t="s">
        <v>310</v>
      </c>
      <c r="E235" s="34"/>
      <c r="F235" s="35" t="s">
        <v>1348</v>
      </c>
      <c r="G235" s="58" t="s">
        <v>1153</v>
      </c>
      <c r="H235" s="36">
        <v>45928</v>
      </c>
      <c r="I235" s="36">
        <v>45930</v>
      </c>
      <c r="J235" s="36"/>
      <c r="K235" s="40"/>
      <c r="L235" s="32" t="s">
        <v>65</v>
      </c>
      <c r="M235" s="32" t="s">
        <v>1374</v>
      </c>
      <c r="N235" s="32"/>
      <c r="O235" s="32"/>
      <c r="P235" s="41"/>
      <c r="Q235" s="45"/>
    </row>
    <row r="236" spans="1:17" s="11" customFormat="1" ht="45" customHeight="1" thickBot="1" x14ac:dyDescent="0.35">
      <c r="A236" s="93" t="s">
        <v>1349</v>
      </c>
      <c r="B236" s="32">
        <v>0</v>
      </c>
      <c r="C236" s="90" t="s">
        <v>60</v>
      </c>
      <c r="D236" s="33" t="s">
        <v>310</v>
      </c>
      <c r="E236" s="34"/>
      <c r="F236" s="35" t="s">
        <v>1350</v>
      </c>
      <c r="G236" s="58" t="s">
        <v>1351</v>
      </c>
      <c r="H236" s="36">
        <v>45929</v>
      </c>
      <c r="I236" s="36">
        <v>45930</v>
      </c>
      <c r="J236" s="36"/>
      <c r="K236" s="40"/>
      <c r="L236" s="32" t="s">
        <v>65</v>
      </c>
      <c r="M236" s="32" t="s">
        <v>1374</v>
      </c>
      <c r="N236" s="32"/>
      <c r="O236" s="32"/>
      <c r="P236" s="41"/>
      <c r="Q236" s="45"/>
    </row>
    <row r="237" spans="1:17" s="11" customFormat="1" ht="45" customHeight="1" thickBot="1" x14ac:dyDescent="0.35">
      <c r="A237" s="93" t="s">
        <v>1396</v>
      </c>
      <c r="B237" s="32">
        <v>0</v>
      </c>
      <c r="C237" s="90" t="s">
        <v>60</v>
      </c>
      <c r="D237" s="33" t="s">
        <v>310</v>
      </c>
      <c r="E237" s="34"/>
      <c r="F237" s="35" t="s">
        <v>1398</v>
      </c>
      <c r="G237" s="58" t="s">
        <v>241</v>
      </c>
      <c r="H237" s="36">
        <v>45931</v>
      </c>
      <c r="I237" s="36">
        <v>45932</v>
      </c>
      <c r="J237" s="36"/>
      <c r="K237" s="40"/>
      <c r="L237" s="32" t="s">
        <v>65</v>
      </c>
      <c r="M237" s="32"/>
      <c r="N237" s="32"/>
      <c r="O237" s="32"/>
      <c r="P237" s="41"/>
      <c r="Q237" s="45"/>
    </row>
    <row r="238" spans="1:17" s="11" customFormat="1" ht="45" customHeight="1" thickBot="1" x14ac:dyDescent="0.35">
      <c r="A238" s="93" t="s">
        <v>1397</v>
      </c>
      <c r="B238" s="32">
        <v>0</v>
      </c>
      <c r="C238" s="90" t="s">
        <v>60</v>
      </c>
      <c r="D238" s="33" t="s">
        <v>310</v>
      </c>
      <c r="E238" s="34"/>
      <c r="F238" s="35" t="s">
        <v>1399</v>
      </c>
      <c r="G238" s="58" t="s">
        <v>511</v>
      </c>
      <c r="H238" s="36">
        <v>45931</v>
      </c>
      <c r="I238" s="36">
        <v>45932</v>
      </c>
      <c r="J238" s="36"/>
      <c r="K238" s="40"/>
      <c r="L238" s="32" t="s">
        <v>65</v>
      </c>
      <c r="M238" s="32"/>
      <c r="N238" s="32"/>
      <c r="O238" s="32"/>
      <c r="P238" s="41"/>
      <c r="Q238" s="45"/>
    </row>
    <row r="239" spans="1:17" s="11" customFormat="1" ht="45" customHeight="1" thickBot="1" x14ac:dyDescent="0.35">
      <c r="A239" s="93" t="s">
        <v>1401</v>
      </c>
      <c r="B239" s="32">
        <v>0</v>
      </c>
      <c r="C239" s="90" t="s">
        <v>60</v>
      </c>
      <c r="D239" s="33" t="s">
        <v>310</v>
      </c>
      <c r="E239" s="34"/>
      <c r="F239" s="35" t="s">
        <v>1400</v>
      </c>
      <c r="G239" s="58" t="s">
        <v>285</v>
      </c>
      <c r="H239" s="36">
        <v>45932</v>
      </c>
      <c r="I239" s="36">
        <v>45935</v>
      </c>
      <c r="J239" s="36"/>
      <c r="K239" s="40"/>
      <c r="L239" s="32" t="s">
        <v>65</v>
      </c>
      <c r="M239" s="32"/>
      <c r="N239" s="32"/>
      <c r="O239" s="32"/>
      <c r="P239" s="41"/>
      <c r="Q239" s="45"/>
    </row>
    <row r="240" spans="1:17" s="11" customFormat="1" ht="45" customHeight="1" thickBot="1" x14ac:dyDescent="0.35">
      <c r="A240" s="93" t="s">
        <v>1416</v>
      </c>
      <c r="B240" s="32">
        <v>0</v>
      </c>
      <c r="C240" s="90" t="s">
        <v>60</v>
      </c>
      <c r="D240" s="33" t="s">
        <v>310</v>
      </c>
      <c r="E240" s="34"/>
      <c r="F240" s="35" t="s">
        <v>1413</v>
      </c>
      <c r="G240" s="58" t="s">
        <v>515</v>
      </c>
      <c r="H240" s="36">
        <v>45934</v>
      </c>
      <c r="I240" s="36">
        <v>45935</v>
      </c>
      <c r="J240" s="36"/>
      <c r="K240" s="40"/>
      <c r="L240" s="32" t="s">
        <v>109</v>
      </c>
      <c r="M240" s="32" t="s">
        <v>1395</v>
      </c>
      <c r="N240" s="32"/>
      <c r="O240" s="32"/>
      <c r="P240" s="41"/>
      <c r="Q240" s="45"/>
    </row>
    <row r="241" spans="1:17" s="11" customFormat="1" ht="45" customHeight="1" thickBot="1" x14ac:dyDescent="0.35">
      <c r="A241" s="93" t="s">
        <v>1416</v>
      </c>
      <c r="B241" s="32">
        <v>0</v>
      </c>
      <c r="C241" s="90" t="s">
        <v>60</v>
      </c>
      <c r="D241" s="33" t="s">
        <v>310</v>
      </c>
      <c r="E241" s="34"/>
      <c r="F241" s="35" t="s">
        <v>1425</v>
      </c>
      <c r="G241" s="58" t="s">
        <v>515</v>
      </c>
      <c r="H241" s="36">
        <v>45936</v>
      </c>
      <c r="I241" s="36">
        <v>45937</v>
      </c>
      <c r="J241" s="36"/>
      <c r="K241" s="40"/>
      <c r="L241" s="32" t="s">
        <v>65</v>
      </c>
      <c r="M241" s="32" t="s">
        <v>1395</v>
      </c>
      <c r="N241" s="32"/>
      <c r="O241" s="32"/>
      <c r="P241" s="41"/>
      <c r="Q241" s="45"/>
    </row>
    <row r="242" spans="1:17" s="11" customFormat="1" ht="45" customHeight="1" thickBot="1" x14ac:dyDescent="0.35">
      <c r="A242" s="93" t="s">
        <v>1417</v>
      </c>
      <c r="B242" s="32">
        <v>0</v>
      </c>
      <c r="C242" s="90" t="s">
        <v>60</v>
      </c>
      <c r="D242" s="33" t="s">
        <v>310</v>
      </c>
      <c r="E242" s="34"/>
      <c r="F242" s="35" t="s">
        <v>1414</v>
      </c>
      <c r="G242" s="58" t="s">
        <v>210</v>
      </c>
      <c r="H242" s="36">
        <v>45934</v>
      </c>
      <c r="I242" s="36">
        <v>45935</v>
      </c>
      <c r="J242" s="36"/>
      <c r="K242" s="40"/>
      <c r="L242" s="32" t="s">
        <v>65</v>
      </c>
      <c r="M242" s="32" t="s">
        <v>1395</v>
      </c>
      <c r="N242" s="32"/>
      <c r="O242" s="32"/>
      <c r="P242" s="41"/>
      <c r="Q242" s="45"/>
    </row>
    <row r="243" spans="1:17" s="11" customFormat="1" ht="45" customHeight="1" thickBot="1" x14ac:dyDescent="0.35">
      <c r="A243" s="93" t="s">
        <v>1418</v>
      </c>
      <c r="B243" s="32">
        <v>0</v>
      </c>
      <c r="C243" s="90" t="s">
        <v>60</v>
      </c>
      <c r="D243" s="33" t="s">
        <v>310</v>
      </c>
      <c r="E243" s="34"/>
      <c r="F243" s="35" t="s">
        <v>1420</v>
      </c>
      <c r="G243" s="58" t="s">
        <v>221</v>
      </c>
      <c r="H243" s="36">
        <v>45934</v>
      </c>
      <c r="I243" s="36">
        <v>45935</v>
      </c>
      <c r="J243" s="36"/>
      <c r="K243" s="40"/>
      <c r="L243" s="32" t="s">
        <v>65</v>
      </c>
      <c r="M243" s="32" t="s">
        <v>1395</v>
      </c>
      <c r="N243" s="32"/>
      <c r="O243" s="32"/>
      <c r="P243" s="41"/>
      <c r="Q243" s="45"/>
    </row>
    <row r="244" spans="1:17" s="11" customFormat="1" ht="45" customHeight="1" thickBot="1" x14ac:dyDescent="0.35">
      <c r="A244" s="93" t="s">
        <v>1419</v>
      </c>
      <c r="B244" s="32">
        <v>0</v>
      </c>
      <c r="C244" s="90" t="s">
        <v>60</v>
      </c>
      <c r="D244" s="33" t="s">
        <v>310</v>
      </c>
      <c r="E244" s="34"/>
      <c r="F244" s="35" t="s">
        <v>1415</v>
      </c>
      <c r="G244" s="58" t="s">
        <v>701</v>
      </c>
      <c r="H244" s="36">
        <v>45934</v>
      </c>
      <c r="I244" s="36">
        <v>45936</v>
      </c>
      <c r="J244" s="36"/>
      <c r="K244" s="40"/>
      <c r="L244" s="32" t="s">
        <v>65</v>
      </c>
      <c r="M244" s="32" t="s">
        <v>1395</v>
      </c>
      <c r="N244" s="32"/>
      <c r="O244" s="32"/>
      <c r="P244" s="41"/>
      <c r="Q244" s="45"/>
    </row>
    <row r="245" spans="1:17" s="11" customFormat="1" ht="45" customHeight="1" thickBot="1" x14ac:dyDescent="0.35">
      <c r="A245" s="93" t="s">
        <v>1422</v>
      </c>
      <c r="B245" s="32">
        <v>0</v>
      </c>
      <c r="C245" s="90" t="s">
        <v>60</v>
      </c>
      <c r="D245" s="33" t="s">
        <v>310</v>
      </c>
      <c r="E245" s="34"/>
      <c r="F245" s="35" t="s">
        <v>1421</v>
      </c>
      <c r="G245" s="58" t="s">
        <v>1423</v>
      </c>
      <c r="H245" s="36">
        <v>45935</v>
      </c>
      <c r="I245" s="36">
        <v>45936</v>
      </c>
      <c r="J245" s="36"/>
      <c r="K245" s="40"/>
      <c r="L245" s="32" t="s">
        <v>65</v>
      </c>
      <c r="M245" s="32" t="s">
        <v>1424</v>
      </c>
      <c r="N245" s="32"/>
      <c r="O245" s="32"/>
      <c r="P245" s="41"/>
      <c r="Q245" s="45"/>
    </row>
    <row r="246" spans="1:17" s="11" customFormat="1" ht="45" customHeight="1" thickBot="1" x14ac:dyDescent="0.35">
      <c r="A246" s="93" t="s">
        <v>1429</v>
      </c>
      <c r="B246" s="32">
        <v>0</v>
      </c>
      <c r="C246" s="90" t="s">
        <v>60</v>
      </c>
      <c r="D246" s="33" t="s">
        <v>310</v>
      </c>
      <c r="E246" s="34"/>
      <c r="F246" s="35" t="s">
        <v>1426</v>
      </c>
      <c r="G246" s="58" t="s">
        <v>415</v>
      </c>
      <c r="H246" s="36">
        <v>45936</v>
      </c>
      <c r="I246" s="36">
        <v>45937</v>
      </c>
      <c r="J246" s="36"/>
      <c r="K246" s="40"/>
      <c r="L246" s="32" t="s">
        <v>65</v>
      </c>
      <c r="M246" s="32" t="s">
        <v>1395</v>
      </c>
      <c r="N246" s="32"/>
      <c r="O246" s="32"/>
      <c r="P246" s="41"/>
      <c r="Q246" s="45"/>
    </row>
    <row r="247" spans="1:17" s="11" customFormat="1" ht="45" customHeight="1" thickBot="1" x14ac:dyDescent="0.35">
      <c r="A247" s="93" t="s">
        <v>1430</v>
      </c>
      <c r="B247" s="32">
        <v>0</v>
      </c>
      <c r="C247" s="90" t="s">
        <v>60</v>
      </c>
      <c r="D247" s="33" t="s">
        <v>310</v>
      </c>
      <c r="E247" s="34"/>
      <c r="F247" s="35" t="s">
        <v>1427</v>
      </c>
      <c r="G247" s="58" t="s">
        <v>210</v>
      </c>
      <c r="H247" s="36">
        <v>45936</v>
      </c>
      <c r="I247" s="36"/>
      <c r="J247" s="36"/>
      <c r="K247" s="40"/>
      <c r="L247" s="32"/>
      <c r="M247" s="32" t="s">
        <v>1395</v>
      </c>
      <c r="N247" s="32"/>
      <c r="O247" s="32"/>
      <c r="P247" s="41"/>
      <c r="Q247" s="45"/>
    </row>
    <row r="248" spans="1:17" s="11" customFormat="1" ht="45" customHeight="1" thickBot="1" x14ac:dyDescent="0.35">
      <c r="A248" s="93" t="s">
        <v>1431</v>
      </c>
      <c r="B248" s="32">
        <v>0</v>
      </c>
      <c r="C248" s="90" t="s">
        <v>60</v>
      </c>
      <c r="D248" s="33" t="s">
        <v>310</v>
      </c>
      <c r="E248" s="34"/>
      <c r="F248" s="35" t="s">
        <v>1428</v>
      </c>
      <c r="G248" s="58" t="s">
        <v>221</v>
      </c>
      <c r="H248" s="36">
        <v>45936</v>
      </c>
      <c r="I248" s="36">
        <v>45936</v>
      </c>
      <c r="J248" s="36"/>
      <c r="K248" s="40"/>
      <c r="L248" s="32" t="s">
        <v>65</v>
      </c>
      <c r="M248" s="32" t="s">
        <v>1395</v>
      </c>
      <c r="N248" s="32"/>
      <c r="O248" s="32"/>
      <c r="P248" s="41"/>
      <c r="Q248" s="45"/>
    </row>
    <row r="249" spans="1:17" s="11" customFormat="1" ht="45" customHeight="1" thickBot="1" x14ac:dyDescent="0.35">
      <c r="A249" s="93" t="s">
        <v>1459</v>
      </c>
      <c r="B249" s="32">
        <v>0</v>
      </c>
      <c r="C249" s="90" t="s">
        <v>60</v>
      </c>
      <c r="D249" s="33" t="s">
        <v>310</v>
      </c>
      <c r="E249" s="34"/>
      <c r="F249" s="35" t="s">
        <v>1457</v>
      </c>
      <c r="G249" s="58" t="s">
        <v>214</v>
      </c>
      <c r="H249" s="36">
        <v>45937</v>
      </c>
      <c r="I249" s="36">
        <v>45937</v>
      </c>
      <c r="J249" s="36"/>
      <c r="K249" s="40"/>
      <c r="L249" s="32" t="s">
        <v>65</v>
      </c>
      <c r="M249" s="32"/>
      <c r="N249" s="32"/>
      <c r="O249" s="32"/>
      <c r="P249" s="41"/>
      <c r="Q249" s="45"/>
    </row>
    <row r="250" spans="1:17" s="11" customFormat="1" ht="45" customHeight="1" thickBot="1" x14ac:dyDescent="0.35">
      <c r="A250" s="93" t="s">
        <v>1460</v>
      </c>
      <c r="B250" s="32">
        <v>0</v>
      </c>
      <c r="C250" s="90" t="s">
        <v>60</v>
      </c>
      <c r="D250" s="33" t="s">
        <v>310</v>
      </c>
      <c r="E250" s="34"/>
      <c r="F250" s="35" t="s">
        <v>1458</v>
      </c>
      <c r="G250" s="58" t="s">
        <v>1461</v>
      </c>
      <c r="H250" s="36">
        <v>45937</v>
      </c>
      <c r="I250" s="36">
        <v>45937</v>
      </c>
      <c r="J250" s="36"/>
      <c r="K250" s="40"/>
      <c r="L250" s="32" t="s">
        <v>65</v>
      </c>
      <c r="M250" s="32"/>
      <c r="N250" s="32"/>
      <c r="O250" s="32"/>
      <c r="P250" s="41"/>
      <c r="Q250" s="45"/>
    </row>
    <row r="251" spans="1:17" s="11" customFormat="1" ht="45" customHeight="1" thickBot="1" x14ac:dyDescent="0.35">
      <c r="A251" s="93" t="s">
        <v>1463</v>
      </c>
      <c r="B251" s="32"/>
      <c r="C251" s="90" t="s">
        <v>60</v>
      </c>
      <c r="D251" s="33" t="s">
        <v>310</v>
      </c>
      <c r="E251" s="34"/>
      <c r="F251" s="35" t="s">
        <v>1462</v>
      </c>
      <c r="G251" s="58" t="s">
        <v>701</v>
      </c>
      <c r="H251" s="36">
        <v>45937</v>
      </c>
      <c r="I251" s="36">
        <v>45938</v>
      </c>
      <c r="J251" s="36"/>
      <c r="K251" s="40"/>
      <c r="L251" s="32" t="s">
        <v>65</v>
      </c>
      <c r="M251" s="32"/>
      <c r="N251" s="32"/>
      <c r="O251" s="32"/>
      <c r="P251" s="41"/>
      <c r="Q251" s="45"/>
    </row>
    <row r="252" spans="1:17" s="11" customFormat="1" ht="45" customHeight="1" thickBot="1" x14ac:dyDescent="0.35">
      <c r="A252" s="93" t="s">
        <v>1474</v>
      </c>
      <c r="B252" s="32"/>
      <c r="C252" s="90" t="s">
        <v>60</v>
      </c>
      <c r="D252" s="33" t="s">
        <v>310</v>
      </c>
      <c r="E252" s="34"/>
      <c r="F252" s="35" t="s">
        <v>1475</v>
      </c>
      <c r="G252" s="58" t="s">
        <v>1476</v>
      </c>
      <c r="H252" s="36">
        <v>45938</v>
      </c>
      <c r="I252" s="36"/>
      <c r="J252" s="36"/>
      <c r="K252" s="40"/>
      <c r="L252" s="32"/>
      <c r="M252" s="32"/>
      <c r="N252" s="32"/>
      <c r="O252" s="32"/>
      <c r="P252" s="41"/>
      <c r="Q252" s="45"/>
    </row>
    <row r="253" spans="1:17" s="11" customFormat="1" ht="45" customHeight="1" thickBot="1" x14ac:dyDescent="0.35">
      <c r="A253" s="57"/>
      <c r="B253" s="32"/>
      <c r="C253" s="33"/>
      <c r="D253" s="33"/>
      <c r="E253" s="34"/>
      <c r="F253" s="35"/>
      <c r="G253" s="58"/>
      <c r="H253" s="36"/>
      <c r="I253" s="36"/>
      <c r="J253" s="36"/>
      <c r="K253" s="40"/>
      <c r="L253" s="32"/>
      <c r="M253" s="32"/>
      <c r="N253" s="32"/>
      <c r="O253" s="32"/>
      <c r="P253" s="41"/>
      <c r="Q253" s="45"/>
    </row>
    <row r="254" spans="1:17" s="11" customFormat="1" ht="45" customHeight="1" thickBot="1" x14ac:dyDescent="0.35">
      <c r="A254" s="57"/>
      <c r="B254" s="32"/>
      <c r="C254" s="33"/>
      <c r="D254" s="33"/>
      <c r="E254" s="34"/>
      <c r="F254" s="35"/>
      <c r="G254" s="58"/>
      <c r="H254" s="36"/>
      <c r="I254" s="36"/>
      <c r="J254" s="36"/>
      <c r="K254" s="40"/>
      <c r="L254" s="32"/>
      <c r="M254" s="32"/>
      <c r="N254" s="32"/>
      <c r="O254" s="32"/>
      <c r="P254" s="41"/>
      <c r="Q254" s="45"/>
    </row>
    <row r="255" spans="1:17" s="11" customFormat="1" ht="45" customHeight="1" thickBot="1" x14ac:dyDescent="0.35">
      <c r="A255" s="57"/>
      <c r="B255" s="32"/>
      <c r="C255" s="33"/>
      <c r="D255" s="33"/>
      <c r="E255" s="34"/>
      <c r="F255" s="35"/>
      <c r="G255" s="58"/>
      <c r="H255" s="36"/>
      <c r="I255" s="36"/>
      <c r="J255" s="36"/>
      <c r="K255" s="40"/>
      <c r="L255" s="32"/>
      <c r="M255" s="32"/>
      <c r="N255" s="32"/>
      <c r="O255" s="32"/>
      <c r="P255" s="41"/>
      <c r="Q255" s="45"/>
    </row>
    <row r="256" spans="1:17" s="11" customFormat="1" ht="45" customHeight="1" thickBot="1" x14ac:dyDescent="0.35">
      <c r="A256" s="57"/>
      <c r="B256" s="32"/>
      <c r="C256" s="33"/>
      <c r="D256" s="33"/>
      <c r="E256" s="34"/>
      <c r="F256" s="35"/>
      <c r="G256" s="58"/>
      <c r="H256" s="36"/>
      <c r="I256" s="36"/>
      <c r="J256" s="36"/>
      <c r="K256" s="40"/>
      <c r="L256" s="32"/>
      <c r="M256" s="32"/>
      <c r="N256" s="32"/>
      <c r="O256" s="32"/>
      <c r="P256" s="41"/>
      <c r="Q256" s="45"/>
    </row>
    <row r="257" spans="1:17" s="11" customFormat="1" ht="45" customHeight="1" thickBot="1" x14ac:dyDescent="0.35">
      <c r="A257" s="57"/>
      <c r="B257" s="32"/>
      <c r="C257" s="33"/>
      <c r="D257" s="33"/>
      <c r="E257" s="34"/>
      <c r="F257" s="35"/>
      <c r="G257" s="58"/>
      <c r="H257" s="36"/>
      <c r="I257" s="36"/>
      <c r="J257" s="36"/>
      <c r="K257" s="40"/>
      <c r="L257" s="32"/>
      <c r="M257" s="32"/>
      <c r="N257" s="32"/>
      <c r="O257" s="32"/>
      <c r="P257" s="41"/>
      <c r="Q257" s="45"/>
    </row>
    <row r="258" spans="1:17" s="11" customFormat="1" ht="45" customHeight="1" thickBot="1" x14ac:dyDescent="0.35">
      <c r="A258" s="57"/>
      <c r="B258" s="32"/>
      <c r="C258" s="33"/>
      <c r="D258" s="33"/>
      <c r="E258" s="34"/>
      <c r="F258" s="35"/>
      <c r="G258" s="58"/>
      <c r="H258" s="36"/>
      <c r="I258" s="36"/>
      <c r="J258" s="36"/>
      <c r="K258" s="40"/>
      <c r="L258" s="32"/>
      <c r="M258" s="32"/>
      <c r="N258" s="32"/>
      <c r="O258" s="32"/>
      <c r="P258" s="41"/>
      <c r="Q258" s="45"/>
    </row>
    <row r="259" spans="1:17" s="11" customFormat="1" ht="45" customHeight="1" thickBot="1" x14ac:dyDescent="0.35">
      <c r="A259" s="57"/>
      <c r="B259" s="32"/>
      <c r="C259" s="33"/>
      <c r="D259" s="33"/>
      <c r="E259" s="34"/>
      <c r="F259" s="35"/>
      <c r="G259" s="58"/>
      <c r="H259" s="36"/>
      <c r="I259" s="36"/>
      <c r="J259" s="36"/>
      <c r="K259" s="40"/>
      <c r="L259" s="32"/>
      <c r="M259" s="32"/>
      <c r="N259" s="32"/>
      <c r="O259" s="32"/>
      <c r="P259" s="41"/>
      <c r="Q259" s="45"/>
    </row>
    <row r="260" spans="1:17" s="11" customFormat="1" ht="45" customHeight="1" thickBot="1" x14ac:dyDescent="0.35">
      <c r="A260" s="57"/>
      <c r="B260" s="32"/>
      <c r="C260" s="33"/>
      <c r="D260" s="33"/>
      <c r="E260" s="34"/>
      <c r="F260" s="35"/>
      <c r="G260" s="58"/>
      <c r="H260" s="36"/>
      <c r="I260" s="36"/>
      <c r="J260" s="36"/>
      <c r="K260" s="40"/>
      <c r="L260" s="32"/>
      <c r="M260" s="32"/>
      <c r="N260" s="32"/>
      <c r="O260" s="32"/>
      <c r="P260" s="41"/>
      <c r="Q260" s="45"/>
    </row>
    <row r="261" spans="1:17" s="11" customFormat="1" ht="45" customHeight="1" thickBot="1" x14ac:dyDescent="0.35">
      <c r="A261" s="57"/>
      <c r="B261" s="32"/>
      <c r="C261" s="33"/>
      <c r="D261" s="33"/>
      <c r="E261" s="34"/>
      <c r="F261" s="35"/>
      <c r="G261" s="58"/>
      <c r="H261" s="36"/>
      <c r="I261" s="36"/>
      <c r="J261" s="36"/>
      <c r="K261" s="40"/>
      <c r="L261" s="32"/>
      <c r="M261" s="32"/>
      <c r="N261" s="32"/>
      <c r="O261" s="32"/>
      <c r="P261" s="41"/>
      <c r="Q261" s="45"/>
    </row>
    <row r="262" spans="1:17" s="11" customFormat="1" ht="45" customHeight="1" thickBot="1" x14ac:dyDescent="0.35">
      <c r="A262" s="57"/>
      <c r="B262" s="32"/>
      <c r="C262" s="33"/>
      <c r="D262" s="33"/>
      <c r="E262" s="34"/>
      <c r="F262" s="35"/>
      <c r="G262" s="58"/>
      <c r="H262" s="36"/>
      <c r="I262" s="36"/>
      <c r="J262" s="36"/>
      <c r="K262" s="40"/>
      <c r="L262" s="32"/>
      <c r="M262" s="32"/>
      <c r="N262" s="32"/>
      <c r="O262" s="32"/>
      <c r="P262" s="41"/>
      <c r="Q262" s="45"/>
    </row>
    <row r="263" spans="1:17" s="11" customFormat="1" ht="45" customHeight="1" thickBot="1" x14ac:dyDescent="0.35">
      <c r="A263" s="57"/>
      <c r="B263" s="32"/>
      <c r="C263" s="33"/>
      <c r="D263" s="33"/>
      <c r="E263" s="34"/>
      <c r="F263" s="35"/>
      <c r="G263" s="58"/>
      <c r="H263" s="36"/>
      <c r="I263" s="36"/>
      <c r="J263" s="36"/>
      <c r="K263" s="40"/>
      <c r="L263" s="32"/>
      <c r="M263" s="32"/>
      <c r="N263" s="32"/>
      <c r="O263" s="32"/>
      <c r="P263" s="41"/>
      <c r="Q263" s="45"/>
    </row>
    <row r="264" spans="1:17" s="11" customFormat="1" ht="45" customHeight="1" thickBot="1" x14ac:dyDescent="0.35">
      <c r="A264" s="163"/>
      <c r="B264" s="32"/>
      <c r="C264" s="33"/>
      <c r="D264" s="33"/>
      <c r="E264" s="34"/>
      <c r="F264" s="35"/>
      <c r="G264" s="58"/>
      <c r="H264" s="36"/>
      <c r="I264" s="36"/>
      <c r="J264" s="36"/>
      <c r="K264" s="40"/>
      <c r="L264" s="32"/>
      <c r="M264" s="32"/>
      <c r="N264" s="32"/>
      <c r="O264" s="32"/>
      <c r="P264" s="41"/>
      <c r="Q264" s="45"/>
    </row>
    <row r="265" spans="1:17" s="11" customFormat="1" ht="45" customHeight="1" thickBot="1" x14ac:dyDescent="0.35">
      <c r="A265" s="164"/>
      <c r="B265" s="32"/>
      <c r="C265" s="33"/>
      <c r="D265" s="33"/>
      <c r="E265" s="34"/>
      <c r="F265" s="35"/>
      <c r="G265" s="58"/>
      <c r="H265" s="36"/>
      <c r="I265" s="36"/>
      <c r="J265" s="36"/>
      <c r="K265" s="40"/>
      <c r="L265" s="67"/>
      <c r="M265" s="32"/>
      <c r="N265" s="32"/>
      <c r="O265" s="32"/>
      <c r="P265" s="41"/>
      <c r="Q265" s="45"/>
    </row>
    <row r="266" spans="1:17" s="11" customFormat="1" ht="45" customHeight="1" thickBot="1" x14ac:dyDescent="0.35">
      <c r="A266" s="163"/>
      <c r="B266" s="32"/>
      <c r="C266" s="33"/>
      <c r="D266" s="33"/>
      <c r="E266" s="34"/>
      <c r="F266" s="35"/>
      <c r="G266" s="58"/>
      <c r="H266" s="36"/>
      <c r="I266" s="36"/>
      <c r="J266" s="36"/>
      <c r="K266" s="40"/>
      <c r="L266" s="32"/>
      <c r="M266" s="32"/>
      <c r="N266" s="32"/>
      <c r="O266" s="32"/>
      <c r="P266" s="41"/>
      <c r="Q266" s="45"/>
    </row>
    <row r="267" spans="1:17" s="11" customFormat="1" ht="45" customHeight="1" thickBot="1" x14ac:dyDescent="0.35">
      <c r="A267" s="164"/>
      <c r="B267" s="32"/>
      <c r="C267" s="33"/>
      <c r="D267" s="33"/>
      <c r="E267" s="34"/>
      <c r="F267" s="35"/>
      <c r="G267" s="58"/>
      <c r="H267" s="36"/>
      <c r="I267" s="36"/>
      <c r="J267" s="36"/>
      <c r="K267" s="40"/>
      <c r="L267" s="32"/>
      <c r="M267" s="32"/>
      <c r="N267" s="32"/>
      <c r="O267" s="32"/>
      <c r="P267" s="41"/>
      <c r="Q267" s="45"/>
    </row>
    <row r="268" spans="1:17" s="11" customFormat="1" ht="45" customHeight="1" thickBot="1" x14ac:dyDescent="0.35">
      <c r="A268" s="57"/>
      <c r="B268" s="32"/>
      <c r="C268" s="33"/>
      <c r="D268" s="33"/>
      <c r="E268" s="34"/>
      <c r="F268" s="35"/>
      <c r="G268" s="58"/>
      <c r="H268" s="36"/>
      <c r="I268" s="36"/>
      <c r="J268" s="36"/>
      <c r="K268" s="40"/>
      <c r="L268" s="32"/>
      <c r="M268" s="32"/>
      <c r="N268" s="32"/>
      <c r="O268" s="32"/>
      <c r="P268" s="41"/>
      <c r="Q268" s="45"/>
    </row>
    <row r="269" spans="1:17" s="11" customFormat="1" ht="45" customHeight="1" thickBot="1" x14ac:dyDescent="0.35">
      <c r="A269" s="57"/>
      <c r="B269" s="32"/>
      <c r="C269" s="33"/>
      <c r="D269" s="33"/>
      <c r="E269" s="34"/>
      <c r="F269" s="35"/>
      <c r="G269" s="58"/>
      <c r="H269" s="36"/>
      <c r="I269" s="36"/>
      <c r="J269" s="36"/>
      <c r="K269" s="40"/>
      <c r="L269" s="32"/>
      <c r="M269" s="32"/>
      <c r="N269" s="32"/>
      <c r="O269" s="32"/>
      <c r="P269" s="41"/>
      <c r="Q269" s="45"/>
    </row>
    <row r="270" spans="1:17" s="11" customFormat="1" ht="45" customHeight="1" thickBot="1" x14ac:dyDescent="0.35">
      <c r="A270" s="57"/>
      <c r="B270" s="32"/>
      <c r="C270" s="33"/>
      <c r="D270" s="33"/>
      <c r="E270" s="34"/>
      <c r="F270" s="35"/>
      <c r="G270" s="58"/>
      <c r="H270" s="36"/>
      <c r="I270" s="36"/>
      <c r="J270" s="36"/>
      <c r="K270" s="40"/>
      <c r="L270" s="32"/>
      <c r="M270" s="32"/>
      <c r="N270" s="32"/>
      <c r="O270" s="32"/>
      <c r="P270" s="41"/>
      <c r="Q270" s="45"/>
    </row>
    <row r="271" spans="1:17" s="11" customFormat="1" ht="45" customHeight="1" thickBot="1" x14ac:dyDescent="0.35">
      <c r="A271" s="57"/>
      <c r="B271" s="32"/>
      <c r="C271" s="33"/>
      <c r="D271" s="33"/>
      <c r="E271" s="34"/>
      <c r="F271" s="35"/>
      <c r="G271" s="58"/>
      <c r="H271" s="36"/>
      <c r="I271" s="36"/>
      <c r="J271" s="36"/>
      <c r="K271" s="40"/>
      <c r="L271" s="32"/>
      <c r="M271" s="32"/>
      <c r="N271" s="32"/>
      <c r="O271" s="32"/>
      <c r="P271" s="41"/>
      <c r="Q271" s="45"/>
    </row>
    <row r="272" spans="1:17" s="11" customFormat="1" ht="45" customHeight="1" thickBot="1" x14ac:dyDescent="0.35">
      <c r="A272" s="57"/>
      <c r="B272" s="32"/>
      <c r="C272" s="33"/>
      <c r="D272" s="33"/>
      <c r="E272" s="34"/>
      <c r="F272" s="35"/>
      <c r="G272" s="58"/>
      <c r="H272" s="36"/>
      <c r="I272" s="36"/>
      <c r="J272" s="36"/>
      <c r="K272" s="40"/>
      <c r="L272" s="32"/>
      <c r="M272" s="32"/>
      <c r="N272" s="32"/>
      <c r="O272" s="32"/>
      <c r="P272" s="41"/>
      <c r="Q272" s="45"/>
    </row>
    <row r="273" spans="1:17" s="11" customFormat="1" ht="45" customHeight="1" thickBot="1" x14ac:dyDescent="0.35">
      <c r="A273" s="57"/>
      <c r="B273" s="32"/>
      <c r="C273" s="33"/>
      <c r="D273" s="33"/>
      <c r="E273" s="34"/>
      <c r="F273" s="35"/>
      <c r="G273" s="58"/>
      <c r="H273" s="36"/>
      <c r="I273" s="36"/>
      <c r="J273" s="36"/>
      <c r="K273" s="40"/>
      <c r="L273" s="32"/>
      <c r="M273" s="32"/>
      <c r="N273" s="32"/>
      <c r="O273" s="32"/>
      <c r="P273" s="41"/>
      <c r="Q273" s="45"/>
    </row>
    <row r="274" spans="1:17" s="11" customFormat="1" ht="45" customHeight="1" thickBot="1" x14ac:dyDescent="0.35">
      <c r="A274" s="57"/>
      <c r="B274" s="32"/>
      <c r="C274" s="33"/>
      <c r="D274" s="33"/>
      <c r="E274" s="34"/>
      <c r="F274" s="35"/>
      <c r="G274" s="58"/>
      <c r="H274" s="36"/>
      <c r="I274" s="36"/>
      <c r="J274" s="36"/>
      <c r="K274" s="40"/>
      <c r="L274" s="32"/>
      <c r="M274" s="32"/>
      <c r="N274" s="32"/>
      <c r="O274" s="32"/>
      <c r="P274" s="41"/>
      <c r="Q274" s="45"/>
    </row>
    <row r="275" spans="1:17" s="11" customFormat="1" ht="45" customHeight="1" thickBot="1" x14ac:dyDescent="0.35">
      <c r="A275" s="57"/>
      <c r="B275" s="32"/>
      <c r="C275" s="33"/>
      <c r="D275" s="33"/>
      <c r="E275" s="34"/>
      <c r="F275" s="35"/>
      <c r="G275" s="58"/>
      <c r="H275" s="36"/>
      <c r="I275" s="36"/>
      <c r="J275" s="36"/>
      <c r="K275" s="40"/>
      <c r="L275" s="32"/>
      <c r="M275" s="32"/>
      <c r="N275" s="32"/>
      <c r="O275" s="32"/>
      <c r="P275" s="41"/>
      <c r="Q275" s="45"/>
    </row>
    <row r="276" spans="1:17" s="11" customFormat="1" ht="45" customHeight="1" thickBot="1" x14ac:dyDescent="0.35">
      <c r="A276" s="57"/>
      <c r="B276" s="32"/>
      <c r="C276" s="33"/>
      <c r="D276" s="33"/>
      <c r="E276" s="34"/>
      <c r="F276" s="35"/>
      <c r="G276" s="58"/>
      <c r="H276" s="36"/>
      <c r="I276" s="36"/>
      <c r="J276" s="36"/>
      <c r="K276" s="40"/>
      <c r="L276" s="32"/>
      <c r="M276" s="32"/>
      <c r="N276" s="32"/>
      <c r="O276" s="32"/>
      <c r="P276" s="41"/>
      <c r="Q276" s="45"/>
    </row>
    <row r="277" spans="1:17" s="11" customFormat="1" ht="45" customHeight="1" thickBot="1" x14ac:dyDescent="0.35">
      <c r="A277" s="57"/>
      <c r="B277" s="32"/>
      <c r="C277" s="33"/>
      <c r="D277" s="33"/>
      <c r="E277" s="34"/>
      <c r="F277" s="35"/>
      <c r="G277" s="58"/>
      <c r="H277" s="36"/>
      <c r="I277" s="36"/>
      <c r="J277" s="36"/>
      <c r="K277" s="40"/>
      <c r="L277" s="32"/>
      <c r="M277" s="32"/>
      <c r="N277" s="32"/>
      <c r="O277" s="32"/>
      <c r="P277" s="41"/>
      <c r="Q277" s="45"/>
    </row>
    <row r="278" spans="1:17" s="11" customFormat="1" ht="45" customHeight="1" thickBot="1" x14ac:dyDescent="0.35">
      <c r="A278" s="57"/>
      <c r="B278" s="32"/>
      <c r="C278" s="33"/>
      <c r="D278" s="33"/>
      <c r="E278" s="34"/>
      <c r="F278" s="35"/>
      <c r="G278" s="58"/>
      <c r="H278" s="36"/>
      <c r="I278" s="36"/>
      <c r="J278" s="36"/>
      <c r="K278" s="40"/>
      <c r="L278" s="32"/>
      <c r="M278" s="32"/>
      <c r="N278" s="32"/>
      <c r="O278" s="32"/>
      <c r="P278" s="41"/>
      <c r="Q278" s="45"/>
    </row>
    <row r="279" spans="1:17" s="11" customFormat="1" ht="45" customHeight="1" thickBot="1" x14ac:dyDescent="0.35">
      <c r="A279" s="57"/>
      <c r="B279" s="32"/>
      <c r="C279" s="33"/>
      <c r="D279" s="33"/>
      <c r="E279" s="34"/>
      <c r="F279" s="35"/>
      <c r="G279" s="58"/>
      <c r="H279" s="36"/>
      <c r="I279" s="36"/>
      <c r="J279" s="36"/>
      <c r="K279" s="40"/>
      <c r="L279" s="32"/>
      <c r="M279" s="32"/>
      <c r="N279" s="32"/>
      <c r="O279" s="32"/>
      <c r="P279" s="41"/>
      <c r="Q279" s="45"/>
    </row>
    <row r="280" spans="1:17" s="11" customFormat="1" ht="45" customHeight="1" thickBot="1" x14ac:dyDescent="0.35">
      <c r="A280" s="57"/>
      <c r="B280" s="32"/>
      <c r="C280" s="33"/>
      <c r="D280" s="33"/>
      <c r="E280" s="34"/>
      <c r="F280" s="35"/>
      <c r="G280" s="58"/>
      <c r="H280" s="36"/>
      <c r="I280" s="36"/>
      <c r="J280" s="36"/>
      <c r="K280" s="40"/>
      <c r="L280" s="32"/>
      <c r="M280" s="32"/>
      <c r="N280" s="32"/>
      <c r="O280" s="32"/>
      <c r="P280" s="41"/>
      <c r="Q280" s="45"/>
    </row>
    <row r="281" spans="1:17" s="11" customFormat="1" ht="45" customHeight="1" thickBot="1" x14ac:dyDescent="0.35">
      <c r="A281" s="57"/>
      <c r="B281" s="32"/>
      <c r="C281" s="33"/>
      <c r="D281" s="33"/>
      <c r="E281" s="34"/>
      <c r="F281" s="35"/>
      <c r="G281" s="58"/>
      <c r="H281" s="36"/>
      <c r="I281" s="36"/>
      <c r="J281" s="36"/>
      <c r="K281" s="40"/>
      <c r="L281" s="32"/>
      <c r="M281" s="32"/>
      <c r="N281" s="32"/>
      <c r="O281" s="32"/>
      <c r="P281" s="41"/>
      <c r="Q281" s="45"/>
    </row>
    <row r="282" spans="1:17" s="11" customFormat="1" ht="45" customHeight="1" thickBot="1" x14ac:dyDescent="0.35">
      <c r="A282" s="57"/>
      <c r="B282" s="32"/>
      <c r="C282" s="33"/>
      <c r="D282" s="33"/>
      <c r="E282" s="34"/>
      <c r="F282" s="35"/>
      <c r="G282" s="58"/>
      <c r="H282" s="36"/>
      <c r="I282" s="36"/>
      <c r="J282" s="36"/>
      <c r="K282" s="40"/>
      <c r="L282" s="32"/>
      <c r="M282" s="32"/>
      <c r="N282" s="32"/>
      <c r="O282" s="32"/>
      <c r="P282" s="41"/>
      <c r="Q282" s="45"/>
    </row>
    <row r="283" spans="1:17" s="11" customFormat="1" ht="45" customHeight="1" thickBot="1" x14ac:dyDescent="0.35">
      <c r="A283" s="57"/>
      <c r="B283" s="32"/>
      <c r="C283" s="33"/>
      <c r="D283" s="33"/>
      <c r="E283" s="34"/>
      <c r="F283" s="35"/>
      <c r="G283" s="58"/>
      <c r="H283" s="36"/>
      <c r="I283" s="36"/>
      <c r="J283" s="36"/>
      <c r="K283" s="40"/>
      <c r="L283" s="32"/>
      <c r="M283" s="32"/>
      <c r="N283" s="32"/>
      <c r="O283" s="32"/>
      <c r="P283" s="41"/>
      <c r="Q283" s="45"/>
    </row>
    <row r="284" spans="1:17" s="11" customFormat="1" ht="45" customHeight="1" thickBot="1" x14ac:dyDescent="0.35">
      <c r="A284" s="57"/>
      <c r="B284" s="32"/>
      <c r="C284" s="33"/>
      <c r="D284" s="33"/>
      <c r="E284" s="34"/>
      <c r="F284" s="35"/>
      <c r="G284" s="58"/>
      <c r="H284" s="36"/>
      <c r="I284" s="36"/>
      <c r="J284" s="36"/>
      <c r="K284" s="40"/>
      <c r="L284" s="32"/>
      <c r="M284" s="32"/>
      <c r="N284" s="32"/>
      <c r="O284" s="32"/>
      <c r="P284" s="41"/>
      <c r="Q284" s="45"/>
    </row>
    <row r="285" spans="1:17" s="11" customFormat="1" ht="45" customHeight="1" thickBot="1" x14ac:dyDescent="0.35">
      <c r="A285" s="57"/>
      <c r="B285" s="32"/>
      <c r="C285" s="33"/>
      <c r="D285" s="33"/>
      <c r="E285" s="34"/>
      <c r="F285" s="35"/>
      <c r="G285" s="58"/>
      <c r="H285" s="36"/>
      <c r="I285" s="36"/>
      <c r="J285" s="36"/>
      <c r="K285" s="40"/>
      <c r="L285" s="32"/>
      <c r="M285" s="32"/>
      <c r="N285" s="32"/>
      <c r="O285" s="32"/>
      <c r="P285" s="41"/>
      <c r="Q285" s="45"/>
    </row>
    <row r="286" spans="1:17" s="11" customFormat="1" ht="45" customHeight="1" thickBot="1" x14ac:dyDescent="0.35">
      <c r="A286" s="57"/>
      <c r="B286" s="32"/>
      <c r="C286" s="33"/>
      <c r="D286" s="33"/>
      <c r="E286" s="34"/>
      <c r="F286" s="35"/>
      <c r="G286" s="58"/>
      <c r="H286" s="36"/>
      <c r="I286" s="36"/>
      <c r="J286" s="36"/>
      <c r="K286" s="40"/>
      <c r="L286" s="32"/>
      <c r="M286" s="32"/>
      <c r="N286" s="32"/>
      <c r="O286" s="32"/>
      <c r="P286" s="41"/>
      <c r="Q286" s="45"/>
    </row>
    <row r="287" spans="1:17" s="11" customFormat="1" ht="45" customHeight="1" thickBot="1" x14ac:dyDescent="0.35">
      <c r="A287" s="57"/>
      <c r="B287" s="32"/>
      <c r="C287" s="33"/>
      <c r="D287" s="33"/>
      <c r="E287" s="34"/>
      <c r="F287" s="35"/>
      <c r="G287" s="58"/>
      <c r="H287" s="36"/>
      <c r="I287" s="36"/>
      <c r="J287" s="36"/>
      <c r="K287" s="40"/>
      <c r="L287" s="32"/>
      <c r="M287" s="32"/>
      <c r="N287" s="32"/>
      <c r="O287" s="32"/>
      <c r="P287" s="41"/>
      <c r="Q287" s="45"/>
    </row>
    <row r="288" spans="1:17" s="11" customFormat="1" ht="45" customHeight="1" thickBot="1" x14ac:dyDescent="0.35">
      <c r="A288" s="57"/>
      <c r="B288" s="32"/>
      <c r="C288" s="33"/>
      <c r="D288" s="33"/>
      <c r="E288" s="34"/>
      <c r="F288" s="35"/>
      <c r="G288" s="58"/>
      <c r="H288" s="36"/>
      <c r="I288" s="36"/>
      <c r="J288" s="36"/>
      <c r="K288" s="40"/>
      <c r="L288" s="32"/>
      <c r="M288" s="32"/>
      <c r="N288" s="32"/>
      <c r="O288" s="32"/>
      <c r="P288" s="41"/>
      <c r="Q288" s="45"/>
    </row>
    <row r="289" spans="1:17" s="11" customFormat="1" ht="45" customHeight="1" thickBot="1" x14ac:dyDescent="0.35">
      <c r="A289" s="57"/>
      <c r="B289" s="32"/>
      <c r="C289" s="33"/>
      <c r="D289" s="33"/>
      <c r="E289" s="34"/>
      <c r="F289" s="35"/>
      <c r="G289" s="58"/>
      <c r="H289" s="36"/>
      <c r="I289" s="36"/>
      <c r="J289" s="36"/>
      <c r="K289" s="40"/>
      <c r="L289" s="32"/>
      <c r="M289" s="32"/>
      <c r="N289" s="32"/>
      <c r="O289" s="32"/>
      <c r="P289" s="41"/>
      <c r="Q289" s="45"/>
    </row>
    <row r="290" spans="1:17" s="11" customFormat="1" ht="45" customHeight="1" thickBot="1" x14ac:dyDescent="0.35">
      <c r="A290" s="57"/>
      <c r="B290" s="32"/>
      <c r="C290" s="33"/>
      <c r="D290" s="33"/>
      <c r="E290" s="34"/>
      <c r="F290" s="35"/>
      <c r="G290" s="58"/>
      <c r="H290" s="36"/>
      <c r="I290" s="36"/>
      <c r="J290" s="36"/>
      <c r="K290" s="40"/>
      <c r="L290" s="32"/>
      <c r="M290" s="32"/>
      <c r="N290" s="32"/>
      <c r="O290" s="32"/>
      <c r="P290" s="41"/>
      <c r="Q290" s="45"/>
    </row>
    <row r="291" spans="1:17" s="11" customFormat="1" ht="45" customHeight="1" thickBot="1" x14ac:dyDescent="0.35">
      <c r="A291" s="57"/>
      <c r="B291" s="32"/>
      <c r="C291" s="33"/>
      <c r="D291" s="33"/>
      <c r="E291" s="34"/>
      <c r="F291" s="35"/>
      <c r="G291" s="58"/>
      <c r="H291" s="36"/>
      <c r="I291" s="36"/>
      <c r="J291" s="36"/>
      <c r="K291" s="40"/>
      <c r="L291" s="32"/>
      <c r="M291" s="32"/>
      <c r="N291" s="32"/>
      <c r="O291" s="32"/>
      <c r="P291" s="41"/>
      <c r="Q291" s="45"/>
    </row>
    <row r="292" spans="1:17" s="11" customFormat="1" ht="45" customHeight="1" thickBot="1" x14ac:dyDescent="0.35">
      <c r="A292" s="57"/>
      <c r="B292" s="32"/>
      <c r="C292" s="33"/>
      <c r="D292" s="33"/>
      <c r="E292" s="34"/>
      <c r="F292" s="35"/>
      <c r="G292" s="58"/>
      <c r="H292" s="36"/>
      <c r="I292" s="36"/>
      <c r="J292" s="36"/>
      <c r="K292" s="40"/>
      <c r="L292" s="32"/>
      <c r="M292" s="32"/>
      <c r="N292" s="32"/>
      <c r="O292" s="32"/>
      <c r="P292" s="41"/>
      <c r="Q292" s="45"/>
    </row>
    <row r="293" spans="1:17" s="11" customFormat="1" ht="45" customHeight="1" thickBot="1" x14ac:dyDescent="0.35">
      <c r="A293" s="57"/>
      <c r="B293" s="32"/>
      <c r="C293" s="33"/>
      <c r="D293" s="33"/>
      <c r="E293" s="34"/>
      <c r="F293" s="35"/>
      <c r="G293" s="58"/>
      <c r="H293" s="36"/>
      <c r="I293" s="36"/>
      <c r="J293" s="36"/>
      <c r="K293" s="40"/>
      <c r="L293" s="32"/>
      <c r="M293" s="32"/>
      <c r="N293" s="32"/>
      <c r="O293" s="32"/>
      <c r="P293" s="41"/>
      <c r="Q293" s="45"/>
    </row>
    <row r="294" spans="1:17" s="11" customFormat="1" ht="45" customHeight="1" thickBot="1" x14ac:dyDescent="0.35">
      <c r="A294" s="57"/>
      <c r="B294" s="32"/>
      <c r="C294" s="33"/>
      <c r="D294" s="33"/>
      <c r="E294" s="34"/>
      <c r="F294" s="35"/>
      <c r="G294" s="58"/>
      <c r="H294" s="36"/>
      <c r="I294" s="36"/>
      <c r="J294" s="36"/>
      <c r="K294" s="40"/>
      <c r="L294" s="32"/>
      <c r="M294" s="32"/>
      <c r="N294" s="32"/>
      <c r="O294" s="32"/>
      <c r="P294" s="41"/>
      <c r="Q294" s="45"/>
    </row>
    <row r="295" spans="1:17" s="11" customFormat="1" ht="45" customHeight="1" thickBot="1" x14ac:dyDescent="0.35">
      <c r="A295" s="57"/>
      <c r="B295" s="32"/>
      <c r="C295" s="33"/>
      <c r="D295" s="33"/>
      <c r="E295" s="34"/>
      <c r="F295" s="35"/>
      <c r="G295" s="58"/>
      <c r="H295" s="36"/>
      <c r="I295" s="36"/>
      <c r="J295" s="36"/>
      <c r="K295" s="40"/>
      <c r="L295" s="32"/>
      <c r="M295" s="32"/>
      <c r="N295" s="32"/>
      <c r="O295" s="32"/>
      <c r="P295" s="41"/>
      <c r="Q295" s="45"/>
    </row>
    <row r="296" spans="1:17" s="11" customFormat="1" ht="45" customHeight="1" thickBot="1" x14ac:dyDescent="0.35">
      <c r="A296" s="57"/>
      <c r="B296" s="32"/>
      <c r="C296" s="33"/>
      <c r="D296" s="33"/>
      <c r="E296" s="34"/>
      <c r="F296" s="35"/>
      <c r="G296" s="58"/>
      <c r="H296" s="36"/>
      <c r="I296" s="36"/>
      <c r="J296" s="36"/>
      <c r="K296" s="40"/>
      <c r="L296" s="32"/>
      <c r="M296" s="32"/>
      <c r="N296" s="32"/>
      <c r="O296" s="32"/>
      <c r="P296" s="41"/>
      <c r="Q296" s="45"/>
    </row>
    <row r="297" spans="1:17" s="11" customFormat="1" ht="45" customHeight="1" thickBot="1" x14ac:dyDescent="0.35">
      <c r="A297" s="57"/>
      <c r="B297" s="32"/>
      <c r="C297" s="33"/>
      <c r="D297" s="33"/>
      <c r="E297" s="34"/>
      <c r="F297" s="35"/>
      <c r="G297" s="58"/>
      <c r="H297" s="36"/>
      <c r="I297" s="36"/>
      <c r="J297" s="36"/>
      <c r="K297" s="40"/>
      <c r="L297" s="32"/>
      <c r="M297" s="32"/>
      <c r="N297" s="32"/>
      <c r="O297" s="32"/>
      <c r="P297" s="41"/>
      <c r="Q297" s="45"/>
    </row>
    <row r="298" spans="1:17" s="11" customFormat="1" ht="45" customHeight="1" thickBot="1" x14ac:dyDescent="0.35">
      <c r="A298" s="57"/>
      <c r="B298" s="32"/>
      <c r="C298" s="33"/>
      <c r="D298" s="33"/>
      <c r="E298" s="34"/>
      <c r="F298" s="35"/>
      <c r="G298" s="58"/>
      <c r="H298" s="36"/>
      <c r="I298" s="36"/>
      <c r="J298" s="36"/>
      <c r="K298" s="40"/>
      <c r="L298" s="32"/>
      <c r="M298" s="32"/>
      <c r="N298" s="32"/>
      <c r="O298" s="32"/>
      <c r="P298" s="41"/>
      <c r="Q298" s="45"/>
    </row>
    <row r="299" spans="1:17" s="11" customFormat="1" ht="45" customHeight="1" thickBot="1" x14ac:dyDescent="0.35">
      <c r="A299" s="57"/>
      <c r="B299" s="32"/>
      <c r="C299" s="33"/>
      <c r="D299" s="33"/>
      <c r="E299" s="34"/>
      <c r="F299" s="35"/>
      <c r="G299" s="58"/>
      <c r="H299" s="36"/>
      <c r="I299" s="36"/>
      <c r="J299" s="36"/>
      <c r="K299" s="40"/>
      <c r="L299" s="32"/>
      <c r="M299" s="32"/>
      <c r="N299" s="32"/>
      <c r="O299" s="32"/>
      <c r="P299" s="41"/>
      <c r="Q299" s="45"/>
    </row>
    <row r="300" spans="1:17" s="11" customFormat="1" ht="45" customHeight="1" thickBot="1" x14ac:dyDescent="0.35">
      <c r="A300" s="57"/>
      <c r="B300" s="32"/>
      <c r="C300" s="33"/>
      <c r="D300" s="33"/>
      <c r="E300" s="34"/>
      <c r="F300" s="35"/>
      <c r="G300" s="58"/>
      <c r="H300" s="36"/>
      <c r="I300" s="36"/>
      <c r="J300" s="36"/>
      <c r="K300" s="40"/>
      <c r="L300" s="32"/>
      <c r="M300" s="32"/>
      <c r="N300" s="32"/>
      <c r="O300" s="32"/>
      <c r="P300" s="41"/>
      <c r="Q300" s="45"/>
    </row>
    <row r="301" spans="1:17" s="11" customFormat="1" ht="45" customHeight="1" thickBot="1" x14ac:dyDescent="0.35">
      <c r="A301" s="57"/>
      <c r="B301" s="32"/>
      <c r="C301" s="33"/>
      <c r="D301" s="33"/>
      <c r="E301" s="34"/>
      <c r="F301" s="35"/>
      <c r="G301" s="58"/>
      <c r="H301" s="36"/>
      <c r="I301" s="36"/>
      <c r="J301" s="36"/>
      <c r="K301" s="40"/>
      <c r="L301" s="32"/>
      <c r="M301" s="32"/>
      <c r="N301" s="32"/>
      <c r="O301" s="32"/>
      <c r="P301" s="41"/>
      <c r="Q301" s="45"/>
    </row>
    <row r="302" spans="1:17" s="11" customFormat="1" ht="45" customHeight="1" thickBot="1" x14ac:dyDescent="0.35">
      <c r="A302" s="57"/>
      <c r="B302" s="32"/>
      <c r="C302" s="33"/>
      <c r="D302" s="33"/>
      <c r="E302" s="34"/>
      <c r="F302" s="35"/>
      <c r="G302" s="58"/>
      <c r="H302" s="36"/>
      <c r="I302" s="36"/>
      <c r="J302" s="36"/>
      <c r="K302" s="40"/>
      <c r="L302" s="32"/>
      <c r="M302" s="32"/>
      <c r="N302" s="32"/>
      <c r="O302" s="32"/>
      <c r="P302" s="41"/>
      <c r="Q302" s="45"/>
    </row>
    <row r="303" spans="1:17" s="11" customFormat="1" ht="45" customHeight="1" thickBot="1" x14ac:dyDescent="0.35">
      <c r="A303" s="57"/>
      <c r="B303" s="32"/>
      <c r="C303" s="33"/>
      <c r="D303" s="33"/>
      <c r="E303" s="34"/>
      <c r="F303" s="35"/>
      <c r="G303" s="58"/>
      <c r="H303" s="36"/>
      <c r="I303" s="36"/>
      <c r="J303" s="36"/>
      <c r="K303" s="40"/>
      <c r="L303" s="32"/>
      <c r="M303" s="32"/>
      <c r="N303" s="32"/>
      <c r="O303" s="32"/>
      <c r="P303" s="41"/>
      <c r="Q303" s="45"/>
    </row>
    <row r="304" spans="1:17" s="11" customFormat="1" ht="45" customHeight="1" thickBot="1" x14ac:dyDescent="0.35">
      <c r="A304" s="57"/>
      <c r="B304" s="32"/>
      <c r="C304" s="33"/>
      <c r="D304" s="33"/>
      <c r="E304" s="34"/>
      <c r="F304" s="35"/>
      <c r="G304" s="58"/>
      <c r="H304" s="36"/>
      <c r="I304" s="36"/>
      <c r="J304" s="36"/>
      <c r="K304" s="40"/>
      <c r="L304" s="32"/>
      <c r="M304" s="32"/>
      <c r="N304" s="32"/>
      <c r="O304" s="32"/>
      <c r="P304" s="41"/>
      <c r="Q304" s="45"/>
    </row>
    <row r="305" spans="1:17" s="11" customFormat="1" ht="45" customHeight="1" thickBot="1" x14ac:dyDescent="0.35">
      <c r="A305" s="57"/>
      <c r="B305" s="32"/>
      <c r="C305" s="33"/>
      <c r="D305" s="33"/>
      <c r="E305" s="34"/>
      <c r="F305" s="35"/>
      <c r="G305" s="58"/>
      <c r="H305" s="36"/>
      <c r="I305" s="36"/>
      <c r="J305" s="36"/>
      <c r="K305" s="40"/>
      <c r="L305" s="32"/>
      <c r="M305" s="32"/>
      <c r="N305" s="32"/>
      <c r="O305" s="32"/>
      <c r="P305" s="41"/>
      <c r="Q305" s="45"/>
    </row>
    <row r="306" spans="1:17" s="11" customFormat="1" ht="45" customHeight="1" thickBot="1" x14ac:dyDescent="0.35">
      <c r="A306" s="57"/>
      <c r="B306" s="32"/>
      <c r="C306" s="33"/>
      <c r="D306" s="33"/>
      <c r="E306" s="34"/>
      <c r="F306" s="35"/>
      <c r="G306" s="58"/>
      <c r="H306" s="36"/>
      <c r="I306" s="36"/>
      <c r="J306" s="36"/>
      <c r="K306" s="40"/>
      <c r="L306" s="32"/>
      <c r="M306" s="32"/>
      <c r="N306" s="32"/>
      <c r="O306" s="32"/>
      <c r="P306" s="41"/>
      <c r="Q306" s="45"/>
    </row>
    <row r="307" spans="1:17" s="11" customFormat="1" ht="45" customHeight="1" thickBot="1" x14ac:dyDescent="0.35">
      <c r="A307" s="57"/>
      <c r="B307" s="32"/>
      <c r="C307" s="33"/>
      <c r="D307" s="33"/>
      <c r="E307" s="34"/>
      <c r="F307" s="35"/>
      <c r="G307" s="58"/>
      <c r="H307" s="36"/>
      <c r="I307" s="36"/>
      <c r="J307" s="36"/>
      <c r="K307" s="40"/>
      <c r="L307" s="32"/>
      <c r="M307" s="32"/>
      <c r="N307" s="32"/>
      <c r="O307" s="32"/>
      <c r="P307" s="41"/>
      <c r="Q307" s="45"/>
    </row>
    <row r="308" spans="1:17" s="11" customFormat="1" ht="45" customHeight="1" thickBot="1" x14ac:dyDescent="0.35">
      <c r="A308" s="57"/>
      <c r="B308" s="32"/>
      <c r="C308" s="33"/>
      <c r="D308" s="33"/>
      <c r="E308" s="34"/>
      <c r="F308" s="35"/>
      <c r="G308" s="58"/>
      <c r="H308" s="36"/>
      <c r="I308" s="36"/>
      <c r="J308" s="36"/>
      <c r="K308" s="40"/>
      <c r="L308" s="32"/>
      <c r="M308" s="32"/>
      <c r="N308" s="32"/>
      <c r="O308" s="32"/>
      <c r="P308" s="41"/>
      <c r="Q308" s="45"/>
    </row>
    <row r="309" spans="1:17" s="11" customFormat="1" ht="45" customHeight="1" thickBot="1" x14ac:dyDescent="0.35">
      <c r="A309" s="57"/>
      <c r="B309" s="32"/>
      <c r="C309" s="33"/>
      <c r="D309" s="33"/>
      <c r="E309" s="34"/>
      <c r="F309" s="35"/>
      <c r="G309" s="58"/>
      <c r="H309" s="36"/>
      <c r="I309" s="36"/>
      <c r="J309" s="36"/>
      <c r="K309" s="40"/>
      <c r="L309" s="32"/>
      <c r="M309" s="32"/>
      <c r="N309" s="32"/>
      <c r="O309" s="32"/>
      <c r="P309" s="41"/>
      <c r="Q309" s="45"/>
    </row>
    <row r="310" spans="1:17" s="11" customFormat="1" ht="45" customHeight="1" thickBot="1" x14ac:dyDescent="0.35">
      <c r="A310" s="57"/>
      <c r="B310" s="32"/>
      <c r="C310" s="33"/>
      <c r="D310" s="33"/>
      <c r="E310" s="34"/>
      <c r="F310" s="35"/>
      <c r="G310" s="58"/>
      <c r="H310" s="36"/>
      <c r="I310" s="36"/>
      <c r="J310" s="36"/>
      <c r="K310" s="40"/>
      <c r="L310" s="32"/>
      <c r="M310" s="32"/>
      <c r="N310" s="32"/>
      <c r="O310" s="32"/>
      <c r="P310" s="41"/>
      <c r="Q310" s="45"/>
    </row>
    <row r="311" spans="1:17" s="11" customFormat="1" ht="45" customHeight="1" thickBot="1" x14ac:dyDescent="0.35">
      <c r="A311" s="57"/>
      <c r="B311" s="32"/>
      <c r="C311" s="33"/>
      <c r="D311" s="33"/>
      <c r="E311" s="34"/>
      <c r="F311" s="35"/>
      <c r="G311" s="58"/>
      <c r="H311" s="36"/>
      <c r="I311" s="36"/>
      <c r="J311" s="36"/>
      <c r="K311" s="40"/>
      <c r="L311" s="32"/>
      <c r="M311" s="32"/>
      <c r="N311" s="32"/>
      <c r="O311" s="32"/>
      <c r="P311" s="41"/>
      <c r="Q311" s="45"/>
    </row>
    <row r="312" spans="1:17" s="11" customFormat="1" ht="45" customHeight="1" thickBot="1" x14ac:dyDescent="0.35">
      <c r="A312" s="57"/>
      <c r="B312" s="32"/>
      <c r="C312" s="33"/>
      <c r="D312" s="33"/>
      <c r="E312" s="34"/>
      <c r="F312" s="35"/>
      <c r="G312" s="58"/>
      <c r="H312" s="36"/>
      <c r="I312" s="36"/>
      <c r="J312" s="36"/>
      <c r="K312" s="40"/>
      <c r="L312" s="32"/>
      <c r="M312" s="32"/>
      <c r="N312" s="32"/>
      <c r="O312" s="32"/>
      <c r="P312" s="41"/>
      <c r="Q312" s="45"/>
    </row>
    <row r="313" spans="1:17" s="11" customFormat="1" ht="45" customHeight="1" thickBot="1" x14ac:dyDescent="0.35">
      <c r="A313" s="57"/>
      <c r="B313" s="32"/>
      <c r="C313" s="33"/>
      <c r="D313" s="33"/>
      <c r="E313" s="34"/>
      <c r="F313" s="35"/>
      <c r="G313" s="58"/>
      <c r="H313" s="36"/>
      <c r="I313" s="36"/>
      <c r="J313" s="36"/>
      <c r="K313" s="40"/>
      <c r="L313" s="32"/>
      <c r="M313" s="32"/>
      <c r="N313" s="32"/>
      <c r="O313" s="32"/>
      <c r="P313" s="41"/>
      <c r="Q313" s="45"/>
    </row>
    <row r="314" spans="1:17" s="11" customFormat="1" ht="45" customHeight="1" thickBot="1" x14ac:dyDescent="0.35">
      <c r="A314" s="57"/>
      <c r="B314" s="32"/>
      <c r="C314" s="33"/>
      <c r="D314" s="33"/>
      <c r="E314" s="34"/>
      <c r="F314" s="35"/>
      <c r="G314" s="58"/>
      <c r="H314" s="36"/>
      <c r="I314" s="36"/>
      <c r="J314" s="36"/>
      <c r="K314" s="40"/>
      <c r="L314" s="32"/>
      <c r="M314" s="32"/>
      <c r="N314" s="32"/>
      <c r="O314" s="32"/>
      <c r="P314" s="41"/>
      <c r="Q314" s="45"/>
    </row>
    <row r="315" spans="1:17" s="11" customFormat="1" ht="45" customHeight="1" thickBot="1" x14ac:dyDescent="0.35">
      <c r="A315" s="57"/>
      <c r="B315" s="32"/>
      <c r="C315" s="33"/>
      <c r="D315" s="33"/>
      <c r="E315" s="34"/>
      <c r="F315" s="35"/>
      <c r="G315" s="58"/>
      <c r="H315" s="36"/>
      <c r="I315" s="36"/>
      <c r="J315" s="36"/>
      <c r="K315" s="40"/>
      <c r="L315" s="32"/>
      <c r="M315" s="32"/>
      <c r="N315" s="32"/>
      <c r="O315" s="32"/>
      <c r="P315" s="41"/>
      <c r="Q315" s="45"/>
    </row>
    <row r="316" spans="1:17" s="11" customFormat="1" ht="45" customHeight="1" thickBot="1" x14ac:dyDescent="0.35">
      <c r="A316" s="57"/>
      <c r="B316" s="32"/>
      <c r="C316" s="33"/>
      <c r="D316" s="33"/>
      <c r="E316" s="34"/>
      <c r="F316" s="35"/>
      <c r="G316" s="58"/>
      <c r="H316" s="36"/>
      <c r="I316" s="36"/>
      <c r="J316" s="36"/>
      <c r="K316" s="40"/>
      <c r="L316" s="32"/>
      <c r="M316" s="32"/>
      <c r="N316" s="32"/>
      <c r="O316" s="32"/>
      <c r="P316" s="41"/>
      <c r="Q316" s="45"/>
    </row>
    <row r="317" spans="1:17" s="11" customFormat="1" ht="45" customHeight="1" thickBot="1" x14ac:dyDescent="0.35">
      <c r="A317" s="57"/>
      <c r="B317" s="32"/>
      <c r="C317" s="33"/>
      <c r="D317" s="33"/>
      <c r="E317" s="34"/>
      <c r="F317" s="35"/>
      <c r="G317" s="58"/>
      <c r="H317" s="36"/>
      <c r="I317" s="36"/>
      <c r="J317" s="36"/>
      <c r="K317" s="40"/>
      <c r="L317" s="32"/>
      <c r="M317" s="32"/>
      <c r="N317" s="32"/>
      <c r="O317" s="32"/>
      <c r="P317" s="41"/>
      <c r="Q317" s="45"/>
    </row>
    <row r="318" spans="1:17" s="11" customFormat="1" ht="45" customHeight="1" thickBot="1" x14ac:dyDescent="0.35">
      <c r="A318" s="57"/>
      <c r="B318" s="32"/>
      <c r="C318" s="33"/>
      <c r="D318" s="33"/>
      <c r="E318" s="34"/>
      <c r="F318" s="35"/>
      <c r="G318" s="58"/>
      <c r="H318" s="36"/>
      <c r="I318" s="36"/>
      <c r="J318" s="36"/>
      <c r="K318" s="40"/>
      <c r="L318" s="32"/>
      <c r="M318" s="32"/>
      <c r="N318" s="32"/>
      <c r="O318" s="32"/>
      <c r="P318" s="41"/>
      <c r="Q318" s="45"/>
    </row>
    <row r="319" spans="1:17" s="11" customFormat="1" ht="45" customHeight="1" thickBot="1" x14ac:dyDescent="0.35">
      <c r="A319" s="57"/>
      <c r="B319" s="32"/>
      <c r="C319" s="33"/>
      <c r="D319" s="33"/>
      <c r="E319" s="34"/>
      <c r="F319" s="35"/>
      <c r="G319" s="58"/>
      <c r="H319" s="36"/>
      <c r="I319" s="36"/>
      <c r="J319" s="36"/>
      <c r="K319" s="40"/>
      <c r="L319" s="32"/>
      <c r="M319" s="32"/>
      <c r="N319" s="32"/>
      <c r="O319" s="32"/>
      <c r="P319" s="41"/>
      <c r="Q319" s="45"/>
    </row>
    <row r="320" spans="1:17" s="11" customFormat="1" ht="45" customHeight="1" thickBot="1" x14ac:dyDescent="0.35">
      <c r="A320" s="57"/>
      <c r="B320" s="32"/>
      <c r="C320" s="33"/>
      <c r="D320" s="33"/>
      <c r="E320" s="34"/>
      <c r="F320" s="35"/>
      <c r="G320" s="58"/>
      <c r="H320" s="36"/>
      <c r="I320" s="36"/>
      <c r="J320" s="36"/>
      <c r="K320" s="40"/>
      <c r="L320" s="32"/>
      <c r="M320" s="32"/>
      <c r="N320" s="32"/>
      <c r="O320" s="32"/>
      <c r="P320" s="41"/>
      <c r="Q320" s="45"/>
    </row>
    <row r="321" spans="1:17" s="11" customFormat="1" ht="45" customHeight="1" thickBot="1" x14ac:dyDescent="0.35">
      <c r="A321" s="57"/>
      <c r="B321" s="32"/>
      <c r="C321" s="33"/>
      <c r="D321" s="33"/>
      <c r="E321" s="34"/>
      <c r="F321" s="35"/>
      <c r="G321" s="58"/>
      <c r="H321" s="36"/>
      <c r="I321" s="36"/>
      <c r="J321" s="36"/>
      <c r="K321" s="40"/>
      <c r="L321" s="32"/>
      <c r="M321" s="32"/>
      <c r="N321" s="32"/>
      <c r="O321" s="32"/>
      <c r="P321" s="41"/>
      <c r="Q321" s="45"/>
    </row>
    <row r="322" spans="1:17" s="11" customFormat="1" ht="45" customHeight="1" thickBot="1" x14ac:dyDescent="0.35">
      <c r="A322" s="57"/>
      <c r="B322" s="32"/>
      <c r="C322" s="33"/>
      <c r="D322" s="33"/>
      <c r="E322" s="34"/>
      <c r="F322" s="35"/>
      <c r="G322" s="58"/>
      <c r="H322" s="36"/>
      <c r="I322" s="36"/>
      <c r="J322" s="36"/>
      <c r="K322" s="40"/>
      <c r="L322" s="32"/>
      <c r="M322" s="32"/>
      <c r="N322" s="32"/>
      <c r="O322" s="32"/>
      <c r="P322" s="41"/>
      <c r="Q322" s="45"/>
    </row>
    <row r="323" spans="1:17" s="11" customFormat="1" ht="45" customHeight="1" thickBot="1" x14ac:dyDescent="0.35">
      <c r="A323" s="57"/>
      <c r="B323" s="32"/>
      <c r="C323" s="33"/>
      <c r="D323" s="33"/>
      <c r="E323" s="34"/>
      <c r="F323" s="35"/>
      <c r="G323" s="58"/>
      <c r="H323" s="36"/>
      <c r="I323" s="36"/>
      <c r="J323" s="36"/>
      <c r="K323" s="40"/>
      <c r="L323" s="32"/>
      <c r="M323" s="32"/>
      <c r="N323" s="32"/>
      <c r="O323" s="32"/>
      <c r="P323" s="41"/>
      <c r="Q323" s="45"/>
    </row>
    <row r="324" spans="1:17" s="11" customFormat="1" ht="45" customHeight="1" thickBot="1" x14ac:dyDescent="0.35">
      <c r="A324" s="57"/>
      <c r="B324" s="32"/>
      <c r="C324" s="33"/>
      <c r="D324" s="33"/>
      <c r="E324" s="34"/>
      <c r="F324" s="35"/>
      <c r="G324" s="58"/>
      <c r="H324" s="36"/>
      <c r="I324" s="36"/>
      <c r="J324" s="36"/>
      <c r="K324" s="40"/>
      <c r="L324" s="32"/>
      <c r="M324" s="32"/>
      <c r="N324" s="32"/>
      <c r="O324" s="32"/>
      <c r="P324" s="41"/>
      <c r="Q324" s="45"/>
    </row>
    <row r="325" spans="1:17" s="11" customFormat="1" ht="45" customHeight="1" thickBot="1" x14ac:dyDescent="0.35">
      <c r="A325" s="57"/>
      <c r="B325" s="32"/>
      <c r="C325" s="33"/>
      <c r="D325" s="33"/>
      <c r="E325" s="34"/>
      <c r="F325" s="35"/>
      <c r="G325" s="58"/>
      <c r="H325" s="36"/>
      <c r="I325" s="36"/>
      <c r="J325" s="36"/>
      <c r="K325" s="40"/>
      <c r="L325" s="32"/>
      <c r="M325" s="32"/>
      <c r="N325" s="32"/>
      <c r="O325" s="32"/>
      <c r="P325" s="41"/>
      <c r="Q325" s="45"/>
    </row>
    <row r="326" spans="1:17" s="11" customFormat="1" ht="45" customHeight="1" thickBot="1" x14ac:dyDescent="0.35">
      <c r="A326" s="57"/>
      <c r="B326" s="32"/>
      <c r="C326" s="33"/>
      <c r="D326" s="33"/>
      <c r="E326" s="34"/>
      <c r="F326" s="35"/>
      <c r="G326" s="58"/>
      <c r="H326" s="36"/>
      <c r="I326" s="36"/>
      <c r="J326" s="36"/>
      <c r="K326" s="40"/>
      <c r="L326" s="32"/>
      <c r="M326" s="32"/>
      <c r="N326" s="32"/>
      <c r="O326" s="32"/>
      <c r="P326" s="41"/>
      <c r="Q326" s="45"/>
    </row>
    <row r="327" spans="1:17" s="11" customFormat="1" ht="45" customHeight="1" thickBot="1" x14ac:dyDescent="0.35">
      <c r="A327" s="57"/>
      <c r="B327" s="32"/>
      <c r="C327" s="33"/>
      <c r="D327" s="33"/>
      <c r="E327" s="34"/>
      <c r="F327" s="35"/>
      <c r="G327" s="58"/>
      <c r="H327" s="36"/>
      <c r="I327" s="36"/>
      <c r="J327" s="36"/>
      <c r="K327" s="40"/>
      <c r="L327" s="32"/>
      <c r="M327" s="32"/>
      <c r="N327" s="32"/>
      <c r="O327" s="32"/>
      <c r="P327" s="41"/>
      <c r="Q327" s="45"/>
    </row>
    <row r="328" spans="1:17" s="11" customFormat="1" ht="45" customHeight="1" thickBot="1" x14ac:dyDescent="0.35">
      <c r="A328" s="57"/>
      <c r="B328" s="32"/>
      <c r="C328" s="33"/>
      <c r="D328" s="33"/>
      <c r="E328" s="34"/>
      <c r="F328" s="35"/>
      <c r="G328" s="58"/>
      <c r="H328" s="36"/>
      <c r="I328" s="36"/>
      <c r="J328" s="36"/>
      <c r="K328" s="40"/>
      <c r="L328" s="32"/>
      <c r="M328" s="32"/>
      <c r="N328" s="32"/>
      <c r="O328" s="32"/>
      <c r="P328" s="41"/>
      <c r="Q328" s="45"/>
    </row>
    <row r="329" spans="1:17" s="11" customFormat="1" ht="45" customHeight="1" thickBot="1" x14ac:dyDescent="0.35">
      <c r="A329" s="57"/>
      <c r="B329" s="32"/>
      <c r="C329" s="33"/>
      <c r="D329" s="33"/>
      <c r="E329" s="34"/>
      <c r="F329" s="35"/>
      <c r="G329" s="58"/>
      <c r="H329" s="36"/>
      <c r="I329" s="36"/>
      <c r="J329" s="36"/>
      <c r="K329" s="40"/>
      <c r="L329" s="32"/>
      <c r="M329" s="32"/>
      <c r="N329" s="32"/>
      <c r="O329" s="32"/>
      <c r="P329" s="41"/>
      <c r="Q329" s="45"/>
    </row>
    <row r="330" spans="1:17" s="11" customFormat="1" ht="45" customHeight="1" thickBot="1" x14ac:dyDescent="0.35">
      <c r="A330" s="57"/>
      <c r="B330" s="32"/>
      <c r="C330" s="33"/>
      <c r="D330" s="33"/>
      <c r="E330" s="34"/>
      <c r="F330" s="35"/>
      <c r="G330" s="58"/>
      <c r="H330" s="36"/>
      <c r="I330" s="36"/>
      <c r="J330" s="36"/>
      <c r="K330" s="40"/>
      <c r="L330" s="32"/>
      <c r="M330" s="32"/>
      <c r="N330" s="32"/>
      <c r="O330" s="32"/>
      <c r="P330" s="41"/>
      <c r="Q330" s="45"/>
    </row>
    <row r="331" spans="1:17" s="11" customFormat="1" ht="45" customHeight="1" thickBot="1" x14ac:dyDescent="0.35">
      <c r="A331" s="57"/>
      <c r="B331" s="32"/>
      <c r="C331" s="33"/>
      <c r="D331" s="33"/>
      <c r="E331" s="34"/>
      <c r="F331" s="35"/>
      <c r="G331" s="58"/>
      <c r="H331" s="36"/>
      <c r="I331" s="36"/>
      <c r="J331" s="36"/>
      <c r="K331" s="40"/>
      <c r="L331" s="32"/>
      <c r="M331" s="32"/>
      <c r="N331" s="32"/>
      <c r="O331" s="32"/>
      <c r="P331" s="41"/>
      <c r="Q331" s="45"/>
    </row>
    <row r="332" spans="1:17" s="11" customFormat="1" ht="45" customHeight="1" thickBot="1" x14ac:dyDescent="0.35">
      <c r="A332" s="57"/>
      <c r="B332" s="32"/>
      <c r="C332" s="33"/>
      <c r="D332" s="33"/>
      <c r="E332" s="34"/>
      <c r="F332" s="35"/>
      <c r="G332" s="58"/>
      <c r="H332" s="36"/>
      <c r="I332" s="36"/>
      <c r="J332" s="36"/>
      <c r="K332" s="40"/>
      <c r="L332" s="32"/>
      <c r="M332" s="32"/>
      <c r="N332" s="32"/>
      <c r="O332" s="32"/>
      <c r="P332" s="41"/>
      <c r="Q332" s="45"/>
    </row>
    <row r="333" spans="1:17" s="11" customFormat="1" ht="45" customHeight="1" thickBot="1" x14ac:dyDescent="0.35">
      <c r="A333" s="57"/>
      <c r="B333" s="32"/>
      <c r="C333" s="33"/>
      <c r="D333" s="33"/>
      <c r="E333" s="34"/>
      <c r="F333" s="35"/>
      <c r="G333" s="58"/>
      <c r="H333" s="36"/>
      <c r="I333" s="36"/>
      <c r="J333" s="36"/>
      <c r="K333" s="40"/>
      <c r="L333" s="32"/>
      <c r="M333" s="32"/>
      <c r="N333" s="32"/>
      <c r="O333" s="32"/>
      <c r="P333" s="41"/>
      <c r="Q333" s="45"/>
    </row>
    <row r="334" spans="1:17" s="11" customFormat="1" ht="45" customHeight="1" thickBot="1" x14ac:dyDescent="0.35">
      <c r="A334" s="57"/>
      <c r="B334" s="32"/>
      <c r="C334" s="33"/>
      <c r="D334" s="33"/>
      <c r="E334" s="34"/>
      <c r="F334" s="35"/>
      <c r="G334" s="58"/>
      <c r="H334" s="36"/>
      <c r="I334" s="36"/>
      <c r="J334" s="36"/>
      <c r="K334" s="40"/>
      <c r="L334" s="32"/>
      <c r="M334" s="32"/>
      <c r="N334" s="32"/>
      <c r="O334" s="32"/>
      <c r="P334" s="41"/>
      <c r="Q334" s="45"/>
    </row>
    <row r="335" spans="1:17" s="11" customFormat="1" ht="45" customHeight="1" thickBot="1" x14ac:dyDescent="0.35">
      <c r="A335" s="57"/>
      <c r="B335" s="32"/>
      <c r="C335" s="33"/>
      <c r="D335" s="33"/>
      <c r="E335" s="34"/>
      <c r="F335" s="35"/>
      <c r="G335" s="58"/>
      <c r="H335" s="36"/>
      <c r="I335" s="36"/>
      <c r="J335" s="36"/>
      <c r="K335" s="40"/>
      <c r="L335" s="32"/>
      <c r="M335" s="32"/>
      <c r="N335" s="32"/>
      <c r="O335" s="32"/>
      <c r="P335" s="41"/>
      <c r="Q335" s="45"/>
    </row>
    <row r="336" spans="1:17" s="11" customFormat="1" ht="45" customHeight="1" thickBot="1" x14ac:dyDescent="0.35">
      <c r="A336" s="57"/>
      <c r="B336" s="32"/>
      <c r="C336" s="33"/>
      <c r="D336" s="33"/>
      <c r="E336" s="34"/>
      <c r="F336" s="35"/>
      <c r="G336" s="58"/>
      <c r="H336" s="36"/>
      <c r="I336" s="36"/>
      <c r="J336" s="36"/>
      <c r="K336" s="40"/>
      <c r="L336" s="32"/>
      <c r="M336" s="32"/>
      <c r="N336" s="32"/>
      <c r="O336" s="32"/>
      <c r="P336" s="41"/>
      <c r="Q336" s="45"/>
    </row>
    <row r="337" spans="1:17" s="11" customFormat="1" ht="45" customHeight="1" thickBot="1" x14ac:dyDescent="0.35">
      <c r="A337" s="57"/>
      <c r="B337" s="32"/>
      <c r="C337" s="33"/>
      <c r="D337" s="33"/>
      <c r="E337" s="34"/>
      <c r="F337" s="35"/>
      <c r="G337" s="58"/>
      <c r="H337" s="36"/>
      <c r="I337" s="36"/>
      <c r="J337" s="36"/>
      <c r="K337" s="40"/>
      <c r="L337" s="32"/>
      <c r="M337" s="32"/>
      <c r="N337" s="32"/>
      <c r="O337" s="32"/>
      <c r="P337" s="41"/>
      <c r="Q337" s="45"/>
    </row>
    <row r="338" spans="1:17" s="11" customFormat="1" ht="45" customHeight="1" thickBot="1" x14ac:dyDescent="0.35">
      <c r="A338" s="57"/>
      <c r="B338" s="32"/>
      <c r="C338" s="33"/>
      <c r="D338" s="33"/>
      <c r="E338" s="34"/>
      <c r="F338" s="35"/>
      <c r="G338" s="58"/>
      <c r="H338" s="36"/>
      <c r="I338" s="36"/>
      <c r="J338" s="36"/>
      <c r="K338" s="40"/>
      <c r="L338" s="32"/>
      <c r="M338" s="32"/>
      <c r="N338" s="32"/>
      <c r="O338" s="32"/>
      <c r="P338" s="41"/>
      <c r="Q338" s="45"/>
    </row>
    <row r="339" spans="1:17" s="11" customFormat="1" ht="45" customHeight="1" thickBot="1" x14ac:dyDescent="0.35">
      <c r="A339" s="57"/>
      <c r="B339" s="32"/>
      <c r="C339" s="33"/>
      <c r="D339" s="33"/>
      <c r="E339" s="34"/>
      <c r="F339" s="35"/>
      <c r="G339" s="58"/>
      <c r="H339" s="36"/>
      <c r="I339" s="36"/>
      <c r="J339" s="36"/>
      <c r="K339" s="40"/>
      <c r="L339" s="32"/>
      <c r="M339" s="32"/>
      <c r="N339" s="32"/>
      <c r="O339" s="32"/>
      <c r="P339" s="41"/>
      <c r="Q339" s="45"/>
    </row>
    <row r="340" spans="1:17" s="11" customFormat="1" ht="45" customHeight="1" thickBot="1" x14ac:dyDescent="0.35">
      <c r="A340" s="57"/>
      <c r="B340" s="32"/>
      <c r="C340" s="33"/>
      <c r="D340" s="33"/>
      <c r="E340" s="34"/>
      <c r="F340" s="35"/>
      <c r="G340" s="58"/>
      <c r="H340" s="36"/>
      <c r="I340" s="36"/>
      <c r="J340" s="36"/>
      <c r="K340" s="40"/>
      <c r="L340" s="32"/>
      <c r="M340" s="32"/>
      <c r="N340" s="32"/>
      <c r="O340" s="32"/>
      <c r="P340" s="41"/>
      <c r="Q340" s="45"/>
    </row>
    <row r="341" spans="1:17" s="11" customFormat="1" ht="45" customHeight="1" thickBot="1" x14ac:dyDescent="0.35">
      <c r="A341" s="57"/>
      <c r="B341" s="32"/>
      <c r="C341" s="33"/>
      <c r="D341" s="33"/>
      <c r="E341" s="34"/>
      <c r="F341" s="35"/>
      <c r="G341" s="58"/>
      <c r="H341" s="36"/>
      <c r="I341" s="36"/>
      <c r="J341" s="36"/>
      <c r="K341" s="40"/>
      <c r="L341" s="32"/>
      <c r="M341" s="32"/>
      <c r="N341" s="32"/>
      <c r="O341" s="32"/>
      <c r="P341" s="41"/>
      <c r="Q341" s="45"/>
    </row>
    <row r="342" spans="1:17" s="11" customFormat="1" ht="45" customHeight="1" thickBot="1" x14ac:dyDescent="0.35">
      <c r="A342" s="57"/>
      <c r="B342" s="32"/>
      <c r="C342" s="33"/>
      <c r="D342" s="33"/>
      <c r="E342" s="34"/>
      <c r="F342" s="35"/>
      <c r="G342" s="58"/>
      <c r="H342" s="36"/>
      <c r="I342" s="36"/>
      <c r="J342" s="36"/>
      <c r="K342" s="40"/>
      <c r="L342" s="32"/>
      <c r="M342" s="32"/>
      <c r="N342" s="32"/>
      <c r="O342" s="32"/>
      <c r="P342" s="41"/>
      <c r="Q342" s="45"/>
    </row>
    <row r="343" spans="1:17" s="11" customFormat="1" ht="45" customHeight="1" thickBot="1" x14ac:dyDescent="0.35">
      <c r="A343" s="57"/>
      <c r="B343" s="32"/>
      <c r="C343" s="33"/>
      <c r="D343" s="33"/>
      <c r="E343" s="34"/>
      <c r="F343" s="35"/>
      <c r="G343" s="58"/>
      <c r="H343" s="36"/>
      <c r="I343" s="36"/>
      <c r="J343" s="36"/>
      <c r="K343" s="40"/>
      <c r="L343" s="32"/>
      <c r="M343" s="32"/>
      <c r="N343" s="32"/>
      <c r="O343" s="32"/>
      <c r="P343" s="41"/>
      <c r="Q343" s="45"/>
    </row>
    <row r="344" spans="1:17" s="11" customFormat="1" ht="45" customHeight="1" thickBot="1" x14ac:dyDescent="0.35">
      <c r="A344" s="57"/>
      <c r="B344" s="32"/>
      <c r="C344" s="33"/>
      <c r="D344" s="33"/>
      <c r="E344" s="34"/>
      <c r="F344" s="35"/>
      <c r="G344" s="58"/>
      <c r="H344" s="36"/>
      <c r="I344" s="36"/>
      <c r="J344" s="36"/>
      <c r="K344" s="40"/>
      <c r="L344" s="32"/>
      <c r="M344" s="32"/>
      <c r="N344" s="32"/>
      <c r="O344" s="32"/>
      <c r="P344" s="41"/>
      <c r="Q344" s="45"/>
    </row>
    <row r="345" spans="1:17" s="11" customFormat="1" ht="45" customHeight="1" thickBot="1" x14ac:dyDescent="0.35">
      <c r="A345" s="57"/>
      <c r="B345" s="32"/>
      <c r="C345" s="33"/>
      <c r="D345" s="33"/>
      <c r="E345" s="34"/>
      <c r="F345" s="35"/>
      <c r="G345" s="58"/>
      <c r="H345" s="36"/>
      <c r="I345" s="36"/>
      <c r="J345" s="36"/>
      <c r="K345" s="40"/>
      <c r="L345" s="32"/>
      <c r="M345" s="32"/>
      <c r="N345" s="32"/>
      <c r="O345" s="32"/>
      <c r="P345" s="41"/>
      <c r="Q345" s="45"/>
    </row>
    <row r="346" spans="1:17" s="11" customFormat="1" ht="45" customHeight="1" thickBot="1" x14ac:dyDescent="0.35">
      <c r="A346" s="57"/>
      <c r="B346" s="32"/>
      <c r="C346" s="33"/>
      <c r="D346" s="33"/>
      <c r="E346" s="34"/>
      <c r="F346" s="35"/>
      <c r="G346" s="58"/>
      <c r="H346" s="36"/>
      <c r="I346" s="36"/>
      <c r="J346" s="36"/>
      <c r="K346" s="40"/>
      <c r="L346" s="32"/>
      <c r="M346" s="32"/>
      <c r="N346" s="32"/>
      <c r="O346" s="32"/>
      <c r="P346" s="41"/>
      <c r="Q346" s="45"/>
    </row>
    <row r="347" spans="1:17" s="11" customFormat="1" ht="45" customHeight="1" thickBot="1" x14ac:dyDescent="0.35">
      <c r="A347" s="163"/>
      <c r="B347" s="32"/>
      <c r="C347" s="33"/>
      <c r="D347" s="33"/>
      <c r="E347" s="34"/>
      <c r="F347" s="35"/>
      <c r="G347" s="58"/>
      <c r="H347" s="36"/>
      <c r="I347" s="36"/>
      <c r="J347" s="36"/>
      <c r="K347" s="40"/>
      <c r="L347" s="32"/>
      <c r="M347" s="32"/>
      <c r="N347" s="32"/>
      <c r="O347" s="32"/>
      <c r="P347" s="41"/>
      <c r="Q347" s="45"/>
    </row>
    <row r="348" spans="1:17" s="11" customFormat="1" ht="45" customHeight="1" thickBot="1" x14ac:dyDescent="0.35">
      <c r="A348" s="164"/>
      <c r="B348" s="32"/>
      <c r="C348" s="33"/>
      <c r="D348" s="33"/>
      <c r="E348" s="34"/>
      <c r="F348" s="35"/>
      <c r="G348" s="58"/>
      <c r="H348" s="36"/>
      <c r="I348" s="36"/>
      <c r="J348" s="36"/>
      <c r="K348" s="40"/>
      <c r="L348" s="32"/>
      <c r="M348" s="32"/>
      <c r="N348" s="32"/>
      <c r="O348" s="32"/>
      <c r="P348" s="41"/>
      <c r="Q348" s="45"/>
    </row>
    <row r="349" spans="1:17" s="11" customFormat="1" ht="45" customHeight="1" thickBot="1" x14ac:dyDescent="0.35">
      <c r="A349" s="163"/>
      <c r="B349" s="32"/>
      <c r="C349" s="33"/>
      <c r="D349" s="33"/>
      <c r="E349" s="34"/>
      <c r="F349" s="35"/>
      <c r="G349" s="58"/>
      <c r="H349" s="36"/>
      <c r="I349" s="36"/>
      <c r="J349" s="36"/>
      <c r="K349" s="40"/>
      <c r="L349" s="32"/>
      <c r="M349" s="32"/>
      <c r="N349" s="32"/>
      <c r="O349" s="32"/>
      <c r="P349" s="41"/>
      <c r="Q349" s="45"/>
    </row>
    <row r="350" spans="1:17" s="11" customFormat="1" ht="45" customHeight="1" thickBot="1" x14ac:dyDescent="0.35">
      <c r="A350" s="164"/>
      <c r="B350" s="32"/>
      <c r="C350" s="33"/>
      <c r="D350" s="33"/>
      <c r="E350" s="34"/>
      <c r="F350" s="35"/>
      <c r="G350" s="58"/>
      <c r="H350" s="36"/>
      <c r="I350" s="36"/>
      <c r="J350" s="36"/>
      <c r="K350" s="40"/>
      <c r="L350" s="32"/>
      <c r="M350" s="32"/>
      <c r="N350" s="32"/>
      <c r="O350" s="32"/>
      <c r="P350" s="41"/>
      <c r="Q350" s="45"/>
    </row>
    <row r="351" spans="1:17" s="11" customFormat="1" ht="45" customHeight="1" thickBot="1" x14ac:dyDescent="0.35">
      <c r="A351" s="57"/>
      <c r="B351" s="32"/>
      <c r="C351" s="33"/>
      <c r="D351" s="33"/>
      <c r="E351" s="34"/>
      <c r="F351" s="35"/>
      <c r="G351" s="58"/>
      <c r="H351" s="36"/>
      <c r="I351" s="36"/>
      <c r="J351" s="36"/>
      <c r="K351" s="40"/>
      <c r="L351" s="32"/>
      <c r="M351" s="32"/>
      <c r="N351" s="32"/>
      <c r="O351" s="32"/>
      <c r="P351" s="41"/>
      <c r="Q351" s="45"/>
    </row>
    <row r="352" spans="1:17" s="11" customFormat="1" ht="45" customHeight="1" thickBot="1" x14ac:dyDescent="0.35">
      <c r="A352" s="57"/>
      <c r="B352" s="32"/>
      <c r="C352" s="33"/>
      <c r="D352" s="33"/>
      <c r="E352" s="34"/>
      <c r="F352" s="35"/>
      <c r="G352" s="58"/>
      <c r="H352" s="36"/>
      <c r="I352" s="36"/>
      <c r="J352" s="36"/>
      <c r="K352" s="40"/>
      <c r="L352" s="32"/>
      <c r="M352" s="32"/>
      <c r="N352" s="32"/>
      <c r="O352" s="32"/>
      <c r="P352" s="41"/>
      <c r="Q352" s="45"/>
    </row>
    <row r="353" spans="1:17" s="11" customFormat="1" ht="45" customHeight="1" thickBot="1" x14ac:dyDescent="0.35">
      <c r="A353" s="57"/>
      <c r="B353" s="32"/>
      <c r="C353" s="33"/>
      <c r="D353" s="33"/>
      <c r="E353" s="34"/>
      <c r="F353" s="35"/>
      <c r="G353" s="58"/>
      <c r="H353" s="36"/>
      <c r="I353" s="36"/>
      <c r="J353" s="36"/>
      <c r="K353" s="40"/>
      <c r="L353" s="32"/>
      <c r="M353" s="32"/>
      <c r="N353" s="32"/>
      <c r="O353" s="32"/>
      <c r="P353" s="41"/>
      <c r="Q353" s="45"/>
    </row>
    <row r="354" spans="1:17" s="11" customFormat="1" ht="45" customHeight="1" thickBot="1" x14ac:dyDescent="0.35">
      <c r="A354" s="57"/>
      <c r="B354" s="32"/>
      <c r="C354" s="33"/>
      <c r="D354" s="33"/>
      <c r="E354" s="34"/>
      <c r="F354" s="35"/>
      <c r="G354" s="58"/>
      <c r="H354" s="36"/>
      <c r="I354" s="36"/>
      <c r="J354" s="36"/>
      <c r="K354" s="40"/>
      <c r="L354" s="32"/>
      <c r="M354" s="32"/>
      <c r="N354" s="32"/>
      <c r="O354" s="32"/>
      <c r="P354" s="41"/>
      <c r="Q354" s="45"/>
    </row>
    <row r="355" spans="1:17" s="11" customFormat="1" ht="45" customHeight="1" thickBot="1" x14ac:dyDescent="0.35">
      <c r="A355" s="57"/>
      <c r="B355" s="32"/>
      <c r="C355" s="33"/>
      <c r="D355" s="33"/>
      <c r="E355" s="34"/>
      <c r="F355" s="35"/>
      <c r="G355" s="58"/>
      <c r="H355" s="36"/>
      <c r="I355" s="36"/>
      <c r="J355" s="36"/>
      <c r="K355" s="40"/>
      <c r="L355" s="32"/>
      <c r="M355" s="32"/>
      <c r="N355" s="32"/>
      <c r="O355" s="32"/>
      <c r="P355" s="41"/>
      <c r="Q355" s="45"/>
    </row>
    <row r="356" spans="1:17" s="11" customFormat="1" ht="45" customHeight="1" thickBot="1" x14ac:dyDescent="0.35">
      <c r="A356" s="57"/>
      <c r="B356" s="32"/>
      <c r="C356" s="33"/>
      <c r="D356" s="33"/>
      <c r="E356" s="34"/>
      <c r="F356" s="35"/>
      <c r="G356" s="58"/>
      <c r="H356" s="36"/>
      <c r="I356" s="36"/>
      <c r="J356" s="36"/>
      <c r="K356" s="40"/>
      <c r="L356" s="32"/>
      <c r="M356" s="32"/>
      <c r="N356" s="32"/>
      <c r="O356" s="32"/>
      <c r="P356" s="41"/>
      <c r="Q356" s="45"/>
    </row>
    <row r="357" spans="1:17" s="11" customFormat="1" ht="45" customHeight="1" thickBot="1" x14ac:dyDescent="0.35">
      <c r="A357" s="57"/>
      <c r="B357" s="32"/>
      <c r="C357" s="33"/>
      <c r="D357" s="33"/>
      <c r="E357" s="34"/>
      <c r="F357" s="35"/>
      <c r="G357" s="58"/>
      <c r="H357" s="36"/>
      <c r="I357" s="36"/>
      <c r="J357" s="36"/>
      <c r="K357" s="40"/>
      <c r="L357" s="32"/>
      <c r="M357" s="32"/>
      <c r="N357" s="32"/>
      <c r="O357" s="32"/>
      <c r="P357" s="41"/>
      <c r="Q357" s="45"/>
    </row>
    <row r="358" spans="1:17" s="11" customFormat="1" ht="45" customHeight="1" thickBot="1" x14ac:dyDescent="0.35">
      <c r="A358" s="57"/>
      <c r="B358" s="32"/>
      <c r="C358" s="33"/>
      <c r="D358" s="33"/>
      <c r="E358" s="34"/>
      <c r="F358" s="35"/>
      <c r="G358" s="58"/>
      <c r="H358" s="36"/>
      <c r="I358" s="36"/>
      <c r="J358" s="36"/>
      <c r="K358" s="40"/>
      <c r="L358" s="32"/>
      <c r="M358" s="32"/>
      <c r="N358" s="32"/>
      <c r="O358" s="32"/>
      <c r="P358" s="41"/>
      <c r="Q358" s="45"/>
    </row>
    <row r="359" spans="1:17" s="11" customFormat="1" ht="45" customHeight="1" thickBot="1" x14ac:dyDescent="0.35">
      <c r="A359" s="57"/>
      <c r="B359" s="32"/>
      <c r="C359" s="33"/>
      <c r="D359" s="33"/>
      <c r="E359" s="34"/>
      <c r="F359" s="35"/>
      <c r="G359" s="58"/>
      <c r="H359" s="36"/>
      <c r="I359" s="36"/>
      <c r="J359" s="36"/>
      <c r="K359" s="40"/>
      <c r="L359" s="32"/>
      <c r="M359" s="32"/>
      <c r="N359" s="32"/>
      <c r="O359" s="32"/>
      <c r="P359" s="41"/>
      <c r="Q359" s="45"/>
    </row>
    <row r="360" spans="1:17" s="11" customFormat="1" ht="45" customHeight="1" thickBot="1" x14ac:dyDescent="0.35">
      <c r="A360" s="57"/>
      <c r="B360" s="32"/>
      <c r="C360" s="33"/>
      <c r="D360" s="33"/>
      <c r="E360" s="34"/>
      <c r="F360" s="35"/>
      <c r="G360" s="58"/>
      <c r="H360" s="36"/>
      <c r="I360" s="36"/>
      <c r="J360" s="36"/>
      <c r="K360" s="40"/>
      <c r="L360" s="32"/>
      <c r="M360" s="32"/>
      <c r="N360" s="32"/>
      <c r="O360" s="32"/>
      <c r="P360" s="41"/>
      <c r="Q360" s="45"/>
    </row>
    <row r="361" spans="1:17" s="11" customFormat="1" ht="45" customHeight="1" thickBot="1" x14ac:dyDescent="0.35">
      <c r="A361" s="57"/>
      <c r="B361" s="32"/>
      <c r="C361" s="33"/>
      <c r="D361" s="33"/>
      <c r="E361" s="34"/>
      <c r="F361" s="35"/>
      <c r="G361" s="58"/>
      <c r="H361" s="36"/>
      <c r="I361" s="36"/>
      <c r="J361" s="36"/>
      <c r="K361" s="40"/>
      <c r="L361" s="32"/>
      <c r="M361" s="32"/>
      <c r="N361" s="32"/>
      <c r="O361" s="32"/>
      <c r="P361" s="41"/>
      <c r="Q361" s="45"/>
    </row>
    <row r="362" spans="1:17" s="11" customFormat="1" ht="45" customHeight="1" thickBot="1" x14ac:dyDescent="0.35">
      <c r="A362" s="57"/>
      <c r="B362" s="32"/>
      <c r="C362" s="33"/>
      <c r="D362" s="33"/>
      <c r="E362" s="34"/>
      <c r="F362" s="35"/>
      <c r="G362" s="58"/>
      <c r="H362" s="36"/>
      <c r="I362" s="36"/>
      <c r="J362" s="36"/>
      <c r="K362" s="40"/>
      <c r="L362" s="32"/>
      <c r="M362" s="32"/>
      <c r="N362" s="32"/>
      <c r="O362" s="32"/>
      <c r="P362" s="41"/>
      <c r="Q362" s="45"/>
    </row>
    <row r="363" spans="1:17" s="11" customFormat="1" ht="45" customHeight="1" thickBot="1" x14ac:dyDescent="0.35">
      <c r="A363" s="57"/>
      <c r="B363" s="32"/>
      <c r="C363" s="33"/>
      <c r="D363" s="33"/>
      <c r="E363" s="34"/>
      <c r="F363" s="35"/>
      <c r="G363" s="58"/>
      <c r="H363" s="36"/>
      <c r="I363" s="36"/>
      <c r="J363" s="36"/>
      <c r="K363" s="40"/>
      <c r="L363" s="32"/>
      <c r="M363" s="32"/>
      <c r="N363" s="32"/>
      <c r="O363" s="32"/>
      <c r="P363" s="41"/>
      <c r="Q363" s="45"/>
    </row>
    <row r="364" spans="1:17" s="11" customFormat="1" ht="45" customHeight="1" thickBot="1" x14ac:dyDescent="0.35">
      <c r="A364" s="57"/>
      <c r="B364" s="32"/>
      <c r="C364" s="33"/>
      <c r="D364" s="33"/>
      <c r="E364" s="34"/>
      <c r="F364" s="35"/>
      <c r="G364" s="58"/>
      <c r="H364" s="36"/>
      <c r="I364" s="36"/>
      <c r="J364" s="36"/>
      <c r="K364" s="40"/>
      <c r="L364" s="32"/>
      <c r="M364" s="32"/>
      <c r="N364" s="32"/>
      <c r="O364" s="32"/>
      <c r="P364" s="41"/>
      <c r="Q364" s="45"/>
    </row>
    <row r="365" spans="1:17" s="11" customFormat="1" ht="45" customHeight="1" thickBot="1" x14ac:dyDescent="0.35">
      <c r="A365" s="57"/>
      <c r="B365" s="32"/>
      <c r="C365" s="33"/>
      <c r="D365" s="33"/>
      <c r="E365" s="34"/>
      <c r="F365" s="35"/>
      <c r="G365" s="58"/>
      <c r="H365" s="36"/>
      <c r="I365" s="36"/>
      <c r="J365" s="36"/>
      <c r="K365" s="40"/>
      <c r="L365" s="32"/>
      <c r="M365" s="32"/>
      <c r="N365" s="32"/>
      <c r="O365" s="32"/>
      <c r="P365" s="41"/>
      <c r="Q365" s="45"/>
    </row>
    <row r="366" spans="1:17" s="11" customFormat="1" ht="45" customHeight="1" thickBot="1" x14ac:dyDescent="0.35">
      <c r="A366" s="57"/>
      <c r="B366" s="32"/>
      <c r="C366" s="33"/>
      <c r="D366" s="33"/>
      <c r="E366" s="34"/>
      <c r="F366" s="35"/>
      <c r="G366" s="58"/>
      <c r="H366" s="36"/>
      <c r="I366" s="36"/>
      <c r="J366" s="36"/>
      <c r="K366" s="40"/>
      <c r="L366" s="32"/>
      <c r="M366" s="32"/>
      <c r="N366" s="32"/>
      <c r="O366" s="32"/>
      <c r="P366" s="41"/>
      <c r="Q366" s="45"/>
    </row>
    <row r="367" spans="1:17" s="11" customFormat="1" ht="45" customHeight="1" thickBot="1" x14ac:dyDescent="0.35">
      <c r="A367" s="57"/>
      <c r="B367" s="32"/>
      <c r="C367" s="33"/>
      <c r="D367" s="33"/>
      <c r="E367" s="34"/>
      <c r="F367" s="35"/>
      <c r="G367" s="58"/>
      <c r="H367" s="36"/>
      <c r="I367" s="36"/>
      <c r="J367" s="36"/>
      <c r="K367" s="40"/>
      <c r="L367" s="32"/>
      <c r="M367" s="32"/>
      <c r="N367" s="32"/>
      <c r="O367" s="32"/>
      <c r="P367" s="41"/>
      <c r="Q367" s="45"/>
    </row>
    <row r="368" spans="1:17" s="11" customFormat="1" ht="45" customHeight="1" thickBot="1" x14ac:dyDescent="0.35">
      <c r="A368" s="57"/>
      <c r="B368" s="32"/>
      <c r="C368" s="33"/>
      <c r="D368" s="33"/>
      <c r="E368" s="34"/>
      <c r="F368" s="35"/>
      <c r="G368" s="58"/>
      <c r="H368" s="36"/>
      <c r="I368" s="36"/>
      <c r="J368" s="36"/>
      <c r="K368" s="40"/>
      <c r="L368" s="32"/>
      <c r="M368" s="32"/>
      <c r="N368" s="32"/>
      <c r="O368" s="32"/>
      <c r="P368" s="41"/>
      <c r="Q368" s="45"/>
    </row>
    <row r="369" spans="1:17" s="11" customFormat="1" ht="45" customHeight="1" thickBot="1" x14ac:dyDescent="0.35">
      <c r="A369" s="57"/>
      <c r="B369" s="32"/>
      <c r="C369" s="33"/>
      <c r="D369" s="33"/>
      <c r="E369" s="34"/>
      <c r="F369" s="35"/>
      <c r="G369" s="58"/>
      <c r="H369" s="36"/>
      <c r="I369" s="36"/>
      <c r="J369" s="36"/>
      <c r="K369" s="40"/>
      <c r="L369" s="32"/>
      <c r="M369" s="32"/>
      <c r="N369" s="32"/>
      <c r="O369" s="32"/>
      <c r="P369" s="41"/>
      <c r="Q369" s="45"/>
    </row>
    <row r="370" spans="1:17" s="11" customFormat="1" ht="45" customHeight="1" thickBot="1" x14ac:dyDescent="0.35">
      <c r="A370" s="57"/>
      <c r="B370" s="32"/>
      <c r="C370" s="33"/>
      <c r="D370" s="33"/>
      <c r="E370" s="34"/>
      <c r="F370" s="35"/>
      <c r="G370" s="58"/>
      <c r="H370" s="36"/>
      <c r="I370" s="36"/>
      <c r="J370" s="36"/>
      <c r="K370" s="40"/>
      <c r="L370" s="32"/>
      <c r="M370" s="32"/>
      <c r="N370" s="32"/>
      <c r="O370" s="32"/>
      <c r="P370" s="41"/>
      <c r="Q370" s="45"/>
    </row>
    <row r="371" spans="1:17" s="11" customFormat="1" ht="45" customHeight="1" thickBot="1" x14ac:dyDescent="0.35">
      <c r="A371" s="57"/>
      <c r="B371" s="32"/>
      <c r="C371" s="33"/>
      <c r="D371" s="33"/>
      <c r="E371" s="34"/>
      <c r="F371" s="35"/>
      <c r="G371" s="58"/>
      <c r="H371" s="36"/>
      <c r="I371" s="36"/>
      <c r="J371" s="36"/>
      <c r="K371" s="40"/>
      <c r="L371" s="32"/>
      <c r="M371" s="32"/>
      <c r="N371" s="32"/>
      <c r="O371" s="32"/>
      <c r="P371" s="41"/>
      <c r="Q371" s="45"/>
    </row>
    <row r="372" spans="1:17" s="11" customFormat="1" ht="45" customHeight="1" thickBot="1" x14ac:dyDescent="0.35">
      <c r="A372" s="57"/>
      <c r="B372" s="32"/>
      <c r="C372" s="33"/>
      <c r="D372" s="33"/>
      <c r="E372" s="34"/>
      <c r="F372" s="35"/>
      <c r="G372" s="58"/>
      <c r="H372" s="36"/>
      <c r="I372" s="36"/>
      <c r="J372" s="36"/>
      <c r="K372" s="40"/>
      <c r="L372" s="32"/>
      <c r="M372" s="32"/>
      <c r="N372" s="32"/>
      <c r="O372" s="32"/>
      <c r="P372" s="41"/>
      <c r="Q372" s="45"/>
    </row>
    <row r="373" spans="1:17" s="11" customFormat="1" ht="45" customHeight="1" thickBot="1" x14ac:dyDescent="0.35">
      <c r="A373" s="57"/>
      <c r="B373" s="32"/>
      <c r="C373" s="33"/>
      <c r="D373" s="33"/>
      <c r="E373" s="34"/>
      <c r="F373" s="35"/>
      <c r="G373" s="58"/>
      <c r="H373" s="36"/>
      <c r="I373" s="36"/>
      <c r="J373" s="36"/>
      <c r="K373" s="40"/>
      <c r="L373" s="32"/>
      <c r="M373" s="32"/>
      <c r="N373" s="32"/>
      <c r="O373" s="32"/>
      <c r="P373" s="41"/>
      <c r="Q373" s="45"/>
    </row>
    <row r="374" spans="1:17" s="11" customFormat="1" ht="45" customHeight="1" thickBot="1" x14ac:dyDescent="0.35">
      <c r="A374" s="57"/>
      <c r="B374" s="32"/>
      <c r="C374" s="33"/>
      <c r="D374" s="33"/>
      <c r="E374" s="34"/>
      <c r="F374" s="35"/>
      <c r="G374" s="58"/>
      <c r="H374" s="36"/>
      <c r="I374" s="36"/>
      <c r="J374" s="36"/>
      <c r="K374" s="40"/>
      <c r="L374" s="32"/>
      <c r="M374" s="32"/>
      <c r="N374" s="32"/>
      <c r="O374" s="32"/>
      <c r="P374" s="41"/>
      <c r="Q374" s="45"/>
    </row>
    <row r="375" spans="1:17" s="11" customFormat="1" ht="45" customHeight="1" thickBot="1" x14ac:dyDescent="0.35">
      <c r="A375" s="57"/>
      <c r="B375" s="32"/>
      <c r="C375" s="33"/>
      <c r="D375" s="33"/>
      <c r="E375" s="34"/>
      <c r="F375" s="35"/>
      <c r="G375" s="58"/>
      <c r="H375" s="36"/>
      <c r="I375" s="36"/>
      <c r="J375" s="36"/>
      <c r="K375" s="40"/>
      <c r="L375" s="32"/>
      <c r="M375" s="32"/>
      <c r="N375" s="32"/>
      <c r="O375" s="32"/>
      <c r="P375" s="41"/>
      <c r="Q375" s="45"/>
    </row>
    <row r="376" spans="1:17" s="11" customFormat="1" ht="45" customHeight="1" thickBot="1" x14ac:dyDescent="0.35">
      <c r="A376" s="57"/>
      <c r="B376" s="32"/>
      <c r="C376" s="33"/>
      <c r="D376" s="33"/>
      <c r="E376" s="34"/>
      <c r="F376" s="35"/>
      <c r="G376" s="58"/>
      <c r="H376" s="36"/>
      <c r="I376" s="36"/>
      <c r="J376" s="36"/>
      <c r="K376" s="40"/>
      <c r="L376" s="32"/>
      <c r="M376" s="32"/>
      <c r="N376" s="32"/>
      <c r="O376" s="32"/>
      <c r="P376" s="41"/>
      <c r="Q376" s="45"/>
    </row>
    <row r="377" spans="1:17" s="11" customFormat="1" ht="45" customHeight="1" thickBot="1" x14ac:dyDescent="0.35">
      <c r="A377" s="57"/>
      <c r="B377" s="32"/>
      <c r="C377" s="33"/>
      <c r="D377" s="33"/>
      <c r="E377" s="34"/>
      <c r="F377" s="35"/>
      <c r="G377" s="58"/>
      <c r="H377" s="36"/>
      <c r="I377" s="36"/>
      <c r="J377" s="36"/>
      <c r="K377" s="40"/>
      <c r="L377" s="32"/>
      <c r="M377" s="32"/>
      <c r="N377" s="32"/>
      <c r="O377" s="32"/>
      <c r="P377" s="41"/>
      <c r="Q377" s="45"/>
    </row>
    <row r="378" spans="1:17" s="11" customFormat="1" ht="45" customHeight="1" thickBot="1" x14ac:dyDescent="0.35">
      <c r="A378" s="57"/>
      <c r="B378" s="32"/>
      <c r="C378" s="33"/>
      <c r="D378" s="33"/>
      <c r="E378" s="34"/>
      <c r="F378" s="35"/>
      <c r="G378" s="58"/>
      <c r="H378" s="36"/>
      <c r="I378" s="36"/>
      <c r="J378" s="36"/>
      <c r="K378" s="40"/>
      <c r="L378" s="32"/>
      <c r="M378" s="32"/>
      <c r="N378" s="32"/>
      <c r="O378" s="32"/>
      <c r="P378" s="41"/>
      <c r="Q378" s="45"/>
    </row>
    <row r="379" spans="1:17" s="11" customFormat="1" ht="45" customHeight="1" thickBot="1" x14ac:dyDescent="0.35">
      <c r="A379" s="57"/>
      <c r="B379" s="32"/>
      <c r="C379" s="33"/>
      <c r="D379" s="33"/>
      <c r="E379" s="34"/>
      <c r="F379" s="35"/>
      <c r="G379" s="58"/>
      <c r="H379" s="36"/>
      <c r="I379" s="36"/>
      <c r="J379" s="36"/>
      <c r="K379" s="40"/>
      <c r="L379" s="32"/>
      <c r="M379" s="32"/>
      <c r="N379" s="32"/>
      <c r="O379" s="32"/>
      <c r="P379" s="41"/>
      <c r="Q379" s="45"/>
    </row>
    <row r="380" spans="1:17" s="11" customFormat="1" ht="45" customHeight="1" thickBot="1" x14ac:dyDescent="0.35">
      <c r="A380" s="57"/>
      <c r="B380" s="32"/>
      <c r="C380" s="33"/>
      <c r="D380" s="33"/>
      <c r="E380" s="34"/>
      <c r="F380" s="35"/>
      <c r="G380" s="58"/>
      <c r="H380" s="36"/>
      <c r="I380" s="36"/>
      <c r="J380" s="36"/>
      <c r="K380" s="40"/>
      <c r="L380" s="32"/>
      <c r="M380" s="32"/>
      <c r="N380" s="32"/>
      <c r="O380" s="32"/>
      <c r="P380" s="41"/>
      <c r="Q380" s="45"/>
    </row>
    <row r="381" spans="1:17" s="11" customFormat="1" ht="45" customHeight="1" thickBot="1" x14ac:dyDescent="0.35">
      <c r="A381" s="57"/>
      <c r="B381" s="32"/>
      <c r="C381" s="33"/>
      <c r="D381" s="33"/>
      <c r="E381" s="34"/>
      <c r="F381" s="35"/>
      <c r="G381" s="58"/>
      <c r="H381" s="36"/>
      <c r="I381" s="36"/>
      <c r="J381" s="36"/>
      <c r="K381" s="40"/>
      <c r="L381" s="32"/>
      <c r="M381" s="32"/>
      <c r="N381" s="32"/>
      <c r="O381" s="32"/>
      <c r="P381" s="41"/>
      <c r="Q381" s="45"/>
    </row>
    <row r="382" spans="1:17" s="11" customFormat="1" ht="45" customHeight="1" thickBot="1" x14ac:dyDescent="0.35">
      <c r="A382" s="57"/>
      <c r="B382" s="32"/>
      <c r="C382" s="33"/>
      <c r="D382" s="33"/>
      <c r="E382" s="34"/>
      <c r="F382" s="35"/>
      <c r="G382" s="58"/>
      <c r="H382" s="36"/>
      <c r="I382" s="36"/>
      <c r="J382" s="36"/>
      <c r="K382" s="40"/>
      <c r="L382" s="32"/>
      <c r="M382" s="32"/>
      <c r="N382" s="32"/>
      <c r="O382" s="32"/>
      <c r="P382" s="41"/>
      <c r="Q382" s="45"/>
    </row>
    <row r="383" spans="1:17" s="11" customFormat="1" ht="45" customHeight="1" thickBot="1" x14ac:dyDescent="0.35">
      <c r="A383" s="57"/>
      <c r="B383" s="32"/>
      <c r="C383" s="33"/>
      <c r="D383" s="33"/>
      <c r="E383" s="34"/>
      <c r="F383" s="35"/>
      <c r="G383" s="58"/>
      <c r="H383" s="36"/>
      <c r="I383" s="36"/>
      <c r="J383" s="36"/>
      <c r="K383" s="40"/>
      <c r="L383" s="32"/>
      <c r="M383" s="32"/>
      <c r="N383" s="32"/>
      <c r="O383" s="32"/>
      <c r="P383" s="41"/>
      <c r="Q383" s="45"/>
    </row>
    <row r="384" spans="1:17" s="11" customFormat="1" ht="45" customHeight="1" thickBot="1" x14ac:dyDescent="0.35">
      <c r="A384" s="57"/>
      <c r="B384" s="32"/>
      <c r="C384" s="33"/>
      <c r="D384" s="33"/>
      <c r="E384" s="34"/>
      <c r="F384" s="35"/>
      <c r="G384" s="58"/>
      <c r="H384" s="36"/>
      <c r="I384" s="36"/>
      <c r="J384" s="36"/>
      <c r="K384" s="40"/>
      <c r="L384" s="32"/>
      <c r="M384" s="32"/>
      <c r="N384" s="32"/>
      <c r="O384" s="32"/>
      <c r="P384" s="41"/>
      <c r="Q384" s="45"/>
    </row>
    <row r="385" spans="1:17" s="11" customFormat="1" ht="45" customHeight="1" thickBot="1" x14ac:dyDescent="0.35">
      <c r="A385" s="57"/>
      <c r="B385" s="32"/>
      <c r="C385" s="33"/>
      <c r="D385" s="33"/>
      <c r="E385" s="34"/>
      <c r="F385" s="35"/>
      <c r="G385" s="58"/>
      <c r="H385" s="36"/>
      <c r="I385" s="36"/>
      <c r="J385" s="36"/>
      <c r="K385" s="40"/>
      <c r="L385" s="32"/>
      <c r="M385" s="32"/>
      <c r="N385" s="32"/>
      <c r="O385" s="32"/>
      <c r="P385" s="41"/>
      <c r="Q385" s="45"/>
    </row>
    <row r="386" spans="1:17" s="11" customFormat="1" ht="45" customHeight="1" thickBot="1" x14ac:dyDescent="0.35">
      <c r="A386" s="57"/>
      <c r="B386" s="32"/>
      <c r="C386" s="33"/>
      <c r="D386" s="33"/>
      <c r="E386" s="34"/>
      <c r="F386" s="35"/>
      <c r="G386" s="58"/>
      <c r="H386" s="36"/>
      <c r="I386" s="36"/>
      <c r="J386" s="36"/>
      <c r="K386" s="40"/>
      <c r="L386" s="32"/>
      <c r="M386" s="32"/>
      <c r="N386" s="32"/>
      <c r="O386" s="32"/>
      <c r="P386" s="41"/>
      <c r="Q386" s="45"/>
    </row>
    <row r="387" spans="1:17" s="11" customFormat="1" ht="45" customHeight="1" thickBot="1" x14ac:dyDescent="0.35">
      <c r="A387" s="57"/>
      <c r="B387" s="32"/>
      <c r="C387" s="33"/>
      <c r="D387" s="33"/>
      <c r="E387" s="34"/>
      <c r="F387" s="35"/>
      <c r="G387" s="58"/>
      <c r="H387" s="36"/>
      <c r="I387" s="36"/>
      <c r="J387" s="36"/>
      <c r="K387" s="40"/>
      <c r="L387" s="32"/>
      <c r="M387" s="32"/>
      <c r="N387" s="32"/>
      <c r="O387" s="32"/>
      <c r="P387" s="41"/>
      <c r="Q387" s="45"/>
    </row>
    <row r="388" spans="1:17" s="11" customFormat="1" ht="45" customHeight="1" thickBot="1" x14ac:dyDescent="0.35">
      <c r="A388" s="57"/>
      <c r="B388" s="32"/>
      <c r="C388" s="33"/>
      <c r="D388" s="33"/>
      <c r="E388" s="34"/>
      <c r="F388" s="35"/>
      <c r="G388" s="58"/>
      <c r="H388" s="36"/>
      <c r="I388" s="36"/>
      <c r="J388" s="36"/>
      <c r="K388" s="40"/>
      <c r="L388" s="32"/>
      <c r="M388" s="32"/>
      <c r="N388" s="32"/>
      <c r="O388" s="32"/>
      <c r="P388" s="41"/>
      <c r="Q388" s="45"/>
    </row>
    <row r="389" spans="1:17" s="11" customFormat="1" ht="45" customHeight="1" thickBot="1" x14ac:dyDescent="0.35">
      <c r="A389" s="57"/>
      <c r="B389" s="32"/>
      <c r="C389" s="33"/>
      <c r="D389" s="33"/>
      <c r="E389" s="34"/>
      <c r="F389" s="35"/>
      <c r="G389" s="58"/>
      <c r="H389" s="36"/>
      <c r="I389" s="36"/>
      <c r="J389" s="36"/>
      <c r="K389" s="40"/>
      <c r="L389" s="32"/>
      <c r="M389" s="32"/>
      <c r="N389" s="32"/>
      <c r="O389" s="32"/>
      <c r="P389" s="41"/>
      <c r="Q389" s="45"/>
    </row>
    <row r="390" spans="1:17" s="11" customFormat="1" ht="45" customHeight="1" thickBot="1" x14ac:dyDescent="0.35">
      <c r="A390" s="57"/>
      <c r="B390" s="32"/>
      <c r="C390" s="33"/>
      <c r="D390" s="33"/>
      <c r="E390" s="34"/>
      <c r="F390" s="35"/>
      <c r="G390" s="58"/>
      <c r="H390" s="36"/>
      <c r="I390" s="36"/>
      <c r="J390" s="36"/>
      <c r="K390" s="40"/>
      <c r="L390" s="32"/>
      <c r="M390" s="32"/>
      <c r="N390" s="32"/>
      <c r="O390" s="32"/>
      <c r="P390" s="41"/>
      <c r="Q390" s="45"/>
    </row>
    <row r="391" spans="1:17" s="11" customFormat="1" ht="45" customHeight="1" thickBot="1" x14ac:dyDescent="0.35">
      <c r="A391" s="57"/>
      <c r="B391" s="32"/>
      <c r="C391" s="33"/>
      <c r="D391" s="33"/>
      <c r="E391" s="34"/>
      <c r="F391" s="35"/>
      <c r="G391" s="58"/>
      <c r="H391" s="36"/>
      <c r="I391" s="36"/>
      <c r="J391" s="36"/>
      <c r="K391" s="40"/>
      <c r="L391" s="32"/>
      <c r="M391" s="32"/>
      <c r="N391" s="32"/>
      <c r="O391" s="32"/>
      <c r="P391" s="41"/>
      <c r="Q391" s="45"/>
    </row>
    <row r="392" spans="1:17" s="11" customFormat="1" ht="45" customHeight="1" thickBot="1" x14ac:dyDescent="0.35">
      <c r="A392" s="57"/>
      <c r="B392" s="32"/>
      <c r="C392" s="33"/>
      <c r="D392" s="33"/>
      <c r="E392" s="34"/>
      <c r="F392" s="35"/>
      <c r="G392" s="58"/>
      <c r="H392" s="36"/>
      <c r="I392" s="36"/>
      <c r="J392" s="36"/>
      <c r="K392" s="40"/>
      <c r="L392" s="32"/>
      <c r="M392" s="32"/>
      <c r="N392" s="32"/>
      <c r="O392" s="32"/>
      <c r="P392" s="41"/>
      <c r="Q392" s="45"/>
    </row>
    <row r="393" spans="1:17" s="11" customFormat="1" ht="45" customHeight="1" thickBot="1" x14ac:dyDescent="0.35">
      <c r="A393" s="57"/>
      <c r="B393" s="32"/>
      <c r="C393" s="33"/>
      <c r="D393" s="33"/>
      <c r="E393" s="34"/>
      <c r="F393" s="35"/>
      <c r="G393" s="58"/>
      <c r="H393" s="36"/>
      <c r="I393" s="36"/>
      <c r="J393" s="36"/>
      <c r="K393" s="40"/>
      <c r="L393" s="32"/>
      <c r="M393" s="32"/>
      <c r="N393" s="32"/>
      <c r="O393" s="32"/>
      <c r="P393" s="41"/>
      <c r="Q393" s="45"/>
    </row>
    <row r="394" spans="1:17" s="11" customFormat="1" ht="45" customHeight="1" thickBot="1" x14ac:dyDescent="0.35">
      <c r="A394" s="57"/>
      <c r="B394" s="32"/>
      <c r="C394" s="33"/>
      <c r="D394" s="33"/>
      <c r="E394" s="34"/>
      <c r="F394" s="35"/>
      <c r="G394" s="58"/>
      <c r="H394" s="36"/>
      <c r="I394" s="36"/>
      <c r="J394" s="36"/>
      <c r="K394" s="40"/>
      <c r="L394" s="32"/>
      <c r="M394" s="32"/>
      <c r="N394" s="32"/>
      <c r="O394" s="32"/>
      <c r="P394" s="41"/>
      <c r="Q394" s="45"/>
    </row>
    <row r="395" spans="1:17" s="11" customFormat="1" ht="45" customHeight="1" thickBot="1" x14ac:dyDescent="0.35">
      <c r="A395" s="57"/>
      <c r="B395" s="32"/>
      <c r="C395" s="33"/>
      <c r="D395" s="33"/>
      <c r="E395" s="34"/>
      <c r="F395" s="35"/>
      <c r="G395" s="58"/>
      <c r="H395" s="36"/>
      <c r="I395" s="36"/>
      <c r="J395" s="36"/>
      <c r="K395" s="40"/>
      <c r="L395" s="32"/>
      <c r="M395" s="32"/>
      <c r="N395" s="32"/>
      <c r="O395" s="32"/>
      <c r="P395" s="41"/>
      <c r="Q395" s="45"/>
    </row>
    <row r="396" spans="1:17" s="11" customFormat="1" ht="45" customHeight="1" thickBot="1" x14ac:dyDescent="0.35">
      <c r="A396" s="57"/>
      <c r="B396" s="32"/>
      <c r="C396" s="33"/>
      <c r="D396" s="33"/>
      <c r="E396" s="34"/>
      <c r="F396" s="35"/>
      <c r="G396" s="58"/>
      <c r="H396" s="36"/>
      <c r="I396" s="36"/>
      <c r="J396" s="36"/>
      <c r="K396" s="40"/>
      <c r="L396" s="32"/>
      <c r="M396" s="32"/>
      <c r="N396" s="32"/>
      <c r="O396" s="32"/>
      <c r="P396" s="41"/>
      <c r="Q396" s="45"/>
    </row>
    <row r="397" spans="1:17" s="11" customFormat="1" ht="45" customHeight="1" thickBot="1" x14ac:dyDescent="0.35">
      <c r="A397" s="57"/>
      <c r="B397" s="32"/>
      <c r="C397" s="33"/>
      <c r="D397" s="33"/>
      <c r="E397" s="34"/>
      <c r="F397" s="35"/>
      <c r="G397" s="58"/>
      <c r="H397" s="36"/>
      <c r="I397" s="36"/>
      <c r="J397" s="36"/>
      <c r="K397" s="40"/>
      <c r="L397" s="32"/>
      <c r="M397" s="32"/>
      <c r="N397" s="32"/>
      <c r="O397" s="32"/>
      <c r="P397" s="41"/>
      <c r="Q397" s="45"/>
    </row>
    <row r="398" spans="1:17" s="11" customFormat="1" ht="45" customHeight="1" thickBot="1" x14ac:dyDescent="0.35">
      <c r="A398" s="57"/>
      <c r="B398" s="32"/>
      <c r="C398" s="33"/>
      <c r="D398" s="33"/>
      <c r="E398" s="34"/>
      <c r="F398" s="35"/>
      <c r="G398" s="58"/>
      <c r="H398" s="36"/>
      <c r="I398" s="36"/>
      <c r="J398" s="36"/>
      <c r="K398" s="40"/>
      <c r="L398" s="32"/>
      <c r="M398" s="32"/>
      <c r="N398" s="32"/>
      <c r="O398" s="32"/>
      <c r="P398" s="41"/>
      <c r="Q398" s="45"/>
    </row>
    <row r="399" spans="1:17" s="11" customFormat="1" ht="45" customHeight="1" thickBot="1" x14ac:dyDescent="0.35">
      <c r="A399" s="57"/>
      <c r="B399" s="32"/>
      <c r="C399" s="33"/>
      <c r="D399" s="33"/>
      <c r="E399" s="34"/>
      <c r="F399" s="35"/>
      <c r="G399" s="58"/>
      <c r="H399" s="36"/>
      <c r="I399" s="36"/>
      <c r="J399" s="36"/>
      <c r="K399" s="40"/>
      <c r="L399" s="32"/>
      <c r="M399" s="32"/>
      <c r="N399" s="32"/>
      <c r="O399" s="32"/>
      <c r="P399" s="41"/>
      <c r="Q399" s="45"/>
    </row>
    <row r="400" spans="1:17" s="11" customFormat="1" ht="45" customHeight="1" thickBot="1" x14ac:dyDescent="0.35">
      <c r="A400" s="57"/>
      <c r="B400" s="32"/>
      <c r="C400" s="33"/>
      <c r="D400" s="33"/>
      <c r="E400" s="34"/>
      <c r="F400" s="35"/>
      <c r="G400" s="58"/>
      <c r="H400" s="36"/>
      <c r="I400" s="36"/>
      <c r="J400" s="36"/>
      <c r="K400" s="40"/>
      <c r="L400" s="32"/>
      <c r="M400" s="32"/>
      <c r="N400" s="32"/>
      <c r="O400" s="32"/>
      <c r="P400" s="41"/>
      <c r="Q400" s="45"/>
    </row>
    <row r="401" spans="1:17" s="11" customFormat="1" ht="45" customHeight="1" thickBot="1" x14ac:dyDescent="0.35">
      <c r="A401" s="57"/>
      <c r="B401" s="32"/>
      <c r="C401" s="33"/>
      <c r="D401" s="33"/>
      <c r="E401" s="34"/>
      <c r="F401" s="35"/>
      <c r="G401" s="58"/>
      <c r="H401" s="36"/>
      <c r="I401" s="36"/>
      <c r="J401" s="36"/>
      <c r="K401" s="40"/>
      <c r="L401" s="32"/>
      <c r="M401" s="32"/>
      <c r="N401" s="32"/>
      <c r="O401" s="32"/>
      <c r="P401" s="41"/>
      <c r="Q401" s="45"/>
    </row>
    <row r="402" spans="1:17" s="11" customFormat="1" ht="45" customHeight="1" thickBot="1" x14ac:dyDescent="0.35">
      <c r="A402" s="163"/>
      <c r="B402" s="32"/>
      <c r="C402" s="33"/>
      <c r="D402" s="33"/>
      <c r="E402" s="34"/>
      <c r="F402" s="35"/>
      <c r="G402" s="58"/>
      <c r="H402" s="36"/>
      <c r="I402" s="36"/>
      <c r="J402" s="36"/>
      <c r="K402" s="40"/>
      <c r="L402" s="32"/>
      <c r="M402" s="32"/>
      <c r="N402" s="32"/>
      <c r="O402" s="32"/>
      <c r="P402" s="41"/>
      <c r="Q402" s="45"/>
    </row>
    <row r="403" spans="1:17" s="11" customFormat="1" ht="45" customHeight="1" thickBot="1" x14ac:dyDescent="0.35">
      <c r="A403" s="164"/>
      <c r="B403" s="32"/>
      <c r="C403" s="33"/>
      <c r="D403" s="33"/>
      <c r="E403" s="34"/>
      <c r="F403" s="35"/>
      <c r="G403" s="58"/>
      <c r="H403" s="36"/>
      <c r="I403" s="36"/>
      <c r="J403" s="36"/>
      <c r="K403" s="40"/>
      <c r="L403" s="64"/>
      <c r="M403" s="32"/>
      <c r="N403" s="32"/>
      <c r="O403" s="32"/>
      <c r="P403" s="41"/>
      <c r="Q403" s="45"/>
    </row>
    <row r="404" spans="1:17" s="11" customFormat="1" ht="45" customHeight="1" thickBot="1" x14ac:dyDescent="0.35">
      <c r="A404" s="163"/>
      <c r="B404" s="32"/>
      <c r="C404" s="33"/>
      <c r="D404" s="33"/>
      <c r="E404" s="34"/>
      <c r="F404" s="35"/>
      <c r="G404" s="58"/>
      <c r="H404" s="36"/>
      <c r="I404" s="36"/>
      <c r="J404" s="36"/>
      <c r="K404" s="40"/>
      <c r="L404" s="32"/>
      <c r="M404" s="32"/>
      <c r="N404" s="32"/>
      <c r="O404" s="32"/>
      <c r="P404" s="41"/>
      <c r="Q404" s="45"/>
    </row>
    <row r="405" spans="1:17" s="11" customFormat="1" ht="45" customHeight="1" thickBot="1" x14ac:dyDescent="0.35">
      <c r="A405" s="164"/>
      <c r="B405" s="32"/>
      <c r="C405" s="33"/>
      <c r="D405" s="33"/>
      <c r="E405" s="34"/>
      <c r="F405" s="35"/>
      <c r="G405" s="58"/>
      <c r="H405" s="36"/>
      <c r="I405" s="36"/>
      <c r="J405" s="36"/>
      <c r="K405" s="40"/>
      <c r="L405" s="32"/>
      <c r="M405" s="32"/>
      <c r="N405" s="32"/>
      <c r="O405" s="32"/>
      <c r="P405" s="41"/>
      <c r="Q405" s="45"/>
    </row>
    <row r="406" spans="1:17" s="11" customFormat="1" ht="45" customHeight="1" thickBot="1" x14ac:dyDescent="0.35">
      <c r="A406" s="163"/>
      <c r="B406" s="32"/>
      <c r="C406" s="33"/>
      <c r="D406" s="33"/>
      <c r="E406" s="34"/>
      <c r="F406" s="35"/>
      <c r="G406" s="58"/>
      <c r="H406" s="36"/>
      <c r="I406" s="36"/>
      <c r="J406" s="36"/>
      <c r="K406" s="40"/>
      <c r="L406" s="32"/>
      <c r="M406" s="32"/>
      <c r="N406" s="32"/>
      <c r="O406" s="32"/>
      <c r="P406" s="41"/>
      <c r="Q406" s="45"/>
    </row>
    <row r="407" spans="1:17" s="11" customFormat="1" ht="45" customHeight="1" thickBot="1" x14ac:dyDescent="0.35">
      <c r="A407" s="165"/>
      <c r="B407" s="32"/>
      <c r="C407" s="33"/>
      <c r="D407" s="33"/>
      <c r="E407" s="34"/>
      <c r="F407" s="35"/>
      <c r="G407" s="58"/>
      <c r="H407" s="36"/>
      <c r="I407" s="36"/>
      <c r="J407" s="36"/>
      <c r="K407" s="40"/>
      <c r="L407" s="32"/>
      <c r="M407" s="32"/>
      <c r="N407" s="32"/>
      <c r="O407" s="32"/>
      <c r="P407" s="41"/>
      <c r="Q407" s="45"/>
    </row>
    <row r="408" spans="1:17" s="11" customFormat="1" ht="45" customHeight="1" thickBot="1" x14ac:dyDescent="0.35">
      <c r="A408" s="164"/>
      <c r="B408" s="32"/>
      <c r="C408" s="33"/>
      <c r="D408" s="33"/>
      <c r="E408" s="34"/>
      <c r="F408" s="35"/>
      <c r="G408" s="58"/>
      <c r="H408" s="36"/>
      <c r="I408" s="36"/>
      <c r="J408" s="36"/>
      <c r="K408" s="40"/>
      <c r="L408" s="32"/>
      <c r="M408" s="32"/>
      <c r="N408" s="32"/>
      <c r="O408" s="32"/>
      <c r="P408" s="41"/>
      <c r="Q408" s="45"/>
    </row>
    <row r="409" spans="1:17" s="11" customFormat="1" ht="45" customHeight="1" thickBot="1" x14ac:dyDescent="0.35">
      <c r="A409" s="57"/>
      <c r="B409" s="32"/>
      <c r="C409" s="33"/>
      <c r="D409" s="33"/>
      <c r="E409" s="34"/>
      <c r="F409" s="35"/>
      <c r="G409" s="58"/>
      <c r="H409" s="36"/>
      <c r="I409" s="36"/>
      <c r="J409" s="36"/>
      <c r="K409" s="40"/>
      <c r="L409" s="32"/>
      <c r="M409" s="32"/>
      <c r="N409" s="32"/>
      <c r="O409" s="32"/>
      <c r="P409" s="41"/>
      <c r="Q409" s="45"/>
    </row>
    <row r="410" spans="1:17" s="11" customFormat="1" ht="45" customHeight="1" thickBot="1" x14ac:dyDescent="0.35">
      <c r="A410" s="57"/>
      <c r="B410" s="32"/>
      <c r="C410" s="33"/>
      <c r="D410" s="33"/>
      <c r="E410" s="34"/>
      <c r="F410" s="35"/>
      <c r="G410" s="58"/>
      <c r="H410" s="36"/>
      <c r="I410" s="36"/>
      <c r="J410" s="36"/>
      <c r="K410" s="40"/>
      <c r="L410" s="32"/>
      <c r="M410" s="32"/>
      <c r="N410" s="32"/>
      <c r="O410" s="32"/>
      <c r="P410" s="41"/>
      <c r="Q410" s="45"/>
    </row>
    <row r="411" spans="1:17" s="11" customFormat="1" ht="45" customHeight="1" thickBot="1" x14ac:dyDescent="0.35">
      <c r="A411" s="57"/>
      <c r="B411" s="32"/>
      <c r="C411" s="33"/>
      <c r="D411" s="33"/>
      <c r="E411" s="34"/>
      <c r="F411" s="35"/>
      <c r="G411" s="58"/>
      <c r="H411" s="36"/>
      <c r="I411" s="36"/>
      <c r="J411" s="36"/>
      <c r="K411" s="40"/>
      <c r="L411" s="32"/>
      <c r="M411" s="32"/>
      <c r="N411" s="32"/>
      <c r="O411" s="32"/>
      <c r="P411" s="41"/>
      <c r="Q411" s="45"/>
    </row>
    <row r="412" spans="1:17" s="11" customFormat="1" ht="45" customHeight="1" thickBot="1" x14ac:dyDescent="0.35">
      <c r="A412" s="57"/>
      <c r="B412" s="32"/>
      <c r="C412" s="33"/>
      <c r="D412" s="33"/>
      <c r="E412" s="34"/>
      <c r="F412" s="35"/>
      <c r="G412" s="58"/>
      <c r="H412" s="36"/>
      <c r="I412" s="36"/>
      <c r="J412" s="36"/>
      <c r="K412" s="40"/>
      <c r="L412" s="32"/>
      <c r="M412" s="32"/>
      <c r="N412" s="32"/>
      <c r="O412" s="32"/>
      <c r="P412" s="41"/>
      <c r="Q412" s="45"/>
    </row>
    <row r="413" spans="1:17" s="11" customFormat="1" ht="45" customHeight="1" thickBot="1" x14ac:dyDescent="0.35">
      <c r="A413" s="57"/>
      <c r="B413" s="32"/>
      <c r="C413" s="33"/>
      <c r="D413" s="33"/>
      <c r="E413" s="34"/>
      <c r="F413" s="35"/>
      <c r="G413" s="58"/>
      <c r="H413" s="36"/>
      <c r="I413" s="36"/>
      <c r="J413" s="36"/>
      <c r="K413" s="40"/>
      <c r="L413" s="32"/>
      <c r="M413" s="32"/>
      <c r="N413" s="32"/>
      <c r="O413" s="32"/>
      <c r="P413" s="41"/>
      <c r="Q413" s="45"/>
    </row>
    <row r="414" spans="1:17" s="11" customFormat="1" ht="45" customHeight="1" thickBot="1" x14ac:dyDescent="0.35">
      <c r="A414" s="57"/>
      <c r="B414" s="32"/>
      <c r="C414" s="33"/>
      <c r="D414" s="33"/>
      <c r="E414" s="34"/>
      <c r="F414" s="35"/>
      <c r="G414" s="58"/>
      <c r="H414" s="36"/>
      <c r="I414" s="36"/>
      <c r="J414" s="36"/>
      <c r="K414" s="40"/>
      <c r="L414" s="32"/>
      <c r="M414" s="32"/>
      <c r="N414" s="32"/>
      <c r="O414" s="32"/>
      <c r="P414" s="41"/>
      <c r="Q414" s="45"/>
    </row>
    <row r="415" spans="1:17" s="11" customFormat="1" ht="45" customHeight="1" thickBot="1" x14ac:dyDescent="0.35">
      <c r="A415" s="57"/>
      <c r="B415" s="32"/>
      <c r="C415" s="33"/>
      <c r="D415" s="33"/>
      <c r="E415" s="34"/>
      <c r="F415" s="35"/>
      <c r="G415" s="58"/>
      <c r="H415" s="36"/>
      <c r="I415" s="36"/>
      <c r="J415" s="36"/>
      <c r="K415" s="40"/>
      <c r="L415" s="32"/>
      <c r="M415" s="32"/>
      <c r="N415" s="32"/>
      <c r="O415" s="32"/>
      <c r="P415" s="41"/>
      <c r="Q415" s="45"/>
    </row>
    <row r="416" spans="1:17" s="11" customFormat="1" ht="45" customHeight="1" thickBot="1" x14ac:dyDescent="0.35">
      <c r="A416" s="57"/>
      <c r="B416" s="32"/>
      <c r="C416" s="33"/>
      <c r="D416" s="33"/>
      <c r="E416" s="34"/>
      <c r="F416" s="35"/>
      <c r="G416" s="58"/>
      <c r="H416" s="36"/>
      <c r="I416" s="36"/>
      <c r="J416" s="36"/>
      <c r="K416" s="40"/>
      <c r="L416" s="32"/>
      <c r="M416" s="32"/>
      <c r="N416" s="32"/>
      <c r="O416" s="32"/>
      <c r="P416" s="41"/>
      <c r="Q416" s="45"/>
    </row>
    <row r="417" spans="1:17" s="11" customFormat="1" ht="45" customHeight="1" thickBot="1" x14ac:dyDescent="0.35">
      <c r="A417" s="57"/>
      <c r="B417" s="32"/>
      <c r="C417" s="33"/>
      <c r="D417" s="33"/>
      <c r="E417" s="34"/>
      <c r="F417" s="35"/>
      <c r="G417" s="58"/>
      <c r="H417" s="36"/>
      <c r="I417" s="36"/>
      <c r="J417" s="36"/>
      <c r="K417" s="40"/>
      <c r="L417" s="32"/>
      <c r="M417" s="32"/>
      <c r="N417" s="32"/>
      <c r="O417" s="32"/>
      <c r="P417" s="41"/>
      <c r="Q417" s="45"/>
    </row>
    <row r="418" spans="1:17" s="11" customFormat="1" ht="45" customHeight="1" thickBot="1" x14ac:dyDescent="0.35">
      <c r="A418" s="57"/>
      <c r="B418" s="32"/>
      <c r="C418" s="33"/>
      <c r="D418" s="33"/>
      <c r="E418" s="34"/>
      <c r="F418" s="35"/>
      <c r="G418" s="58"/>
      <c r="H418" s="36"/>
      <c r="I418" s="36"/>
      <c r="J418" s="36"/>
      <c r="K418" s="40"/>
      <c r="L418" s="32"/>
      <c r="M418" s="32"/>
      <c r="N418" s="32"/>
      <c r="O418" s="32"/>
      <c r="P418" s="41"/>
      <c r="Q418" s="45"/>
    </row>
    <row r="419" spans="1:17" s="11" customFormat="1" ht="45" customHeight="1" thickBot="1" x14ac:dyDescent="0.35">
      <c r="A419" s="57"/>
      <c r="B419" s="32"/>
      <c r="C419" s="33"/>
      <c r="D419" s="33"/>
      <c r="E419" s="34"/>
      <c r="F419" s="35"/>
      <c r="G419" s="58"/>
      <c r="H419" s="36"/>
      <c r="I419" s="36"/>
      <c r="J419" s="36"/>
      <c r="K419" s="40"/>
      <c r="L419" s="32"/>
      <c r="M419" s="32"/>
      <c r="N419" s="32"/>
      <c r="O419" s="32"/>
      <c r="P419" s="41"/>
      <c r="Q419" s="45"/>
    </row>
    <row r="420" spans="1:17" s="11" customFormat="1" ht="45" customHeight="1" thickBot="1" x14ac:dyDescent="0.35">
      <c r="A420" s="57"/>
      <c r="B420" s="32"/>
      <c r="C420" s="33"/>
      <c r="D420" s="33"/>
      <c r="E420" s="34"/>
      <c r="F420" s="35"/>
      <c r="G420" s="58"/>
      <c r="H420" s="36"/>
      <c r="I420" s="36"/>
      <c r="J420" s="36"/>
      <c r="K420" s="40"/>
      <c r="L420" s="32"/>
      <c r="M420" s="32"/>
      <c r="N420" s="32"/>
      <c r="O420" s="32"/>
      <c r="P420" s="41"/>
      <c r="Q420" s="45"/>
    </row>
    <row r="421" spans="1:17" s="11" customFormat="1" ht="45" customHeight="1" thickBot="1" x14ac:dyDescent="0.35">
      <c r="A421" s="57"/>
      <c r="B421" s="32"/>
      <c r="C421" s="33"/>
      <c r="D421" s="33"/>
      <c r="E421" s="34"/>
      <c r="F421" s="35"/>
      <c r="G421" s="58"/>
      <c r="H421" s="36"/>
      <c r="I421" s="36"/>
      <c r="J421" s="36"/>
      <c r="K421" s="32"/>
      <c r="L421" s="32"/>
      <c r="M421" s="32"/>
      <c r="N421" s="32"/>
      <c r="O421" s="32"/>
      <c r="P421" s="41"/>
      <c r="Q421" s="45"/>
    </row>
    <row r="422" spans="1:17" s="11" customFormat="1" ht="45" customHeight="1" thickBot="1" x14ac:dyDescent="0.35">
      <c r="A422" s="42"/>
      <c r="B422" s="32"/>
      <c r="C422" s="32"/>
      <c r="D422" s="32"/>
      <c r="E422" s="32"/>
      <c r="F422" s="47"/>
      <c r="G422" s="47"/>
      <c r="H422" s="36"/>
      <c r="I422" s="36"/>
      <c r="J422" s="36"/>
      <c r="K422" s="32"/>
      <c r="L422" s="32"/>
      <c r="M422" s="32"/>
      <c r="N422" s="32"/>
      <c r="O422" s="32"/>
      <c r="P422" s="41"/>
      <c r="Q422" s="45"/>
    </row>
    <row r="423" spans="1:17" s="11" customFormat="1" ht="45" customHeight="1" thickBot="1" x14ac:dyDescent="0.35">
      <c r="A423" s="42"/>
      <c r="B423" s="32"/>
      <c r="C423" s="32"/>
      <c r="D423" s="32"/>
      <c r="E423" s="32"/>
      <c r="F423" s="47"/>
      <c r="G423" s="47"/>
      <c r="H423" s="36"/>
      <c r="I423" s="36"/>
      <c r="J423" s="36"/>
      <c r="K423" s="32"/>
      <c r="L423" s="32"/>
      <c r="M423" s="32"/>
      <c r="N423" s="32"/>
      <c r="O423" s="32"/>
      <c r="P423" s="41"/>
      <c r="Q423" s="45"/>
    </row>
    <row r="424" spans="1:17" s="11" customFormat="1" ht="45" customHeight="1" thickBot="1" x14ac:dyDescent="0.35">
      <c r="A424" s="42"/>
      <c r="B424" s="32"/>
      <c r="C424" s="32"/>
      <c r="D424" s="32"/>
      <c r="E424" s="32"/>
      <c r="F424" s="47"/>
      <c r="G424" s="47"/>
      <c r="H424" s="36"/>
      <c r="I424" s="36"/>
      <c r="J424" s="36"/>
      <c r="K424" s="32"/>
      <c r="L424" s="32"/>
      <c r="M424" s="32"/>
      <c r="N424" s="32"/>
      <c r="O424" s="32"/>
      <c r="P424" s="41"/>
      <c r="Q424" s="45"/>
    </row>
    <row r="425" spans="1:17" s="11" customFormat="1" ht="45" customHeight="1" thickBot="1" x14ac:dyDescent="0.35">
      <c r="A425" s="42"/>
      <c r="B425" s="32"/>
      <c r="C425" s="32"/>
      <c r="D425" s="32"/>
      <c r="E425" s="32"/>
      <c r="F425" s="47"/>
      <c r="G425" s="47"/>
      <c r="H425" s="36"/>
      <c r="I425" s="36"/>
      <c r="J425" s="36"/>
      <c r="K425" s="32"/>
      <c r="L425" s="32"/>
      <c r="M425" s="32"/>
      <c r="N425" s="32"/>
      <c r="O425" s="32"/>
      <c r="P425" s="41"/>
      <c r="Q425" s="45"/>
    </row>
    <row r="426" spans="1:17" s="11" customFormat="1" ht="45" customHeight="1" thickBot="1" x14ac:dyDescent="0.35">
      <c r="A426" s="42"/>
      <c r="B426" s="32"/>
      <c r="C426" s="32"/>
      <c r="D426" s="32"/>
      <c r="E426" s="32"/>
      <c r="F426" s="47"/>
      <c r="G426" s="47"/>
      <c r="H426" s="36"/>
      <c r="I426" s="36"/>
      <c r="J426" s="36"/>
      <c r="K426" s="32"/>
      <c r="L426" s="32"/>
      <c r="M426" s="32"/>
      <c r="N426" s="32"/>
      <c r="O426" s="32"/>
      <c r="P426" s="41"/>
      <c r="Q426" s="45"/>
    </row>
    <row r="427" spans="1:17" s="11" customFormat="1" ht="45" customHeight="1" thickBot="1" x14ac:dyDescent="0.35">
      <c r="A427" s="42"/>
      <c r="B427" s="32"/>
      <c r="C427" s="32"/>
      <c r="D427" s="32"/>
      <c r="E427" s="32"/>
      <c r="F427" s="47"/>
      <c r="G427" s="47"/>
      <c r="H427" s="36"/>
      <c r="I427" s="36"/>
      <c r="J427" s="36"/>
      <c r="K427" s="32"/>
      <c r="L427" s="32"/>
      <c r="M427" s="32"/>
      <c r="N427" s="32"/>
      <c r="O427" s="32"/>
      <c r="P427" s="41"/>
      <c r="Q427" s="45"/>
    </row>
    <row r="428" spans="1:17" s="11" customFormat="1" ht="45" customHeight="1" thickBot="1" x14ac:dyDescent="0.35">
      <c r="A428" s="42"/>
      <c r="B428" s="32"/>
      <c r="C428" s="32"/>
      <c r="D428" s="32"/>
      <c r="E428" s="32"/>
      <c r="F428" s="47"/>
      <c r="G428" s="47"/>
      <c r="H428" s="36"/>
      <c r="I428" s="36"/>
      <c r="J428" s="36"/>
      <c r="K428" s="32"/>
      <c r="L428" s="32"/>
      <c r="M428" s="32"/>
      <c r="N428" s="32"/>
      <c r="O428" s="32"/>
      <c r="P428" s="41"/>
      <c r="Q428" s="45"/>
    </row>
    <row r="429" spans="1:17" s="11" customFormat="1" ht="45" customHeight="1" thickBot="1" x14ac:dyDescent="0.35">
      <c r="A429" s="42"/>
      <c r="B429" s="32"/>
      <c r="C429" s="32"/>
      <c r="D429" s="32"/>
      <c r="E429" s="32"/>
      <c r="F429" s="47"/>
      <c r="G429" s="47"/>
      <c r="H429" s="36"/>
      <c r="I429" s="36"/>
      <c r="J429" s="36"/>
      <c r="K429" s="32"/>
      <c r="L429" s="32"/>
      <c r="M429" s="32"/>
      <c r="N429" s="32"/>
      <c r="O429" s="32"/>
      <c r="P429" s="41"/>
      <c r="Q429" s="45"/>
    </row>
    <row r="430" spans="1:17" s="11" customFormat="1" ht="45" customHeight="1" thickBot="1" x14ac:dyDescent="0.35">
      <c r="A430" s="42"/>
      <c r="B430" s="32"/>
      <c r="C430" s="32"/>
      <c r="D430" s="32"/>
      <c r="E430" s="32"/>
      <c r="F430" s="47"/>
      <c r="G430" s="47"/>
      <c r="H430" s="36"/>
      <c r="I430" s="36"/>
      <c r="J430" s="36"/>
      <c r="K430" s="32"/>
      <c r="L430" s="32"/>
      <c r="M430" s="32"/>
      <c r="N430" s="32"/>
      <c r="O430" s="32"/>
      <c r="P430" s="41"/>
      <c r="Q430" s="45"/>
    </row>
    <row r="431" spans="1:17" s="11" customFormat="1" ht="45" customHeight="1" thickBot="1" x14ac:dyDescent="0.35">
      <c r="A431" s="42"/>
      <c r="B431" s="32"/>
      <c r="C431" s="32"/>
      <c r="D431" s="32"/>
      <c r="E431" s="32"/>
      <c r="F431" s="47"/>
      <c r="G431" s="47"/>
      <c r="H431" s="36"/>
      <c r="I431" s="36"/>
      <c r="J431" s="36"/>
      <c r="K431" s="32"/>
      <c r="L431" s="32"/>
      <c r="M431" s="32"/>
      <c r="N431" s="32"/>
      <c r="O431" s="32"/>
      <c r="P431" s="41"/>
      <c r="Q431" s="45"/>
    </row>
    <row r="432" spans="1:17" s="11" customFormat="1" ht="45" customHeight="1" thickBot="1" x14ac:dyDescent="0.35">
      <c r="A432" s="42"/>
      <c r="B432" s="32"/>
      <c r="C432" s="32"/>
      <c r="D432" s="32"/>
      <c r="E432" s="32"/>
      <c r="F432" s="47"/>
      <c r="G432" s="47"/>
      <c r="H432" s="36"/>
      <c r="I432" s="36"/>
      <c r="J432" s="36"/>
      <c r="K432" s="32"/>
      <c r="L432" s="32"/>
      <c r="M432" s="32"/>
      <c r="N432" s="32"/>
      <c r="O432" s="32"/>
      <c r="P432" s="41"/>
      <c r="Q432" s="45"/>
    </row>
    <row r="433" spans="1:17" s="11" customFormat="1" ht="45" customHeight="1" thickBot="1" x14ac:dyDescent="0.35">
      <c r="A433" s="42"/>
      <c r="B433" s="32"/>
      <c r="C433" s="32"/>
      <c r="D433" s="32"/>
      <c r="E433" s="32"/>
      <c r="F433" s="47"/>
      <c r="G433" s="47"/>
      <c r="H433" s="36"/>
      <c r="I433" s="36"/>
      <c r="J433" s="36"/>
      <c r="K433" s="32"/>
      <c r="L433" s="32"/>
      <c r="M433" s="32"/>
      <c r="N433" s="32"/>
      <c r="O433" s="32"/>
      <c r="P433" s="41"/>
      <c r="Q433" s="45"/>
    </row>
    <row r="434" spans="1:17" s="11" customFormat="1" ht="45" customHeight="1" thickBot="1" x14ac:dyDescent="0.35">
      <c r="A434" s="42"/>
      <c r="B434" s="32"/>
      <c r="C434" s="32"/>
      <c r="D434" s="32"/>
      <c r="E434" s="32"/>
      <c r="F434" s="47"/>
      <c r="G434" s="47"/>
      <c r="H434" s="36"/>
      <c r="I434" s="36"/>
      <c r="J434" s="36"/>
      <c r="K434" s="32"/>
      <c r="L434" s="32"/>
      <c r="M434" s="32"/>
      <c r="N434" s="32"/>
      <c r="O434" s="32"/>
      <c r="P434" s="41"/>
      <c r="Q434" s="45"/>
    </row>
    <row r="435" spans="1:17" s="11" customFormat="1" ht="45" customHeight="1" thickBot="1" x14ac:dyDescent="0.35">
      <c r="A435" s="42"/>
      <c r="B435" s="32"/>
      <c r="C435" s="32"/>
      <c r="D435" s="32"/>
      <c r="E435" s="32"/>
      <c r="F435" s="47"/>
      <c r="G435" s="47"/>
      <c r="H435" s="36"/>
      <c r="I435" s="36"/>
      <c r="J435" s="36"/>
      <c r="K435" s="32"/>
      <c r="L435" s="32"/>
      <c r="M435" s="32"/>
      <c r="N435" s="32"/>
      <c r="O435" s="32"/>
      <c r="P435" s="41"/>
      <c r="Q435" s="45"/>
    </row>
    <row r="436" spans="1:17" s="11" customFormat="1" ht="45" customHeight="1" thickBot="1" x14ac:dyDescent="0.35">
      <c r="A436" s="42"/>
      <c r="B436" s="32"/>
      <c r="C436" s="32"/>
      <c r="D436" s="32"/>
      <c r="E436" s="32"/>
      <c r="F436" s="47"/>
      <c r="G436" s="47"/>
      <c r="H436" s="36"/>
      <c r="I436" s="36"/>
      <c r="J436" s="36"/>
      <c r="K436" s="32"/>
      <c r="L436" s="32"/>
      <c r="M436" s="32"/>
      <c r="N436" s="32"/>
      <c r="O436" s="32"/>
      <c r="P436" s="41"/>
      <c r="Q436" s="45"/>
    </row>
    <row r="437" spans="1:17" s="11" customFormat="1" ht="45" customHeight="1" thickBot="1" x14ac:dyDescent="0.35">
      <c r="A437" s="42"/>
      <c r="B437" s="32"/>
      <c r="C437" s="32"/>
      <c r="D437" s="32"/>
      <c r="E437" s="32"/>
      <c r="F437" s="47"/>
      <c r="G437" s="47"/>
      <c r="H437" s="36"/>
      <c r="I437" s="36"/>
      <c r="J437" s="36"/>
      <c r="K437" s="32"/>
      <c r="L437" s="32"/>
      <c r="M437" s="32"/>
      <c r="N437" s="32"/>
      <c r="O437" s="32"/>
      <c r="P437" s="41"/>
      <c r="Q437" s="45"/>
    </row>
    <row r="438" spans="1:17" s="11" customFormat="1" ht="45" customHeight="1" thickBot="1" x14ac:dyDescent="0.35">
      <c r="A438" s="42"/>
      <c r="B438" s="32"/>
      <c r="C438" s="32"/>
      <c r="D438" s="32"/>
      <c r="E438" s="32"/>
      <c r="F438" s="47"/>
      <c r="G438" s="47"/>
      <c r="H438" s="36"/>
      <c r="I438" s="36"/>
      <c r="J438" s="36"/>
      <c r="K438" s="32"/>
      <c r="L438" s="32"/>
      <c r="M438" s="32"/>
      <c r="N438" s="32"/>
      <c r="O438" s="32"/>
      <c r="P438" s="41"/>
      <c r="Q438" s="45"/>
    </row>
    <row r="439" spans="1:17" s="11" customFormat="1" ht="45" customHeight="1" thickBot="1" x14ac:dyDescent="0.35">
      <c r="A439" s="42"/>
      <c r="B439" s="32"/>
      <c r="C439" s="32"/>
      <c r="D439" s="32"/>
      <c r="E439" s="32"/>
      <c r="F439" s="47"/>
      <c r="G439" s="47"/>
      <c r="H439" s="36"/>
      <c r="I439" s="36"/>
      <c r="J439" s="36"/>
      <c r="K439" s="32"/>
      <c r="L439" s="32"/>
      <c r="M439" s="32"/>
      <c r="N439" s="32"/>
      <c r="O439" s="32"/>
      <c r="P439" s="41"/>
      <c r="Q439" s="45"/>
    </row>
    <row r="440" spans="1:17" s="11" customFormat="1" ht="45" customHeight="1" thickBot="1" x14ac:dyDescent="0.35">
      <c r="A440" s="42"/>
      <c r="B440" s="32"/>
      <c r="C440" s="32"/>
      <c r="D440" s="32"/>
      <c r="E440" s="32"/>
      <c r="F440" s="47"/>
      <c r="G440" s="47"/>
      <c r="H440" s="36"/>
      <c r="I440" s="36"/>
      <c r="J440" s="36"/>
      <c r="K440" s="32"/>
      <c r="L440" s="32"/>
      <c r="M440" s="32"/>
      <c r="N440" s="32"/>
      <c r="O440" s="32"/>
      <c r="P440" s="41"/>
      <c r="Q440" s="45"/>
    </row>
    <row r="441" spans="1:17" s="11" customFormat="1" ht="45" customHeight="1" thickBot="1" x14ac:dyDescent="0.35">
      <c r="A441" s="42"/>
      <c r="B441" s="32"/>
      <c r="C441" s="32"/>
      <c r="D441" s="32"/>
      <c r="E441" s="32"/>
      <c r="F441" s="47"/>
      <c r="G441" s="47"/>
      <c r="H441" s="36"/>
      <c r="I441" s="36"/>
      <c r="J441" s="36"/>
      <c r="K441" s="32"/>
      <c r="L441" s="32"/>
      <c r="M441" s="32"/>
      <c r="N441" s="32"/>
      <c r="O441" s="32"/>
      <c r="P441" s="41"/>
      <c r="Q441" s="45"/>
    </row>
    <row r="442" spans="1:17" s="11" customFormat="1" ht="45" customHeight="1" thickBot="1" x14ac:dyDescent="0.35">
      <c r="A442" s="42"/>
      <c r="B442" s="32"/>
      <c r="C442" s="32"/>
      <c r="D442" s="32"/>
      <c r="E442" s="32"/>
      <c r="F442" s="47"/>
      <c r="G442" s="47"/>
      <c r="H442" s="36"/>
      <c r="I442" s="36"/>
      <c r="J442" s="36"/>
      <c r="K442" s="32"/>
      <c r="L442" s="32"/>
      <c r="M442" s="32"/>
      <c r="N442" s="32"/>
      <c r="O442" s="32"/>
      <c r="P442" s="41"/>
      <c r="Q442" s="45"/>
    </row>
    <row r="443" spans="1:17" s="11" customFormat="1" ht="45" customHeight="1" thickBot="1" x14ac:dyDescent="0.35">
      <c r="A443" s="42"/>
      <c r="B443" s="32"/>
      <c r="C443" s="32"/>
      <c r="D443" s="32"/>
      <c r="E443" s="32"/>
      <c r="F443" s="47"/>
      <c r="G443" s="47"/>
      <c r="H443" s="36"/>
      <c r="I443" s="36"/>
      <c r="J443" s="36"/>
      <c r="K443" s="32"/>
      <c r="L443" s="32"/>
      <c r="M443" s="32"/>
      <c r="N443" s="32"/>
      <c r="O443" s="32"/>
      <c r="P443" s="41"/>
      <c r="Q443" s="45"/>
    </row>
    <row r="444" spans="1:17" s="11" customFormat="1" ht="45" customHeight="1" thickBot="1" x14ac:dyDescent="0.35">
      <c r="A444" s="42"/>
      <c r="B444" s="32"/>
      <c r="C444" s="32"/>
      <c r="D444" s="32"/>
      <c r="E444" s="32"/>
      <c r="F444" s="47"/>
      <c r="G444" s="47"/>
      <c r="H444" s="36"/>
      <c r="I444" s="36"/>
      <c r="J444" s="36"/>
      <c r="K444" s="32"/>
      <c r="L444" s="32"/>
      <c r="M444" s="32"/>
      <c r="N444" s="32"/>
      <c r="O444" s="32"/>
      <c r="P444" s="41"/>
      <c r="Q444" s="45"/>
    </row>
    <row r="445" spans="1:17" s="11" customFormat="1" ht="45" customHeight="1" thickBot="1" x14ac:dyDescent="0.35">
      <c r="A445" s="42"/>
      <c r="B445" s="32"/>
      <c r="C445" s="32"/>
      <c r="D445" s="32"/>
      <c r="E445" s="32"/>
      <c r="F445" s="47"/>
      <c r="G445" s="47"/>
      <c r="H445" s="36"/>
      <c r="I445" s="36"/>
      <c r="J445" s="36"/>
      <c r="K445" s="32"/>
      <c r="L445" s="32"/>
      <c r="M445" s="32"/>
      <c r="N445" s="32"/>
      <c r="O445" s="32"/>
      <c r="P445" s="41"/>
      <c r="Q445" s="45"/>
    </row>
    <row r="446" spans="1:17" s="11" customFormat="1" ht="45" customHeight="1" thickBot="1" x14ac:dyDescent="0.35">
      <c r="A446" s="42" t="s">
        <v>46</v>
      </c>
      <c r="B446" s="32"/>
      <c r="C446" s="32"/>
      <c r="D446" s="32"/>
      <c r="E446" s="32"/>
      <c r="F446" s="47"/>
      <c r="G446" s="47"/>
      <c r="H446" s="36"/>
      <c r="I446" s="36"/>
      <c r="J446" s="36"/>
      <c r="K446" s="32"/>
      <c r="L446" s="32"/>
      <c r="M446" s="32"/>
      <c r="N446" s="32"/>
      <c r="O446" s="32"/>
      <c r="P446" s="41"/>
      <c r="Q446" s="45"/>
    </row>
    <row r="447" spans="1:17" s="11" customFormat="1" ht="45" customHeight="1" thickBot="1" x14ac:dyDescent="0.35">
      <c r="A447" s="42"/>
      <c r="B447" s="32"/>
      <c r="C447" s="32"/>
      <c r="D447" s="32"/>
      <c r="E447" s="32"/>
      <c r="F447" s="47"/>
      <c r="G447" s="47"/>
      <c r="H447" s="36"/>
      <c r="I447" s="36"/>
      <c r="J447" s="36"/>
      <c r="K447" s="32"/>
      <c r="L447" s="32"/>
      <c r="M447" s="32"/>
      <c r="N447" s="32"/>
      <c r="O447" s="32"/>
      <c r="P447" s="41"/>
      <c r="Q447" s="45"/>
    </row>
    <row r="448" spans="1:17" s="11" customFormat="1" ht="45" customHeight="1" thickBot="1" x14ac:dyDescent="0.35">
      <c r="A448" s="42"/>
      <c r="B448" s="32"/>
      <c r="C448" s="32"/>
      <c r="D448" s="32"/>
      <c r="E448" s="32"/>
      <c r="F448" s="47"/>
      <c r="G448" s="47"/>
      <c r="H448" s="36"/>
      <c r="I448" s="36"/>
      <c r="J448" s="36"/>
      <c r="K448" s="32"/>
      <c r="L448" s="32"/>
      <c r="M448" s="32"/>
      <c r="N448" s="32"/>
      <c r="O448" s="32"/>
      <c r="P448" s="41"/>
      <c r="Q448" s="45"/>
    </row>
    <row r="449" spans="1:17" s="11" customFormat="1" ht="45" customHeight="1" thickBot="1" x14ac:dyDescent="0.35">
      <c r="A449" s="42"/>
      <c r="B449" s="32"/>
      <c r="C449" s="32"/>
      <c r="D449" s="32"/>
      <c r="E449" s="32"/>
      <c r="F449" s="47"/>
      <c r="G449" s="47"/>
      <c r="H449" s="36"/>
      <c r="I449" s="36"/>
      <c r="J449" s="36"/>
      <c r="K449" s="32"/>
      <c r="L449" s="32"/>
      <c r="M449" s="32"/>
      <c r="N449" s="32"/>
      <c r="O449" s="32"/>
      <c r="P449" s="41"/>
      <c r="Q449" s="45"/>
    </row>
    <row r="450" spans="1:17" s="11" customFormat="1" ht="45" customHeight="1" thickBot="1" x14ac:dyDescent="0.35">
      <c r="A450" s="42"/>
      <c r="B450" s="32"/>
      <c r="C450" s="32"/>
      <c r="D450" s="32"/>
      <c r="E450" s="32"/>
      <c r="F450" s="47"/>
      <c r="G450" s="47"/>
      <c r="H450" s="36"/>
      <c r="I450" s="36"/>
      <c r="J450" s="36"/>
      <c r="K450" s="32"/>
      <c r="L450" s="32"/>
      <c r="M450" s="32"/>
      <c r="N450" s="32"/>
      <c r="O450" s="32"/>
      <c r="P450" s="41"/>
      <c r="Q450" s="45"/>
    </row>
    <row r="451" spans="1:17" s="11" customFormat="1" ht="45" customHeight="1" thickBot="1" x14ac:dyDescent="0.35">
      <c r="A451" s="42"/>
      <c r="B451" s="32"/>
      <c r="C451" s="32"/>
      <c r="D451" s="32"/>
      <c r="E451" s="32"/>
      <c r="F451" s="47"/>
      <c r="G451" s="47"/>
      <c r="H451" s="36"/>
      <c r="I451" s="36"/>
      <c r="J451" s="36"/>
      <c r="K451" s="32"/>
      <c r="L451" s="32"/>
      <c r="M451" s="32"/>
      <c r="N451" s="32"/>
      <c r="O451" s="32"/>
      <c r="P451" s="41"/>
      <c r="Q451" s="45"/>
    </row>
    <row r="452" spans="1:17" s="11" customFormat="1" ht="45" customHeight="1" thickBot="1" x14ac:dyDescent="0.35">
      <c r="A452" s="42"/>
      <c r="B452" s="32"/>
      <c r="C452" s="32"/>
      <c r="D452" s="32"/>
      <c r="E452" s="32"/>
      <c r="F452" s="47"/>
      <c r="G452" s="47"/>
      <c r="H452" s="36"/>
      <c r="I452" s="36"/>
      <c r="J452" s="36"/>
      <c r="K452" s="32"/>
      <c r="L452" s="32"/>
      <c r="M452" s="32"/>
      <c r="N452" s="32"/>
      <c r="O452" s="32"/>
      <c r="P452" s="41"/>
      <c r="Q452" s="45"/>
    </row>
    <row r="453" spans="1:17" s="11" customFormat="1" ht="45" customHeight="1" thickBot="1" x14ac:dyDescent="0.35">
      <c r="A453" s="42"/>
      <c r="B453" s="32"/>
      <c r="C453" s="32"/>
      <c r="D453" s="32"/>
      <c r="E453" s="32"/>
      <c r="F453" s="47"/>
      <c r="G453" s="47"/>
      <c r="H453" s="36"/>
      <c r="I453" s="36"/>
      <c r="J453" s="36"/>
      <c r="K453" s="32"/>
      <c r="L453" s="32"/>
      <c r="M453" s="32"/>
      <c r="N453" s="32"/>
      <c r="O453" s="32"/>
      <c r="P453" s="41"/>
      <c r="Q453" s="45"/>
    </row>
    <row r="454" spans="1:17" s="11" customFormat="1" ht="45" customHeight="1" thickBot="1" x14ac:dyDescent="0.35">
      <c r="A454" s="42"/>
      <c r="B454" s="32"/>
      <c r="C454" s="32"/>
      <c r="D454" s="32"/>
      <c r="E454" s="32"/>
      <c r="F454" s="47"/>
      <c r="G454" s="47"/>
      <c r="H454" s="36"/>
      <c r="I454" s="36"/>
      <c r="J454" s="36"/>
      <c r="K454" s="32"/>
      <c r="L454" s="32"/>
      <c r="M454" s="32"/>
      <c r="N454" s="32"/>
      <c r="O454" s="32"/>
      <c r="P454" s="41"/>
      <c r="Q454" s="45"/>
    </row>
    <row r="455" spans="1:17" s="11" customFormat="1" ht="45" customHeight="1" thickBot="1" x14ac:dyDescent="0.35">
      <c r="A455" s="42"/>
      <c r="B455" s="32"/>
      <c r="C455" s="32"/>
      <c r="D455" s="32"/>
      <c r="E455" s="32"/>
      <c r="F455" s="47"/>
      <c r="G455" s="47"/>
      <c r="H455" s="36"/>
      <c r="I455" s="36"/>
      <c r="J455" s="36"/>
      <c r="K455" s="32"/>
      <c r="L455" s="32"/>
      <c r="M455" s="32"/>
      <c r="N455" s="32"/>
      <c r="O455" s="32"/>
      <c r="P455" s="41"/>
      <c r="Q455" s="45"/>
    </row>
    <row r="456" spans="1:17" s="11" customFormat="1" ht="45" customHeight="1" thickBot="1" x14ac:dyDescent="0.35">
      <c r="A456" s="42"/>
      <c r="B456" s="32"/>
      <c r="C456" s="32"/>
      <c r="D456" s="32"/>
      <c r="E456" s="32"/>
      <c r="F456" s="47"/>
      <c r="G456" s="47"/>
      <c r="H456" s="36"/>
      <c r="I456" s="36"/>
      <c r="J456" s="36"/>
      <c r="K456" s="32"/>
      <c r="L456" s="32"/>
      <c r="M456" s="32"/>
      <c r="N456" s="32"/>
      <c r="O456" s="32"/>
      <c r="P456" s="41"/>
      <c r="Q456" s="45"/>
    </row>
    <row r="457" spans="1:17" s="11" customFormat="1" ht="45" customHeight="1" thickBot="1" x14ac:dyDescent="0.35">
      <c r="A457" s="42"/>
      <c r="B457" s="32"/>
      <c r="C457" s="32"/>
      <c r="D457" s="32"/>
      <c r="E457" s="32"/>
      <c r="F457" s="47"/>
      <c r="G457" s="47"/>
      <c r="H457" s="36"/>
      <c r="I457" s="36"/>
      <c r="J457" s="36"/>
      <c r="K457" s="32"/>
      <c r="L457" s="32"/>
      <c r="M457" s="32"/>
      <c r="N457" s="32"/>
      <c r="O457" s="32"/>
      <c r="P457" s="41"/>
      <c r="Q457" s="45"/>
    </row>
    <row r="458" spans="1:17" s="11" customFormat="1" ht="45" customHeight="1" thickBot="1" x14ac:dyDescent="0.35">
      <c r="A458" s="42"/>
      <c r="B458" s="32"/>
      <c r="C458" s="32"/>
      <c r="D458" s="32"/>
      <c r="E458" s="32"/>
      <c r="F458" s="47"/>
      <c r="G458" s="47"/>
      <c r="H458" s="36"/>
      <c r="I458" s="36"/>
      <c r="J458" s="36"/>
      <c r="K458" s="32"/>
      <c r="L458" s="32"/>
      <c r="M458" s="32"/>
      <c r="N458" s="32"/>
      <c r="O458" s="32"/>
      <c r="P458" s="41"/>
      <c r="Q458" s="45"/>
    </row>
    <row r="459" spans="1:17" s="11" customFormat="1" ht="45" customHeight="1" thickBot="1" x14ac:dyDescent="0.35">
      <c r="A459" s="42"/>
      <c r="B459" s="32"/>
      <c r="C459" s="32"/>
      <c r="D459" s="32"/>
      <c r="E459" s="32"/>
      <c r="F459" s="47"/>
      <c r="G459" s="47"/>
      <c r="H459" s="36"/>
      <c r="I459" s="36"/>
      <c r="J459" s="36"/>
      <c r="K459" s="32"/>
      <c r="L459" s="32"/>
      <c r="M459" s="32"/>
      <c r="N459" s="32"/>
      <c r="O459" s="32"/>
      <c r="P459" s="41"/>
      <c r="Q459" s="45"/>
    </row>
    <row r="460" spans="1:17" s="11" customFormat="1" ht="45" customHeight="1" thickBot="1" x14ac:dyDescent="0.35">
      <c r="A460" s="42"/>
      <c r="B460" s="32"/>
      <c r="C460" s="32"/>
      <c r="D460" s="32"/>
      <c r="E460" s="32"/>
      <c r="F460" s="47"/>
      <c r="G460" s="47"/>
      <c r="H460" s="36"/>
      <c r="I460" s="36"/>
      <c r="J460" s="36"/>
      <c r="K460" s="32"/>
      <c r="L460" s="32"/>
      <c r="M460" s="32"/>
      <c r="N460" s="32"/>
      <c r="O460" s="32"/>
      <c r="P460" s="41"/>
      <c r="Q460" s="45"/>
    </row>
    <row r="461" spans="1:17" s="11" customFormat="1" ht="45" customHeight="1" thickBot="1" x14ac:dyDescent="0.35">
      <c r="A461" s="42"/>
      <c r="B461" s="32"/>
      <c r="C461" s="32"/>
      <c r="D461" s="32"/>
      <c r="E461" s="32"/>
      <c r="F461" s="47"/>
      <c r="G461" s="47"/>
      <c r="H461" s="36"/>
      <c r="I461" s="36"/>
      <c r="J461" s="36"/>
      <c r="K461" s="32"/>
      <c r="L461" s="32"/>
      <c r="M461" s="32"/>
      <c r="N461" s="32"/>
      <c r="O461" s="32"/>
      <c r="P461" s="41"/>
      <c r="Q461" s="45"/>
    </row>
    <row r="462" spans="1:17" s="11" customFormat="1" ht="45" customHeight="1" thickBot="1" x14ac:dyDescent="0.35">
      <c r="A462" s="42"/>
      <c r="B462" s="32"/>
      <c r="C462" s="32"/>
      <c r="D462" s="32"/>
      <c r="E462" s="32"/>
      <c r="F462" s="47"/>
      <c r="G462" s="47"/>
      <c r="H462" s="36"/>
      <c r="I462" s="36"/>
      <c r="J462" s="36"/>
      <c r="K462" s="32"/>
      <c r="L462" s="32"/>
      <c r="M462" s="32"/>
      <c r="N462" s="32"/>
      <c r="O462" s="32"/>
      <c r="P462" s="41"/>
      <c r="Q462" s="45"/>
    </row>
    <row r="463" spans="1:17" s="11" customFormat="1" ht="45" customHeight="1" thickBot="1" x14ac:dyDescent="0.35">
      <c r="A463" s="42"/>
      <c r="B463" s="32"/>
      <c r="C463" s="32"/>
      <c r="D463" s="32"/>
      <c r="E463" s="32"/>
      <c r="F463" s="47"/>
      <c r="G463" s="47"/>
      <c r="H463" s="36"/>
      <c r="I463" s="36"/>
      <c r="J463" s="36"/>
      <c r="K463" s="32"/>
      <c r="L463" s="32"/>
      <c r="M463" s="32"/>
      <c r="N463" s="32"/>
      <c r="O463" s="32"/>
      <c r="P463" s="41"/>
      <c r="Q463" s="45"/>
    </row>
    <row r="464" spans="1:17" s="11" customFormat="1" ht="45" customHeight="1" thickBot="1" x14ac:dyDescent="0.35">
      <c r="A464" s="42"/>
      <c r="B464" s="32"/>
      <c r="C464" s="32"/>
      <c r="D464" s="32"/>
      <c r="E464" s="32"/>
      <c r="F464" s="47"/>
      <c r="G464" s="47"/>
      <c r="H464" s="36"/>
      <c r="I464" s="36"/>
      <c r="J464" s="36"/>
      <c r="K464" s="32"/>
      <c r="L464" s="32"/>
      <c r="M464" s="32"/>
      <c r="N464" s="32"/>
      <c r="O464" s="32"/>
      <c r="P464" s="41"/>
      <c r="Q464" s="45"/>
    </row>
    <row r="465" spans="1:17" s="11" customFormat="1" ht="45" customHeight="1" thickBot="1" x14ac:dyDescent="0.35">
      <c r="A465" s="42"/>
      <c r="B465" s="32"/>
      <c r="C465" s="32"/>
      <c r="D465" s="32"/>
      <c r="E465" s="32"/>
      <c r="F465" s="47"/>
      <c r="G465" s="47"/>
      <c r="H465" s="36"/>
      <c r="I465" s="36"/>
      <c r="J465" s="36"/>
      <c r="K465" s="32"/>
      <c r="L465" s="32"/>
      <c r="M465" s="32"/>
      <c r="N465" s="32"/>
      <c r="O465" s="32"/>
      <c r="P465" s="41"/>
      <c r="Q465" s="45"/>
    </row>
    <row r="466" spans="1:17" s="11" customFormat="1" ht="45" customHeight="1" thickBot="1" x14ac:dyDescent="0.35">
      <c r="A466" s="42"/>
      <c r="B466" s="32"/>
      <c r="C466" s="32"/>
      <c r="D466" s="32"/>
      <c r="E466" s="32"/>
      <c r="F466" s="47"/>
      <c r="G466" s="47"/>
      <c r="H466" s="36"/>
      <c r="I466" s="36"/>
      <c r="J466" s="36"/>
      <c r="K466" s="32"/>
      <c r="L466" s="32"/>
      <c r="M466" s="32"/>
      <c r="N466" s="32"/>
      <c r="O466" s="32"/>
      <c r="P466" s="41"/>
      <c r="Q466" s="45"/>
    </row>
    <row r="467" spans="1:17" s="11" customFormat="1" ht="45" customHeight="1" thickBot="1" x14ac:dyDescent="0.35">
      <c r="A467" s="42"/>
      <c r="B467" s="32"/>
      <c r="C467" s="32"/>
      <c r="D467" s="32"/>
      <c r="E467" s="32"/>
      <c r="F467" s="47"/>
      <c r="G467" s="47"/>
      <c r="H467" s="36"/>
      <c r="I467" s="36"/>
      <c r="J467" s="36"/>
      <c r="K467" s="32"/>
      <c r="L467" s="32"/>
      <c r="M467" s="32"/>
      <c r="N467" s="32"/>
      <c r="O467" s="32"/>
      <c r="P467" s="41"/>
      <c r="Q467" s="45"/>
    </row>
    <row r="468" spans="1:17" s="11" customFormat="1" ht="45" customHeight="1" thickBot="1" x14ac:dyDescent="0.35">
      <c r="A468" s="42"/>
      <c r="B468" s="32"/>
      <c r="C468" s="32"/>
      <c r="D468" s="32"/>
      <c r="E468" s="32"/>
      <c r="F468" s="47"/>
      <c r="G468" s="47"/>
      <c r="H468" s="36"/>
      <c r="I468" s="36"/>
      <c r="J468" s="36"/>
      <c r="K468" s="32"/>
      <c r="L468" s="32"/>
      <c r="M468" s="32"/>
      <c r="N468" s="32"/>
      <c r="O468" s="32"/>
      <c r="P468" s="41"/>
      <c r="Q468" s="45"/>
    </row>
    <row r="469" spans="1:17" s="11" customFormat="1" ht="45" customHeight="1" thickBot="1" x14ac:dyDescent="0.35">
      <c r="A469" s="42"/>
      <c r="B469" s="32"/>
      <c r="C469" s="32"/>
      <c r="D469" s="32"/>
      <c r="E469" s="32"/>
      <c r="F469" s="47"/>
      <c r="G469" s="47"/>
      <c r="H469" s="36"/>
      <c r="I469" s="36"/>
      <c r="J469" s="36"/>
      <c r="K469" s="32"/>
      <c r="L469" s="32"/>
      <c r="M469" s="32"/>
      <c r="N469" s="32"/>
      <c r="O469" s="32"/>
      <c r="P469" s="41"/>
      <c r="Q469" s="45"/>
    </row>
    <row r="470" spans="1:17" s="11" customFormat="1" ht="45" customHeight="1" thickBot="1" x14ac:dyDescent="0.35">
      <c r="A470" s="42"/>
      <c r="B470" s="32"/>
      <c r="C470" s="32"/>
      <c r="D470" s="32"/>
      <c r="E470" s="32"/>
      <c r="F470" s="47"/>
      <c r="G470" s="47"/>
      <c r="H470" s="36"/>
      <c r="I470" s="36"/>
      <c r="J470" s="36"/>
      <c r="K470" s="32"/>
      <c r="L470" s="32"/>
      <c r="M470" s="32"/>
      <c r="N470" s="32"/>
      <c r="O470" s="32"/>
      <c r="P470" s="41"/>
      <c r="Q470" s="45"/>
    </row>
    <row r="471" spans="1:17" s="11" customFormat="1" ht="45" customHeight="1" thickBot="1" x14ac:dyDescent="0.35">
      <c r="A471" s="42"/>
      <c r="B471" s="32"/>
      <c r="C471" s="32"/>
      <c r="D471" s="32"/>
      <c r="E471" s="32"/>
      <c r="F471" s="47"/>
      <c r="G471" s="47"/>
      <c r="H471" s="36"/>
      <c r="I471" s="36"/>
      <c r="J471" s="36"/>
      <c r="K471" s="32"/>
      <c r="L471" s="32"/>
      <c r="M471" s="32"/>
      <c r="N471" s="32"/>
      <c r="O471" s="32"/>
      <c r="P471" s="41"/>
      <c r="Q471" s="45"/>
    </row>
    <row r="472" spans="1:17" s="11" customFormat="1" ht="45" customHeight="1" thickBot="1" x14ac:dyDescent="0.35">
      <c r="A472" s="42"/>
      <c r="B472" s="32"/>
      <c r="C472" s="32"/>
      <c r="D472" s="32"/>
      <c r="E472" s="32"/>
      <c r="F472" s="47"/>
      <c r="G472" s="47"/>
      <c r="H472" s="36"/>
      <c r="I472" s="36"/>
      <c r="J472" s="36"/>
      <c r="K472" s="32"/>
      <c r="L472" s="32"/>
      <c r="M472" s="32"/>
      <c r="N472" s="32"/>
      <c r="O472" s="32"/>
      <c r="P472" s="41"/>
      <c r="Q472" s="45"/>
    </row>
    <row r="473" spans="1:17" s="11" customFormat="1" ht="45" customHeight="1" thickBot="1" x14ac:dyDescent="0.35">
      <c r="A473" s="42"/>
      <c r="B473" s="32"/>
      <c r="C473" s="32"/>
      <c r="D473" s="32"/>
      <c r="E473" s="32"/>
      <c r="F473" s="47"/>
      <c r="G473" s="47"/>
      <c r="H473" s="36"/>
      <c r="I473" s="36"/>
      <c r="J473" s="36"/>
      <c r="K473" s="32"/>
      <c r="L473" s="32"/>
      <c r="M473" s="32"/>
      <c r="N473" s="32"/>
      <c r="O473" s="32"/>
      <c r="P473" s="41"/>
      <c r="Q473" s="45"/>
    </row>
    <row r="474" spans="1:17" s="11" customFormat="1" ht="45" customHeight="1" thickBot="1" x14ac:dyDescent="0.35">
      <c r="A474" s="42"/>
      <c r="B474" s="32"/>
      <c r="C474" s="32"/>
      <c r="D474" s="32"/>
      <c r="E474" s="32"/>
      <c r="F474" s="47"/>
      <c r="G474" s="47"/>
      <c r="H474" s="36"/>
      <c r="I474" s="36"/>
      <c r="J474" s="36"/>
      <c r="K474" s="32"/>
      <c r="L474" s="32"/>
      <c r="M474" s="32"/>
      <c r="N474" s="32"/>
      <c r="O474" s="32"/>
      <c r="P474" s="41"/>
      <c r="Q474" s="45"/>
    </row>
    <row r="475" spans="1:17" s="11" customFormat="1" ht="45" customHeight="1" thickBot="1" x14ac:dyDescent="0.35">
      <c r="A475" s="42"/>
      <c r="B475" s="32"/>
      <c r="C475" s="32"/>
      <c r="D475" s="32"/>
      <c r="E475" s="32"/>
      <c r="F475" s="47"/>
      <c r="G475" s="47"/>
      <c r="H475" s="36"/>
      <c r="I475" s="36"/>
      <c r="J475" s="36"/>
      <c r="K475" s="32"/>
      <c r="L475" s="32"/>
      <c r="M475" s="32"/>
      <c r="N475" s="32"/>
      <c r="O475" s="32"/>
      <c r="P475" s="41"/>
      <c r="Q475" s="45"/>
    </row>
    <row r="476" spans="1:17" s="11" customFormat="1" ht="45" customHeight="1" thickBot="1" x14ac:dyDescent="0.35">
      <c r="A476" s="42"/>
      <c r="B476" s="32"/>
      <c r="C476" s="32"/>
      <c r="D476" s="32"/>
      <c r="E476" s="32"/>
      <c r="F476" s="47"/>
      <c r="G476" s="47"/>
      <c r="H476" s="36"/>
      <c r="I476" s="36"/>
      <c r="J476" s="36"/>
      <c r="K476" s="32"/>
      <c r="L476" s="32"/>
      <c r="M476" s="32"/>
      <c r="N476" s="32"/>
      <c r="O476" s="32"/>
      <c r="P476" s="41"/>
      <c r="Q476" s="45"/>
    </row>
    <row r="477" spans="1:17" s="11" customFormat="1" ht="45" customHeight="1" thickBot="1" x14ac:dyDescent="0.35">
      <c r="A477" s="42"/>
      <c r="B477" s="32"/>
      <c r="C477" s="32"/>
      <c r="D477" s="32"/>
      <c r="E477" s="32"/>
      <c r="F477" s="47"/>
      <c r="G477" s="47"/>
      <c r="H477" s="36"/>
      <c r="I477" s="36"/>
      <c r="J477" s="36"/>
      <c r="K477" s="32"/>
      <c r="L477" s="32"/>
      <c r="M477" s="32"/>
      <c r="N477" s="32"/>
      <c r="O477" s="32"/>
      <c r="P477" s="41"/>
      <c r="Q477" s="45"/>
    </row>
    <row r="478" spans="1:17" s="11" customFormat="1" ht="45" customHeight="1" thickBot="1" x14ac:dyDescent="0.35">
      <c r="A478" s="42"/>
      <c r="B478" s="32"/>
      <c r="C478" s="32"/>
      <c r="D478" s="32"/>
      <c r="E478" s="32"/>
      <c r="F478" s="47"/>
      <c r="G478" s="47"/>
      <c r="H478" s="36"/>
      <c r="I478" s="36"/>
      <c r="J478" s="36"/>
      <c r="K478" s="32"/>
      <c r="L478" s="32"/>
      <c r="M478" s="32"/>
      <c r="N478" s="32"/>
      <c r="O478" s="32"/>
      <c r="P478" s="41"/>
      <c r="Q478" s="45"/>
    </row>
    <row r="479" spans="1:17" s="11" customFormat="1" ht="45" customHeight="1" thickBot="1" x14ac:dyDescent="0.35">
      <c r="A479" s="42"/>
      <c r="B479" s="32"/>
      <c r="C479" s="32"/>
      <c r="D479" s="32"/>
      <c r="E479" s="32"/>
      <c r="F479" s="47"/>
      <c r="G479" s="47"/>
      <c r="H479" s="36"/>
      <c r="I479" s="36"/>
      <c r="J479" s="36"/>
      <c r="K479" s="32"/>
      <c r="L479" s="32"/>
      <c r="M479" s="32"/>
      <c r="N479" s="32"/>
      <c r="O479" s="32"/>
      <c r="P479" s="41"/>
      <c r="Q479" s="45"/>
    </row>
    <row r="480" spans="1:17" s="11" customFormat="1" ht="45" customHeight="1" thickBot="1" x14ac:dyDescent="0.35">
      <c r="A480" s="42"/>
      <c r="B480" s="32"/>
      <c r="C480" s="32"/>
      <c r="D480" s="32"/>
      <c r="E480" s="32"/>
      <c r="F480" s="47"/>
      <c r="G480" s="47"/>
      <c r="H480" s="36"/>
      <c r="I480" s="36"/>
      <c r="J480" s="36"/>
      <c r="K480" s="32"/>
      <c r="L480" s="32"/>
      <c r="M480" s="32"/>
      <c r="N480" s="32"/>
      <c r="O480" s="32"/>
      <c r="P480" s="41"/>
      <c r="Q480" s="45"/>
    </row>
    <row r="481" spans="1:17" s="11" customFormat="1" ht="45" customHeight="1" thickBot="1" x14ac:dyDescent="0.35">
      <c r="A481" s="42"/>
      <c r="B481" s="32"/>
      <c r="C481" s="32"/>
      <c r="D481" s="32"/>
      <c r="E481" s="32"/>
      <c r="F481" s="47"/>
      <c r="G481" s="47"/>
      <c r="H481" s="36"/>
      <c r="I481" s="36"/>
      <c r="J481" s="36"/>
      <c r="K481" s="32"/>
      <c r="L481" s="32"/>
      <c r="M481" s="32"/>
      <c r="N481" s="32"/>
      <c r="O481" s="32"/>
      <c r="P481" s="41"/>
      <c r="Q481" s="45"/>
    </row>
    <row r="482" spans="1:17" s="11" customFormat="1" ht="45" customHeight="1" thickBot="1" x14ac:dyDescent="0.35">
      <c r="A482" s="42"/>
      <c r="B482" s="32"/>
      <c r="C482" s="32"/>
      <c r="D482" s="32"/>
      <c r="E482" s="32"/>
      <c r="F482" s="47"/>
      <c r="G482" s="47"/>
      <c r="H482" s="36"/>
      <c r="I482" s="36"/>
      <c r="J482" s="36"/>
      <c r="K482" s="32"/>
      <c r="L482" s="32"/>
      <c r="M482" s="32"/>
      <c r="N482" s="32"/>
      <c r="O482" s="32"/>
      <c r="P482" s="41"/>
      <c r="Q482" s="45"/>
    </row>
    <row r="483" spans="1:17" s="11" customFormat="1" ht="45" customHeight="1" thickBot="1" x14ac:dyDescent="0.35">
      <c r="A483" s="42"/>
      <c r="B483" s="32"/>
      <c r="C483" s="32"/>
      <c r="D483" s="32"/>
      <c r="E483" s="32"/>
      <c r="F483" s="47"/>
      <c r="G483" s="47"/>
      <c r="H483" s="36"/>
      <c r="I483" s="36"/>
      <c r="J483" s="36"/>
      <c r="K483" s="32"/>
      <c r="L483" s="32"/>
      <c r="M483" s="32"/>
      <c r="N483" s="32"/>
      <c r="O483" s="32"/>
      <c r="P483" s="41"/>
      <c r="Q483" s="45"/>
    </row>
    <row r="484" spans="1:17" s="11" customFormat="1" ht="45" customHeight="1" thickBot="1" x14ac:dyDescent="0.35">
      <c r="A484" s="42"/>
      <c r="B484" s="32"/>
      <c r="C484" s="32"/>
      <c r="D484" s="32"/>
      <c r="E484" s="32"/>
      <c r="F484" s="47"/>
      <c r="G484" s="47"/>
      <c r="H484" s="36"/>
      <c r="I484" s="36"/>
      <c r="J484" s="36"/>
      <c r="K484" s="32"/>
      <c r="L484" s="32"/>
      <c r="M484" s="32"/>
      <c r="N484" s="32"/>
      <c r="O484" s="32"/>
      <c r="P484" s="41"/>
      <c r="Q484" s="45"/>
    </row>
    <row r="485" spans="1:17" s="11" customFormat="1" ht="45" customHeight="1" thickBot="1" x14ac:dyDescent="0.35">
      <c r="A485" s="42"/>
      <c r="B485" s="32"/>
      <c r="C485" s="32"/>
      <c r="D485" s="32"/>
      <c r="E485" s="32"/>
      <c r="F485" s="47"/>
      <c r="G485" s="47"/>
      <c r="H485" s="36"/>
      <c r="I485" s="36"/>
      <c r="J485" s="36"/>
      <c r="K485" s="32"/>
      <c r="L485" s="32"/>
      <c r="M485" s="32"/>
      <c r="N485" s="32"/>
      <c r="O485" s="32"/>
      <c r="P485" s="41"/>
      <c r="Q485" s="45"/>
    </row>
    <row r="486" spans="1:17" s="11" customFormat="1" ht="45" customHeight="1" thickBot="1" x14ac:dyDescent="0.35">
      <c r="A486" s="42"/>
      <c r="B486" s="32"/>
      <c r="C486" s="32"/>
      <c r="D486" s="32"/>
      <c r="E486" s="32"/>
      <c r="F486" s="47"/>
      <c r="G486" s="47"/>
      <c r="H486" s="36"/>
      <c r="I486" s="36"/>
      <c r="J486" s="36"/>
      <c r="K486" s="32"/>
      <c r="L486" s="32"/>
      <c r="M486" s="32"/>
      <c r="N486" s="32"/>
      <c r="O486" s="32"/>
      <c r="P486" s="41"/>
      <c r="Q486" s="45"/>
    </row>
    <row r="487" spans="1:17" s="11" customFormat="1" ht="45" customHeight="1" thickBot="1" x14ac:dyDescent="0.35">
      <c r="A487" s="42"/>
      <c r="B487" s="32"/>
      <c r="C487" s="32"/>
      <c r="D487" s="32"/>
      <c r="E487" s="32"/>
      <c r="F487" s="47"/>
      <c r="G487" s="47"/>
      <c r="H487" s="36"/>
      <c r="I487" s="36"/>
      <c r="J487" s="36"/>
      <c r="K487" s="32"/>
      <c r="L487" s="32"/>
      <c r="M487" s="32"/>
      <c r="N487" s="32"/>
      <c r="O487" s="32"/>
      <c r="P487" s="41"/>
      <c r="Q487" s="45"/>
    </row>
    <row r="488" spans="1:17" s="11" customFormat="1" ht="45" customHeight="1" thickBot="1" x14ac:dyDescent="0.35">
      <c r="A488" s="42"/>
      <c r="B488" s="32"/>
      <c r="C488" s="32"/>
      <c r="D488" s="32"/>
      <c r="E488" s="32"/>
      <c r="F488" s="47"/>
      <c r="G488" s="47"/>
      <c r="H488" s="36"/>
      <c r="I488" s="36"/>
      <c r="J488" s="36"/>
      <c r="K488" s="32"/>
      <c r="L488" s="32"/>
      <c r="M488" s="32"/>
      <c r="N488" s="32"/>
      <c r="O488" s="32"/>
      <c r="P488" s="41"/>
      <c r="Q488" s="45"/>
    </row>
    <row r="489" spans="1:17" s="11" customFormat="1" ht="45" customHeight="1" thickBot="1" x14ac:dyDescent="0.35">
      <c r="A489" s="42"/>
      <c r="B489" s="32"/>
      <c r="C489" s="32"/>
      <c r="D489" s="32"/>
      <c r="E489" s="32"/>
      <c r="F489" s="47"/>
      <c r="G489" s="47"/>
      <c r="H489" s="36"/>
      <c r="I489" s="36"/>
      <c r="J489" s="36"/>
      <c r="K489" s="32"/>
      <c r="L489" s="32"/>
      <c r="M489" s="32"/>
      <c r="N489" s="32"/>
      <c r="O489" s="32"/>
      <c r="P489" s="41"/>
      <c r="Q489" s="45"/>
    </row>
    <row r="490" spans="1:17" s="11" customFormat="1" ht="45" customHeight="1" thickBot="1" x14ac:dyDescent="0.35">
      <c r="A490" s="42"/>
      <c r="B490" s="32"/>
      <c r="C490" s="32"/>
      <c r="D490" s="32"/>
      <c r="E490" s="32"/>
      <c r="F490" s="47"/>
      <c r="G490" s="47"/>
      <c r="H490" s="36"/>
      <c r="I490" s="36"/>
      <c r="J490" s="36"/>
      <c r="K490" s="32"/>
      <c r="L490" s="32"/>
      <c r="M490" s="32"/>
      <c r="N490" s="32"/>
      <c r="O490" s="32"/>
      <c r="P490" s="41"/>
      <c r="Q490" s="45"/>
    </row>
    <row r="491" spans="1:17" s="11" customFormat="1" ht="45" customHeight="1" thickBot="1" x14ac:dyDescent="0.35">
      <c r="A491" s="42"/>
      <c r="B491" s="32"/>
      <c r="C491" s="32"/>
      <c r="D491" s="32"/>
      <c r="E491" s="32"/>
      <c r="F491" s="47"/>
      <c r="G491" s="47"/>
      <c r="H491" s="36"/>
      <c r="I491" s="36"/>
      <c r="J491" s="36"/>
      <c r="K491" s="32"/>
      <c r="L491" s="32"/>
      <c r="M491" s="32"/>
      <c r="N491" s="32"/>
      <c r="O491" s="32"/>
      <c r="P491" s="41"/>
      <c r="Q491" s="45"/>
    </row>
    <row r="492" spans="1:17" s="11" customFormat="1" ht="45" customHeight="1" thickBot="1" x14ac:dyDescent="0.35">
      <c r="A492" s="42"/>
      <c r="B492" s="32"/>
      <c r="C492" s="32"/>
      <c r="D492" s="32"/>
      <c r="E492" s="32"/>
      <c r="F492" s="47"/>
      <c r="G492" s="47"/>
      <c r="H492" s="36"/>
      <c r="I492" s="36"/>
      <c r="J492" s="36"/>
      <c r="K492" s="32"/>
      <c r="L492" s="32"/>
      <c r="M492" s="32"/>
      <c r="N492" s="32"/>
      <c r="O492" s="32"/>
      <c r="P492" s="41"/>
      <c r="Q492" s="45"/>
    </row>
    <row r="493" spans="1:17" s="11" customFormat="1" ht="45" customHeight="1" thickBot="1" x14ac:dyDescent="0.35">
      <c r="A493" s="42"/>
      <c r="B493" s="32"/>
      <c r="C493" s="32"/>
      <c r="D493" s="32"/>
      <c r="E493" s="32"/>
      <c r="F493" s="47"/>
      <c r="G493" s="47"/>
      <c r="H493" s="36"/>
      <c r="I493" s="36"/>
      <c r="J493" s="36"/>
      <c r="K493" s="32"/>
      <c r="L493" s="32"/>
      <c r="M493" s="32"/>
      <c r="N493" s="32"/>
      <c r="O493" s="32"/>
      <c r="P493" s="41"/>
      <c r="Q493" s="45"/>
    </row>
    <row r="494" spans="1:17" s="11" customFormat="1" ht="45" customHeight="1" thickBot="1" x14ac:dyDescent="0.35">
      <c r="A494" s="42"/>
      <c r="B494" s="32"/>
      <c r="C494" s="32"/>
      <c r="D494" s="32"/>
      <c r="E494" s="32"/>
      <c r="F494" s="47"/>
      <c r="G494" s="47"/>
      <c r="H494" s="36"/>
      <c r="I494" s="36"/>
      <c r="J494" s="36"/>
      <c r="K494" s="32"/>
      <c r="L494" s="32"/>
      <c r="M494" s="32"/>
      <c r="N494" s="32"/>
      <c r="O494" s="32"/>
      <c r="P494" s="41"/>
      <c r="Q494" s="45"/>
    </row>
    <row r="495" spans="1:17" s="11" customFormat="1" ht="45" customHeight="1" thickBot="1" x14ac:dyDescent="0.35">
      <c r="A495" s="42"/>
      <c r="B495" s="32"/>
      <c r="C495" s="32"/>
      <c r="D495" s="32"/>
      <c r="E495" s="32"/>
      <c r="F495" s="47"/>
      <c r="G495" s="47"/>
      <c r="H495" s="36"/>
      <c r="I495" s="36"/>
      <c r="J495" s="36"/>
      <c r="K495" s="32"/>
      <c r="L495" s="32"/>
      <c r="M495" s="32"/>
      <c r="N495" s="32"/>
      <c r="O495" s="32"/>
      <c r="P495" s="41"/>
      <c r="Q495" s="45"/>
    </row>
    <row r="496" spans="1:17" s="11" customFormat="1" ht="45" customHeight="1" thickBot="1" x14ac:dyDescent="0.35">
      <c r="A496" s="42"/>
      <c r="B496" s="32"/>
      <c r="C496" s="32"/>
      <c r="D496" s="32"/>
      <c r="E496" s="32"/>
      <c r="F496" s="47"/>
      <c r="G496" s="47"/>
      <c r="H496" s="36"/>
      <c r="I496" s="36"/>
      <c r="J496" s="36"/>
      <c r="K496" s="32"/>
      <c r="L496" s="32"/>
      <c r="M496" s="32"/>
      <c r="N496" s="32"/>
      <c r="O496" s="32"/>
      <c r="P496" s="41"/>
      <c r="Q496" s="45"/>
    </row>
    <row r="497" spans="1:17" s="11" customFormat="1" ht="45" customHeight="1" thickBot="1" x14ac:dyDescent="0.35">
      <c r="A497" s="42"/>
      <c r="B497" s="32"/>
      <c r="C497" s="32"/>
      <c r="D497" s="32"/>
      <c r="E497" s="32"/>
      <c r="F497" s="47"/>
      <c r="G497" s="47"/>
      <c r="H497" s="36"/>
      <c r="I497" s="36"/>
      <c r="J497" s="36"/>
      <c r="K497" s="32"/>
      <c r="L497" s="32"/>
      <c r="M497" s="32"/>
      <c r="N497" s="32"/>
      <c r="O497" s="32"/>
      <c r="P497" s="41"/>
      <c r="Q497" s="45"/>
    </row>
    <row r="498" spans="1:17" s="11" customFormat="1" ht="45" customHeight="1" thickBot="1" x14ac:dyDescent="0.35">
      <c r="A498" s="42"/>
      <c r="B498" s="32"/>
      <c r="C498" s="32"/>
      <c r="D498" s="32"/>
      <c r="E498" s="32"/>
      <c r="F498" s="47"/>
      <c r="G498" s="47"/>
      <c r="H498" s="36"/>
      <c r="I498" s="36"/>
      <c r="J498" s="36"/>
      <c r="K498" s="32"/>
      <c r="L498" s="32"/>
      <c r="M498" s="32"/>
      <c r="N498" s="32"/>
      <c r="O498" s="32"/>
      <c r="P498" s="41"/>
      <c r="Q498" s="45"/>
    </row>
    <row r="499" spans="1:17" s="11" customFormat="1" ht="45" customHeight="1" thickBot="1" x14ac:dyDescent="0.35">
      <c r="A499" s="42"/>
      <c r="B499" s="32"/>
      <c r="C499" s="32"/>
      <c r="D499" s="32"/>
      <c r="E499" s="32"/>
      <c r="F499" s="47"/>
      <c r="G499" s="47"/>
      <c r="H499" s="36"/>
      <c r="I499" s="36"/>
      <c r="J499" s="36"/>
      <c r="K499" s="32"/>
      <c r="L499" s="32"/>
      <c r="M499" s="32"/>
      <c r="N499" s="32"/>
      <c r="O499" s="32"/>
      <c r="P499" s="41"/>
      <c r="Q499" s="45"/>
    </row>
    <row r="500" spans="1:17" s="11" customFormat="1" ht="45" customHeight="1" thickBot="1" x14ac:dyDescent="0.35">
      <c r="A500" s="42"/>
      <c r="B500" s="32"/>
      <c r="C500" s="32"/>
      <c r="D500" s="32"/>
      <c r="E500" s="32"/>
      <c r="F500" s="47"/>
      <c r="G500" s="47"/>
      <c r="H500" s="36"/>
      <c r="I500" s="36"/>
      <c r="J500" s="36"/>
      <c r="K500" s="32"/>
      <c r="L500" s="32"/>
      <c r="M500" s="32"/>
      <c r="N500" s="32"/>
      <c r="O500" s="32"/>
      <c r="P500" s="41"/>
      <c r="Q500" s="45"/>
    </row>
    <row r="501" spans="1:17" s="11" customFormat="1" ht="45" customHeight="1" thickBot="1" x14ac:dyDescent="0.35">
      <c r="A501" s="42"/>
      <c r="B501" s="32"/>
      <c r="C501" s="32"/>
      <c r="D501" s="32"/>
      <c r="E501" s="32"/>
      <c r="F501" s="47"/>
      <c r="G501" s="47"/>
      <c r="H501" s="36"/>
      <c r="I501" s="36"/>
      <c r="J501" s="36"/>
      <c r="K501" s="32"/>
      <c r="L501" s="32"/>
      <c r="M501" s="32"/>
      <c r="N501" s="32"/>
      <c r="O501" s="32"/>
      <c r="P501" s="41"/>
      <c r="Q501" s="45"/>
    </row>
    <row r="502" spans="1:17" s="11" customFormat="1" ht="45" customHeight="1" thickBot="1" x14ac:dyDescent="0.35">
      <c r="A502" s="42"/>
      <c r="B502" s="32"/>
      <c r="C502" s="32"/>
      <c r="D502" s="32"/>
      <c r="E502" s="32"/>
      <c r="F502" s="47"/>
      <c r="G502" s="47"/>
      <c r="H502" s="36"/>
      <c r="I502" s="36"/>
      <c r="J502" s="36"/>
      <c r="K502" s="32"/>
      <c r="L502" s="32"/>
      <c r="M502" s="32"/>
      <c r="N502" s="32"/>
      <c r="O502" s="32"/>
      <c r="P502" s="41"/>
      <c r="Q502" s="45"/>
    </row>
    <row r="503" spans="1:17" s="11" customFormat="1" ht="45" customHeight="1" thickBot="1" x14ac:dyDescent="0.35">
      <c r="A503" s="42"/>
      <c r="B503" s="32"/>
      <c r="C503" s="32"/>
      <c r="D503" s="32"/>
      <c r="E503" s="32"/>
      <c r="F503" s="47"/>
      <c r="G503" s="47"/>
      <c r="H503" s="36"/>
      <c r="I503" s="36"/>
      <c r="J503" s="36"/>
      <c r="K503" s="32"/>
      <c r="L503" s="32"/>
      <c r="M503" s="32"/>
      <c r="N503" s="32"/>
      <c r="O503" s="32"/>
      <c r="P503" s="41"/>
      <c r="Q503" s="45"/>
    </row>
    <row r="504" spans="1:17" s="11" customFormat="1" ht="45" customHeight="1" thickBot="1" x14ac:dyDescent="0.35">
      <c r="A504" s="42"/>
      <c r="B504" s="32"/>
      <c r="C504" s="32"/>
      <c r="D504" s="32"/>
      <c r="E504" s="32"/>
      <c r="F504" s="47"/>
      <c r="G504" s="47"/>
      <c r="H504" s="36"/>
      <c r="I504" s="36"/>
      <c r="J504" s="36"/>
      <c r="K504" s="32"/>
      <c r="L504" s="32"/>
      <c r="M504" s="32"/>
      <c r="N504" s="32"/>
      <c r="O504" s="32"/>
      <c r="P504" s="41"/>
      <c r="Q504" s="45"/>
    </row>
    <row r="505" spans="1:17" s="11" customFormat="1" ht="45" customHeight="1" thickBot="1" x14ac:dyDescent="0.35">
      <c r="A505" s="42"/>
      <c r="B505" s="32"/>
      <c r="C505" s="32"/>
      <c r="D505" s="32"/>
      <c r="E505" s="32"/>
      <c r="F505" s="47"/>
      <c r="G505" s="47"/>
      <c r="H505" s="36"/>
      <c r="I505" s="36"/>
      <c r="J505" s="36"/>
      <c r="K505" s="32"/>
      <c r="L505" s="32"/>
      <c r="M505" s="32"/>
      <c r="N505" s="32"/>
      <c r="O505" s="32"/>
      <c r="P505" s="41"/>
      <c r="Q505" s="45"/>
    </row>
    <row r="506" spans="1:17" s="11" customFormat="1" ht="45" customHeight="1" thickBot="1" x14ac:dyDescent="0.35">
      <c r="A506" s="42"/>
      <c r="B506" s="32"/>
      <c r="C506" s="32"/>
      <c r="D506" s="32"/>
      <c r="E506" s="32"/>
      <c r="F506" s="47"/>
      <c r="G506" s="47"/>
      <c r="H506" s="36"/>
      <c r="I506" s="36"/>
      <c r="J506" s="36"/>
      <c r="K506" s="32"/>
      <c r="L506" s="32"/>
      <c r="M506" s="32"/>
      <c r="N506" s="32"/>
      <c r="O506" s="32"/>
      <c r="P506" s="41"/>
      <c r="Q506" s="45"/>
    </row>
    <row r="507" spans="1:17" s="11" customFormat="1" ht="45" customHeight="1" thickBot="1" x14ac:dyDescent="0.35">
      <c r="A507" s="42"/>
      <c r="B507" s="32"/>
      <c r="C507" s="32"/>
      <c r="D507" s="32"/>
      <c r="E507" s="32"/>
      <c r="F507" s="47"/>
      <c r="G507" s="47"/>
      <c r="H507" s="36"/>
      <c r="I507" s="36"/>
      <c r="J507" s="36"/>
      <c r="K507" s="32"/>
      <c r="L507" s="32"/>
      <c r="M507" s="32"/>
      <c r="N507" s="32"/>
      <c r="O507" s="32"/>
      <c r="P507" s="41"/>
      <c r="Q507" s="45"/>
    </row>
    <row r="508" spans="1:17" s="11" customFormat="1" ht="45" customHeight="1" thickBot="1" x14ac:dyDescent="0.35">
      <c r="A508" s="42"/>
      <c r="B508" s="32"/>
      <c r="C508" s="32"/>
      <c r="D508" s="32"/>
      <c r="E508" s="32"/>
      <c r="F508" s="47"/>
      <c r="G508" s="47"/>
      <c r="H508" s="36"/>
      <c r="I508" s="36"/>
      <c r="J508" s="36"/>
      <c r="K508" s="32"/>
      <c r="L508" s="32"/>
      <c r="M508" s="32"/>
      <c r="N508" s="32"/>
      <c r="O508" s="32"/>
      <c r="P508" s="41"/>
      <c r="Q508" s="45"/>
    </row>
    <row r="509" spans="1:17" s="11" customFormat="1" ht="45" customHeight="1" thickBot="1" x14ac:dyDescent="0.35">
      <c r="A509" s="42"/>
      <c r="B509" s="32"/>
      <c r="C509" s="32"/>
      <c r="D509" s="32"/>
      <c r="E509" s="32"/>
      <c r="F509" s="47"/>
      <c r="G509" s="47"/>
      <c r="H509" s="36"/>
      <c r="I509" s="36"/>
      <c r="J509" s="36"/>
      <c r="K509" s="32"/>
      <c r="L509" s="32"/>
      <c r="M509" s="32"/>
      <c r="N509" s="32"/>
      <c r="O509" s="32"/>
      <c r="P509" s="41"/>
      <c r="Q509" s="45"/>
    </row>
    <row r="510" spans="1:17" s="11" customFormat="1" ht="45" customHeight="1" thickBot="1" x14ac:dyDescent="0.35">
      <c r="A510" s="42"/>
      <c r="B510" s="32"/>
      <c r="C510" s="32"/>
      <c r="D510" s="32"/>
      <c r="E510" s="32"/>
      <c r="F510" s="47"/>
      <c r="G510" s="47"/>
      <c r="H510" s="36"/>
      <c r="I510" s="36"/>
      <c r="J510" s="36"/>
      <c r="K510" s="32"/>
      <c r="L510" s="32"/>
      <c r="M510" s="32"/>
      <c r="N510" s="32"/>
      <c r="O510" s="32"/>
      <c r="P510" s="41"/>
      <c r="Q510" s="45"/>
    </row>
    <row r="511" spans="1:17" s="11" customFormat="1" ht="45" customHeight="1" thickBot="1" x14ac:dyDescent="0.35">
      <c r="A511" s="42"/>
      <c r="B511" s="32"/>
      <c r="C511" s="32"/>
      <c r="D511" s="32"/>
      <c r="E511" s="32"/>
      <c r="F511" s="47"/>
      <c r="G511" s="47"/>
      <c r="H511" s="36"/>
      <c r="I511" s="36"/>
      <c r="J511" s="36"/>
      <c r="K511" s="32"/>
      <c r="L511" s="32"/>
      <c r="M511" s="32"/>
      <c r="N511" s="32"/>
      <c r="O511" s="32"/>
      <c r="P511" s="41"/>
      <c r="Q511" s="45"/>
    </row>
    <row r="512" spans="1:17" s="11" customFormat="1" ht="45" customHeight="1" thickBot="1" x14ac:dyDescent="0.35">
      <c r="A512" s="42"/>
      <c r="B512" s="32"/>
      <c r="C512" s="32"/>
      <c r="D512" s="32"/>
      <c r="E512" s="32"/>
      <c r="F512" s="47"/>
      <c r="G512" s="47"/>
      <c r="H512" s="36"/>
      <c r="I512" s="36"/>
      <c r="J512" s="36"/>
      <c r="K512" s="32"/>
      <c r="L512" s="32"/>
      <c r="M512" s="32"/>
      <c r="N512" s="32"/>
      <c r="O512" s="32"/>
      <c r="P512" s="41"/>
      <c r="Q512" s="45"/>
    </row>
    <row r="513" spans="1:17" s="11" customFormat="1" ht="45" customHeight="1" thickBot="1" x14ac:dyDescent="0.35">
      <c r="A513" s="42"/>
      <c r="B513" s="32"/>
      <c r="C513" s="32"/>
      <c r="D513" s="32"/>
      <c r="E513" s="32"/>
      <c r="F513" s="47"/>
      <c r="G513" s="47"/>
      <c r="H513" s="36"/>
      <c r="I513" s="36"/>
      <c r="J513" s="36"/>
      <c r="K513" s="32"/>
      <c r="L513" s="32"/>
      <c r="M513" s="32"/>
      <c r="N513" s="32"/>
      <c r="O513" s="32"/>
      <c r="P513" s="41"/>
      <c r="Q513" s="45"/>
    </row>
    <row r="514" spans="1:17" s="11" customFormat="1" ht="45" customHeight="1" thickBot="1" x14ac:dyDescent="0.35">
      <c r="A514" s="42"/>
      <c r="B514" s="32"/>
      <c r="C514" s="32"/>
      <c r="D514" s="32"/>
      <c r="E514" s="32"/>
      <c r="F514" s="47"/>
      <c r="G514" s="47"/>
      <c r="H514" s="36"/>
      <c r="I514" s="36"/>
      <c r="J514" s="36"/>
      <c r="K514" s="32"/>
      <c r="L514" s="32"/>
      <c r="M514" s="32"/>
      <c r="N514" s="32"/>
      <c r="O514" s="32"/>
      <c r="P514" s="41"/>
      <c r="Q514" s="45"/>
    </row>
    <row r="515" spans="1:17" s="11" customFormat="1" ht="45" customHeight="1" thickBot="1" x14ac:dyDescent="0.35">
      <c r="A515" s="42"/>
      <c r="B515" s="32"/>
      <c r="C515" s="32"/>
      <c r="D515" s="32"/>
      <c r="E515" s="32"/>
      <c r="F515" s="47"/>
      <c r="G515" s="47"/>
      <c r="H515" s="36"/>
      <c r="I515" s="36"/>
      <c r="J515" s="36"/>
      <c r="K515" s="32"/>
      <c r="L515" s="32"/>
      <c r="M515" s="32"/>
      <c r="N515" s="32"/>
      <c r="O515" s="32"/>
      <c r="P515" s="41"/>
      <c r="Q515" s="45"/>
    </row>
    <row r="516" spans="1:17" s="11" customFormat="1" ht="45" customHeight="1" thickBot="1" x14ac:dyDescent="0.35">
      <c r="A516" s="42"/>
      <c r="B516" s="32"/>
      <c r="C516" s="32"/>
      <c r="D516" s="32"/>
      <c r="E516" s="32"/>
      <c r="F516" s="47"/>
      <c r="G516" s="47"/>
      <c r="H516" s="36"/>
      <c r="I516" s="36"/>
      <c r="J516" s="36"/>
      <c r="K516" s="32"/>
      <c r="L516" s="32"/>
      <c r="M516" s="32"/>
      <c r="N516" s="32"/>
      <c r="O516" s="32"/>
      <c r="P516" s="41"/>
      <c r="Q516" s="45"/>
    </row>
    <row r="517" spans="1:17" s="11" customFormat="1" ht="45" customHeight="1" thickBot="1" x14ac:dyDescent="0.35">
      <c r="A517" s="42"/>
      <c r="B517" s="32"/>
      <c r="C517" s="32"/>
      <c r="D517" s="32"/>
      <c r="E517" s="32"/>
      <c r="F517" s="47"/>
      <c r="G517" s="47"/>
      <c r="H517" s="36"/>
      <c r="I517" s="36"/>
      <c r="J517" s="36"/>
      <c r="K517" s="32"/>
      <c r="L517" s="32"/>
      <c r="M517" s="32"/>
      <c r="N517" s="32"/>
      <c r="O517" s="32"/>
      <c r="P517" s="41"/>
      <c r="Q517" s="45"/>
    </row>
    <row r="518" spans="1:17" s="11" customFormat="1" ht="45" customHeight="1" thickBot="1" x14ac:dyDescent="0.35">
      <c r="A518" s="42"/>
      <c r="B518" s="32"/>
      <c r="C518" s="32"/>
      <c r="D518" s="32"/>
      <c r="E518" s="32"/>
      <c r="F518" s="47"/>
      <c r="G518" s="47"/>
      <c r="H518" s="36"/>
      <c r="I518" s="36"/>
      <c r="J518" s="36"/>
      <c r="K518" s="32"/>
      <c r="L518" s="32"/>
      <c r="M518" s="32"/>
      <c r="N518" s="32"/>
      <c r="O518" s="32"/>
      <c r="P518" s="41"/>
      <c r="Q518" s="45"/>
    </row>
    <row r="519" spans="1:17" s="11" customFormat="1" ht="45" customHeight="1" thickBot="1" x14ac:dyDescent="0.35">
      <c r="A519" s="42"/>
      <c r="B519" s="32"/>
      <c r="C519" s="32"/>
      <c r="D519" s="32"/>
      <c r="E519" s="32"/>
      <c r="F519" s="47"/>
      <c r="G519" s="47"/>
      <c r="H519" s="36"/>
      <c r="I519" s="36"/>
      <c r="J519" s="36"/>
      <c r="K519" s="32"/>
      <c r="L519" s="32"/>
      <c r="M519" s="32"/>
      <c r="N519" s="32"/>
      <c r="O519" s="32"/>
      <c r="P519" s="41"/>
      <c r="Q519" s="45"/>
    </row>
    <row r="520" spans="1:17" s="11" customFormat="1" ht="45" customHeight="1" thickBot="1" x14ac:dyDescent="0.35">
      <c r="A520" s="42"/>
      <c r="B520" s="32"/>
      <c r="C520" s="32"/>
      <c r="D520" s="32"/>
      <c r="E520" s="32"/>
      <c r="F520" s="47"/>
      <c r="G520" s="47"/>
      <c r="H520" s="36"/>
      <c r="I520" s="36"/>
      <c r="J520" s="36"/>
      <c r="K520" s="32"/>
      <c r="L520" s="32"/>
      <c r="M520" s="32"/>
      <c r="N520" s="32"/>
      <c r="O520" s="32"/>
      <c r="P520" s="41"/>
      <c r="Q520" s="45"/>
    </row>
    <row r="521" spans="1:17" s="11" customFormat="1" ht="45" customHeight="1" thickBot="1" x14ac:dyDescent="0.35">
      <c r="A521" s="42"/>
      <c r="B521" s="32"/>
      <c r="C521" s="32"/>
      <c r="D521" s="32"/>
      <c r="E521" s="32"/>
      <c r="F521" s="47"/>
      <c r="G521" s="47"/>
      <c r="H521" s="36"/>
      <c r="I521" s="36"/>
      <c r="J521" s="36"/>
      <c r="K521" s="32"/>
      <c r="L521" s="32"/>
      <c r="M521" s="32"/>
      <c r="N521" s="32"/>
      <c r="O521" s="32"/>
      <c r="P521" s="41"/>
      <c r="Q521" s="45"/>
    </row>
    <row r="522" spans="1:17" s="11" customFormat="1" ht="45" customHeight="1" thickBot="1" x14ac:dyDescent="0.35">
      <c r="A522" s="42"/>
      <c r="B522" s="32"/>
      <c r="C522" s="32"/>
      <c r="D522" s="32"/>
      <c r="E522" s="32"/>
      <c r="F522" s="47"/>
      <c r="G522" s="47"/>
      <c r="H522" s="36"/>
      <c r="I522" s="36"/>
      <c r="J522" s="36"/>
      <c r="K522" s="32"/>
      <c r="L522" s="32"/>
      <c r="M522" s="32"/>
      <c r="N522" s="32"/>
      <c r="O522" s="32"/>
      <c r="P522" s="41"/>
      <c r="Q522" s="45"/>
    </row>
    <row r="523" spans="1:17" s="11" customFormat="1" ht="45" customHeight="1" thickBot="1" x14ac:dyDescent="0.35">
      <c r="A523" s="42"/>
      <c r="B523" s="32"/>
      <c r="C523" s="32"/>
      <c r="D523" s="32"/>
      <c r="E523" s="32"/>
      <c r="F523" s="47"/>
      <c r="G523" s="47"/>
      <c r="H523" s="36"/>
      <c r="I523" s="36"/>
      <c r="J523" s="36"/>
      <c r="K523" s="32"/>
      <c r="L523" s="32"/>
      <c r="M523" s="32"/>
      <c r="N523" s="32"/>
      <c r="O523" s="32"/>
      <c r="P523" s="41"/>
      <c r="Q523" s="45"/>
    </row>
    <row r="524" spans="1:17" s="11" customFormat="1" ht="45" customHeight="1" thickBot="1" x14ac:dyDescent="0.35">
      <c r="A524" s="42"/>
      <c r="B524" s="32"/>
      <c r="C524" s="32"/>
      <c r="D524" s="32"/>
      <c r="E524" s="32"/>
      <c r="F524" s="47"/>
      <c r="G524" s="47"/>
      <c r="H524" s="36"/>
      <c r="I524" s="36"/>
      <c r="J524" s="36"/>
      <c r="K524" s="32"/>
      <c r="L524" s="32"/>
      <c r="M524" s="32"/>
      <c r="N524" s="32"/>
      <c r="O524" s="32"/>
      <c r="P524" s="41"/>
      <c r="Q524" s="45"/>
    </row>
    <row r="525" spans="1:17" s="11" customFormat="1" ht="45" customHeight="1" thickBot="1" x14ac:dyDescent="0.35">
      <c r="A525" s="42"/>
      <c r="B525" s="32"/>
      <c r="C525" s="32"/>
      <c r="D525" s="32"/>
      <c r="E525" s="32"/>
      <c r="F525" s="47"/>
      <c r="G525" s="47"/>
      <c r="H525" s="36"/>
      <c r="I525" s="36"/>
      <c r="J525" s="36"/>
      <c r="K525" s="32"/>
      <c r="L525" s="32"/>
      <c r="M525" s="32"/>
      <c r="N525" s="32"/>
      <c r="O525" s="32"/>
      <c r="P525" s="41"/>
      <c r="Q525" s="45"/>
    </row>
    <row r="526" spans="1:17" s="11" customFormat="1" ht="45" customHeight="1" thickBot="1" x14ac:dyDescent="0.35">
      <c r="A526" s="42"/>
      <c r="B526" s="32"/>
      <c r="C526" s="32"/>
      <c r="D526" s="32"/>
      <c r="E526" s="32"/>
      <c r="F526" s="47"/>
      <c r="G526" s="47"/>
      <c r="H526" s="36"/>
      <c r="I526" s="36"/>
      <c r="J526" s="36"/>
      <c r="K526" s="32"/>
      <c r="L526" s="32"/>
      <c r="M526" s="32"/>
      <c r="N526" s="32"/>
      <c r="O526" s="32"/>
      <c r="P526" s="41"/>
      <c r="Q526" s="45"/>
    </row>
    <row r="527" spans="1:17" s="11" customFormat="1" ht="45" customHeight="1" thickBot="1" x14ac:dyDescent="0.35">
      <c r="A527" s="42"/>
      <c r="B527" s="32"/>
      <c r="C527" s="32"/>
      <c r="D527" s="32"/>
      <c r="E527" s="32"/>
      <c r="F527" s="47"/>
      <c r="G527" s="47"/>
      <c r="H527" s="36"/>
      <c r="I527" s="36"/>
      <c r="J527" s="36"/>
      <c r="K527" s="32"/>
      <c r="L527" s="32"/>
      <c r="M527" s="32"/>
      <c r="N527" s="32"/>
      <c r="O527" s="32"/>
      <c r="P527" s="41"/>
      <c r="Q527" s="45"/>
    </row>
    <row r="528" spans="1:17" s="11" customFormat="1" ht="45" customHeight="1" thickBot="1" x14ac:dyDescent="0.35">
      <c r="A528" s="42"/>
      <c r="B528" s="32"/>
      <c r="C528" s="32"/>
      <c r="D528" s="32"/>
      <c r="E528" s="32"/>
      <c r="F528" s="47"/>
      <c r="G528" s="47"/>
      <c r="H528" s="36"/>
      <c r="I528" s="36"/>
      <c r="J528" s="36"/>
      <c r="K528" s="32"/>
      <c r="L528" s="32"/>
      <c r="M528" s="32"/>
      <c r="N528" s="32"/>
      <c r="O528" s="32"/>
      <c r="P528" s="41"/>
      <c r="Q528" s="45"/>
    </row>
    <row r="529" spans="1:17" s="11" customFormat="1" ht="45" customHeight="1" thickBot="1" x14ac:dyDescent="0.35">
      <c r="A529" s="42"/>
      <c r="B529" s="32"/>
      <c r="C529" s="32"/>
      <c r="D529" s="32"/>
      <c r="E529" s="32"/>
      <c r="F529" s="47"/>
      <c r="G529" s="47"/>
      <c r="H529" s="36"/>
      <c r="I529" s="36"/>
      <c r="J529" s="36"/>
      <c r="K529" s="32"/>
      <c r="L529" s="32"/>
      <c r="M529" s="32"/>
      <c r="N529" s="32"/>
      <c r="O529" s="32"/>
      <c r="P529" s="41"/>
      <c r="Q529" s="45"/>
    </row>
    <row r="530" spans="1:17" s="11" customFormat="1" ht="45" customHeight="1" thickBot="1" x14ac:dyDescent="0.35">
      <c r="A530" s="42"/>
      <c r="B530" s="32"/>
      <c r="C530" s="32"/>
      <c r="D530" s="32"/>
      <c r="E530" s="32"/>
      <c r="F530" s="47"/>
      <c r="G530" s="47"/>
      <c r="H530" s="36"/>
      <c r="I530" s="36"/>
      <c r="J530" s="36"/>
      <c r="K530" s="32"/>
      <c r="L530" s="32"/>
      <c r="M530" s="32"/>
      <c r="N530" s="32"/>
      <c r="O530" s="32"/>
      <c r="P530" s="41"/>
      <c r="Q530" s="45"/>
    </row>
    <row r="531" spans="1:17" s="11" customFormat="1" ht="45" customHeight="1" thickBot="1" x14ac:dyDescent="0.35">
      <c r="A531" s="42"/>
      <c r="B531" s="32"/>
      <c r="C531" s="32"/>
      <c r="D531" s="32"/>
      <c r="E531" s="32"/>
      <c r="F531" s="47"/>
      <c r="G531" s="47"/>
      <c r="H531" s="36"/>
      <c r="I531" s="36"/>
      <c r="J531" s="36"/>
      <c r="K531" s="32"/>
      <c r="L531" s="32"/>
      <c r="M531" s="32"/>
      <c r="N531" s="32"/>
      <c r="O531" s="32"/>
      <c r="P531" s="41"/>
      <c r="Q531" s="45"/>
    </row>
    <row r="532" spans="1:17" s="11" customFormat="1" ht="45" customHeight="1" thickBot="1" x14ac:dyDescent="0.35">
      <c r="A532" s="42"/>
      <c r="B532" s="32"/>
      <c r="C532" s="32"/>
      <c r="D532" s="32"/>
      <c r="E532" s="32"/>
      <c r="F532" s="47"/>
      <c r="G532" s="47"/>
      <c r="H532" s="36"/>
      <c r="I532" s="36"/>
      <c r="J532" s="36"/>
      <c r="K532" s="32"/>
      <c r="L532" s="32"/>
      <c r="M532" s="32"/>
      <c r="N532" s="32"/>
      <c r="O532" s="32"/>
      <c r="P532" s="41"/>
      <c r="Q532" s="45"/>
    </row>
    <row r="533" spans="1:17" s="11" customFormat="1" ht="45" customHeight="1" thickBot="1" x14ac:dyDescent="0.35">
      <c r="A533" s="42"/>
      <c r="B533" s="32"/>
      <c r="C533" s="32"/>
      <c r="D533" s="32"/>
      <c r="E533" s="32"/>
      <c r="F533" s="47"/>
      <c r="G533" s="47"/>
      <c r="H533" s="36"/>
      <c r="I533" s="36"/>
      <c r="J533" s="36"/>
      <c r="K533" s="32"/>
      <c r="L533" s="32"/>
      <c r="M533" s="32"/>
      <c r="N533" s="32"/>
      <c r="O533" s="32"/>
      <c r="P533" s="41"/>
      <c r="Q533" s="45"/>
    </row>
    <row r="534" spans="1:17" s="11" customFormat="1" ht="45" customHeight="1" thickBot="1" x14ac:dyDescent="0.35">
      <c r="A534" s="42"/>
      <c r="B534" s="32"/>
      <c r="C534" s="32"/>
      <c r="D534" s="32"/>
      <c r="E534" s="32"/>
      <c r="F534" s="47"/>
      <c r="G534" s="47"/>
      <c r="H534" s="36"/>
      <c r="I534" s="36"/>
      <c r="J534" s="36"/>
      <c r="K534" s="32"/>
      <c r="L534" s="32"/>
      <c r="M534" s="32"/>
      <c r="N534" s="32"/>
      <c r="O534" s="32"/>
      <c r="P534" s="41"/>
      <c r="Q534" s="45"/>
    </row>
    <row r="535" spans="1:17" s="11" customFormat="1" ht="45" customHeight="1" thickBot="1" x14ac:dyDescent="0.35">
      <c r="A535" s="42"/>
      <c r="B535" s="32"/>
      <c r="C535" s="32"/>
      <c r="D535" s="32"/>
      <c r="E535" s="32"/>
      <c r="F535" s="47"/>
      <c r="G535" s="47"/>
      <c r="H535" s="36"/>
      <c r="I535" s="36"/>
      <c r="J535" s="36"/>
      <c r="K535" s="32"/>
      <c r="L535" s="32"/>
      <c r="M535" s="32"/>
      <c r="N535" s="32"/>
      <c r="O535" s="32"/>
      <c r="P535" s="41"/>
      <c r="Q535" s="45"/>
    </row>
    <row r="536" spans="1:17" s="11" customFormat="1" ht="45" customHeight="1" thickBot="1" x14ac:dyDescent="0.35">
      <c r="A536" s="42"/>
      <c r="B536" s="32"/>
      <c r="C536" s="32"/>
      <c r="D536" s="32"/>
      <c r="E536" s="32"/>
      <c r="F536" s="47"/>
      <c r="G536" s="47"/>
      <c r="H536" s="36"/>
      <c r="I536" s="36"/>
      <c r="J536" s="36"/>
      <c r="K536" s="32"/>
      <c r="L536" s="32"/>
      <c r="M536" s="32"/>
      <c r="N536" s="32"/>
      <c r="O536" s="32"/>
      <c r="P536" s="41"/>
      <c r="Q536" s="45"/>
    </row>
    <row r="537" spans="1:17" s="11" customFormat="1" ht="45" customHeight="1" thickBot="1" x14ac:dyDescent="0.35">
      <c r="A537" s="42"/>
      <c r="B537" s="32"/>
      <c r="C537" s="32"/>
      <c r="D537" s="32"/>
      <c r="E537" s="32"/>
      <c r="F537" s="47"/>
      <c r="G537" s="47"/>
      <c r="H537" s="36"/>
      <c r="I537" s="36"/>
      <c r="J537" s="36"/>
      <c r="K537" s="32"/>
      <c r="L537" s="32"/>
      <c r="M537" s="32"/>
      <c r="N537" s="32"/>
      <c r="O537" s="32"/>
      <c r="P537" s="41"/>
      <c r="Q537" s="45"/>
    </row>
    <row r="538" spans="1:17" s="11" customFormat="1" ht="45" customHeight="1" thickBot="1" x14ac:dyDescent="0.35">
      <c r="A538" s="42"/>
      <c r="B538" s="32"/>
      <c r="C538" s="32"/>
      <c r="D538" s="32"/>
      <c r="E538" s="32"/>
      <c r="F538" s="47"/>
      <c r="G538" s="47"/>
      <c r="H538" s="36"/>
      <c r="I538" s="36"/>
      <c r="J538" s="36"/>
      <c r="K538" s="32"/>
      <c r="L538" s="32"/>
      <c r="M538" s="32"/>
      <c r="N538" s="32"/>
      <c r="O538" s="32"/>
      <c r="P538" s="41"/>
      <c r="Q538" s="45"/>
    </row>
    <row r="539" spans="1:17" s="11" customFormat="1" ht="45" customHeight="1" thickBot="1" x14ac:dyDescent="0.35">
      <c r="A539" s="42"/>
      <c r="B539" s="32"/>
      <c r="C539" s="32"/>
      <c r="D539" s="32"/>
      <c r="E539" s="32"/>
      <c r="F539" s="47"/>
      <c r="G539" s="47"/>
      <c r="H539" s="36"/>
      <c r="I539" s="36"/>
      <c r="J539" s="36"/>
      <c r="K539" s="32"/>
      <c r="L539" s="32"/>
      <c r="M539" s="32"/>
      <c r="N539" s="32"/>
      <c r="O539" s="32"/>
      <c r="P539" s="41"/>
      <c r="Q539" s="45"/>
    </row>
    <row r="540" spans="1:17" s="11" customFormat="1" ht="45" customHeight="1" thickBot="1" x14ac:dyDescent="0.35">
      <c r="A540" s="42"/>
      <c r="B540" s="32"/>
      <c r="C540" s="32"/>
      <c r="D540" s="32"/>
      <c r="E540" s="32"/>
      <c r="F540" s="47"/>
      <c r="G540" s="47"/>
      <c r="H540" s="36"/>
      <c r="I540" s="36"/>
      <c r="J540" s="36"/>
      <c r="K540" s="32"/>
      <c r="L540" s="32"/>
      <c r="M540" s="32"/>
      <c r="N540" s="32"/>
      <c r="O540" s="32"/>
      <c r="P540" s="41"/>
      <c r="Q540" s="45"/>
    </row>
    <row r="541" spans="1:17" s="11" customFormat="1" ht="45" customHeight="1" thickBot="1" x14ac:dyDescent="0.35">
      <c r="A541" s="42"/>
      <c r="B541" s="32"/>
      <c r="C541" s="32"/>
      <c r="D541" s="32"/>
      <c r="E541" s="32"/>
      <c r="F541" s="47"/>
      <c r="G541" s="47"/>
      <c r="H541" s="36"/>
      <c r="I541" s="36"/>
      <c r="J541" s="36"/>
      <c r="K541" s="32"/>
      <c r="L541" s="32"/>
      <c r="M541" s="32"/>
      <c r="N541" s="32"/>
      <c r="O541" s="32"/>
      <c r="P541" s="41"/>
      <c r="Q541" s="45"/>
    </row>
    <row r="542" spans="1:17" s="11" customFormat="1" ht="45" customHeight="1" thickBot="1" x14ac:dyDescent="0.35">
      <c r="A542" s="42"/>
      <c r="B542" s="32"/>
      <c r="C542" s="32"/>
      <c r="D542" s="32"/>
      <c r="E542" s="32"/>
      <c r="F542" s="47"/>
      <c r="G542" s="47"/>
      <c r="H542" s="36"/>
      <c r="I542" s="36"/>
      <c r="J542" s="36"/>
      <c r="K542" s="32"/>
      <c r="L542" s="32"/>
      <c r="M542" s="32"/>
      <c r="N542" s="32"/>
      <c r="O542" s="32"/>
      <c r="P542" s="41"/>
      <c r="Q542" s="45"/>
    </row>
    <row r="543" spans="1:17" s="11" customFormat="1" ht="45" customHeight="1" thickBot="1" x14ac:dyDescent="0.35">
      <c r="A543" s="42"/>
      <c r="B543" s="32"/>
      <c r="C543" s="32"/>
      <c r="D543" s="32"/>
      <c r="E543" s="32"/>
      <c r="F543" s="47"/>
      <c r="G543" s="47"/>
      <c r="H543" s="36"/>
      <c r="I543" s="36"/>
      <c r="J543" s="36"/>
      <c r="K543" s="32"/>
      <c r="L543" s="32"/>
      <c r="M543" s="32"/>
      <c r="N543" s="32"/>
      <c r="O543" s="32"/>
      <c r="P543" s="41"/>
      <c r="Q543" s="45"/>
    </row>
    <row r="544" spans="1:17" s="11" customFormat="1" ht="45" customHeight="1" thickBot="1" x14ac:dyDescent="0.35">
      <c r="A544" s="42"/>
      <c r="B544" s="32"/>
      <c r="C544" s="32"/>
      <c r="D544" s="32"/>
      <c r="E544" s="32"/>
      <c r="F544" s="47"/>
      <c r="G544" s="47"/>
      <c r="H544" s="36"/>
      <c r="I544" s="36"/>
      <c r="J544" s="36"/>
      <c r="K544" s="32"/>
      <c r="L544" s="32"/>
      <c r="M544" s="32"/>
      <c r="N544" s="32"/>
      <c r="O544" s="32"/>
      <c r="P544" s="41"/>
      <c r="Q544" s="45"/>
    </row>
    <row r="545" spans="1:17" s="11" customFormat="1" ht="45" customHeight="1" thickBot="1" x14ac:dyDescent="0.35">
      <c r="A545" s="42"/>
      <c r="B545" s="32"/>
      <c r="C545" s="32"/>
      <c r="D545" s="32"/>
      <c r="E545" s="32"/>
      <c r="F545" s="47"/>
      <c r="G545" s="47"/>
      <c r="H545" s="36"/>
      <c r="I545" s="36"/>
      <c r="J545" s="36"/>
      <c r="K545" s="32"/>
      <c r="L545" s="32"/>
      <c r="M545" s="32"/>
      <c r="N545" s="32"/>
      <c r="O545" s="32"/>
      <c r="P545" s="41"/>
      <c r="Q545" s="45"/>
    </row>
    <row r="546" spans="1:17" s="11" customFormat="1" ht="45" customHeight="1" thickBot="1" x14ac:dyDescent="0.35">
      <c r="A546" s="42"/>
      <c r="B546" s="32"/>
      <c r="C546" s="32"/>
      <c r="D546" s="32"/>
      <c r="E546" s="32"/>
      <c r="F546" s="47"/>
      <c r="G546" s="47"/>
      <c r="H546" s="36"/>
      <c r="I546" s="36"/>
      <c r="J546" s="36"/>
      <c r="K546" s="32"/>
      <c r="L546" s="32"/>
      <c r="M546" s="32"/>
      <c r="N546" s="32"/>
      <c r="O546" s="32"/>
      <c r="P546" s="41"/>
      <c r="Q546" s="45"/>
    </row>
    <row r="547" spans="1:17" s="11" customFormat="1" ht="45" customHeight="1" thickBot="1" x14ac:dyDescent="0.35">
      <c r="A547" s="42"/>
      <c r="B547" s="32"/>
      <c r="C547" s="32"/>
      <c r="D547" s="32"/>
      <c r="E547" s="32"/>
      <c r="F547" s="47"/>
      <c r="G547" s="47"/>
      <c r="H547" s="36"/>
      <c r="I547" s="36"/>
      <c r="J547" s="36"/>
      <c r="K547" s="32"/>
      <c r="L547" s="32"/>
      <c r="M547" s="32"/>
      <c r="N547" s="32"/>
      <c r="O547" s="32"/>
      <c r="P547" s="41"/>
      <c r="Q547" s="45"/>
    </row>
    <row r="548" spans="1:17" s="11" customFormat="1" ht="45" customHeight="1" thickBot="1" x14ac:dyDescent="0.35">
      <c r="A548" s="42"/>
      <c r="B548" s="32"/>
      <c r="C548" s="32"/>
      <c r="D548" s="32"/>
      <c r="E548" s="32"/>
      <c r="F548" s="47"/>
      <c r="G548" s="47"/>
      <c r="H548" s="36"/>
      <c r="I548" s="36"/>
      <c r="J548" s="36"/>
      <c r="K548" s="32"/>
      <c r="L548" s="32"/>
      <c r="M548" s="32"/>
      <c r="N548" s="32"/>
      <c r="O548" s="32"/>
      <c r="P548" s="41"/>
      <c r="Q548" s="45"/>
    </row>
    <row r="549" spans="1:17" s="11" customFormat="1" ht="45" customHeight="1" thickBot="1" x14ac:dyDescent="0.35">
      <c r="A549" s="42"/>
      <c r="B549" s="32"/>
      <c r="C549" s="32"/>
      <c r="D549" s="32"/>
      <c r="E549" s="32"/>
      <c r="F549" s="47"/>
      <c r="G549" s="47"/>
      <c r="H549" s="36"/>
      <c r="I549" s="36"/>
      <c r="J549" s="36"/>
      <c r="K549" s="32"/>
      <c r="L549" s="32"/>
      <c r="M549" s="32"/>
      <c r="N549" s="32"/>
      <c r="O549" s="32"/>
      <c r="P549" s="41"/>
      <c r="Q549" s="45"/>
    </row>
    <row r="550" spans="1:17" s="11" customFormat="1" ht="45" customHeight="1" thickBot="1" x14ac:dyDescent="0.35">
      <c r="A550" s="42"/>
      <c r="B550" s="32"/>
      <c r="C550" s="32"/>
      <c r="D550" s="32"/>
      <c r="E550" s="32"/>
      <c r="F550" s="47"/>
      <c r="G550" s="47"/>
      <c r="H550" s="36"/>
      <c r="I550" s="36"/>
      <c r="J550" s="36"/>
      <c r="K550" s="32"/>
      <c r="L550" s="32"/>
      <c r="M550" s="32"/>
      <c r="N550" s="32"/>
      <c r="O550" s="32"/>
      <c r="P550" s="41"/>
      <c r="Q550" s="45"/>
    </row>
    <row r="551" spans="1:17" s="11" customFormat="1" ht="45" customHeight="1" thickBot="1" x14ac:dyDescent="0.35">
      <c r="A551" s="42"/>
      <c r="B551" s="32"/>
      <c r="C551" s="32"/>
      <c r="D551" s="32"/>
      <c r="E551" s="32"/>
      <c r="F551" s="47"/>
      <c r="G551" s="47"/>
      <c r="H551" s="36"/>
      <c r="I551" s="36"/>
      <c r="J551" s="36"/>
      <c r="K551" s="32"/>
      <c r="L551" s="32"/>
      <c r="M551" s="32"/>
      <c r="N551" s="32"/>
      <c r="O551" s="32"/>
      <c r="P551" s="41"/>
      <c r="Q551" s="45"/>
    </row>
    <row r="552" spans="1:17" s="11" customFormat="1" ht="45" customHeight="1" thickBot="1" x14ac:dyDescent="0.35">
      <c r="A552" s="42"/>
      <c r="B552" s="32"/>
      <c r="C552" s="32"/>
      <c r="D552" s="32"/>
      <c r="E552" s="32"/>
      <c r="F552" s="47"/>
      <c r="G552" s="47"/>
      <c r="H552" s="36"/>
      <c r="I552" s="36"/>
      <c r="J552" s="36"/>
      <c r="K552" s="32"/>
      <c r="L552" s="32"/>
      <c r="M552" s="32"/>
      <c r="N552" s="32"/>
      <c r="O552" s="32"/>
      <c r="P552" s="41"/>
      <c r="Q552" s="45"/>
    </row>
    <row r="553" spans="1:17" s="11" customFormat="1" ht="45" customHeight="1" thickBot="1" x14ac:dyDescent="0.35">
      <c r="A553" s="42"/>
      <c r="B553" s="32"/>
      <c r="C553" s="32"/>
      <c r="D553" s="32"/>
      <c r="E553" s="32"/>
      <c r="F553" s="47"/>
      <c r="G553" s="47"/>
      <c r="H553" s="36"/>
      <c r="I553" s="36"/>
      <c r="J553" s="36"/>
      <c r="K553" s="32"/>
      <c r="L553" s="32"/>
      <c r="M553" s="32"/>
      <c r="N553" s="32"/>
      <c r="O553" s="32"/>
      <c r="P553" s="41"/>
      <c r="Q553" s="45"/>
    </row>
    <row r="554" spans="1:17" s="11" customFormat="1" ht="45" customHeight="1" thickBot="1" x14ac:dyDescent="0.35">
      <c r="A554" s="42"/>
      <c r="B554" s="32"/>
      <c r="C554" s="32"/>
      <c r="D554" s="32"/>
      <c r="E554" s="32"/>
      <c r="F554" s="47"/>
      <c r="G554" s="47"/>
      <c r="H554" s="36"/>
      <c r="I554" s="36"/>
      <c r="J554" s="36"/>
      <c r="K554" s="32"/>
      <c r="L554" s="32"/>
      <c r="M554" s="32"/>
      <c r="N554" s="32"/>
      <c r="O554" s="32"/>
      <c r="P554" s="41"/>
      <c r="Q554" s="45"/>
    </row>
    <row r="555" spans="1:17" s="11" customFormat="1" ht="45" customHeight="1" thickBot="1" x14ac:dyDescent="0.35">
      <c r="A555" s="42"/>
      <c r="B555" s="32"/>
      <c r="C555" s="32"/>
      <c r="D555" s="32"/>
      <c r="E555" s="32"/>
      <c r="F555" s="47"/>
      <c r="G555" s="47"/>
      <c r="H555" s="36"/>
      <c r="I555" s="36"/>
      <c r="J555" s="36"/>
      <c r="K555" s="32"/>
      <c r="L555" s="32"/>
      <c r="M555" s="32"/>
      <c r="N555" s="32"/>
      <c r="O555" s="32"/>
      <c r="P555" s="41"/>
      <c r="Q555" s="45"/>
    </row>
    <row r="556" spans="1:17" s="11" customFormat="1" ht="45" customHeight="1" thickBot="1" x14ac:dyDescent="0.35">
      <c r="A556" s="42"/>
      <c r="B556" s="32"/>
      <c r="C556" s="32"/>
      <c r="D556" s="32"/>
      <c r="E556" s="32"/>
      <c r="F556" s="47"/>
      <c r="G556" s="47"/>
      <c r="H556" s="36"/>
      <c r="I556" s="36"/>
      <c r="J556" s="36"/>
      <c r="K556" s="32"/>
      <c r="L556" s="32"/>
      <c r="M556" s="32"/>
      <c r="N556" s="32"/>
      <c r="O556" s="32"/>
      <c r="P556" s="41"/>
      <c r="Q556" s="45"/>
    </row>
    <row r="557" spans="1:17" s="11" customFormat="1" ht="45" customHeight="1" thickBot="1" x14ac:dyDescent="0.35">
      <c r="A557" s="42"/>
      <c r="B557" s="32"/>
      <c r="C557" s="32"/>
      <c r="D557" s="32"/>
      <c r="E557" s="32"/>
      <c r="F557" s="47"/>
      <c r="G557" s="47"/>
      <c r="H557" s="36"/>
      <c r="I557" s="36"/>
      <c r="J557" s="36"/>
      <c r="K557" s="32"/>
      <c r="L557" s="32"/>
      <c r="M557" s="32"/>
      <c r="N557" s="32"/>
      <c r="O557" s="32"/>
      <c r="P557" s="41"/>
      <c r="Q557" s="45"/>
    </row>
    <row r="558" spans="1:17" s="11" customFormat="1" ht="45" customHeight="1" thickBot="1" x14ac:dyDescent="0.35">
      <c r="A558" s="42"/>
      <c r="B558" s="32"/>
      <c r="C558" s="32"/>
      <c r="D558" s="32"/>
      <c r="E558" s="32"/>
      <c r="F558" s="47"/>
      <c r="G558" s="47"/>
      <c r="H558" s="36"/>
      <c r="I558" s="36"/>
      <c r="J558" s="36"/>
      <c r="K558" s="32"/>
      <c r="L558" s="32"/>
      <c r="M558" s="32"/>
      <c r="N558" s="32"/>
      <c r="O558" s="32"/>
      <c r="P558" s="41"/>
      <c r="Q558" s="45"/>
    </row>
    <row r="559" spans="1:17" s="11" customFormat="1" ht="45" customHeight="1" thickBot="1" x14ac:dyDescent="0.35">
      <c r="A559" s="42"/>
      <c r="B559" s="32"/>
      <c r="C559" s="32"/>
      <c r="D559" s="32"/>
      <c r="E559" s="32"/>
      <c r="F559" s="47"/>
      <c r="G559" s="47"/>
      <c r="H559" s="36"/>
      <c r="I559" s="36"/>
      <c r="J559" s="36"/>
      <c r="K559" s="32"/>
      <c r="L559" s="32"/>
      <c r="M559" s="32"/>
      <c r="N559" s="32"/>
      <c r="O559" s="32"/>
      <c r="P559" s="41"/>
      <c r="Q559" s="45"/>
    </row>
    <row r="560" spans="1:17" s="11" customFormat="1" ht="45" customHeight="1" thickBot="1" x14ac:dyDescent="0.35">
      <c r="A560" s="42"/>
      <c r="B560" s="32"/>
      <c r="C560" s="32"/>
      <c r="D560" s="32"/>
      <c r="E560" s="32"/>
      <c r="F560" s="47"/>
      <c r="G560" s="47"/>
      <c r="H560" s="36"/>
      <c r="I560" s="36"/>
      <c r="J560" s="36"/>
      <c r="K560" s="32"/>
      <c r="L560" s="32"/>
      <c r="M560" s="32"/>
      <c r="N560" s="32"/>
      <c r="O560" s="32"/>
      <c r="P560" s="41"/>
      <c r="Q560" s="45"/>
    </row>
    <row r="561" spans="1:17" s="11" customFormat="1" ht="45" customHeight="1" thickBot="1" x14ac:dyDescent="0.35">
      <c r="A561" s="42"/>
      <c r="B561" s="32"/>
      <c r="C561" s="32"/>
      <c r="D561" s="32"/>
      <c r="E561" s="32"/>
      <c r="F561" s="47"/>
      <c r="G561" s="47"/>
      <c r="H561" s="36"/>
      <c r="I561" s="36"/>
      <c r="J561" s="36"/>
      <c r="K561" s="32"/>
      <c r="L561" s="32"/>
      <c r="M561" s="32"/>
      <c r="N561" s="32"/>
      <c r="O561" s="32"/>
      <c r="P561" s="41"/>
      <c r="Q561" s="45"/>
    </row>
    <row r="562" spans="1:17" s="11" customFormat="1" ht="45" customHeight="1" thickBot="1" x14ac:dyDescent="0.35">
      <c r="A562" s="42"/>
      <c r="B562" s="32"/>
      <c r="C562" s="32"/>
      <c r="D562" s="32"/>
      <c r="E562" s="32"/>
      <c r="F562" s="47"/>
      <c r="G562" s="47"/>
      <c r="H562" s="36"/>
      <c r="I562" s="36"/>
      <c r="J562" s="36"/>
      <c r="K562" s="32"/>
      <c r="L562" s="32"/>
      <c r="M562" s="32"/>
      <c r="N562" s="32"/>
      <c r="O562" s="32"/>
      <c r="P562" s="41"/>
      <c r="Q562" s="45"/>
    </row>
    <row r="563" spans="1:17" s="11" customFormat="1" ht="45" customHeight="1" thickBot="1" x14ac:dyDescent="0.35">
      <c r="A563" s="42"/>
      <c r="B563" s="32"/>
      <c r="C563" s="32"/>
      <c r="D563" s="32"/>
      <c r="E563" s="32"/>
      <c r="F563" s="47"/>
      <c r="G563" s="47"/>
      <c r="H563" s="36"/>
      <c r="I563" s="36"/>
      <c r="J563" s="36"/>
      <c r="K563" s="32"/>
      <c r="L563" s="32"/>
      <c r="M563" s="32"/>
      <c r="N563" s="32"/>
      <c r="O563" s="32"/>
      <c r="P563" s="41"/>
      <c r="Q563" s="45"/>
    </row>
    <row r="564" spans="1:17" s="11" customFormat="1" ht="45" customHeight="1" thickBot="1" x14ac:dyDescent="0.35">
      <c r="A564" s="42"/>
      <c r="B564" s="32"/>
      <c r="C564" s="32"/>
      <c r="D564" s="32"/>
      <c r="E564" s="32"/>
      <c r="F564" s="47"/>
      <c r="G564" s="47"/>
      <c r="H564" s="36"/>
      <c r="I564" s="36"/>
      <c r="J564" s="36"/>
      <c r="K564" s="32"/>
      <c r="L564" s="32"/>
      <c r="M564" s="32"/>
      <c r="N564" s="32"/>
      <c r="O564" s="32"/>
      <c r="P564" s="41"/>
      <c r="Q564" s="45"/>
    </row>
    <row r="565" spans="1:17" s="11" customFormat="1" ht="45" customHeight="1" thickBot="1" x14ac:dyDescent="0.35">
      <c r="A565" s="42"/>
      <c r="B565" s="32"/>
      <c r="C565" s="32"/>
      <c r="D565" s="32"/>
      <c r="E565" s="32"/>
      <c r="F565" s="47"/>
      <c r="G565" s="47"/>
      <c r="H565" s="36"/>
      <c r="I565" s="36"/>
      <c r="J565" s="36"/>
      <c r="K565" s="32"/>
      <c r="L565" s="32"/>
      <c r="M565" s="32"/>
      <c r="N565" s="32"/>
      <c r="O565" s="32"/>
      <c r="P565" s="41"/>
      <c r="Q565" s="45"/>
    </row>
    <row r="566" spans="1:17" s="11" customFormat="1" ht="45" customHeight="1" thickBot="1" x14ac:dyDescent="0.35">
      <c r="A566" s="42"/>
      <c r="B566" s="32"/>
      <c r="C566" s="32"/>
      <c r="D566" s="32"/>
      <c r="E566" s="32"/>
      <c r="F566" s="47"/>
      <c r="G566" s="47"/>
      <c r="H566" s="36"/>
      <c r="I566" s="36"/>
      <c r="J566" s="36"/>
      <c r="K566" s="32"/>
      <c r="L566" s="32"/>
      <c r="M566" s="32"/>
      <c r="N566" s="32"/>
      <c r="O566" s="32"/>
      <c r="P566" s="41"/>
      <c r="Q566" s="45"/>
    </row>
    <row r="567" spans="1:17" s="11" customFormat="1" ht="45" customHeight="1" thickBot="1" x14ac:dyDescent="0.35">
      <c r="A567" s="42"/>
      <c r="B567" s="32"/>
      <c r="C567" s="32"/>
      <c r="D567" s="32"/>
      <c r="E567" s="32"/>
      <c r="F567" s="47"/>
      <c r="G567" s="47"/>
      <c r="H567" s="36"/>
      <c r="I567" s="36"/>
      <c r="J567" s="36"/>
      <c r="K567" s="32"/>
      <c r="L567" s="32"/>
      <c r="M567" s="32"/>
      <c r="N567" s="32"/>
      <c r="O567" s="32"/>
      <c r="P567" s="41"/>
      <c r="Q567" s="45"/>
    </row>
    <row r="568" spans="1:17" s="11" customFormat="1" ht="45" customHeight="1" thickBot="1" x14ac:dyDescent="0.35">
      <c r="A568" s="42"/>
      <c r="B568" s="32"/>
      <c r="C568" s="32"/>
      <c r="D568" s="32"/>
      <c r="E568" s="32"/>
      <c r="F568" s="47"/>
      <c r="G568" s="47"/>
      <c r="H568" s="36"/>
      <c r="I568" s="36"/>
      <c r="J568" s="36"/>
      <c r="K568" s="32"/>
      <c r="L568" s="32"/>
      <c r="M568" s="32"/>
      <c r="N568" s="32"/>
      <c r="O568" s="32"/>
      <c r="P568" s="41"/>
      <c r="Q568" s="45"/>
    </row>
    <row r="569" spans="1:17" s="11" customFormat="1" ht="45" customHeight="1" thickBot="1" x14ac:dyDescent="0.35">
      <c r="A569" s="42"/>
      <c r="B569" s="32"/>
      <c r="C569" s="32"/>
      <c r="D569" s="32"/>
      <c r="E569" s="32"/>
      <c r="F569" s="47"/>
      <c r="G569" s="47"/>
      <c r="H569" s="36"/>
      <c r="I569" s="36"/>
      <c r="J569" s="36"/>
      <c r="K569" s="32"/>
      <c r="L569" s="32"/>
      <c r="M569" s="32"/>
      <c r="N569" s="32"/>
      <c r="O569" s="32"/>
      <c r="P569" s="41"/>
      <c r="Q569" s="45"/>
    </row>
    <row r="570" spans="1:17" s="11" customFormat="1" ht="45" customHeight="1" thickBot="1" x14ac:dyDescent="0.35">
      <c r="A570" s="42"/>
      <c r="B570" s="32"/>
      <c r="C570" s="32"/>
      <c r="D570" s="32"/>
      <c r="E570" s="32"/>
      <c r="F570" s="47"/>
      <c r="G570" s="47"/>
      <c r="H570" s="36"/>
      <c r="I570" s="36"/>
      <c r="J570" s="36"/>
      <c r="K570" s="32"/>
      <c r="L570" s="32"/>
      <c r="M570" s="32"/>
      <c r="N570" s="32"/>
      <c r="O570" s="32"/>
      <c r="P570" s="41"/>
      <c r="Q570" s="45"/>
    </row>
    <row r="571" spans="1:17" s="11" customFormat="1" ht="45" customHeight="1" thickBot="1" x14ac:dyDescent="0.35">
      <c r="A571" s="42"/>
      <c r="B571" s="32"/>
      <c r="C571" s="32"/>
      <c r="D571" s="32"/>
      <c r="E571" s="32"/>
      <c r="F571" s="47"/>
      <c r="G571" s="47"/>
      <c r="H571" s="36"/>
      <c r="I571" s="36"/>
      <c r="J571" s="36"/>
      <c r="K571" s="32"/>
      <c r="L571" s="32"/>
      <c r="M571" s="32"/>
      <c r="N571" s="32"/>
      <c r="O571" s="32"/>
      <c r="P571" s="41"/>
      <c r="Q571" s="45"/>
    </row>
    <row r="572" spans="1:17" s="11" customFormat="1" ht="45" customHeight="1" thickBot="1" x14ac:dyDescent="0.35">
      <c r="A572" s="42"/>
      <c r="B572" s="32"/>
      <c r="C572" s="32"/>
      <c r="D572" s="32"/>
      <c r="E572" s="32"/>
      <c r="F572" s="47"/>
      <c r="G572" s="47"/>
      <c r="H572" s="36"/>
      <c r="I572" s="36"/>
      <c r="J572" s="36"/>
      <c r="K572" s="32"/>
      <c r="L572" s="32"/>
      <c r="M572" s="32"/>
      <c r="N572" s="32"/>
      <c r="O572" s="32"/>
      <c r="P572" s="41"/>
      <c r="Q572" s="45"/>
    </row>
    <row r="573" spans="1:17" s="11" customFormat="1" ht="45" customHeight="1" thickBot="1" x14ac:dyDescent="0.35">
      <c r="A573" s="42"/>
      <c r="B573" s="32"/>
      <c r="C573" s="32"/>
      <c r="D573" s="32"/>
      <c r="E573" s="32"/>
      <c r="F573" s="47"/>
      <c r="G573" s="47"/>
      <c r="H573" s="36"/>
      <c r="I573" s="36"/>
      <c r="J573" s="36"/>
      <c r="K573" s="32"/>
      <c r="L573" s="32"/>
      <c r="M573" s="32"/>
      <c r="N573" s="32"/>
      <c r="O573" s="32"/>
      <c r="P573" s="41"/>
      <c r="Q573" s="45"/>
    </row>
    <row r="574" spans="1:17" s="11" customFormat="1" ht="45" customHeight="1" thickBot="1" x14ac:dyDescent="0.35">
      <c r="A574" s="42"/>
      <c r="B574" s="32"/>
      <c r="C574" s="32"/>
      <c r="D574" s="32"/>
      <c r="E574" s="32"/>
      <c r="F574" s="47"/>
      <c r="G574" s="47"/>
      <c r="H574" s="36"/>
      <c r="I574" s="36"/>
      <c r="J574" s="36"/>
      <c r="K574" s="32"/>
      <c r="L574" s="32"/>
      <c r="M574" s="32"/>
      <c r="N574" s="32"/>
      <c r="O574" s="32"/>
      <c r="P574" s="41"/>
      <c r="Q574" s="45"/>
    </row>
    <row r="575" spans="1:17" s="11" customFormat="1" ht="45" customHeight="1" thickBot="1" x14ac:dyDescent="0.35">
      <c r="A575" s="42"/>
      <c r="B575" s="32"/>
      <c r="C575" s="32"/>
      <c r="D575" s="32"/>
      <c r="E575" s="32"/>
      <c r="F575" s="47"/>
      <c r="G575" s="47"/>
      <c r="H575" s="36"/>
      <c r="I575" s="36"/>
      <c r="J575" s="36"/>
      <c r="K575" s="32"/>
      <c r="L575" s="32"/>
      <c r="M575" s="32"/>
      <c r="N575" s="32"/>
      <c r="O575" s="32"/>
      <c r="P575" s="41"/>
      <c r="Q575" s="45"/>
    </row>
    <row r="576" spans="1:17" s="11" customFormat="1" ht="45" customHeight="1" thickBot="1" x14ac:dyDescent="0.35">
      <c r="A576" s="42"/>
      <c r="B576" s="32"/>
      <c r="C576" s="32"/>
      <c r="D576" s="32"/>
      <c r="E576" s="32"/>
      <c r="F576" s="47"/>
      <c r="G576" s="47"/>
      <c r="H576" s="36"/>
      <c r="I576" s="36"/>
      <c r="J576" s="36"/>
      <c r="K576" s="32"/>
      <c r="L576" s="32"/>
      <c r="M576" s="32"/>
      <c r="N576" s="32"/>
      <c r="O576" s="32"/>
      <c r="P576" s="41"/>
      <c r="Q576" s="45"/>
    </row>
    <row r="577" spans="1:17" s="11" customFormat="1" ht="45" customHeight="1" thickBot="1" x14ac:dyDescent="0.35">
      <c r="A577" s="42"/>
      <c r="B577" s="32"/>
      <c r="C577" s="32"/>
      <c r="D577" s="32"/>
      <c r="E577" s="32"/>
      <c r="F577" s="47"/>
      <c r="G577" s="47"/>
      <c r="H577" s="36"/>
      <c r="I577" s="36"/>
      <c r="J577" s="36"/>
      <c r="K577" s="32"/>
      <c r="L577" s="32"/>
      <c r="M577" s="32"/>
      <c r="N577" s="32"/>
      <c r="O577" s="32"/>
      <c r="P577" s="41"/>
      <c r="Q577" s="45"/>
    </row>
    <row r="578" spans="1:17" s="11" customFormat="1" ht="45" customHeight="1" thickBot="1" x14ac:dyDescent="0.35">
      <c r="A578" s="42"/>
      <c r="B578" s="32"/>
      <c r="C578" s="32"/>
      <c r="D578" s="32"/>
      <c r="E578" s="32"/>
      <c r="F578" s="47"/>
      <c r="G578" s="47"/>
      <c r="H578" s="36"/>
      <c r="I578" s="36"/>
      <c r="J578" s="36"/>
      <c r="K578" s="32"/>
      <c r="L578" s="32"/>
      <c r="M578" s="32"/>
      <c r="N578" s="32"/>
      <c r="O578" s="32"/>
      <c r="P578" s="41"/>
      <c r="Q578" s="45"/>
    </row>
    <row r="579" spans="1:17" s="11" customFormat="1" ht="45" customHeight="1" thickBot="1" x14ac:dyDescent="0.35">
      <c r="A579" s="42"/>
      <c r="B579" s="32"/>
      <c r="C579" s="32"/>
      <c r="D579" s="32"/>
      <c r="E579" s="32"/>
      <c r="F579" s="47"/>
      <c r="G579" s="47"/>
      <c r="H579" s="36"/>
      <c r="I579" s="36"/>
      <c r="J579" s="36"/>
      <c r="K579" s="32"/>
      <c r="L579" s="32"/>
      <c r="M579" s="32"/>
      <c r="N579" s="32"/>
      <c r="O579" s="32"/>
      <c r="P579" s="41"/>
      <c r="Q579" s="45"/>
    </row>
    <row r="580" spans="1:17" s="11" customFormat="1" ht="45" customHeight="1" thickBot="1" x14ac:dyDescent="0.35">
      <c r="A580" s="42"/>
      <c r="B580" s="32"/>
      <c r="C580" s="32"/>
      <c r="D580" s="32"/>
      <c r="E580" s="32"/>
      <c r="F580" s="47"/>
      <c r="G580" s="47"/>
      <c r="H580" s="36"/>
      <c r="I580" s="36"/>
      <c r="J580" s="36"/>
      <c r="K580" s="32"/>
      <c r="L580" s="32"/>
      <c r="M580" s="32"/>
      <c r="N580" s="32"/>
      <c r="O580" s="32"/>
      <c r="P580" s="41"/>
      <c r="Q580" s="45"/>
    </row>
    <row r="581" spans="1:17" s="11" customFormat="1" ht="45" customHeight="1" thickBot="1" x14ac:dyDescent="0.35">
      <c r="A581" s="42"/>
      <c r="B581" s="32"/>
      <c r="C581" s="32"/>
      <c r="D581" s="32"/>
      <c r="E581" s="32"/>
      <c r="F581" s="47"/>
      <c r="G581" s="47"/>
      <c r="H581" s="36"/>
      <c r="I581" s="36"/>
      <c r="J581" s="36"/>
      <c r="K581" s="32"/>
      <c r="L581" s="32"/>
      <c r="M581" s="32"/>
      <c r="N581" s="32"/>
      <c r="O581" s="32"/>
      <c r="P581" s="41"/>
      <c r="Q581" s="45"/>
    </row>
    <row r="582" spans="1:17" s="11" customFormat="1" ht="45" customHeight="1" thickBot="1" x14ac:dyDescent="0.35">
      <c r="A582" s="42"/>
      <c r="B582" s="32"/>
      <c r="C582" s="32"/>
      <c r="D582" s="32"/>
      <c r="E582" s="32"/>
      <c r="F582" s="47"/>
      <c r="G582" s="47"/>
      <c r="H582" s="36"/>
      <c r="I582" s="36"/>
      <c r="J582" s="36"/>
      <c r="K582" s="32"/>
      <c r="L582" s="32"/>
      <c r="M582" s="32"/>
      <c r="N582" s="32"/>
      <c r="O582" s="32"/>
      <c r="P582" s="41"/>
      <c r="Q582" s="45"/>
    </row>
    <row r="583" spans="1:17" s="11" customFormat="1" ht="45" customHeight="1" thickBot="1" x14ac:dyDescent="0.35">
      <c r="A583" s="42"/>
      <c r="B583" s="32"/>
      <c r="C583" s="32"/>
      <c r="D583" s="32"/>
      <c r="E583" s="32"/>
      <c r="F583" s="47"/>
      <c r="G583" s="47"/>
      <c r="H583" s="36"/>
      <c r="I583" s="36"/>
      <c r="J583" s="36"/>
      <c r="K583" s="32"/>
      <c r="L583" s="32"/>
      <c r="M583" s="32"/>
      <c r="N583" s="32"/>
      <c r="O583" s="32"/>
      <c r="P583" s="41"/>
      <c r="Q583" s="45"/>
    </row>
    <row r="584" spans="1:17" s="11" customFormat="1" ht="45" customHeight="1" thickBot="1" x14ac:dyDescent="0.35">
      <c r="A584" s="42"/>
      <c r="B584" s="32"/>
      <c r="C584" s="32"/>
      <c r="D584" s="32"/>
      <c r="E584" s="32"/>
      <c r="F584" s="47"/>
      <c r="G584" s="47"/>
      <c r="H584" s="36"/>
      <c r="I584" s="36"/>
      <c r="J584" s="36"/>
      <c r="K584" s="32"/>
      <c r="L584" s="32"/>
      <c r="M584" s="32"/>
      <c r="N584" s="32"/>
      <c r="O584" s="32"/>
      <c r="P584" s="41"/>
      <c r="Q584" s="45"/>
    </row>
    <row r="585" spans="1:17" s="11" customFormat="1" ht="45" customHeight="1" thickBot="1" x14ac:dyDescent="0.35">
      <c r="A585" s="42"/>
      <c r="B585" s="32"/>
      <c r="C585" s="32"/>
      <c r="D585" s="32"/>
      <c r="E585" s="32"/>
      <c r="F585" s="47"/>
      <c r="G585" s="47"/>
      <c r="H585" s="36"/>
      <c r="I585" s="36"/>
      <c r="J585" s="36"/>
      <c r="K585" s="32"/>
      <c r="L585" s="32"/>
      <c r="M585" s="32"/>
      <c r="N585" s="32"/>
      <c r="O585" s="32"/>
      <c r="P585" s="41"/>
      <c r="Q585" s="45"/>
    </row>
    <row r="586" spans="1:17" s="11" customFormat="1" ht="45" customHeight="1" thickBot="1" x14ac:dyDescent="0.35">
      <c r="A586" s="42"/>
      <c r="B586" s="32"/>
      <c r="C586" s="32"/>
      <c r="D586" s="32"/>
      <c r="E586" s="32"/>
      <c r="F586" s="47"/>
      <c r="G586" s="47"/>
      <c r="H586" s="36"/>
      <c r="I586" s="36"/>
      <c r="J586" s="36"/>
      <c r="K586" s="32"/>
      <c r="L586" s="32"/>
      <c r="M586" s="32"/>
      <c r="N586" s="32"/>
      <c r="O586" s="32"/>
      <c r="P586" s="41"/>
      <c r="Q586" s="45"/>
    </row>
    <row r="587" spans="1:17" s="11" customFormat="1" ht="45" customHeight="1" thickBot="1" x14ac:dyDescent="0.35">
      <c r="A587" s="42"/>
      <c r="B587" s="32"/>
      <c r="C587" s="32"/>
      <c r="D587" s="32"/>
      <c r="E587" s="32"/>
      <c r="F587" s="47"/>
      <c r="G587" s="47"/>
      <c r="H587" s="36"/>
      <c r="I587" s="36"/>
      <c r="J587" s="36"/>
      <c r="K587" s="32"/>
      <c r="L587" s="32"/>
      <c r="M587" s="32"/>
      <c r="N587" s="32"/>
      <c r="O587" s="32"/>
      <c r="P587" s="41"/>
      <c r="Q587" s="45"/>
    </row>
    <row r="588" spans="1:17" s="11" customFormat="1" ht="45" customHeight="1" thickBot="1" x14ac:dyDescent="0.35">
      <c r="A588" s="42"/>
      <c r="B588" s="32"/>
      <c r="C588" s="32"/>
      <c r="D588" s="32"/>
      <c r="E588" s="32"/>
      <c r="F588" s="47"/>
      <c r="G588" s="47"/>
      <c r="H588" s="36"/>
      <c r="I588" s="36"/>
      <c r="J588" s="36"/>
      <c r="K588" s="32"/>
      <c r="L588" s="32"/>
      <c r="M588" s="32"/>
      <c r="N588" s="32"/>
      <c r="O588" s="32"/>
      <c r="P588" s="41"/>
      <c r="Q588" s="45"/>
    </row>
    <row r="589" spans="1:17" s="11" customFormat="1" ht="45" customHeight="1" thickBot="1" x14ac:dyDescent="0.35">
      <c r="A589" s="42"/>
      <c r="B589" s="32"/>
      <c r="C589" s="32"/>
      <c r="D589" s="32"/>
      <c r="E589" s="32"/>
      <c r="F589" s="47"/>
      <c r="G589" s="47"/>
      <c r="H589" s="36"/>
      <c r="I589" s="36"/>
      <c r="J589" s="36"/>
      <c r="K589" s="32"/>
      <c r="L589" s="32"/>
      <c r="M589" s="32"/>
      <c r="N589" s="32"/>
      <c r="O589" s="32"/>
      <c r="P589" s="41"/>
      <c r="Q589" s="45"/>
    </row>
    <row r="590" spans="1:17" s="11" customFormat="1" ht="45" customHeight="1" thickBot="1" x14ac:dyDescent="0.35">
      <c r="A590" s="42"/>
      <c r="B590" s="32"/>
      <c r="C590" s="32"/>
      <c r="D590" s="32"/>
      <c r="E590" s="32"/>
      <c r="F590" s="47"/>
      <c r="G590" s="47"/>
      <c r="H590" s="36"/>
      <c r="I590" s="36"/>
      <c r="J590" s="36"/>
      <c r="K590" s="32"/>
      <c r="L590" s="32"/>
      <c r="M590" s="32"/>
      <c r="N590" s="32"/>
      <c r="O590" s="32"/>
      <c r="P590" s="41"/>
      <c r="Q590" s="45"/>
    </row>
    <row r="591" spans="1:17" s="11" customFormat="1" ht="45" customHeight="1" thickBot="1" x14ac:dyDescent="0.35">
      <c r="A591" s="42"/>
      <c r="B591" s="32"/>
      <c r="C591" s="32"/>
      <c r="D591" s="32"/>
      <c r="E591" s="32"/>
      <c r="F591" s="47"/>
      <c r="G591" s="47"/>
      <c r="H591" s="36"/>
      <c r="I591" s="36"/>
      <c r="J591" s="36"/>
      <c r="K591" s="32"/>
      <c r="L591" s="32"/>
      <c r="M591" s="32"/>
      <c r="N591" s="32"/>
      <c r="O591" s="32"/>
      <c r="P591" s="41"/>
      <c r="Q591" s="45"/>
    </row>
    <row r="592" spans="1:17" s="11" customFormat="1" ht="45" customHeight="1" thickBot="1" x14ac:dyDescent="0.35">
      <c r="A592" s="42"/>
      <c r="B592" s="32"/>
      <c r="C592" s="32"/>
      <c r="D592" s="32"/>
      <c r="E592" s="32"/>
      <c r="F592" s="47"/>
      <c r="G592" s="47"/>
      <c r="H592" s="36"/>
      <c r="I592" s="36"/>
      <c r="J592" s="36"/>
      <c r="K592" s="32"/>
      <c r="L592" s="32"/>
      <c r="M592" s="32"/>
      <c r="N592" s="32"/>
      <c r="O592" s="32"/>
      <c r="P592" s="41"/>
      <c r="Q592" s="45"/>
    </row>
    <row r="593" spans="1:17" s="11" customFormat="1" ht="45" customHeight="1" thickBot="1" x14ac:dyDescent="0.35">
      <c r="A593" s="42"/>
      <c r="B593" s="32"/>
      <c r="C593" s="32"/>
      <c r="D593" s="32"/>
      <c r="E593" s="32"/>
      <c r="F593" s="47"/>
      <c r="G593" s="47"/>
      <c r="H593" s="36"/>
      <c r="I593" s="36"/>
      <c r="J593" s="36"/>
      <c r="K593" s="32"/>
      <c r="L593" s="32"/>
      <c r="M593" s="32"/>
      <c r="N593" s="32"/>
      <c r="O593" s="32"/>
      <c r="P593" s="41"/>
      <c r="Q593" s="45"/>
    </row>
    <row r="594" spans="1:17" s="11" customFormat="1" ht="45" customHeight="1" thickBot="1" x14ac:dyDescent="0.35">
      <c r="A594" s="42"/>
      <c r="B594" s="32"/>
      <c r="C594" s="32"/>
      <c r="D594" s="32"/>
      <c r="E594" s="32"/>
      <c r="F594" s="47"/>
      <c r="G594" s="47"/>
      <c r="H594" s="36"/>
      <c r="I594" s="36"/>
      <c r="J594" s="36"/>
      <c r="K594" s="32"/>
      <c r="L594" s="32"/>
      <c r="M594" s="32"/>
      <c r="N594" s="32"/>
      <c r="O594" s="32"/>
      <c r="P594" s="41"/>
      <c r="Q594" s="45"/>
    </row>
    <row r="595" spans="1:17" s="11" customFormat="1" ht="45" customHeight="1" thickBot="1" x14ac:dyDescent="0.35">
      <c r="A595" s="42"/>
      <c r="B595" s="32"/>
      <c r="C595" s="32"/>
      <c r="D595" s="32"/>
      <c r="E595" s="32"/>
      <c r="F595" s="47"/>
      <c r="G595" s="47"/>
      <c r="H595" s="36"/>
      <c r="I595" s="36"/>
      <c r="J595" s="36"/>
      <c r="K595" s="32"/>
      <c r="L595" s="32"/>
      <c r="M595" s="32"/>
      <c r="N595" s="32"/>
      <c r="O595" s="32"/>
      <c r="P595" s="41"/>
      <c r="Q595" s="45"/>
    </row>
    <row r="596" spans="1:17" s="11" customFormat="1" ht="45" customHeight="1" thickBot="1" x14ac:dyDescent="0.35">
      <c r="A596" s="42"/>
      <c r="B596" s="32"/>
      <c r="C596" s="32"/>
      <c r="D596" s="32"/>
      <c r="E596" s="32"/>
      <c r="F596" s="47"/>
      <c r="G596" s="47"/>
      <c r="H596" s="36"/>
      <c r="I596" s="36"/>
      <c r="J596" s="36"/>
      <c r="K596" s="32"/>
      <c r="L596" s="32"/>
      <c r="M596" s="32"/>
      <c r="N596" s="32"/>
      <c r="O596" s="32"/>
      <c r="P596" s="41"/>
      <c r="Q596" s="45"/>
    </row>
    <row r="597" spans="1:17" s="11" customFormat="1" ht="45" customHeight="1" thickBot="1" x14ac:dyDescent="0.35">
      <c r="A597" s="42"/>
      <c r="B597" s="32"/>
      <c r="C597" s="32"/>
      <c r="D597" s="32"/>
      <c r="E597" s="32"/>
      <c r="F597" s="47"/>
      <c r="G597" s="47"/>
      <c r="H597" s="36"/>
      <c r="I597" s="36"/>
      <c r="J597" s="36"/>
      <c r="K597" s="32"/>
      <c r="L597" s="32"/>
      <c r="M597" s="32"/>
      <c r="N597" s="32"/>
      <c r="O597" s="32"/>
      <c r="P597" s="41"/>
      <c r="Q597" s="45"/>
    </row>
    <row r="598" spans="1:17" s="11" customFormat="1" ht="45" customHeight="1" thickBot="1" x14ac:dyDescent="0.35">
      <c r="A598" s="42"/>
      <c r="B598" s="32"/>
      <c r="C598" s="32"/>
      <c r="D598" s="32"/>
      <c r="E598" s="32"/>
      <c r="F598" s="47"/>
      <c r="G598" s="47"/>
      <c r="H598" s="36"/>
      <c r="I598" s="36"/>
      <c r="J598" s="36"/>
      <c r="K598" s="32"/>
      <c r="L598" s="32"/>
      <c r="M598" s="32"/>
      <c r="N598" s="32"/>
      <c r="O598" s="32"/>
      <c r="P598" s="41"/>
      <c r="Q598" s="45"/>
    </row>
    <row r="599" spans="1:17" s="11" customFormat="1" ht="45" customHeight="1" thickBot="1" x14ac:dyDescent="0.35">
      <c r="A599" s="42"/>
      <c r="B599" s="32"/>
      <c r="C599" s="32"/>
      <c r="D599" s="32"/>
      <c r="E599" s="32"/>
      <c r="F599" s="47"/>
      <c r="G599" s="47"/>
      <c r="H599" s="36"/>
      <c r="I599" s="36"/>
      <c r="J599" s="36"/>
      <c r="K599" s="32"/>
      <c r="L599" s="32"/>
      <c r="M599" s="32"/>
      <c r="N599" s="32"/>
      <c r="O599" s="32"/>
      <c r="P599" s="41"/>
      <c r="Q599" s="45"/>
    </row>
    <row r="600" spans="1:17" s="11" customFormat="1" ht="45" customHeight="1" thickBot="1" x14ac:dyDescent="0.35">
      <c r="A600" s="42"/>
      <c r="B600" s="32"/>
      <c r="C600" s="32"/>
      <c r="D600" s="32"/>
      <c r="E600" s="32"/>
      <c r="F600" s="47"/>
      <c r="G600" s="47"/>
      <c r="H600" s="36"/>
      <c r="I600" s="36"/>
      <c r="J600" s="36"/>
      <c r="K600" s="32"/>
      <c r="L600" s="32"/>
      <c r="M600" s="32"/>
      <c r="N600" s="32"/>
      <c r="O600" s="32"/>
      <c r="P600" s="41"/>
      <c r="Q600" s="45"/>
    </row>
    <row r="601" spans="1:17" s="11" customFormat="1" ht="45" customHeight="1" thickBot="1" x14ac:dyDescent="0.35">
      <c r="A601" s="42"/>
      <c r="B601" s="32"/>
      <c r="C601" s="32"/>
      <c r="D601" s="32"/>
      <c r="E601" s="32"/>
      <c r="F601" s="47"/>
      <c r="G601" s="47"/>
      <c r="H601" s="36"/>
      <c r="I601" s="36"/>
      <c r="J601" s="36"/>
      <c r="K601" s="32"/>
      <c r="L601" s="32"/>
      <c r="M601" s="32"/>
      <c r="N601" s="32"/>
      <c r="O601" s="32"/>
      <c r="P601" s="41"/>
      <c r="Q601" s="45"/>
    </row>
    <row r="602" spans="1:17" s="11" customFormat="1" ht="45" customHeight="1" thickBot="1" x14ac:dyDescent="0.35">
      <c r="A602" s="42"/>
      <c r="B602" s="32"/>
      <c r="C602" s="32"/>
      <c r="D602" s="32"/>
      <c r="E602" s="32"/>
      <c r="F602" s="47"/>
      <c r="G602" s="47"/>
      <c r="H602" s="36"/>
      <c r="I602" s="36"/>
      <c r="J602" s="36"/>
      <c r="K602" s="32"/>
      <c r="L602" s="32"/>
      <c r="M602" s="32"/>
      <c r="N602" s="32"/>
      <c r="O602" s="32"/>
      <c r="P602" s="41"/>
      <c r="Q602" s="45"/>
    </row>
    <row r="603" spans="1:17" s="11" customFormat="1" ht="45" customHeight="1" thickBot="1" x14ac:dyDescent="0.35">
      <c r="A603" s="42"/>
      <c r="B603" s="32"/>
      <c r="C603" s="32"/>
      <c r="D603" s="32"/>
      <c r="E603" s="32"/>
      <c r="F603" s="47"/>
      <c r="G603" s="47"/>
      <c r="H603" s="36"/>
      <c r="I603" s="36"/>
      <c r="J603" s="36"/>
      <c r="K603" s="32"/>
      <c r="L603" s="32"/>
      <c r="M603" s="32"/>
      <c r="N603" s="32"/>
      <c r="O603" s="32"/>
      <c r="P603" s="41"/>
      <c r="Q603" s="45"/>
    </row>
    <row r="604" spans="1:17" s="11" customFormat="1" ht="45" customHeight="1" thickBot="1" x14ac:dyDescent="0.35">
      <c r="A604" s="42"/>
      <c r="B604" s="32"/>
      <c r="C604" s="32"/>
      <c r="D604" s="32"/>
      <c r="E604" s="32"/>
      <c r="F604" s="47"/>
      <c r="G604" s="47"/>
      <c r="H604" s="36"/>
      <c r="I604" s="36"/>
      <c r="J604" s="36"/>
      <c r="K604" s="32"/>
      <c r="L604" s="32"/>
      <c r="M604" s="32"/>
      <c r="N604" s="32"/>
      <c r="O604" s="32"/>
      <c r="P604" s="41"/>
      <c r="Q604" s="45"/>
    </row>
    <row r="605" spans="1:17" s="11" customFormat="1" ht="45" customHeight="1" thickBot="1" x14ac:dyDescent="0.35">
      <c r="A605" s="42"/>
      <c r="B605" s="32"/>
      <c r="C605" s="32"/>
      <c r="D605" s="32"/>
      <c r="E605" s="32"/>
      <c r="F605" s="47"/>
      <c r="G605" s="47"/>
      <c r="H605" s="36"/>
      <c r="I605" s="36"/>
      <c r="J605" s="36"/>
      <c r="K605" s="32"/>
      <c r="L605" s="32"/>
      <c r="M605" s="32"/>
      <c r="N605" s="32"/>
      <c r="O605" s="32"/>
      <c r="P605" s="41"/>
      <c r="Q605" s="45"/>
    </row>
    <row r="606" spans="1:17" s="11" customFormat="1" ht="45" customHeight="1" thickBot="1" x14ac:dyDescent="0.35">
      <c r="A606" s="42"/>
      <c r="B606" s="32"/>
      <c r="C606" s="32"/>
      <c r="D606" s="32"/>
      <c r="E606" s="32"/>
      <c r="F606" s="47"/>
      <c r="G606" s="47"/>
      <c r="H606" s="36"/>
      <c r="I606" s="36"/>
      <c r="J606" s="36"/>
      <c r="K606" s="32"/>
      <c r="L606" s="32"/>
      <c r="M606" s="32"/>
      <c r="N606" s="32"/>
      <c r="O606" s="32"/>
      <c r="P606" s="41"/>
      <c r="Q606" s="45"/>
    </row>
    <row r="607" spans="1:17" s="11" customFormat="1" ht="45" customHeight="1" thickBot="1" x14ac:dyDescent="0.35">
      <c r="A607" s="42"/>
      <c r="B607" s="32"/>
      <c r="C607" s="32"/>
      <c r="D607" s="32"/>
      <c r="E607" s="32"/>
      <c r="F607" s="47"/>
      <c r="G607" s="47"/>
      <c r="H607" s="36"/>
      <c r="I607" s="36"/>
      <c r="J607" s="36"/>
      <c r="K607" s="32"/>
      <c r="L607" s="32"/>
      <c r="M607" s="32"/>
      <c r="N607" s="32"/>
      <c r="O607" s="32"/>
      <c r="P607" s="41"/>
      <c r="Q607" s="45"/>
    </row>
    <row r="608" spans="1:17" s="11" customFormat="1" ht="45" customHeight="1" thickBot="1" x14ac:dyDescent="0.35">
      <c r="A608" s="42"/>
      <c r="B608" s="32"/>
      <c r="C608" s="32"/>
      <c r="D608" s="32"/>
      <c r="E608" s="32"/>
      <c r="F608" s="47"/>
      <c r="G608" s="47"/>
      <c r="H608" s="36"/>
      <c r="I608" s="36"/>
      <c r="J608" s="36"/>
      <c r="K608" s="32"/>
      <c r="L608" s="32"/>
      <c r="M608" s="32"/>
      <c r="N608" s="32"/>
      <c r="O608" s="32"/>
      <c r="P608" s="41"/>
      <c r="Q608" s="45"/>
    </row>
    <row r="609" spans="1:17" s="11" customFormat="1" ht="45" customHeight="1" thickBot="1" x14ac:dyDescent="0.35">
      <c r="A609" s="42"/>
      <c r="B609" s="32"/>
      <c r="C609" s="32"/>
      <c r="D609" s="32"/>
      <c r="E609" s="32"/>
      <c r="F609" s="47"/>
      <c r="G609" s="47"/>
      <c r="H609" s="36"/>
      <c r="I609" s="36"/>
      <c r="J609" s="36"/>
      <c r="K609" s="32"/>
      <c r="L609" s="32"/>
      <c r="M609" s="32"/>
      <c r="N609" s="32"/>
      <c r="O609" s="32"/>
      <c r="P609" s="41"/>
      <c r="Q609" s="45"/>
    </row>
    <row r="610" spans="1:17" s="11" customFormat="1" ht="45" customHeight="1" thickBot="1" x14ac:dyDescent="0.35">
      <c r="A610" s="42"/>
      <c r="B610" s="32"/>
      <c r="C610" s="32"/>
      <c r="D610" s="32"/>
      <c r="E610" s="32"/>
      <c r="F610" s="47"/>
      <c r="G610" s="47"/>
      <c r="H610" s="36"/>
      <c r="I610" s="36"/>
      <c r="J610" s="36"/>
      <c r="K610" s="32"/>
      <c r="L610" s="32"/>
      <c r="M610" s="32"/>
      <c r="N610" s="32"/>
      <c r="O610" s="32"/>
      <c r="P610" s="41"/>
      <c r="Q610" s="45"/>
    </row>
    <row r="611" spans="1:17" s="11" customFormat="1" ht="45" customHeight="1" thickBot="1" x14ac:dyDescent="0.35">
      <c r="A611" s="42"/>
      <c r="B611" s="32"/>
      <c r="C611" s="32"/>
      <c r="D611" s="32"/>
      <c r="E611" s="32"/>
      <c r="F611" s="47"/>
      <c r="G611" s="47"/>
      <c r="H611" s="36"/>
      <c r="I611" s="36"/>
      <c r="J611" s="36"/>
      <c r="K611" s="32"/>
      <c r="L611" s="32"/>
      <c r="M611" s="32"/>
      <c r="N611" s="32"/>
      <c r="O611" s="32"/>
      <c r="P611" s="41"/>
      <c r="Q611" s="45"/>
    </row>
    <row r="612" spans="1:17" s="11" customFormat="1" ht="45" customHeight="1" thickBot="1" x14ac:dyDescent="0.35">
      <c r="A612" s="42"/>
      <c r="B612" s="32"/>
      <c r="C612" s="32"/>
      <c r="D612" s="32"/>
      <c r="E612" s="32"/>
      <c r="F612" s="47"/>
      <c r="G612" s="47"/>
      <c r="H612" s="36"/>
      <c r="I612" s="36"/>
      <c r="J612" s="36"/>
      <c r="K612" s="32"/>
      <c r="L612" s="32"/>
      <c r="M612" s="32"/>
      <c r="N612" s="32"/>
      <c r="O612" s="32"/>
      <c r="P612" s="41"/>
      <c r="Q612" s="45"/>
    </row>
    <row r="613" spans="1:17" s="11" customFormat="1" ht="45" customHeight="1" thickBot="1" x14ac:dyDescent="0.35">
      <c r="A613" s="42"/>
      <c r="B613" s="32"/>
      <c r="C613" s="32"/>
      <c r="D613" s="32"/>
      <c r="E613" s="32"/>
      <c r="F613" s="47"/>
      <c r="G613" s="47"/>
      <c r="H613" s="36"/>
      <c r="I613" s="36"/>
      <c r="J613" s="36"/>
      <c r="K613" s="32"/>
      <c r="L613" s="32"/>
      <c r="M613" s="32"/>
      <c r="N613" s="32"/>
      <c r="O613" s="32"/>
      <c r="P613" s="41"/>
      <c r="Q613" s="45"/>
    </row>
    <row r="614" spans="1:17" s="11" customFormat="1" ht="45" customHeight="1" thickBot="1" x14ac:dyDescent="0.35">
      <c r="A614" s="42"/>
      <c r="B614" s="32"/>
      <c r="C614" s="32"/>
      <c r="D614" s="32"/>
      <c r="E614" s="32"/>
      <c r="F614" s="47"/>
      <c r="G614" s="47"/>
      <c r="H614" s="36"/>
      <c r="I614" s="36"/>
      <c r="J614" s="36"/>
      <c r="K614" s="32"/>
      <c r="L614" s="32"/>
      <c r="M614" s="32"/>
      <c r="N614" s="32"/>
      <c r="O614" s="32"/>
      <c r="P614" s="41"/>
      <c r="Q614" s="45"/>
    </row>
    <row r="615" spans="1:17" s="11" customFormat="1" ht="45" customHeight="1" thickBot="1" x14ac:dyDescent="0.35">
      <c r="A615" s="42"/>
      <c r="B615" s="32"/>
      <c r="C615" s="32"/>
      <c r="D615" s="32"/>
      <c r="E615" s="32"/>
      <c r="F615" s="47"/>
      <c r="G615" s="47"/>
      <c r="H615" s="36"/>
      <c r="I615" s="36"/>
      <c r="J615" s="36"/>
      <c r="K615" s="32"/>
      <c r="L615" s="32"/>
      <c r="M615" s="32"/>
      <c r="N615" s="32"/>
      <c r="O615" s="32"/>
      <c r="P615" s="41"/>
      <c r="Q615" s="45"/>
    </row>
    <row r="616" spans="1:17" s="11" customFormat="1" ht="45" customHeight="1" thickBot="1" x14ac:dyDescent="0.35">
      <c r="A616" s="42"/>
      <c r="B616" s="32"/>
      <c r="C616" s="32"/>
      <c r="D616" s="32"/>
      <c r="E616" s="32"/>
      <c r="F616" s="47"/>
      <c r="G616" s="47"/>
      <c r="H616" s="36"/>
      <c r="I616" s="36"/>
      <c r="J616" s="36"/>
      <c r="K616" s="32"/>
      <c r="L616" s="32"/>
      <c r="M616" s="32"/>
      <c r="N616" s="32"/>
      <c r="O616" s="32"/>
      <c r="P616" s="41"/>
      <c r="Q616" s="45"/>
    </row>
    <row r="617" spans="1:17" s="11" customFormat="1" ht="45" customHeight="1" thickBot="1" x14ac:dyDescent="0.35">
      <c r="A617" s="42"/>
      <c r="B617" s="32"/>
      <c r="C617" s="32"/>
      <c r="D617" s="32"/>
      <c r="E617" s="32"/>
      <c r="F617" s="47"/>
      <c r="G617" s="47"/>
      <c r="H617" s="36"/>
      <c r="I617" s="36"/>
      <c r="J617" s="36"/>
      <c r="K617" s="32"/>
      <c r="L617" s="32"/>
      <c r="M617" s="32"/>
      <c r="N617" s="32"/>
      <c r="O617" s="32"/>
      <c r="P617" s="41"/>
      <c r="Q617" s="45"/>
    </row>
    <row r="618" spans="1:17" s="11" customFormat="1" ht="45" customHeight="1" thickBot="1" x14ac:dyDescent="0.35">
      <c r="A618" s="42"/>
      <c r="B618" s="32"/>
      <c r="C618" s="32"/>
      <c r="D618" s="32"/>
      <c r="E618" s="32"/>
      <c r="F618" s="47"/>
      <c r="G618" s="47"/>
      <c r="H618" s="36"/>
      <c r="I618" s="36"/>
      <c r="J618" s="36"/>
      <c r="K618" s="32"/>
      <c r="L618" s="32"/>
      <c r="M618" s="32"/>
      <c r="N618" s="32"/>
      <c r="O618" s="32"/>
      <c r="P618" s="41"/>
      <c r="Q618" s="45"/>
    </row>
    <row r="619" spans="1:17" s="11" customFormat="1" ht="45" customHeight="1" thickBot="1" x14ac:dyDescent="0.35">
      <c r="A619" s="42"/>
      <c r="B619" s="32"/>
      <c r="C619" s="32"/>
      <c r="D619" s="32"/>
      <c r="E619" s="32"/>
      <c r="F619" s="47"/>
      <c r="G619" s="47"/>
      <c r="H619" s="36"/>
      <c r="I619" s="36"/>
      <c r="J619" s="36"/>
      <c r="K619" s="32"/>
      <c r="L619" s="32"/>
      <c r="M619" s="32"/>
      <c r="N619" s="32"/>
      <c r="O619" s="32"/>
      <c r="P619" s="41"/>
      <c r="Q619" s="45"/>
    </row>
    <row r="620" spans="1:17" s="11" customFormat="1" ht="45" customHeight="1" thickBot="1" x14ac:dyDescent="0.35">
      <c r="A620" s="42"/>
      <c r="B620" s="32"/>
      <c r="C620" s="32"/>
      <c r="D620" s="32"/>
      <c r="E620" s="32"/>
      <c r="F620" s="47"/>
      <c r="G620" s="47"/>
      <c r="H620" s="36"/>
      <c r="I620" s="36"/>
      <c r="J620" s="36"/>
      <c r="K620" s="32"/>
      <c r="L620" s="32"/>
      <c r="M620" s="32"/>
      <c r="N620" s="32"/>
      <c r="O620" s="32"/>
      <c r="P620" s="41"/>
      <c r="Q620" s="45"/>
    </row>
    <row r="621" spans="1:17" s="11" customFormat="1" ht="45" customHeight="1" thickBot="1" x14ac:dyDescent="0.35">
      <c r="A621" s="42"/>
      <c r="B621" s="32"/>
      <c r="C621" s="32"/>
      <c r="D621" s="32"/>
      <c r="E621" s="32"/>
      <c r="F621" s="47"/>
      <c r="G621" s="47"/>
      <c r="H621" s="36"/>
      <c r="I621" s="36"/>
      <c r="J621" s="36"/>
      <c r="K621" s="32"/>
      <c r="L621" s="32"/>
      <c r="M621" s="32"/>
      <c r="N621" s="32"/>
      <c r="O621" s="32"/>
      <c r="P621" s="41"/>
      <c r="Q621" s="45"/>
    </row>
    <row r="622" spans="1:17" s="11" customFormat="1" ht="45" customHeight="1" thickBot="1" x14ac:dyDescent="0.35">
      <c r="A622" s="42"/>
      <c r="B622" s="32"/>
      <c r="C622" s="32"/>
      <c r="D622" s="32"/>
      <c r="E622" s="32"/>
      <c r="F622" s="47"/>
      <c r="G622" s="47"/>
      <c r="H622" s="36"/>
      <c r="I622" s="36"/>
      <c r="J622" s="36"/>
      <c r="K622" s="32"/>
      <c r="L622" s="32"/>
      <c r="M622" s="32"/>
      <c r="N622" s="32"/>
      <c r="O622" s="32"/>
      <c r="P622" s="41"/>
      <c r="Q622" s="45"/>
    </row>
    <row r="623" spans="1:17" s="11" customFormat="1" ht="45" customHeight="1" thickBot="1" x14ac:dyDescent="0.35">
      <c r="A623" s="42"/>
      <c r="B623" s="32"/>
      <c r="C623" s="32"/>
      <c r="D623" s="32"/>
      <c r="E623" s="32"/>
      <c r="F623" s="47"/>
      <c r="G623" s="47"/>
      <c r="H623" s="36"/>
      <c r="I623" s="36"/>
      <c r="J623" s="36"/>
      <c r="K623" s="32"/>
      <c r="L623" s="32"/>
      <c r="M623" s="32"/>
      <c r="N623" s="32"/>
      <c r="O623" s="32"/>
      <c r="P623" s="41"/>
      <c r="Q623" s="45"/>
    </row>
    <row r="624" spans="1:17" s="11" customFormat="1" ht="45" customHeight="1" thickBot="1" x14ac:dyDescent="0.35">
      <c r="A624" s="42"/>
      <c r="B624" s="32"/>
      <c r="C624" s="32"/>
      <c r="D624" s="32"/>
      <c r="E624" s="32"/>
      <c r="F624" s="47"/>
      <c r="G624" s="47"/>
      <c r="H624" s="36"/>
      <c r="I624" s="36"/>
      <c r="J624" s="36"/>
      <c r="K624" s="32"/>
      <c r="L624" s="32"/>
      <c r="M624" s="32"/>
      <c r="N624" s="32"/>
      <c r="O624" s="32"/>
      <c r="P624" s="41"/>
      <c r="Q624" s="45"/>
    </row>
    <row r="625" spans="1:17" s="11" customFormat="1" ht="45" customHeight="1" thickBot="1" x14ac:dyDescent="0.35">
      <c r="A625" s="42"/>
      <c r="B625" s="32"/>
      <c r="C625" s="32"/>
      <c r="D625" s="32"/>
      <c r="E625" s="32"/>
      <c r="F625" s="47"/>
      <c r="G625" s="47"/>
      <c r="H625" s="36"/>
      <c r="I625" s="36"/>
      <c r="J625" s="36"/>
      <c r="K625" s="32"/>
      <c r="L625" s="32"/>
      <c r="M625" s="32"/>
      <c r="N625" s="32"/>
      <c r="O625" s="32"/>
      <c r="P625" s="41"/>
      <c r="Q625" s="45"/>
    </row>
    <row r="626" spans="1:17" s="11" customFormat="1" ht="45" customHeight="1" thickBot="1" x14ac:dyDescent="0.35">
      <c r="A626" s="42"/>
      <c r="B626" s="32"/>
      <c r="C626" s="32"/>
      <c r="D626" s="32"/>
      <c r="E626" s="32"/>
      <c r="F626" s="47"/>
      <c r="G626" s="47"/>
      <c r="H626" s="36"/>
      <c r="I626" s="36"/>
      <c r="J626" s="36"/>
      <c r="K626" s="32"/>
      <c r="L626" s="32"/>
      <c r="M626" s="32"/>
      <c r="N626" s="32"/>
      <c r="O626" s="32"/>
      <c r="P626" s="41"/>
      <c r="Q626" s="45"/>
    </row>
    <row r="627" spans="1:17" s="11" customFormat="1" ht="45" customHeight="1" thickBot="1" x14ac:dyDescent="0.35">
      <c r="A627" s="42"/>
      <c r="B627" s="32"/>
      <c r="C627" s="32"/>
      <c r="D627" s="32"/>
      <c r="E627" s="32"/>
      <c r="F627" s="47"/>
      <c r="G627" s="47"/>
      <c r="H627" s="36"/>
      <c r="I627" s="36"/>
      <c r="J627" s="36"/>
      <c r="K627" s="32"/>
      <c r="L627" s="32"/>
      <c r="M627" s="32"/>
      <c r="N627" s="32"/>
      <c r="O627" s="32"/>
      <c r="P627" s="41"/>
      <c r="Q627" s="45"/>
    </row>
    <row r="628" spans="1:17" s="11" customFormat="1" ht="45" customHeight="1" thickBot="1" x14ac:dyDescent="0.35">
      <c r="A628" s="42"/>
      <c r="B628" s="32"/>
      <c r="C628" s="32"/>
      <c r="D628" s="32"/>
      <c r="E628" s="32"/>
      <c r="F628" s="47"/>
      <c r="G628" s="47"/>
      <c r="H628" s="36"/>
      <c r="I628" s="36"/>
      <c r="J628" s="36"/>
      <c r="K628" s="32"/>
      <c r="L628" s="32"/>
      <c r="M628" s="32"/>
      <c r="N628" s="32"/>
      <c r="O628" s="32"/>
      <c r="P628" s="41"/>
      <c r="Q628" s="45"/>
    </row>
    <row r="629" spans="1:17" s="11" customFormat="1" ht="45" customHeight="1" thickBot="1" x14ac:dyDescent="0.35">
      <c r="A629" s="42"/>
      <c r="B629" s="32"/>
      <c r="C629" s="32"/>
      <c r="D629" s="32"/>
      <c r="E629" s="32"/>
      <c r="F629" s="47"/>
      <c r="G629" s="47"/>
      <c r="H629" s="36"/>
      <c r="I629" s="36"/>
      <c r="J629" s="36"/>
      <c r="K629" s="32"/>
      <c r="L629" s="32"/>
      <c r="M629" s="32"/>
      <c r="N629" s="32"/>
      <c r="O629" s="32"/>
      <c r="P629" s="41"/>
      <c r="Q629" s="45"/>
    </row>
    <row r="630" spans="1:17" s="11" customFormat="1" ht="45" customHeight="1" thickBot="1" x14ac:dyDescent="0.35">
      <c r="A630" s="42"/>
      <c r="B630" s="32"/>
      <c r="C630" s="32"/>
      <c r="D630" s="32"/>
      <c r="E630" s="32"/>
      <c r="F630" s="47"/>
      <c r="G630" s="47"/>
      <c r="H630" s="36"/>
      <c r="I630" s="36"/>
      <c r="J630" s="36"/>
      <c r="K630" s="32"/>
      <c r="L630" s="32"/>
      <c r="M630" s="32"/>
      <c r="N630" s="32"/>
      <c r="O630" s="32"/>
      <c r="P630" s="41"/>
      <c r="Q630" s="45"/>
    </row>
    <row r="631" spans="1:17" s="11" customFormat="1" ht="45" customHeight="1" thickBot="1" x14ac:dyDescent="0.35">
      <c r="A631" s="42"/>
      <c r="B631" s="32"/>
      <c r="C631" s="32"/>
      <c r="D631" s="32"/>
      <c r="E631" s="32"/>
      <c r="F631" s="47"/>
      <c r="G631" s="47"/>
      <c r="H631" s="36"/>
      <c r="I631" s="36"/>
      <c r="J631" s="36"/>
      <c r="K631" s="32"/>
      <c r="L631" s="32"/>
      <c r="M631" s="32"/>
      <c r="N631" s="32"/>
      <c r="O631" s="32"/>
      <c r="P631" s="41"/>
      <c r="Q631" s="45"/>
    </row>
    <row r="632" spans="1:17" s="11" customFormat="1" ht="45" customHeight="1" thickBot="1" x14ac:dyDescent="0.35">
      <c r="A632" s="42"/>
      <c r="B632" s="32"/>
      <c r="C632" s="32"/>
      <c r="D632" s="32"/>
      <c r="E632" s="32"/>
      <c r="F632" s="47"/>
      <c r="G632" s="47"/>
      <c r="H632" s="36"/>
      <c r="I632" s="36"/>
      <c r="J632" s="36"/>
      <c r="K632" s="32"/>
      <c r="L632" s="32"/>
      <c r="M632" s="32"/>
      <c r="N632" s="32"/>
      <c r="O632" s="32"/>
      <c r="P632" s="41"/>
      <c r="Q632" s="45"/>
    </row>
    <row r="633" spans="1:17" s="11" customFormat="1" ht="45" customHeight="1" thickBot="1" x14ac:dyDescent="0.35">
      <c r="A633" s="42"/>
      <c r="B633" s="32"/>
      <c r="C633" s="32"/>
      <c r="D633" s="32"/>
      <c r="E633" s="32"/>
      <c r="F633" s="47"/>
      <c r="G633" s="47"/>
      <c r="H633" s="36"/>
      <c r="I633" s="36"/>
      <c r="J633" s="36"/>
      <c r="K633" s="32"/>
      <c r="L633" s="32"/>
      <c r="M633" s="32"/>
      <c r="N633" s="32"/>
      <c r="O633" s="32"/>
      <c r="P633" s="41"/>
      <c r="Q633" s="45"/>
    </row>
    <row r="634" spans="1:17" s="11" customFormat="1" ht="45" customHeight="1" thickBot="1" x14ac:dyDescent="0.35">
      <c r="A634" s="42"/>
      <c r="B634" s="32"/>
      <c r="C634" s="32"/>
      <c r="D634" s="32"/>
      <c r="E634" s="32"/>
      <c r="F634" s="47"/>
      <c r="G634" s="47"/>
      <c r="H634" s="36"/>
      <c r="I634" s="36"/>
      <c r="J634" s="36"/>
      <c r="K634" s="32"/>
      <c r="L634" s="32"/>
      <c r="M634" s="32"/>
      <c r="N634" s="32"/>
      <c r="O634" s="32"/>
      <c r="P634" s="41"/>
      <c r="Q634" s="45"/>
    </row>
    <row r="635" spans="1:17" s="11" customFormat="1" ht="45" customHeight="1" thickBot="1" x14ac:dyDescent="0.35">
      <c r="A635" s="42"/>
      <c r="B635" s="32"/>
      <c r="C635" s="32"/>
      <c r="D635" s="32"/>
      <c r="E635" s="32"/>
      <c r="F635" s="47"/>
      <c r="G635" s="47"/>
      <c r="H635" s="36"/>
      <c r="I635" s="36"/>
      <c r="J635" s="36"/>
      <c r="K635" s="32"/>
      <c r="L635" s="32"/>
      <c r="M635" s="32"/>
      <c r="N635" s="32"/>
      <c r="O635" s="32"/>
      <c r="P635" s="41"/>
      <c r="Q635" s="45"/>
    </row>
    <row r="636" spans="1:17" s="11" customFormat="1" ht="45" customHeight="1" thickBot="1" x14ac:dyDescent="0.35">
      <c r="A636" s="42"/>
      <c r="B636" s="32"/>
      <c r="C636" s="32"/>
      <c r="D636" s="32"/>
      <c r="E636" s="32"/>
      <c r="F636" s="47"/>
      <c r="G636" s="47"/>
      <c r="H636" s="36"/>
      <c r="I636" s="36"/>
      <c r="J636" s="36"/>
      <c r="K636" s="32"/>
      <c r="L636" s="32"/>
      <c r="M636" s="32"/>
      <c r="N636" s="32"/>
      <c r="O636" s="32"/>
      <c r="P636" s="41"/>
      <c r="Q636" s="45"/>
    </row>
    <row r="637" spans="1:17" s="11" customFormat="1" ht="45" customHeight="1" thickBot="1" x14ac:dyDescent="0.35">
      <c r="A637" s="42"/>
      <c r="B637" s="32"/>
      <c r="C637" s="32"/>
      <c r="D637" s="32"/>
      <c r="E637" s="32"/>
      <c r="F637" s="47"/>
      <c r="G637" s="47"/>
      <c r="H637" s="36"/>
      <c r="I637" s="36"/>
      <c r="J637" s="36"/>
      <c r="K637" s="32"/>
      <c r="L637" s="32"/>
      <c r="M637" s="32"/>
      <c r="N637" s="32"/>
      <c r="O637" s="32"/>
      <c r="P637" s="41"/>
      <c r="Q637" s="45"/>
    </row>
    <row r="638" spans="1:17" s="11" customFormat="1" ht="45" customHeight="1" thickBot="1" x14ac:dyDescent="0.35">
      <c r="A638" s="42"/>
      <c r="B638" s="32"/>
      <c r="C638" s="32"/>
      <c r="D638" s="32"/>
      <c r="E638" s="32"/>
      <c r="F638" s="47"/>
      <c r="G638" s="47"/>
      <c r="H638" s="36"/>
      <c r="I638" s="36"/>
      <c r="J638" s="36"/>
      <c r="K638" s="32"/>
      <c r="L638" s="32"/>
      <c r="M638" s="32"/>
      <c r="N638" s="32"/>
      <c r="O638" s="32"/>
      <c r="P638" s="41"/>
      <c r="Q638" s="45"/>
    </row>
    <row r="639" spans="1:17" s="11" customFormat="1" ht="45" customHeight="1" thickBot="1" x14ac:dyDescent="0.35">
      <c r="A639" s="42"/>
      <c r="B639" s="32"/>
      <c r="C639" s="32"/>
      <c r="D639" s="32"/>
      <c r="E639" s="32"/>
      <c r="F639" s="47"/>
      <c r="G639" s="47"/>
      <c r="H639" s="36"/>
      <c r="I639" s="36"/>
      <c r="J639" s="36"/>
      <c r="K639" s="32"/>
      <c r="L639" s="32"/>
      <c r="M639" s="32"/>
      <c r="N639" s="32"/>
      <c r="O639" s="32"/>
      <c r="P639" s="41"/>
      <c r="Q639" s="45"/>
    </row>
    <row r="640" spans="1:17" s="11" customFormat="1" ht="45" customHeight="1" thickBot="1" x14ac:dyDescent="0.35">
      <c r="A640" s="42"/>
      <c r="B640" s="32"/>
      <c r="C640" s="32"/>
      <c r="D640" s="32"/>
      <c r="E640" s="32"/>
      <c r="F640" s="47"/>
      <c r="G640" s="47"/>
      <c r="H640" s="36"/>
      <c r="I640" s="36"/>
      <c r="J640" s="36"/>
      <c r="K640" s="32"/>
      <c r="L640" s="32"/>
      <c r="M640" s="32"/>
      <c r="N640" s="32"/>
      <c r="O640" s="32"/>
      <c r="P640" s="41"/>
      <c r="Q640" s="45"/>
    </row>
    <row r="641" spans="1:17" s="11" customFormat="1" ht="45" customHeight="1" thickBot="1" x14ac:dyDescent="0.35">
      <c r="A641" s="42"/>
      <c r="B641" s="32"/>
      <c r="C641" s="32"/>
      <c r="D641" s="32"/>
      <c r="E641" s="32"/>
      <c r="F641" s="47"/>
      <c r="G641" s="47"/>
      <c r="H641" s="36"/>
      <c r="I641" s="36"/>
      <c r="J641" s="36"/>
      <c r="K641" s="32"/>
      <c r="L641" s="32"/>
      <c r="M641" s="32"/>
      <c r="N641" s="32"/>
      <c r="O641" s="32"/>
      <c r="P641" s="41"/>
      <c r="Q641" s="45"/>
    </row>
    <row r="642" spans="1:17" s="11" customFormat="1" ht="45" customHeight="1" thickBot="1" x14ac:dyDescent="0.35">
      <c r="A642" s="42"/>
      <c r="B642" s="32"/>
      <c r="C642" s="32"/>
      <c r="D642" s="32"/>
      <c r="E642" s="32"/>
      <c r="F642" s="47"/>
      <c r="G642" s="47"/>
      <c r="H642" s="36"/>
      <c r="I642" s="36"/>
      <c r="J642" s="36"/>
      <c r="K642" s="32"/>
      <c r="L642" s="32"/>
      <c r="M642" s="32"/>
      <c r="N642" s="32"/>
      <c r="O642" s="32"/>
      <c r="P642" s="41"/>
      <c r="Q642" s="45"/>
    </row>
    <row r="643" spans="1:17" s="11" customFormat="1" ht="45" customHeight="1" thickBot="1" x14ac:dyDescent="0.35">
      <c r="A643" s="42"/>
      <c r="B643" s="32"/>
      <c r="C643" s="32"/>
      <c r="D643" s="32"/>
      <c r="E643" s="32"/>
      <c r="F643" s="47"/>
      <c r="G643" s="47"/>
      <c r="H643" s="36"/>
      <c r="I643" s="36"/>
      <c r="J643" s="36"/>
      <c r="K643" s="32"/>
      <c r="L643" s="32"/>
      <c r="M643" s="32"/>
      <c r="N643" s="32"/>
      <c r="O643" s="32"/>
      <c r="P643" s="41"/>
      <c r="Q643" s="45"/>
    </row>
    <row r="644" spans="1:17" s="11" customFormat="1" ht="45" customHeight="1" thickBot="1" x14ac:dyDescent="0.35">
      <c r="A644" s="42"/>
      <c r="B644" s="32"/>
      <c r="C644" s="32"/>
      <c r="D644" s="32"/>
      <c r="E644" s="32"/>
      <c r="F644" s="47"/>
      <c r="G644" s="47"/>
      <c r="H644" s="36"/>
      <c r="I644" s="36"/>
      <c r="J644" s="36"/>
      <c r="K644" s="32"/>
      <c r="L644" s="32"/>
      <c r="M644" s="32"/>
      <c r="N644" s="32"/>
      <c r="O644" s="32"/>
      <c r="P644" s="41"/>
      <c r="Q644" s="45"/>
    </row>
    <row r="645" spans="1:17" s="11" customFormat="1" ht="45" customHeight="1" thickBot="1" x14ac:dyDescent="0.35">
      <c r="A645" s="42"/>
      <c r="B645" s="32"/>
      <c r="C645" s="32"/>
      <c r="D645" s="32"/>
      <c r="E645" s="32"/>
      <c r="F645" s="47"/>
      <c r="G645" s="47"/>
      <c r="H645" s="36"/>
      <c r="I645" s="36"/>
      <c r="J645" s="36"/>
      <c r="K645" s="32"/>
      <c r="L645" s="32"/>
      <c r="M645" s="32"/>
      <c r="N645" s="32"/>
      <c r="O645" s="32"/>
      <c r="P645" s="41"/>
      <c r="Q645" s="45"/>
    </row>
    <row r="646" spans="1:17" s="11" customFormat="1" ht="45" customHeight="1" thickBot="1" x14ac:dyDescent="0.35">
      <c r="A646" s="42"/>
      <c r="B646" s="32"/>
      <c r="C646" s="32"/>
      <c r="D646" s="32"/>
      <c r="E646" s="32"/>
      <c r="F646" s="47"/>
      <c r="G646" s="47"/>
      <c r="H646" s="36"/>
      <c r="I646" s="36"/>
      <c r="J646" s="36"/>
      <c r="K646" s="32"/>
      <c r="L646" s="32"/>
      <c r="M646" s="32"/>
      <c r="N646" s="32"/>
      <c r="O646" s="32"/>
      <c r="P646" s="41"/>
      <c r="Q646" s="45"/>
    </row>
    <row r="647" spans="1:17" s="11" customFormat="1" ht="45" customHeight="1" thickBot="1" x14ac:dyDescent="0.35">
      <c r="A647" s="42"/>
      <c r="B647" s="32"/>
      <c r="C647" s="32"/>
      <c r="D647" s="32"/>
      <c r="E647" s="32"/>
      <c r="F647" s="47"/>
      <c r="G647" s="47"/>
      <c r="H647" s="36"/>
      <c r="I647" s="36"/>
      <c r="J647" s="36"/>
      <c r="K647" s="32"/>
      <c r="L647" s="32"/>
      <c r="M647" s="32"/>
      <c r="N647" s="32"/>
      <c r="O647" s="32"/>
      <c r="P647" s="41"/>
      <c r="Q647" s="45"/>
    </row>
    <row r="648" spans="1:17" s="11" customFormat="1" ht="45" customHeight="1" thickBot="1" x14ac:dyDescent="0.35">
      <c r="A648" s="42"/>
      <c r="B648" s="32"/>
      <c r="C648" s="32"/>
      <c r="D648" s="32"/>
      <c r="E648" s="32"/>
      <c r="F648" s="47"/>
      <c r="G648" s="47"/>
      <c r="H648" s="36"/>
      <c r="I648" s="36"/>
      <c r="J648" s="36"/>
      <c r="K648" s="32"/>
      <c r="L648" s="32"/>
      <c r="M648" s="32"/>
      <c r="N648" s="32"/>
      <c r="O648" s="32"/>
      <c r="P648" s="41"/>
      <c r="Q648" s="45"/>
    </row>
    <row r="649" spans="1:17" s="11" customFormat="1" ht="45" customHeight="1" thickBot="1" x14ac:dyDescent="0.35">
      <c r="A649" s="42"/>
      <c r="B649" s="32"/>
      <c r="C649" s="32"/>
      <c r="D649" s="32"/>
      <c r="E649" s="32"/>
      <c r="F649" s="47"/>
      <c r="G649" s="47"/>
      <c r="H649" s="36"/>
      <c r="I649" s="36"/>
      <c r="J649" s="36"/>
      <c r="K649" s="32"/>
      <c r="L649" s="32"/>
      <c r="M649" s="32"/>
      <c r="N649" s="32"/>
      <c r="O649" s="32"/>
      <c r="P649" s="41"/>
      <c r="Q649" s="45"/>
    </row>
    <row r="650" spans="1:17" s="11" customFormat="1" ht="45" customHeight="1" thickBot="1" x14ac:dyDescent="0.35">
      <c r="A650" s="42"/>
      <c r="B650" s="32"/>
      <c r="C650" s="32"/>
      <c r="D650" s="32"/>
      <c r="E650" s="32"/>
      <c r="F650" s="47"/>
      <c r="G650" s="47"/>
      <c r="H650" s="36"/>
      <c r="I650" s="36"/>
      <c r="J650" s="36"/>
      <c r="K650" s="32"/>
      <c r="L650" s="32"/>
      <c r="M650" s="32"/>
      <c r="N650" s="32"/>
      <c r="O650" s="32"/>
      <c r="P650" s="41"/>
      <c r="Q650" s="45"/>
    </row>
    <row r="651" spans="1:17" s="11" customFormat="1" ht="45" customHeight="1" thickBot="1" x14ac:dyDescent="0.35">
      <c r="A651" s="42"/>
      <c r="B651" s="32"/>
      <c r="C651" s="32"/>
      <c r="D651" s="32"/>
      <c r="E651" s="32"/>
      <c r="F651" s="47"/>
      <c r="G651" s="47"/>
      <c r="H651" s="36"/>
      <c r="I651" s="36"/>
      <c r="J651" s="36"/>
      <c r="K651" s="32"/>
      <c r="L651" s="32"/>
      <c r="M651" s="32"/>
      <c r="N651" s="32"/>
      <c r="O651" s="32"/>
      <c r="P651" s="41"/>
      <c r="Q651" s="45"/>
    </row>
    <row r="652" spans="1:17" s="11" customFormat="1" ht="45" customHeight="1" thickBot="1" x14ac:dyDescent="0.35">
      <c r="A652" s="42"/>
      <c r="B652" s="32"/>
      <c r="C652" s="32"/>
      <c r="D652" s="32"/>
      <c r="E652" s="32"/>
      <c r="F652" s="47"/>
      <c r="G652" s="47"/>
      <c r="H652" s="36"/>
      <c r="I652" s="36"/>
      <c r="J652" s="36"/>
      <c r="K652" s="32"/>
      <c r="L652" s="32"/>
      <c r="M652" s="32"/>
      <c r="N652" s="32"/>
      <c r="O652" s="32"/>
      <c r="P652" s="41"/>
      <c r="Q652" s="45"/>
    </row>
    <row r="653" spans="1:17" s="11" customFormat="1" ht="45" customHeight="1" thickBot="1" x14ac:dyDescent="0.35">
      <c r="A653" s="42"/>
      <c r="B653" s="32"/>
      <c r="C653" s="32"/>
      <c r="D653" s="32"/>
      <c r="E653" s="32"/>
      <c r="F653" s="47"/>
      <c r="G653" s="47"/>
      <c r="H653" s="36"/>
      <c r="I653" s="36"/>
      <c r="J653" s="36"/>
      <c r="K653" s="32"/>
      <c r="L653" s="32"/>
      <c r="M653" s="32"/>
      <c r="N653" s="32"/>
      <c r="O653" s="32"/>
      <c r="P653" s="41"/>
      <c r="Q653" s="45"/>
    </row>
    <row r="654" spans="1:17" s="11" customFormat="1" ht="45" customHeight="1" thickBot="1" x14ac:dyDescent="0.35">
      <c r="A654" s="42"/>
      <c r="B654" s="32"/>
      <c r="C654" s="32"/>
      <c r="D654" s="32"/>
      <c r="E654" s="32"/>
      <c r="F654" s="47"/>
      <c r="G654" s="47"/>
      <c r="H654" s="36"/>
      <c r="I654" s="36"/>
      <c r="J654" s="36"/>
      <c r="K654" s="32"/>
      <c r="L654" s="32"/>
      <c r="M654" s="32"/>
      <c r="N654" s="32"/>
      <c r="O654" s="32"/>
      <c r="P654" s="41"/>
      <c r="Q654" s="45"/>
    </row>
    <row r="655" spans="1:17" s="11" customFormat="1" ht="45" customHeight="1" thickBot="1" x14ac:dyDescent="0.35">
      <c r="A655" s="42"/>
      <c r="B655" s="32"/>
      <c r="C655" s="32"/>
      <c r="D655" s="32"/>
      <c r="E655" s="32"/>
      <c r="F655" s="47"/>
      <c r="G655" s="47"/>
      <c r="H655" s="36"/>
      <c r="I655" s="36"/>
      <c r="J655" s="36"/>
      <c r="K655" s="32"/>
      <c r="L655" s="32"/>
      <c r="M655" s="32"/>
      <c r="N655" s="32"/>
      <c r="O655" s="32"/>
      <c r="P655" s="41"/>
      <c r="Q655" s="45"/>
    </row>
    <row r="656" spans="1:17" s="11" customFormat="1" ht="45" customHeight="1" thickBot="1" x14ac:dyDescent="0.35">
      <c r="A656" s="42"/>
      <c r="B656" s="32"/>
      <c r="C656" s="32"/>
      <c r="D656" s="32"/>
      <c r="E656" s="32"/>
      <c r="F656" s="47"/>
      <c r="G656" s="47"/>
      <c r="H656" s="36"/>
      <c r="I656" s="36"/>
      <c r="J656" s="36"/>
      <c r="K656" s="32"/>
      <c r="L656" s="32"/>
      <c r="M656" s="32"/>
      <c r="N656" s="32"/>
      <c r="O656" s="32"/>
      <c r="P656" s="41"/>
      <c r="Q656" s="45"/>
    </row>
    <row r="657" spans="1:17" s="11" customFormat="1" ht="45" customHeight="1" thickBot="1" x14ac:dyDescent="0.35">
      <c r="A657" s="42"/>
      <c r="B657" s="32"/>
      <c r="C657" s="32"/>
      <c r="D657" s="32"/>
      <c r="E657" s="32"/>
      <c r="F657" s="47"/>
      <c r="G657" s="47"/>
      <c r="H657" s="36"/>
      <c r="I657" s="36"/>
      <c r="J657" s="36"/>
      <c r="K657" s="32"/>
      <c r="L657" s="32"/>
      <c r="M657" s="32"/>
      <c r="N657" s="32"/>
      <c r="O657" s="32"/>
      <c r="P657" s="41"/>
      <c r="Q657" s="45"/>
    </row>
    <row r="658" spans="1:17" s="11" customFormat="1" ht="45" customHeight="1" thickBot="1" x14ac:dyDescent="0.35">
      <c r="A658" s="42"/>
      <c r="B658" s="32"/>
      <c r="C658" s="32"/>
      <c r="D658" s="32"/>
      <c r="E658" s="32"/>
      <c r="F658" s="47"/>
      <c r="G658" s="47"/>
      <c r="H658" s="36"/>
      <c r="I658" s="36"/>
      <c r="J658" s="36"/>
      <c r="K658" s="32"/>
      <c r="L658" s="32"/>
      <c r="M658" s="32"/>
      <c r="N658" s="32"/>
      <c r="O658" s="32"/>
      <c r="P658" s="41"/>
      <c r="Q658" s="45"/>
    </row>
    <row r="659" spans="1:17" s="11" customFormat="1" ht="45" customHeight="1" thickBot="1" x14ac:dyDescent="0.35">
      <c r="A659" s="42"/>
      <c r="B659" s="32"/>
      <c r="C659" s="32"/>
      <c r="D659" s="32"/>
      <c r="E659" s="32"/>
      <c r="F659" s="47"/>
      <c r="G659" s="47"/>
      <c r="H659" s="36"/>
      <c r="I659" s="36"/>
      <c r="J659" s="36"/>
      <c r="K659" s="32"/>
      <c r="L659" s="32"/>
      <c r="M659" s="32"/>
      <c r="N659" s="32"/>
      <c r="O659" s="32"/>
      <c r="P659" s="41"/>
      <c r="Q659" s="45"/>
    </row>
    <row r="660" spans="1:17" s="11" customFormat="1" ht="45" customHeight="1" thickBot="1" x14ac:dyDescent="0.35">
      <c r="A660" s="42"/>
      <c r="B660" s="32"/>
      <c r="C660" s="32"/>
      <c r="D660" s="32"/>
      <c r="E660" s="32"/>
      <c r="F660" s="47"/>
      <c r="G660" s="47"/>
      <c r="H660" s="36"/>
      <c r="I660" s="36"/>
      <c r="J660" s="36"/>
      <c r="K660" s="32"/>
      <c r="L660" s="32"/>
      <c r="M660" s="32"/>
      <c r="N660" s="32"/>
      <c r="O660" s="32"/>
      <c r="P660" s="41"/>
      <c r="Q660" s="45"/>
    </row>
    <row r="661" spans="1:17" s="11" customFormat="1" ht="45" customHeight="1" thickBot="1" x14ac:dyDescent="0.35">
      <c r="A661" s="42"/>
      <c r="B661" s="32"/>
      <c r="C661" s="32"/>
      <c r="D661" s="32"/>
      <c r="E661" s="32"/>
      <c r="F661" s="47"/>
      <c r="G661" s="47"/>
      <c r="H661" s="36"/>
      <c r="I661" s="36"/>
      <c r="J661" s="36"/>
      <c r="K661" s="32"/>
      <c r="L661" s="32"/>
      <c r="M661" s="32"/>
      <c r="N661" s="32"/>
      <c r="O661" s="32"/>
      <c r="P661" s="41"/>
      <c r="Q661" s="45"/>
    </row>
    <row r="662" spans="1:17" s="11" customFormat="1" ht="45" customHeight="1" thickBot="1" x14ac:dyDescent="0.35">
      <c r="A662" s="42"/>
      <c r="B662" s="32"/>
      <c r="C662" s="32"/>
      <c r="D662" s="32"/>
      <c r="E662" s="32"/>
      <c r="F662" s="47"/>
      <c r="G662" s="47"/>
      <c r="H662" s="36"/>
      <c r="I662" s="36"/>
      <c r="J662" s="36"/>
      <c r="K662" s="32"/>
      <c r="L662" s="32"/>
      <c r="M662" s="32"/>
      <c r="N662" s="32"/>
      <c r="O662" s="32"/>
      <c r="P662" s="41"/>
      <c r="Q662" s="45"/>
    </row>
    <row r="663" spans="1:17" s="11" customFormat="1" ht="45" customHeight="1" thickBot="1" x14ac:dyDescent="0.35">
      <c r="A663" s="42"/>
      <c r="B663" s="32"/>
      <c r="C663" s="32"/>
      <c r="D663" s="32"/>
      <c r="E663" s="32"/>
      <c r="F663" s="47"/>
      <c r="G663" s="47"/>
      <c r="H663" s="36"/>
      <c r="I663" s="36"/>
      <c r="J663" s="36"/>
      <c r="K663" s="32"/>
      <c r="L663" s="32"/>
      <c r="M663" s="32"/>
      <c r="N663" s="32"/>
      <c r="O663" s="32"/>
      <c r="P663" s="41"/>
      <c r="Q663" s="45"/>
    </row>
    <row r="664" spans="1:17" s="11" customFormat="1" ht="45" customHeight="1" thickBot="1" x14ac:dyDescent="0.35">
      <c r="A664" s="42"/>
      <c r="B664" s="32"/>
      <c r="C664" s="32"/>
      <c r="D664" s="32"/>
      <c r="E664" s="32"/>
      <c r="F664" s="47"/>
      <c r="G664" s="47"/>
      <c r="H664" s="36"/>
      <c r="I664" s="36"/>
      <c r="J664" s="36"/>
      <c r="K664" s="32"/>
      <c r="L664" s="32"/>
      <c r="M664" s="32"/>
      <c r="N664" s="32"/>
      <c r="O664" s="32"/>
      <c r="P664" s="41"/>
      <c r="Q664" s="45"/>
    </row>
    <row r="665" spans="1:17" s="11" customFormat="1" ht="45" customHeight="1" thickBot="1" x14ac:dyDescent="0.35">
      <c r="A665" s="42"/>
      <c r="B665" s="32"/>
      <c r="C665" s="32"/>
      <c r="D665" s="32"/>
      <c r="E665" s="32"/>
      <c r="F665" s="47"/>
      <c r="G665" s="47"/>
      <c r="H665" s="36"/>
      <c r="I665" s="36"/>
      <c r="J665" s="36"/>
      <c r="K665" s="32"/>
      <c r="L665" s="32"/>
      <c r="M665" s="32"/>
      <c r="N665" s="32"/>
      <c r="O665" s="32"/>
      <c r="P665" s="41"/>
      <c r="Q665" s="45"/>
    </row>
    <row r="666" spans="1:17" s="11" customFormat="1" ht="45" customHeight="1" thickBot="1" x14ac:dyDescent="0.35">
      <c r="A666" s="42"/>
      <c r="B666" s="32"/>
      <c r="C666" s="32"/>
      <c r="D666" s="32"/>
      <c r="E666" s="32"/>
      <c r="F666" s="47"/>
      <c r="G666" s="47"/>
      <c r="H666" s="36"/>
      <c r="I666" s="36"/>
      <c r="J666" s="36"/>
      <c r="K666" s="32"/>
      <c r="L666" s="32"/>
      <c r="M666" s="32"/>
      <c r="N666" s="32"/>
      <c r="O666" s="32"/>
      <c r="P666" s="41"/>
      <c r="Q666" s="45"/>
    </row>
    <row r="667" spans="1:17" s="11" customFormat="1" ht="45" customHeight="1" thickBot="1" x14ac:dyDescent="0.35">
      <c r="A667" s="42"/>
      <c r="B667" s="32"/>
      <c r="C667" s="32"/>
      <c r="D667" s="32"/>
      <c r="E667" s="32"/>
      <c r="F667" s="47"/>
      <c r="G667" s="47"/>
      <c r="H667" s="36"/>
      <c r="I667" s="36"/>
      <c r="J667" s="36"/>
      <c r="K667" s="32"/>
      <c r="L667" s="32"/>
      <c r="M667" s="32"/>
      <c r="N667" s="32"/>
      <c r="O667" s="32"/>
      <c r="P667" s="41"/>
      <c r="Q667" s="45"/>
    </row>
    <row r="668" spans="1:17" s="11" customFormat="1" ht="45" customHeight="1" thickBot="1" x14ac:dyDescent="0.35">
      <c r="A668" s="42"/>
      <c r="B668" s="32"/>
      <c r="C668" s="32"/>
      <c r="D668" s="32"/>
      <c r="E668" s="32"/>
      <c r="F668" s="47"/>
      <c r="G668" s="47"/>
      <c r="H668" s="36"/>
      <c r="I668" s="36"/>
      <c r="J668" s="36"/>
      <c r="K668" s="32"/>
      <c r="L668" s="32"/>
      <c r="M668" s="32"/>
      <c r="N668" s="32"/>
      <c r="O668" s="32"/>
      <c r="P668" s="41"/>
      <c r="Q668" s="45"/>
    </row>
    <row r="669" spans="1:17" s="11" customFormat="1" ht="45" customHeight="1" thickBot="1" x14ac:dyDescent="0.35">
      <c r="A669" s="42"/>
      <c r="B669" s="32"/>
      <c r="C669" s="32"/>
      <c r="D669" s="32"/>
      <c r="E669" s="32"/>
      <c r="F669" s="47"/>
      <c r="G669" s="47"/>
      <c r="H669" s="36"/>
      <c r="I669" s="36"/>
      <c r="J669" s="36"/>
      <c r="K669" s="32"/>
      <c r="L669" s="32"/>
      <c r="M669" s="32"/>
      <c r="N669" s="32"/>
      <c r="O669" s="32"/>
      <c r="P669" s="41"/>
      <c r="Q669" s="45"/>
    </row>
    <row r="670" spans="1:17" s="11" customFormat="1" ht="45" customHeight="1" thickBot="1" x14ac:dyDescent="0.35">
      <c r="A670" s="42"/>
      <c r="B670" s="32"/>
      <c r="C670" s="32"/>
      <c r="D670" s="32"/>
      <c r="E670" s="32"/>
      <c r="F670" s="47"/>
      <c r="G670" s="47"/>
      <c r="H670" s="36"/>
      <c r="I670" s="36"/>
      <c r="J670" s="36"/>
      <c r="K670" s="32"/>
      <c r="L670" s="32"/>
      <c r="M670" s="32"/>
      <c r="N670" s="32"/>
      <c r="O670" s="32"/>
      <c r="P670" s="41"/>
      <c r="Q670" s="45"/>
    </row>
    <row r="671" spans="1:17" s="11" customFormat="1" ht="45" customHeight="1" thickBot="1" x14ac:dyDescent="0.35">
      <c r="A671" s="42"/>
      <c r="B671" s="32"/>
      <c r="C671" s="32"/>
      <c r="D671" s="32"/>
      <c r="E671" s="32"/>
      <c r="F671" s="47"/>
      <c r="G671" s="47"/>
      <c r="H671" s="36"/>
      <c r="I671" s="36"/>
      <c r="J671" s="36"/>
      <c r="K671" s="32"/>
      <c r="L671" s="32"/>
      <c r="M671" s="32"/>
      <c r="N671" s="32"/>
      <c r="O671" s="32"/>
      <c r="P671" s="41"/>
      <c r="Q671" s="45"/>
    </row>
    <row r="672" spans="1:17" s="11" customFormat="1" ht="45" customHeight="1" thickBot="1" x14ac:dyDescent="0.35">
      <c r="A672" s="42"/>
      <c r="B672" s="32"/>
      <c r="C672" s="32"/>
      <c r="D672" s="32"/>
      <c r="E672" s="32"/>
      <c r="F672" s="47"/>
      <c r="G672" s="47"/>
      <c r="H672" s="36"/>
      <c r="I672" s="36"/>
      <c r="J672" s="36"/>
      <c r="K672" s="32"/>
      <c r="L672" s="32"/>
      <c r="M672" s="32"/>
      <c r="N672" s="32"/>
      <c r="O672" s="32"/>
      <c r="P672" s="41"/>
      <c r="Q672" s="45"/>
    </row>
    <row r="673" spans="1:17" s="11" customFormat="1" ht="45" customHeight="1" thickBot="1" x14ac:dyDescent="0.35">
      <c r="A673" s="42"/>
      <c r="B673" s="32"/>
      <c r="C673" s="32"/>
      <c r="D673" s="32"/>
      <c r="E673" s="32"/>
      <c r="F673" s="47"/>
      <c r="G673" s="47"/>
      <c r="H673" s="36"/>
      <c r="I673" s="36"/>
      <c r="J673" s="36"/>
      <c r="K673" s="32"/>
      <c r="L673" s="32"/>
      <c r="M673" s="32"/>
      <c r="N673" s="32"/>
      <c r="O673" s="32"/>
      <c r="P673" s="41"/>
      <c r="Q673" s="45"/>
    </row>
    <row r="674" spans="1:17" s="11" customFormat="1" ht="45" customHeight="1" thickBot="1" x14ac:dyDescent="0.35">
      <c r="A674" s="42"/>
      <c r="B674" s="32"/>
      <c r="C674" s="32"/>
      <c r="D674" s="32"/>
      <c r="E674" s="32"/>
      <c r="F674" s="47"/>
      <c r="G674" s="47"/>
      <c r="H674" s="36"/>
      <c r="I674" s="36"/>
      <c r="J674" s="36"/>
      <c r="K674" s="32"/>
      <c r="L674" s="32"/>
      <c r="M674" s="32"/>
      <c r="N674" s="32"/>
      <c r="O674" s="32"/>
      <c r="P674" s="41"/>
      <c r="Q674" s="45"/>
    </row>
    <row r="675" spans="1:17" s="11" customFormat="1" ht="45" customHeight="1" thickBot="1" x14ac:dyDescent="0.35">
      <c r="A675" s="42"/>
      <c r="B675" s="32"/>
      <c r="C675" s="32"/>
      <c r="D675" s="32"/>
      <c r="E675" s="32"/>
      <c r="F675" s="47"/>
      <c r="G675" s="47"/>
      <c r="H675" s="36"/>
      <c r="I675" s="36"/>
      <c r="J675" s="36"/>
      <c r="K675" s="32"/>
      <c r="L675" s="32"/>
      <c r="M675" s="32"/>
      <c r="N675" s="32"/>
      <c r="O675" s="32"/>
      <c r="P675" s="41"/>
      <c r="Q675" s="45"/>
    </row>
    <row r="676" spans="1:17" s="11" customFormat="1" ht="45" customHeight="1" thickBot="1" x14ac:dyDescent="0.35">
      <c r="A676" s="42"/>
      <c r="B676" s="32"/>
      <c r="C676" s="32"/>
      <c r="D676" s="32"/>
      <c r="E676" s="32"/>
      <c r="F676" s="47"/>
      <c r="G676" s="47"/>
      <c r="H676" s="36"/>
      <c r="I676" s="36"/>
      <c r="J676" s="36"/>
      <c r="K676" s="32"/>
      <c r="L676" s="32"/>
      <c r="M676" s="32"/>
      <c r="N676" s="32"/>
      <c r="O676" s="32"/>
      <c r="P676" s="41"/>
      <c r="Q676" s="45"/>
    </row>
    <row r="677" spans="1:17" s="11" customFormat="1" ht="45" customHeight="1" thickBot="1" x14ac:dyDescent="0.35">
      <c r="A677" s="42"/>
      <c r="B677" s="32"/>
      <c r="C677" s="32"/>
      <c r="D677" s="32"/>
      <c r="E677" s="32"/>
      <c r="F677" s="47"/>
      <c r="G677" s="47"/>
      <c r="H677" s="36"/>
      <c r="I677" s="36"/>
      <c r="J677" s="36"/>
      <c r="K677" s="32"/>
      <c r="L677" s="32"/>
      <c r="M677" s="32"/>
      <c r="N677" s="32"/>
      <c r="O677" s="32"/>
      <c r="P677" s="41"/>
      <c r="Q677" s="45"/>
    </row>
    <row r="678" spans="1:17" s="11" customFormat="1" ht="45" customHeight="1" thickBot="1" x14ac:dyDescent="0.35">
      <c r="A678" s="42"/>
      <c r="B678" s="32"/>
      <c r="C678" s="32"/>
      <c r="D678" s="32"/>
      <c r="E678" s="32"/>
      <c r="F678" s="47"/>
      <c r="G678" s="47"/>
      <c r="H678" s="36"/>
      <c r="I678" s="36"/>
      <c r="J678" s="36"/>
      <c r="K678" s="32"/>
      <c r="L678" s="32"/>
      <c r="M678" s="32"/>
      <c r="N678" s="32"/>
      <c r="O678" s="32"/>
      <c r="P678" s="41"/>
      <c r="Q678" s="45"/>
    </row>
    <row r="679" spans="1:17" s="11" customFormat="1" ht="45" customHeight="1" thickBot="1" x14ac:dyDescent="0.35">
      <c r="A679" s="42"/>
      <c r="B679" s="32"/>
      <c r="C679" s="32"/>
      <c r="D679" s="32"/>
      <c r="E679" s="32"/>
      <c r="F679" s="47"/>
      <c r="G679" s="47"/>
      <c r="H679" s="36"/>
      <c r="I679" s="36"/>
      <c r="J679" s="36"/>
      <c r="K679" s="32"/>
      <c r="L679" s="32"/>
      <c r="M679" s="32"/>
      <c r="N679" s="32"/>
      <c r="O679" s="32"/>
      <c r="P679" s="41"/>
      <c r="Q679" s="45"/>
    </row>
    <row r="680" spans="1:17" s="11" customFormat="1" ht="45" customHeight="1" thickBot="1" x14ac:dyDescent="0.35">
      <c r="A680" s="42"/>
      <c r="B680" s="32"/>
      <c r="C680" s="32"/>
      <c r="D680" s="32"/>
      <c r="E680" s="32"/>
      <c r="F680" s="47"/>
      <c r="G680" s="47"/>
      <c r="H680" s="36"/>
      <c r="I680" s="36"/>
      <c r="J680" s="36"/>
      <c r="K680" s="32"/>
      <c r="L680" s="32"/>
      <c r="M680" s="32"/>
      <c r="N680" s="32"/>
      <c r="O680" s="32"/>
      <c r="P680" s="41"/>
      <c r="Q680" s="45"/>
    </row>
    <row r="681" spans="1:17" s="11" customFormat="1" ht="45" customHeight="1" thickBot="1" x14ac:dyDescent="0.35">
      <c r="A681" s="42"/>
      <c r="B681" s="32"/>
      <c r="C681" s="32"/>
      <c r="D681" s="32"/>
      <c r="E681" s="32"/>
      <c r="F681" s="47"/>
      <c r="G681" s="47"/>
      <c r="H681" s="36"/>
      <c r="I681" s="36"/>
      <c r="J681" s="36"/>
      <c r="K681" s="32"/>
      <c r="L681" s="32"/>
      <c r="M681" s="32"/>
      <c r="N681" s="32"/>
      <c r="O681" s="32"/>
      <c r="P681" s="41"/>
      <c r="Q681" s="45"/>
    </row>
    <row r="682" spans="1:17" s="11" customFormat="1" ht="45" customHeight="1" thickBot="1" x14ac:dyDescent="0.35">
      <c r="A682" s="42"/>
      <c r="B682" s="32"/>
      <c r="C682" s="32"/>
      <c r="D682" s="32"/>
      <c r="E682" s="32"/>
      <c r="F682" s="47"/>
      <c r="G682" s="47"/>
      <c r="H682" s="36"/>
      <c r="I682" s="36"/>
      <c r="J682" s="36"/>
      <c r="K682" s="32"/>
      <c r="L682" s="32"/>
      <c r="M682" s="32"/>
      <c r="N682" s="32"/>
      <c r="O682" s="32"/>
      <c r="P682" s="41"/>
      <c r="Q682" s="45"/>
    </row>
    <row r="683" spans="1:17" s="11" customFormat="1" ht="45" customHeight="1" thickBot="1" x14ac:dyDescent="0.35">
      <c r="A683" s="42"/>
      <c r="B683" s="32"/>
      <c r="C683" s="32"/>
      <c r="D683" s="32"/>
      <c r="E683" s="32"/>
      <c r="F683" s="47"/>
      <c r="G683" s="47"/>
      <c r="H683" s="36"/>
      <c r="I683" s="36"/>
      <c r="J683" s="36"/>
      <c r="K683" s="32"/>
      <c r="L683" s="32"/>
      <c r="M683" s="32"/>
      <c r="N683" s="32"/>
      <c r="O683" s="32"/>
      <c r="P683" s="41"/>
      <c r="Q683" s="45"/>
    </row>
    <row r="684" spans="1:17" s="11" customFormat="1" ht="45" customHeight="1" thickBot="1" x14ac:dyDescent="0.35">
      <c r="A684" s="42"/>
      <c r="B684" s="32"/>
      <c r="C684" s="32"/>
      <c r="D684" s="32"/>
      <c r="E684" s="32"/>
      <c r="F684" s="47"/>
      <c r="G684" s="47"/>
      <c r="H684" s="36"/>
      <c r="I684" s="36"/>
      <c r="J684" s="36"/>
      <c r="K684" s="32"/>
      <c r="L684" s="32"/>
      <c r="M684" s="32"/>
      <c r="N684" s="32"/>
      <c r="O684" s="32"/>
      <c r="P684" s="41"/>
      <c r="Q684" s="45"/>
    </row>
    <row r="685" spans="1:17" s="11" customFormat="1" ht="45" customHeight="1" thickBot="1" x14ac:dyDescent="0.35">
      <c r="A685" s="42"/>
      <c r="B685" s="32"/>
      <c r="C685" s="32"/>
      <c r="D685" s="32"/>
      <c r="E685" s="32"/>
      <c r="F685" s="47"/>
      <c r="G685" s="47"/>
      <c r="H685" s="36"/>
      <c r="I685" s="36"/>
      <c r="J685" s="36"/>
      <c r="K685" s="32"/>
      <c r="L685" s="32"/>
      <c r="M685" s="32"/>
      <c r="N685" s="32"/>
      <c r="O685" s="32"/>
      <c r="P685" s="41"/>
      <c r="Q685" s="45"/>
    </row>
    <row r="686" spans="1:17" s="11" customFormat="1" ht="45" customHeight="1" thickBot="1" x14ac:dyDescent="0.35">
      <c r="A686" s="42"/>
      <c r="B686" s="32"/>
      <c r="C686" s="32"/>
      <c r="D686" s="32"/>
      <c r="E686" s="32"/>
      <c r="F686" s="47"/>
      <c r="G686" s="47"/>
      <c r="H686" s="36"/>
      <c r="I686" s="36"/>
      <c r="J686" s="36"/>
      <c r="K686" s="32"/>
      <c r="L686" s="32"/>
      <c r="M686" s="32"/>
      <c r="N686" s="32"/>
      <c r="O686" s="32"/>
      <c r="P686" s="41"/>
      <c r="Q686" s="45"/>
    </row>
    <row r="687" spans="1:17" s="11" customFormat="1" ht="45" customHeight="1" thickBot="1" x14ac:dyDescent="0.35">
      <c r="A687" s="42"/>
      <c r="B687" s="32"/>
      <c r="C687" s="32"/>
      <c r="D687" s="32"/>
      <c r="E687" s="32"/>
      <c r="F687" s="47"/>
      <c r="G687" s="47"/>
      <c r="H687" s="36"/>
      <c r="I687" s="36"/>
      <c r="J687" s="36"/>
      <c r="K687" s="32"/>
      <c r="L687" s="32"/>
      <c r="M687" s="32"/>
      <c r="N687" s="32"/>
      <c r="O687" s="32"/>
      <c r="P687" s="41"/>
      <c r="Q687" s="45"/>
    </row>
    <row r="688" spans="1:17" s="11" customFormat="1" ht="45" customHeight="1" thickBot="1" x14ac:dyDescent="0.35">
      <c r="A688" s="42"/>
      <c r="B688" s="32"/>
      <c r="C688" s="32"/>
      <c r="D688" s="32"/>
      <c r="E688" s="32"/>
      <c r="F688" s="47"/>
      <c r="G688" s="47"/>
      <c r="H688" s="36"/>
      <c r="I688" s="36"/>
      <c r="J688" s="36"/>
      <c r="K688" s="32"/>
      <c r="L688" s="32"/>
      <c r="M688" s="32"/>
      <c r="N688" s="32"/>
      <c r="O688" s="32"/>
      <c r="P688" s="41"/>
      <c r="Q688" s="45"/>
    </row>
    <row r="689" spans="1:17" s="11" customFormat="1" ht="45" customHeight="1" thickBot="1" x14ac:dyDescent="0.35">
      <c r="A689" s="42"/>
      <c r="B689" s="32"/>
      <c r="C689" s="32"/>
      <c r="D689" s="32"/>
      <c r="E689" s="32"/>
      <c r="F689" s="47"/>
      <c r="G689" s="47"/>
      <c r="H689" s="36"/>
      <c r="I689" s="36"/>
      <c r="J689" s="36"/>
      <c r="K689" s="32"/>
      <c r="L689" s="32"/>
      <c r="M689" s="32"/>
      <c r="N689" s="32"/>
      <c r="O689" s="32"/>
      <c r="P689" s="41"/>
      <c r="Q689" s="45"/>
    </row>
    <row r="690" spans="1:17" s="11" customFormat="1" ht="45" customHeight="1" thickBot="1" x14ac:dyDescent="0.35">
      <c r="A690" s="42"/>
      <c r="B690" s="32"/>
      <c r="C690" s="32"/>
      <c r="D690" s="32"/>
      <c r="E690" s="32"/>
      <c r="F690" s="47"/>
      <c r="G690" s="47"/>
      <c r="H690" s="36"/>
      <c r="I690" s="36"/>
      <c r="J690" s="36"/>
      <c r="K690" s="32"/>
      <c r="L690" s="32"/>
      <c r="M690" s="32"/>
      <c r="N690" s="32"/>
      <c r="O690" s="32"/>
      <c r="P690" s="41"/>
      <c r="Q690" s="45"/>
    </row>
    <row r="691" spans="1:17" s="11" customFormat="1" ht="45" customHeight="1" thickBot="1" x14ac:dyDescent="0.35">
      <c r="A691" s="42"/>
      <c r="B691" s="32"/>
      <c r="C691" s="32"/>
      <c r="D691" s="32"/>
      <c r="E691" s="32"/>
      <c r="F691" s="47"/>
      <c r="G691" s="47"/>
      <c r="H691" s="36"/>
      <c r="I691" s="36"/>
      <c r="J691" s="36"/>
      <c r="K691" s="32"/>
      <c r="L691" s="32"/>
      <c r="M691" s="32"/>
      <c r="N691" s="32"/>
      <c r="O691" s="32"/>
      <c r="P691" s="41"/>
      <c r="Q691" s="45"/>
    </row>
    <row r="692" spans="1:17" s="11" customFormat="1" ht="45" customHeight="1" thickBot="1" x14ac:dyDescent="0.35">
      <c r="A692" s="42"/>
      <c r="B692" s="32"/>
      <c r="C692" s="32"/>
      <c r="D692" s="32"/>
      <c r="E692" s="32"/>
      <c r="F692" s="47"/>
      <c r="G692" s="47"/>
      <c r="H692" s="36"/>
      <c r="I692" s="36"/>
      <c r="J692" s="36"/>
      <c r="K692" s="32"/>
      <c r="L692" s="32"/>
      <c r="M692" s="32"/>
      <c r="N692" s="32"/>
      <c r="O692" s="32"/>
      <c r="P692" s="41"/>
      <c r="Q692" s="45"/>
    </row>
    <row r="693" spans="1:17" s="11" customFormat="1" ht="45" customHeight="1" thickBot="1" x14ac:dyDescent="0.35">
      <c r="A693" s="42"/>
      <c r="B693" s="32"/>
      <c r="C693" s="32"/>
      <c r="D693" s="32"/>
      <c r="E693" s="32"/>
      <c r="F693" s="47"/>
      <c r="G693" s="47"/>
      <c r="H693" s="36"/>
      <c r="I693" s="36"/>
      <c r="J693" s="36"/>
      <c r="K693" s="32"/>
      <c r="L693" s="32"/>
      <c r="M693" s="32"/>
      <c r="N693" s="32"/>
      <c r="O693" s="32"/>
      <c r="P693" s="41"/>
      <c r="Q693" s="45"/>
    </row>
    <row r="694" spans="1:17" s="11" customFormat="1" ht="45" customHeight="1" thickBot="1" x14ac:dyDescent="0.35">
      <c r="A694" s="42"/>
      <c r="B694" s="32"/>
      <c r="C694" s="32"/>
      <c r="D694" s="32"/>
      <c r="E694" s="32"/>
      <c r="F694" s="47"/>
      <c r="G694" s="47"/>
      <c r="H694" s="36"/>
      <c r="I694" s="36"/>
      <c r="J694" s="36"/>
      <c r="K694" s="32"/>
      <c r="L694" s="32"/>
      <c r="M694" s="32"/>
      <c r="N694" s="32"/>
      <c r="O694" s="32"/>
      <c r="P694" s="41"/>
      <c r="Q694" s="45"/>
    </row>
    <row r="695" spans="1:17" s="11" customFormat="1" ht="45" customHeight="1" thickBot="1" x14ac:dyDescent="0.35">
      <c r="A695" s="42"/>
      <c r="B695" s="32"/>
      <c r="C695" s="32"/>
      <c r="D695" s="32"/>
      <c r="E695" s="32"/>
      <c r="F695" s="47"/>
      <c r="G695" s="47"/>
      <c r="H695" s="36"/>
      <c r="I695" s="36"/>
      <c r="J695" s="36"/>
      <c r="K695" s="32"/>
      <c r="L695" s="32"/>
      <c r="M695" s="32"/>
      <c r="N695" s="32"/>
      <c r="O695" s="32"/>
      <c r="P695" s="41"/>
      <c r="Q695" s="45"/>
    </row>
    <row r="696" spans="1:17" s="11" customFormat="1" ht="45" customHeight="1" thickBot="1" x14ac:dyDescent="0.35">
      <c r="A696" s="42"/>
      <c r="B696" s="32"/>
      <c r="C696" s="32"/>
      <c r="D696" s="32"/>
      <c r="E696" s="32"/>
      <c r="F696" s="47"/>
      <c r="G696" s="47"/>
      <c r="H696" s="36"/>
      <c r="I696" s="36"/>
      <c r="J696" s="36"/>
      <c r="K696" s="32"/>
      <c r="L696" s="32"/>
      <c r="M696" s="32"/>
      <c r="N696" s="32"/>
      <c r="O696" s="32"/>
      <c r="P696" s="41"/>
      <c r="Q696" s="45"/>
    </row>
    <row r="697" spans="1:17" s="11" customFormat="1" ht="45" customHeight="1" thickBot="1" x14ac:dyDescent="0.35">
      <c r="A697" s="42"/>
      <c r="B697" s="32"/>
      <c r="C697" s="32"/>
      <c r="D697" s="32"/>
      <c r="E697" s="32"/>
      <c r="F697" s="47"/>
      <c r="G697" s="47"/>
      <c r="H697" s="36"/>
      <c r="I697" s="36"/>
      <c r="J697" s="36"/>
      <c r="K697" s="32"/>
      <c r="L697" s="32"/>
      <c r="M697" s="32"/>
      <c r="N697" s="32"/>
      <c r="O697" s="32"/>
      <c r="P697" s="41"/>
      <c r="Q697" s="45"/>
    </row>
    <row r="698" spans="1:17" s="11" customFormat="1" ht="45" customHeight="1" thickBot="1" x14ac:dyDescent="0.35">
      <c r="A698" s="42"/>
      <c r="B698" s="32"/>
      <c r="C698" s="32"/>
      <c r="D698" s="32"/>
      <c r="E698" s="32"/>
      <c r="F698" s="47"/>
      <c r="G698" s="47"/>
      <c r="H698" s="36"/>
      <c r="I698" s="36"/>
      <c r="J698" s="36"/>
      <c r="K698" s="32"/>
      <c r="L698" s="32"/>
      <c r="M698" s="32"/>
      <c r="N698" s="32"/>
      <c r="O698" s="32"/>
      <c r="P698" s="41"/>
      <c r="Q698" s="45"/>
    </row>
    <row r="699" spans="1:17" s="11" customFormat="1" ht="45" customHeight="1" thickBot="1" x14ac:dyDescent="0.35">
      <c r="A699" s="42"/>
      <c r="B699" s="32"/>
      <c r="C699" s="32"/>
      <c r="D699" s="32"/>
      <c r="E699" s="32"/>
      <c r="F699" s="47"/>
      <c r="G699" s="47"/>
      <c r="H699" s="36"/>
      <c r="I699" s="36"/>
      <c r="J699" s="36"/>
      <c r="K699" s="32"/>
      <c r="L699" s="32"/>
      <c r="M699" s="32"/>
      <c r="N699" s="32"/>
      <c r="O699" s="32"/>
      <c r="P699" s="41"/>
      <c r="Q699" s="45"/>
    </row>
    <row r="700" spans="1:17" s="11" customFormat="1" ht="45" customHeight="1" thickBot="1" x14ac:dyDescent="0.35">
      <c r="A700" s="42"/>
      <c r="B700" s="32"/>
      <c r="C700" s="32"/>
      <c r="D700" s="32"/>
      <c r="E700" s="32"/>
      <c r="F700" s="47"/>
      <c r="G700" s="47"/>
      <c r="H700" s="36"/>
      <c r="I700" s="36"/>
      <c r="J700" s="36"/>
      <c r="K700" s="32"/>
      <c r="L700" s="32"/>
      <c r="M700" s="32"/>
      <c r="N700" s="32"/>
      <c r="O700" s="32"/>
      <c r="P700" s="41"/>
      <c r="Q700" s="45"/>
    </row>
    <row r="701" spans="1:17" s="11" customFormat="1" ht="45" customHeight="1" thickBot="1" x14ac:dyDescent="0.35">
      <c r="A701" s="42"/>
      <c r="B701" s="32"/>
      <c r="C701" s="32"/>
      <c r="D701" s="32"/>
      <c r="E701" s="32"/>
      <c r="F701" s="47"/>
      <c r="G701" s="47"/>
      <c r="H701" s="36"/>
      <c r="I701" s="36"/>
      <c r="J701" s="36"/>
      <c r="K701" s="32"/>
      <c r="L701" s="32"/>
      <c r="M701" s="32"/>
      <c r="N701" s="32"/>
      <c r="O701" s="32"/>
      <c r="P701" s="41"/>
      <c r="Q701" s="45"/>
    </row>
    <row r="702" spans="1:17" s="11" customFormat="1" ht="45" customHeight="1" thickBot="1" x14ac:dyDescent="0.35">
      <c r="A702" s="42"/>
      <c r="B702" s="32"/>
      <c r="C702" s="32"/>
      <c r="D702" s="32"/>
      <c r="E702" s="32"/>
      <c r="F702" s="47"/>
      <c r="G702" s="47"/>
      <c r="H702" s="36"/>
      <c r="I702" s="36"/>
      <c r="J702" s="36"/>
      <c r="K702" s="32"/>
      <c r="L702" s="32"/>
      <c r="M702" s="32"/>
      <c r="N702" s="32"/>
      <c r="O702" s="32"/>
      <c r="P702" s="41"/>
      <c r="Q702" s="45"/>
    </row>
    <row r="703" spans="1:17" s="11" customFormat="1" ht="45" customHeight="1" thickBot="1" x14ac:dyDescent="0.35">
      <c r="A703" s="42"/>
      <c r="B703" s="32"/>
      <c r="C703" s="32"/>
      <c r="D703" s="32"/>
      <c r="E703" s="32"/>
      <c r="F703" s="47"/>
      <c r="G703" s="47"/>
      <c r="H703" s="36"/>
      <c r="I703" s="36"/>
      <c r="J703" s="36"/>
      <c r="K703" s="32"/>
      <c r="L703" s="32"/>
      <c r="M703" s="32"/>
      <c r="N703" s="32"/>
      <c r="O703" s="32"/>
      <c r="P703" s="41"/>
      <c r="Q703" s="45"/>
    </row>
    <row r="704" spans="1:17" s="11" customFormat="1" ht="45" customHeight="1" thickBot="1" x14ac:dyDescent="0.35">
      <c r="A704" s="42"/>
      <c r="B704" s="32"/>
      <c r="C704" s="32"/>
      <c r="D704" s="32"/>
      <c r="E704" s="32"/>
      <c r="F704" s="47"/>
      <c r="G704" s="47"/>
      <c r="H704" s="36"/>
      <c r="I704" s="36"/>
      <c r="J704" s="36"/>
      <c r="K704" s="32"/>
      <c r="L704" s="32"/>
      <c r="M704" s="32"/>
      <c r="N704" s="32"/>
      <c r="O704" s="32"/>
      <c r="P704" s="41"/>
      <c r="Q704" s="45"/>
    </row>
    <row r="705" spans="1:17" s="11" customFormat="1" ht="45" customHeight="1" thickBot="1" x14ac:dyDescent="0.35">
      <c r="A705" s="42"/>
      <c r="B705" s="32"/>
      <c r="C705" s="32"/>
      <c r="D705" s="32"/>
      <c r="E705" s="32"/>
      <c r="F705" s="47"/>
      <c r="G705" s="47"/>
      <c r="H705" s="36"/>
      <c r="I705" s="36"/>
      <c r="J705" s="36"/>
      <c r="K705" s="32"/>
      <c r="L705" s="32"/>
      <c r="M705" s="32"/>
      <c r="N705" s="32"/>
      <c r="O705" s="32"/>
      <c r="P705" s="41"/>
      <c r="Q705" s="45"/>
    </row>
    <row r="706" spans="1:17" s="11" customFormat="1" ht="45" customHeight="1" thickBot="1" x14ac:dyDescent="0.35">
      <c r="A706" s="42"/>
      <c r="B706" s="32"/>
      <c r="C706" s="32"/>
      <c r="D706" s="32"/>
      <c r="E706" s="32"/>
      <c r="F706" s="47"/>
      <c r="G706" s="47"/>
      <c r="H706" s="36"/>
      <c r="I706" s="36"/>
      <c r="J706" s="36"/>
      <c r="K706" s="32"/>
      <c r="L706" s="32"/>
      <c r="M706" s="32"/>
      <c r="N706" s="32"/>
      <c r="O706" s="32"/>
      <c r="P706" s="41"/>
      <c r="Q706" s="45"/>
    </row>
    <row r="707" spans="1:17" s="11" customFormat="1" ht="45" customHeight="1" thickBot="1" x14ac:dyDescent="0.35">
      <c r="A707" s="42"/>
      <c r="B707" s="32"/>
      <c r="C707" s="32"/>
      <c r="D707" s="32"/>
      <c r="E707" s="32"/>
      <c r="F707" s="47"/>
      <c r="G707" s="47"/>
      <c r="H707" s="36"/>
      <c r="I707" s="36"/>
      <c r="J707" s="36"/>
      <c r="K707" s="32"/>
      <c r="L707" s="32"/>
      <c r="M707" s="32"/>
      <c r="N707" s="32"/>
      <c r="O707" s="32"/>
      <c r="P707" s="41"/>
      <c r="Q707" s="45"/>
    </row>
    <row r="708" spans="1:17" s="11" customFormat="1" ht="45" customHeight="1" thickBot="1" x14ac:dyDescent="0.35">
      <c r="A708" s="42"/>
      <c r="B708" s="32"/>
      <c r="C708" s="32"/>
      <c r="D708" s="32"/>
      <c r="E708" s="32"/>
      <c r="F708" s="47"/>
      <c r="G708" s="47"/>
      <c r="H708" s="36"/>
      <c r="I708" s="36"/>
      <c r="J708" s="36"/>
      <c r="K708" s="32"/>
      <c r="L708" s="32"/>
      <c r="M708" s="32"/>
      <c r="N708" s="32"/>
      <c r="O708" s="32"/>
      <c r="P708" s="41"/>
      <c r="Q708" s="45"/>
    </row>
    <row r="709" spans="1:17" s="11" customFormat="1" ht="45" customHeight="1" thickBot="1" x14ac:dyDescent="0.35">
      <c r="A709" s="42"/>
      <c r="B709" s="32"/>
      <c r="C709" s="32"/>
      <c r="D709" s="32"/>
      <c r="E709" s="32"/>
      <c r="F709" s="47"/>
      <c r="G709" s="47"/>
      <c r="H709" s="36"/>
      <c r="I709" s="36"/>
      <c r="J709" s="36"/>
      <c r="K709" s="32"/>
      <c r="L709" s="32"/>
      <c r="M709" s="32"/>
      <c r="N709" s="32"/>
      <c r="O709" s="32"/>
      <c r="P709" s="41"/>
      <c r="Q709" s="45"/>
    </row>
    <row r="710" spans="1:17" s="11" customFormat="1" ht="45" customHeight="1" thickBot="1" x14ac:dyDescent="0.35">
      <c r="A710" s="42"/>
      <c r="B710" s="32"/>
      <c r="C710" s="32"/>
      <c r="D710" s="32"/>
      <c r="E710" s="32"/>
      <c r="F710" s="47"/>
      <c r="G710" s="47"/>
      <c r="H710" s="36"/>
      <c r="I710" s="36"/>
      <c r="J710" s="36"/>
      <c r="K710" s="32"/>
      <c r="L710" s="32"/>
      <c r="M710" s="32"/>
      <c r="N710" s="32"/>
      <c r="O710" s="32"/>
      <c r="P710" s="41"/>
      <c r="Q710" s="45"/>
    </row>
    <row r="711" spans="1:17" s="11" customFormat="1" ht="45" customHeight="1" thickBot="1" x14ac:dyDescent="0.35">
      <c r="A711" s="42"/>
      <c r="B711" s="32"/>
      <c r="C711" s="32"/>
      <c r="D711" s="32"/>
      <c r="E711" s="32"/>
      <c r="F711" s="47"/>
      <c r="G711" s="47"/>
      <c r="H711" s="36"/>
      <c r="I711" s="36"/>
      <c r="J711" s="36"/>
      <c r="K711" s="32"/>
      <c r="L711" s="32"/>
      <c r="M711" s="32"/>
      <c r="N711" s="32"/>
      <c r="O711" s="32"/>
      <c r="P711" s="41"/>
      <c r="Q711" s="45"/>
    </row>
    <row r="712" spans="1:17" s="11" customFormat="1" ht="45" customHeight="1" thickBot="1" x14ac:dyDescent="0.35">
      <c r="A712" s="42"/>
      <c r="B712" s="32"/>
      <c r="C712" s="32"/>
      <c r="D712" s="32"/>
      <c r="E712" s="32"/>
      <c r="F712" s="47"/>
      <c r="G712" s="47"/>
      <c r="H712" s="36"/>
      <c r="I712" s="36"/>
      <c r="J712" s="36"/>
      <c r="K712" s="32"/>
      <c r="L712" s="32"/>
      <c r="M712" s="32"/>
      <c r="N712" s="32"/>
      <c r="O712" s="32"/>
      <c r="P712" s="41"/>
      <c r="Q712" s="45"/>
    </row>
    <row r="713" spans="1:17" s="11" customFormat="1" ht="45" customHeight="1" thickBot="1" x14ac:dyDescent="0.35">
      <c r="A713" s="42"/>
      <c r="B713" s="32"/>
      <c r="C713" s="32"/>
      <c r="D713" s="32"/>
      <c r="E713" s="32"/>
      <c r="F713" s="47"/>
      <c r="G713" s="47"/>
      <c r="H713" s="36"/>
      <c r="I713" s="36"/>
      <c r="J713" s="36"/>
      <c r="K713" s="32"/>
      <c r="L713" s="32"/>
      <c r="M713" s="32"/>
      <c r="N713" s="32"/>
      <c r="O713" s="32"/>
      <c r="P713" s="41"/>
      <c r="Q713" s="45"/>
    </row>
    <row r="714" spans="1:17" s="11" customFormat="1" ht="45" customHeight="1" thickBot="1" x14ac:dyDescent="0.35">
      <c r="A714" s="42"/>
      <c r="B714" s="32"/>
      <c r="C714" s="32"/>
      <c r="D714" s="32"/>
      <c r="E714" s="32"/>
      <c r="F714" s="47"/>
      <c r="G714" s="47"/>
      <c r="H714" s="36"/>
      <c r="I714" s="36"/>
      <c r="J714" s="36"/>
      <c r="K714" s="32"/>
      <c r="L714" s="32"/>
      <c r="M714" s="32"/>
      <c r="N714" s="32"/>
      <c r="O714" s="32"/>
      <c r="P714" s="41"/>
      <c r="Q714" s="45"/>
    </row>
    <row r="715" spans="1:17" s="11" customFormat="1" ht="45" customHeight="1" thickBot="1" x14ac:dyDescent="0.35">
      <c r="A715" s="42"/>
      <c r="B715" s="32"/>
      <c r="C715" s="32"/>
      <c r="D715" s="32"/>
      <c r="E715" s="32"/>
      <c r="F715" s="47"/>
      <c r="G715" s="47"/>
      <c r="H715" s="36"/>
      <c r="I715" s="36"/>
      <c r="J715" s="36"/>
      <c r="K715" s="32"/>
      <c r="L715" s="32"/>
      <c r="M715" s="32"/>
      <c r="N715" s="32"/>
      <c r="O715" s="32"/>
      <c r="P715" s="41"/>
      <c r="Q715" s="45"/>
    </row>
    <row r="716" spans="1:17" s="11" customFormat="1" ht="45" customHeight="1" thickBot="1" x14ac:dyDescent="0.35">
      <c r="A716" s="42"/>
      <c r="B716" s="32"/>
      <c r="C716" s="32"/>
      <c r="D716" s="32"/>
      <c r="E716" s="32"/>
      <c r="F716" s="47"/>
      <c r="G716" s="47"/>
      <c r="H716" s="36"/>
      <c r="I716" s="36"/>
      <c r="J716" s="36"/>
      <c r="K716" s="32"/>
      <c r="L716" s="32"/>
      <c r="M716" s="32"/>
      <c r="N716" s="32"/>
      <c r="O716" s="32"/>
      <c r="P716" s="41"/>
      <c r="Q716" s="45"/>
    </row>
    <row r="717" spans="1:17" s="11" customFormat="1" ht="45" customHeight="1" thickBot="1" x14ac:dyDescent="0.35">
      <c r="A717" s="42"/>
      <c r="B717" s="32"/>
      <c r="C717" s="32"/>
      <c r="D717" s="32"/>
      <c r="E717" s="32"/>
      <c r="F717" s="47"/>
      <c r="G717" s="47"/>
      <c r="H717" s="36"/>
      <c r="I717" s="36"/>
      <c r="J717" s="36"/>
      <c r="K717" s="32"/>
      <c r="L717" s="32"/>
      <c r="M717" s="32"/>
      <c r="N717" s="32"/>
      <c r="O717" s="32"/>
      <c r="P717" s="41"/>
      <c r="Q717" s="45"/>
    </row>
    <row r="718" spans="1:17" s="11" customFormat="1" ht="45" customHeight="1" thickBot="1" x14ac:dyDescent="0.35">
      <c r="A718" s="42"/>
      <c r="B718" s="32"/>
      <c r="C718" s="32"/>
      <c r="D718" s="32"/>
      <c r="E718" s="32"/>
      <c r="F718" s="47"/>
      <c r="G718" s="47"/>
      <c r="H718" s="36"/>
      <c r="I718" s="36"/>
      <c r="J718" s="36"/>
      <c r="K718" s="32"/>
      <c r="L718" s="32"/>
      <c r="M718" s="32"/>
      <c r="N718" s="32"/>
      <c r="O718" s="32"/>
      <c r="P718" s="41"/>
      <c r="Q718" s="45"/>
    </row>
    <row r="719" spans="1:17" s="11" customFormat="1" ht="45" customHeight="1" thickBot="1" x14ac:dyDescent="0.35">
      <c r="A719" s="42"/>
      <c r="B719" s="32"/>
      <c r="C719" s="32"/>
      <c r="D719" s="32"/>
      <c r="E719" s="32"/>
      <c r="F719" s="47"/>
      <c r="G719" s="47"/>
      <c r="H719" s="36"/>
      <c r="I719" s="36"/>
      <c r="J719" s="36"/>
      <c r="K719" s="32"/>
      <c r="L719" s="32"/>
      <c r="M719" s="32"/>
      <c r="N719" s="32"/>
      <c r="O719" s="32"/>
      <c r="P719" s="41"/>
      <c r="Q719" s="45"/>
    </row>
    <row r="720" spans="1:17" s="11" customFormat="1" ht="45" customHeight="1" thickBot="1" x14ac:dyDescent="0.35">
      <c r="A720" s="42"/>
      <c r="B720" s="32"/>
      <c r="C720" s="32"/>
      <c r="D720" s="32"/>
      <c r="E720" s="32"/>
      <c r="F720" s="47"/>
      <c r="G720" s="47"/>
      <c r="H720" s="36"/>
      <c r="I720" s="36"/>
      <c r="J720" s="36"/>
      <c r="K720" s="32"/>
      <c r="L720" s="32"/>
      <c r="M720" s="32"/>
      <c r="N720" s="32"/>
      <c r="O720" s="32"/>
      <c r="P720" s="41"/>
      <c r="Q720" s="45"/>
    </row>
    <row r="721" spans="1:17" s="11" customFormat="1" ht="45" customHeight="1" thickBot="1" x14ac:dyDescent="0.35">
      <c r="A721" s="42"/>
      <c r="B721" s="32"/>
      <c r="C721" s="32"/>
      <c r="D721" s="32"/>
      <c r="E721" s="32"/>
      <c r="F721" s="47"/>
      <c r="G721" s="47"/>
      <c r="H721" s="36"/>
      <c r="I721" s="36"/>
      <c r="J721" s="36"/>
      <c r="K721" s="32"/>
      <c r="L721" s="32"/>
      <c r="M721" s="32"/>
      <c r="N721" s="32"/>
      <c r="O721" s="32"/>
      <c r="P721" s="41"/>
      <c r="Q721" s="45"/>
    </row>
    <row r="722" spans="1:17" s="11" customFormat="1" ht="45" customHeight="1" thickBot="1" x14ac:dyDescent="0.35">
      <c r="A722" s="42"/>
      <c r="B722" s="32"/>
      <c r="C722" s="32"/>
      <c r="D722" s="32"/>
      <c r="E722" s="32"/>
      <c r="F722" s="47"/>
      <c r="G722" s="47"/>
      <c r="H722" s="36"/>
      <c r="I722" s="36"/>
      <c r="J722" s="36"/>
      <c r="K722" s="32"/>
      <c r="L722" s="32"/>
      <c r="M722" s="32"/>
      <c r="N722" s="32"/>
      <c r="O722" s="32"/>
      <c r="P722" s="41"/>
      <c r="Q722" s="45"/>
    </row>
    <row r="723" spans="1:17" s="11" customFormat="1" ht="45" customHeight="1" thickBot="1" x14ac:dyDescent="0.35">
      <c r="A723" s="42"/>
      <c r="B723" s="32"/>
      <c r="C723" s="32"/>
      <c r="D723" s="32"/>
      <c r="E723" s="32"/>
      <c r="F723" s="47"/>
      <c r="G723" s="47"/>
      <c r="H723" s="36"/>
      <c r="I723" s="36"/>
      <c r="J723" s="36"/>
      <c r="K723" s="32"/>
      <c r="L723" s="32"/>
      <c r="M723" s="32"/>
      <c r="N723" s="32"/>
      <c r="O723" s="32"/>
      <c r="P723" s="41"/>
      <c r="Q723" s="45"/>
    </row>
    <row r="724" spans="1:17" s="11" customFormat="1" ht="45" customHeight="1" thickBot="1" x14ac:dyDescent="0.35">
      <c r="A724" s="42"/>
      <c r="B724" s="32"/>
      <c r="C724" s="32"/>
      <c r="D724" s="32"/>
      <c r="E724" s="32"/>
      <c r="F724" s="47"/>
      <c r="G724" s="47"/>
      <c r="H724" s="36"/>
      <c r="I724" s="36"/>
      <c r="J724" s="36"/>
      <c r="K724" s="32"/>
      <c r="L724" s="32"/>
      <c r="M724" s="32"/>
      <c r="N724" s="32"/>
      <c r="O724" s="32"/>
      <c r="P724" s="41"/>
      <c r="Q724" s="45"/>
    </row>
    <row r="725" spans="1:17" s="11" customFormat="1" ht="45" customHeight="1" thickBot="1" x14ac:dyDescent="0.35">
      <c r="A725" s="42"/>
      <c r="B725" s="32"/>
      <c r="C725" s="32"/>
      <c r="D725" s="32"/>
      <c r="E725" s="32"/>
      <c r="F725" s="47"/>
      <c r="G725" s="47"/>
      <c r="H725" s="36"/>
      <c r="I725" s="36"/>
      <c r="J725" s="36"/>
      <c r="K725" s="32"/>
      <c r="L725" s="32"/>
      <c r="M725" s="32"/>
      <c r="N725" s="32"/>
      <c r="O725" s="32"/>
      <c r="P725" s="41"/>
      <c r="Q725" s="45"/>
    </row>
    <row r="726" spans="1:17" s="11" customFormat="1" ht="45" customHeight="1" thickBot="1" x14ac:dyDescent="0.35">
      <c r="A726" s="42"/>
      <c r="B726" s="32"/>
      <c r="C726" s="32"/>
      <c r="D726" s="32"/>
      <c r="E726" s="32"/>
      <c r="F726" s="47"/>
      <c r="G726" s="47"/>
      <c r="H726" s="36"/>
      <c r="I726" s="36"/>
      <c r="J726" s="36"/>
      <c r="K726" s="32"/>
      <c r="L726" s="32"/>
      <c r="M726" s="32"/>
      <c r="N726" s="32"/>
      <c r="O726" s="32"/>
      <c r="P726" s="41"/>
      <c r="Q726" s="45"/>
    </row>
    <row r="727" spans="1:17" s="11" customFormat="1" ht="45" customHeight="1" thickBot="1" x14ac:dyDescent="0.35">
      <c r="A727" s="42"/>
      <c r="B727" s="32"/>
      <c r="C727" s="32"/>
      <c r="D727" s="32"/>
      <c r="E727" s="32"/>
      <c r="F727" s="47"/>
      <c r="G727" s="47"/>
      <c r="H727" s="36"/>
      <c r="I727" s="36"/>
      <c r="J727" s="36"/>
      <c r="K727" s="32"/>
      <c r="L727" s="32"/>
      <c r="M727" s="32"/>
      <c r="N727" s="32"/>
      <c r="O727" s="32"/>
      <c r="P727" s="41"/>
      <c r="Q727" s="45"/>
    </row>
    <row r="728" spans="1:17" s="11" customFormat="1" ht="45" customHeight="1" thickBot="1" x14ac:dyDescent="0.35">
      <c r="A728" s="42"/>
      <c r="B728" s="32"/>
      <c r="C728" s="32"/>
      <c r="D728" s="32"/>
      <c r="E728" s="32"/>
      <c r="F728" s="47"/>
      <c r="G728" s="47"/>
      <c r="H728" s="36"/>
      <c r="I728" s="36"/>
      <c r="J728" s="36"/>
      <c r="K728" s="32"/>
      <c r="L728" s="32"/>
      <c r="M728" s="32"/>
      <c r="N728" s="32"/>
      <c r="O728" s="32"/>
      <c r="P728" s="41"/>
      <c r="Q728" s="45"/>
    </row>
    <row r="729" spans="1:17" s="11" customFormat="1" ht="45" customHeight="1" thickBot="1" x14ac:dyDescent="0.35">
      <c r="A729" s="42"/>
      <c r="B729" s="32"/>
      <c r="C729" s="32"/>
      <c r="D729" s="32"/>
      <c r="E729" s="32"/>
      <c r="F729" s="47"/>
      <c r="G729" s="47"/>
      <c r="H729" s="36"/>
      <c r="I729" s="36"/>
      <c r="J729" s="36"/>
      <c r="K729" s="32"/>
      <c r="L729" s="32"/>
      <c r="M729" s="32"/>
      <c r="N729" s="32"/>
      <c r="O729" s="32"/>
      <c r="P729" s="41"/>
      <c r="Q729" s="45"/>
    </row>
    <row r="730" spans="1:17" s="11" customFormat="1" ht="45" customHeight="1" thickBot="1" x14ac:dyDescent="0.35">
      <c r="A730" s="42"/>
      <c r="B730" s="32"/>
      <c r="C730" s="32"/>
      <c r="D730" s="32"/>
      <c r="E730" s="32"/>
      <c r="F730" s="47"/>
      <c r="G730" s="47"/>
      <c r="H730" s="36"/>
      <c r="I730" s="36"/>
      <c r="J730" s="36"/>
      <c r="K730" s="32"/>
      <c r="L730" s="32"/>
      <c r="M730" s="32"/>
      <c r="N730" s="32"/>
      <c r="O730" s="32"/>
      <c r="P730" s="41"/>
      <c r="Q730" s="45"/>
    </row>
    <row r="731" spans="1:17" s="11" customFormat="1" ht="45" customHeight="1" thickBot="1" x14ac:dyDescent="0.35">
      <c r="A731" s="42"/>
      <c r="B731" s="32"/>
      <c r="C731" s="32"/>
      <c r="D731" s="32"/>
      <c r="E731" s="32"/>
      <c r="F731" s="47"/>
      <c r="G731" s="47"/>
      <c r="H731" s="36"/>
      <c r="I731" s="36"/>
      <c r="J731" s="36"/>
      <c r="K731" s="32"/>
      <c r="L731" s="32"/>
      <c r="M731" s="32"/>
      <c r="N731" s="32"/>
      <c r="O731" s="32"/>
      <c r="P731" s="41"/>
      <c r="Q731" s="45"/>
    </row>
    <row r="732" spans="1:17" s="11" customFormat="1" ht="45" customHeight="1" thickBot="1" x14ac:dyDescent="0.35">
      <c r="A732" s="42"/>
      <c r="B732" s="32"/>
      <c r="C732" s="32"/>
      <c r="D732" s="32"/>
      <c r="E732" s="32"/>
      <c r="F732" s="47"/>
      <c r="G732" s="47"/>
      <c r="H732" s="36"/>
      <c r="I732" s="36"/>
      <c r="J732" s="36"/>
      <c r="K732" s="32"/>
      <c r="L732" s="32"/>
      <c r="M732" s="32"/>
      <c r="N732" s="32"/>
      <c r="O732" s="32"/>
      <c r="P732" s="41"/>
      <c r="Q732" s="45"/>
    </row>
    <row r="733" spans="1:17" s="11" customFormat="1" ht="45" customHeight="1" thickBot="1" x14ac:dyDescent="0.35">
      <c r="A733" s="42"/>
      <c r="B733" s="32"/>
      <c r="C733" s="32"/>
      <c r="D733" s="32"/>
      <c r="E733" s="32"/>
      <c r="F733" s="47"/>
      <c r="G733" s="47"/>
      <c r="H733" s="36"/>
      <c r="I733" s="36"/>
      <c r="J733" s="36"/>
      <c r="K733" s="32"/>
      <c r="L733" s="32"/>
      <c r="M733" s="32"/>
      <c r="N733" s="32"/>
      <c r="O733" s="32"/>
      <c r="P733" s="41"/>
      <c r="Q733" s="45"/>
    </row>
    <row r="734" spans="1:17" s="11" customFormat="1" ht="45" customHeight="1" thickBot="1" x14ac:dyDescent="0.35">
      <c r="A734" s="42"/>
      <c r="B734" s="32"/>
      <c r="C734" s="32"/>
      <c r="D734" s="32"/>
      <c r="E734" s="32"/>
      <c r="F734" s="47"/>
      <c r="G734" s="47"/>
      <c r="H734" s="36"/>
      <c r="I734" s="36"/>
      <c r="J734" s="36"/>
      <c r="K734" s="32"/>
      <c r="L734" s="32"/>
      <c r="M734" s="32"/>
      <c r="N734" s="32"/>
      <c r="O734" s="32"/>
      <c r="P734" s="41"/>
      <c r="Q734" s="45"/>
    </row>
    <row r="735" spans="1:17" s="11" customFormat="1" ht="45" customHeight="1" thickBot="1" x14ac:dyDescent="0.35">
      <c r="A735" s="42"/>
      <c r="B735" s="32"/>
      <c r="C735" s="32"/>
      <c r="D735" s="32"/>
      <c r="E735" s="32"/>
      <c r="F735" s="47"/>
      <c r="G735" s="47"/>
      <c r="H735" s="36"/>
      <c r="I735" s="36"/>
      <c r="J735" s="36"/>
      <c r="K735" s="32"/>
      <c r="L735" s="32"/>
      <c r="M735" s="32"/>
      <c r="N735" s="32"/>
      <c r="O735" s="32"/>
      <c r="P735" s="41"/>
      <c r="Q735" s="45"/>
    </row>
    <row r="736" spans="1:17" s="11" customFormat="1" ht="45" customHeight="1" thickBot="1" x14ac:dyDescent="0.35">
      <c r="A736" s="42"/>
      <c r="B736" s="32"/>
      <c r="C736" s="32"/>
      <c r="D736" s="32"/>
      <c r="E736" s="32"/>
      <c r="F736" s="47"/>
      <c r="G736" s="47"/>
      <c r="H736" s="36"/>
      <c r="I736" s="36"/>
      <c r="J736" s="36"/>
      <c r="K736" s="32"/>
      <c r="L736" s="32"/>
      <c r="M736" s="32"/>
      <c r="N736" s="32"/>
      <c r="O736" s="32"/>
      <c r="P736" s="41"/>
      <c r="Q736" s="45"/>
    </row>
    <row r="737" spans="1:17" s="11" customFormat="1" ht="45" customHeight="1" thickBot="1" x14ac:dyDescent="0.35">
      <c r="A737" s="42"/>
      <c r="B737" s="32"/>
      <c r="C737" s="32"/>
      <c r="D737" s="32"/>
      <c r="E737" s="32"/>
      <c r="F737" s="47"/>
      <c r="G737" s="47"/>
      <c r="H737" s="36"/>
      <c r="I737" s="36"/>
      <c r="J737" s="36"/>
      <c r="K737" s="32"/>
      <c r="L737" s="32"/>
      <c r="M737" s="32"/>
      <c r="N737" s="32"/>
      <c r="O737" s="32"/>
      <c r="P737" s="41"/>
      <c r="Q737" s="45"/>
    </row>
    <row r="738" spans="1:17" s="11" customFormat="1" ht="45" customHeight="1" thickBot="1" x14ac:dyDescent="0.35">
      <c r="A738" s="42"/>
      <c r="B738" s="32"/>
      <c r="C738" s="32"/>
      <c r="D738" s="32"/>
      <c r="E738" s="32"/>
      <c r="F738" s="47"/>
      <c r="G738" s="47"/>
      <c r="H738" s="36"/>
      <c r="I738" s="36"/>
      <c r="J738" s="36"/>
      <c r="K738" s="32"/>
      <c r="L738" s="32"/>
      <c r="M738" s="32"/>
      <c r="N738" s="32"/>
      <c r="O738" s="32"/>
      <c r="P738" s="41"/>
      <c r="Q738" s="45"/>
    </row>
    <row r="739" spans="1:17" s="11" customFormat="1" ht="45" customHeight="1" thickBot="1" x14ac:dyDescent="0.35">
      <c r="A739" s="42"/>
      <c r="B739" s="32"/>
      <c r="C739" s="32"/>
      <c r="D739" s="32"/>
      <c r="E739" s="32"/>
      <c r="F739" s="47"/>
      <c r="G739" s="47"/>
      <c r="H739" s="36"/>
      <c r="I739" s="36"/>
      <c r="J739" s="36"/>
      <c r="K739" s="32"/>
      <c r="L739" s="32"/>
      <c r="M739" s="32"/>
      <c r="N739" s="32"/>
      <c r="O739" s="32"/>
      <c r="P739" s="41"/>
      <c r="Q739" s="45"/>
    </row>
    <row r="740" spans="1:17" s="11" customFormat="1" ht="45" customHeight="1" thickBot="1" x14ac:dyDescent="0.35">
      <c r="A740" s="42"/>
      <c r="B740" s="32"/>
      <c r="C740" s="32"/>
      <c r="D740" s="32"/>
      <c r="E740" s="32"/>
      <c r="F740" s="47"/>
      <c r="G740" s="47"/>
      <c r="H740" s="36"/>
      <c r="I740" s="36"/>
      <c r="J740" s="36"/>
      <c r="K740" s="32"/>
      <c r="L740" s="32"/>
      <c r="M740" s="32"/>
      <c r="N740" s="32"/>
      <c r="O740" s="32"/>
      <c r="P740" s="41"/>
      <c r="Q740" s="45"/>
    </row>
    <row r="741" spans="1:17" s="11" customFormat="1" ht="45" customHeight="1" thickBot="1" x14ac:dyDescent="0.35">
      <c r="A741" s="42"/>
      <c r="B741" s="32"/>
      <c r="C741" s="32"/>
      <c r="D741" s="32"/>
      <c r="E741" s="32"/>
      <c r="F741" s="47"/>
      <c r="G741" s="47"/>
      <c r="H741" s="36"/>
      <c r="I741" s="36"/>
      <c r="J741" s="36"/>
      <c r="K741" s="32"/>
      <c r="L741" s="32"/>
      <c r="M741" s="32"/>
      <c r="N741" s="32"/>
      <c r="O741" s="32"/>
      <c r="P741" s="41"/>
      <c r="Q741" s="45"/>
    </row>
    <row r="742" spans="1:17" s="11" customFormat="1" ht="45" customHeight="1" thickBot="1" x14ac:dyDescent="0.35">
      <c r="A742" s="42"/>
      <c r="B742" s="32"/>
      <c r="C742" s="32"/>
      <c r="D742" s="32"/>
      <c r="E742" s="32"/>
      <c r="F742" s="47"/>
      <c r="G742" s="47"/>
      <c r="H742" s="36"/>
      <c r="I742" s="36"/>
      <c r="J742" s="36"/>
      <c r="K742" s="32"/>
      <c r="L742" s="32"/>
      <c r="M742" s="32"/>
      <c r="N742" s="32"/>
      <c r="O742" s="32"/>
      <c r="P742" s="41"/>
      <c r="Q742" s="45"/>
    </row>
    <row r="743" spans="1:17" s="11" customFormat="1" ht="45" customHeight="1" thickBot="1" x14ac:dyDescent="0.35">
      <c r="A743" s="42"/>
      <c r="B743" s="32"/>
      <c r="C743" s="32"/>
      <c r="D743" s="32"/>
      <c r="E743" s="32"/>
      <c r="F743" s="47"/>
      <c r="G743" s="47"/>
      <c r="H743" s="36"/>
      <c r="I743" s="36"/>
      <c r="J743" s="36"/>
      <c r="K743" s="32"/>
      <c r="L743" s="32"/>
      <c r="M743" s="32"/>
      <c r="N743" s="32"/>
      <c r="O743" s="32"/>
      <c r="P743" s="41"/>
      <c r="Q743" s="45"/>
    </row>
    <row r="744" spans="1:17" s="11" customFormat="1" ht="45" customHeight="1" thickBot="1" x14ac:dyDescent="0.35">
      <c r="A744" s="42"/>
      <c r="B744" s="32"/>
      <c r="C744" s="32"/>
      <c r="D744" s="32"/>
      <c r="E744" s="32"/>
      <c r="F744" s="47"/>
      <c r="G744" s="47"/>
      <c r="H744" s="36"/>
      <c r="I744" s="36"/>
      <c r="J744" s="36"/>
      <c r="K744" s="32"/>
      <c r="L744" s="32"/>
      <c r="M744" s="32"/>
      <c r="N744" s="32"/>
      <c r="O744" s="32"/>
      <c r="P744" s="41"/>
      <c r="Q744" s="45"/>
    </row>
    <row r="745" spans="1:17" s="11" customFormat="1" ht="45" customHeight="1" thickBot="1" x14ac:dyDescent="0.35">
      <c r="A745" s="42"/>
      <c r="B745" s="32"/>
      <c r="C745" s="32"/>
      <c r="D745" s="32"/>
      <c r="E745" s="32"/>
      <c r="F745" s="47"/>
      <c r="G745" s="47"/>
      <c r="H745" s="36"/>
      <c r="I745" s="36"/>
      <c r="J745" s="36"/>
      <c r="K745" s="32"/>
      <c r="L745" s="32"/>
      <c r="M745" s="32"/>
      <c r="N745" s="32"/>
      <c r="O745" s="32"/>
      <c r="P745" s="41"/>
      <c r="Q745" s="45"/>
    </row>
    <row r="746" spans="1:17" s="11" customFormat="1" ht="45" customHeight="1" thickBot="1" x14ac:dyDescent="0.35">
      <c r="A746" s="42"/>
      <c r="B746" s="32"/>
      <c r="C746" s="32"/>
      <c r="D746" s="32"/>
      <c r="E746" s="32"/>
      <c r="F746" s="47"/>
      <c r="G746" s="47"/>
      <c r="H746" s="36"/>
      <c r="I746" s="36"/>
      <c r="J746" s="36"/>
      <c r="K746" s="32"/>
      <c r="L746" s="32"/>
      <c r="M746" s="32"/>
      <c r="N746" s="32"/>
      <c r="O746" s="32"/>
      <c r="P746" s="41"/>
      <c r="Q746" s="45"/>
    </row>
    <row r="747" spans="1:17" s="11" customFormat="1" ht="45" customHeight="1" thickBot="1" x14ac:dyDescent="0.35">
      <c r="A747" s="42"/>
      <c r="B747" s="32"/>
      <c r="C747" s="32"/>
      <c r="D747" s="32"/>
      <c r="E747" s="32"/>
      <c r="F747" s="47"/>
      <c r="G747" s="47"/>
      <c r="H747" s="36"/>
      <c r="I747" s="36"/>
      <c r="J747" s="36"/>
      <c r="K747" s="32"/>
      <c r="L747" s="32"/>
      <c r="M747" s="32"/>
      <c r="N747" s="32"/>
      <c r="O747" s="32"/>
      <c r="P747" s="41"/>
      <c r="Q747" s="45"/>
    </row>
    <row r="748" spans="1:17" s="11" customFormat="1" ht="45" customHeight="1" thickBot="1" x14ac:dyDescent="0.35">
      <c r="A748" s="42"/>
      <c r="B748" s="32"/>
      <c r="C748" s="32"/>
      <c r="D748" s="32"/>
      <c r="E748" s="32"/>
      <c r="F748" s="47"/>
      <c r="G748" s="47"/>
      <c r="H748" s="36"/>
      <c r="I748" s="36"/>
      <c r="J748" s="36"/>
      <c r="K748" s="32"/>
      <c r="L748" s="32"/>
      <c r="M748" s="32"/>
      <c r="N748" s="32"/>
      <c r="O748" s="32"/>
      <c r="P748" s="41"/>
      <c r="Q748" s="45"/>
    </row>
    <row r="749" spans="1:17" s="11" customFormat="1" ht="45" customHeight="1" thickBot="1" x14ac:dyDescent="0.35">
      <c r="A749" s="42"/>
      <c r="B749" s="32"/>
      <c r="C749" s="32"/>
      <c r="D749" s="32"/>
      <c r="E749" s="32"/>
      <c r="F749" s="47"/>
      <c r="G749" s="47"/>
      <c r="H749" s="36"/>
      <c r="I749" s="36"/>
      <c r="J749" s="36"/>
      <c r="K749" s="32"/>
      <c r="L749" s="32"/>
      <c r="M749" s="32"/>
      <c r="N749" s="32"/>
      <c r="O749" s="32"/>
      <c r="P749" s="41"/>
      <c r="Q749" s="45"/>
    </row>
    <row r="750" spans="1:17" s="11" customFormat="1" ht="45" customHeight="1" thickBot="1" x14ac:dyDescent="0.35">
      <c r="A750" s="42"/>
      <c r="B750" s="32"/>
      <c r="C750" s="32"/>
      <c r="D750" s="32"/>
      <c r="E750" s="32"/>
      <c r="F750" s="47"/>
      <c r="G750" s="47"/>
      <c r="H750" s="36"/>
      <c r="I750" s="36"/>
      <c r="J750" s="36"/>
      <c r="K750" s="32"/>
      <c r="L750" s="32"/>
      <c r="M750" s="32"/>
      <c r="N750" s="32"/>
      <c r="O750" s="32"/>
      <c r="P750" s="41"/>
      <c r="Q750" s="45"/>
    </row>
    <row r="751" spans="1:17" s="11" customFormat="1" ht="45" customHeight="1" thickBot="1" x14ac:dyDescent="0.35">
      <c r="A751" s="42"/>
      <c r="B751" s="32"/>
      <c r="C751" s="32"/>
      <c r="D751" s="32"/>
      <c r="E751" s="32"/>
      <c r="F751" s="47"/>
      <c r="G751" s="47"/>
      <c r="H751" s="36"/>
      <c r="I751" s="36"/>
      <c r="J751" s="36"/>
      <c r="K751" s="32"/>
      <c r="L751" s="32"/>
      <c r="M751" s="32"/>
      <c r="N751" s="32"/>
      <c r="O751" s="32"/>
      <c r="P751" s="41"/>
      <c r="Q751" s="45"/>
    </row>
    <row r="752" spans="1:17" s="11" customFormat="1" ht="45" customHeight="1" thickBot="1" x14ac:dyDescent="0.35">
      <c r="A752" s="42"/>
      <c r="B752" s="32"/>
      <c r="C752" s="32"/>
      <c r="D752" s="32"/>
      <c r="E752" s="32"/>
      <c r="F752" s="47"/>
      <c r="G752" s="47"/>
      <c r="H752" s="36"/>
      <c r="I752" s="36"/>
      <c r="J752" s="36"/>
      <c r="K752" s="32"/>
      <c r="L752" s="32"/>
      <c r="M752" s="32"/>
      <c r="N752" s="32"/>
      <c r="O752" s="32"/>
      <c r="P752" s="41"/>
      <c r="Q752" s="45"/>
    </row>
    <row r="753" spans="1:17" s="11" customFormat="1" ht="45" customHeight="1" thickBot="1" x14ac:dyDescent="0.35">
      <c r="A753" s="42"/>
      <c r="B753" s="32"/>
      <c r="C753" s="32"/>
      <c r="D753" s="32"/>
      <c r="E753" s="32"/>
      <c r="F753" s="47"/>
      <c r="G753" s="47"/>
      <c r="H753" s="36"/>
      <c r="I753" s="36"/>
      <c r="J753" s="36"/>
      <c r="K753" s="32"/>
      <c r="L753" s="32"/>
      <c r="M753" s="32"/>
      <c r="N753" s="32"/>
      <c r="O753" s="32"/>
      <c r="P753" s="41"/>
      <c r="Q753" s="45"/>
    </row>
    <row r="754" spans="1:17" s="11" customFormat="1" ht="45" customHeight="1" thickBot="1" x14ac:dyDescent="0.35">
      <c r="A754" s="42"/>
      <c r="B754" s="32"/>
      <c r="C754" s="32"/>
      <c r="D754" s="32"/>
      <c r="E754" s="32"/>
      <c r="F754" s="47"/>
      <c r="G754" s="47"/>
      <c r="H754" s="36"/>
      <c r="I754" s="36"/>
      <c r="J754" s="36"/>
      <c r="K754" s="32"/>
      <c r="L754" s="32"/>
      <c r="M754" s="32"/>
      <c r="N754" s="32"/>
      <c r="O754" s="32"/>
      <c r="P754" s="41"/>
      <c r="Q754" s="45"/>
    </row>
    <row r="755" spans="1:17" s="11" customFormat="1" ht="45" customHeight="1" thickBot="1" x14ac:dyDescent="0.35">
      <c r="A755" s="42"/>
      <c r="B755" s="32"/>
      <c r="C755" s="32"/>
      <c r="D755" s="32"/>
      <c r="E755" s="32"/>
      <c r="F755" s="47"/>
      <c r="G755" s="47"/>
      <c r="H755" s="36"/>
      <c r="I755" s="36"/>
      <c r="J755" s="36"/>
      <c r="K755" s="32"/>
      <c r="L755" s="32"/>
      <c r="M755" s="32"/>
      <c r="N755" s="32"/>
      <c r="O755" s="32"/>
      <c r="P755" s="41"/>
      <c r="Q755" s="45"/>
    </row>
    <row r="756" spans="1:17" s="11" customFormat="1" ht="45" customHeight="1" thickBot="1" x14ac:dyDescent="0.35">
      <c r="A756" s="42"/>
      <c r="B756" s="32"/>
      <c r="C756" s="32"/>
      <c r="D756" s="32"/>
      <c r="E756" s="32"/>
      <c r="F756" s="47"/>
      <c r="G756" s="47"/>
      <c r="H756" s="36"/>
      <c r="I756" s="36"/>
      <c r="J756" s="36"/>
      <c r="K756" s="32"/>
      <c r="L756" s="32"/>
      <c r="M756" s="32"/>
      <c r="N756" s="32"/>
      <c r="O756" s="32"/>
      <c r="P756" s="41"/>
      <c r="Q756" s="45"/>
    </row>
    <row r="757" spans="1:17" s="11" customFormat="1" ht="45" customHeight="1" thickBot="1" x14ac:dyDescent="0.35">
      <c r="A757" s="42"/>
      <c r="B757" s="32"/>
      <c r="C757" s="32"/>
      <c r="D757" s="32"/>
      <c r="E757" s="32"/>
      <c r="F757" s="47"/>
      <c r="G757" s="47"/>
      <c r="H757" s="36"/>
      <c r="I757" s="36"/>
      <c r="J757" s="36"/>
      <c r="K757" s="32"/>
      <c r="L757" s="32"/>
      <c r="M757" s="32"/>
      <c r="N757" s="32"/>
      <c r="O757" s="32"/>
      <c r="P757" s="41"/>
      <c r="Q757" s="45"/>
    </row>
    <row r="758" spans="1:17" s="11" customFormat="1" ht="45" customHeight="1" thickBot="1" x14ac:dyDescent="0.35">
      <c r="A758" s="42"/>
      <c r="B758" s="32"/>
      <c r="C758" s="32"/>
      <c r="D758" s="32"/>
      <c r="E758" s="32"/>
      <c r="F758" s="47"/>
      <c r="G758" s="47"/>
      <c r="H758" s="36"/>
      <c r="I758" s="36"/>
      <c r="J758" s="36"/>
      <c r="K758" s="32"/>
      <c r="L758" s="32"/>
      <c r="M758" s="32"/>
      <c r="N758" s="32"/>
      <c r="O758" s="32"/>
      <c r="P758" s="41"/>
      <c r="Q758" s="45"/>
    </row>
    <row r="759" spans="1:17" s="11" customFormat="1" ht="45" customHeight="1" thickBot="1" x14ac:dyDescent="0.35">
      <c r="A759" s="42"/>
      <c r="B759" s="32"/>
      <c r="C759" s="32"/>
      <c r="D759" s="32"/>
      <c r="E759" s="32"/>
      <c r="F759" s="47"/>
      <c r="G759" s="47"/>
      <c r="H759" s="36"/>
      <c r="I759" s="36"/>
      <c r="J759" s="36"/>
      <c r="K759" s="32"/>
      <c r="L759" s="32"/>
      <c r="M759" s="32"/>
      <c r="N759" s="32"/>
      <c r="O759" s="32"/>
      <c r="P759" s="41"/>
      <c r="Q759" s="45"/>
    </row>
    <row r="760" spans="1:17" s="11" customFormat="1" ht="45" customHeight="1" thickBot="1" x14ac:dyDescent="0.35">
      <c r="A760" s="42"/>
      <c r="B760" s="32"/>
      <c r="C760" s="32"/>
      <c r="D760" s="32"/>
      <c r="E760" s="32"/>
      <c r="F760" s="47"/>
      <c r="G760" s="47"/>
      <c r="H760" s="36"/>
      <c r="I760" s="36"/>
      <c r="J760" s="36"/>
      <c r="K760" s="32"/>
      <c r="L760" s="32"/>
      <c r="M760" s="32"/>
      <c r="N760" s="32"/>
      <c r="O760" s="32"/>
      <c r="P760" s="41"/>
      <c r="Q760" s="45"/>
    </row>
    <row r="761" spans="1:17" s="11" customFormat="1" ht="45" customHeight="1" thickBot="1" x14ac:dyDescent="0.35">
      <c r="A761" s="42"/>
      <c r="B761" s="32"/>
      <c r="C761" s="32"/>
      <c r="D761" s="32"/>
      <c r="E761" s="32"/>
      <c r="F761" s="47"/>
      <c r="G761" s="47"/>
      <c r="H761" s="36"/>
      <c r="I761" s="36"/>
      <c r="J761" s="36"/>
      <c r="K761" s="32"/>
      <c r="L761" s="32"/>
      <c r="M761" s="32"/>
      <c r="N761" s="32"/>
      <c r="O761" s="32"/>
      <c r="P761" s="41"/>
      <c r="Q761" s="45"/>
    </row>
    <row r="762" spans="1:17" s="11" customFormat="1" ht="45" customHeight="1" thickBot="1" x14ac:dyDescent="0.35">
      <c r="A762" s="42"/>
      <c r="B762" s="32"/>
      <c r="C762" s="32"/>
      <c r="D762" s="32"/>
      <c r="E762" s="32"/>
      <c r="F762" s="47"/>
      <c r="G762" s="47"/>
      <c r="H762" s="36"/>
      <c r="I762" s="36"/>
      <c r="J762" s="36"/>
      <c r="K762" s="32"/>
      <c r="L762" s="32"/>
      <c r="M762" s="32"/>
      <c r="N762" s="32"/>
      <c r="O762" s="32"/>
      <c r="P762" s="41"/>
      <c r="Q762" s="45"/>
    </row>
    <row r="763" spans="1:17" s="11" customFormat="1" ht="45" customHeight="1" thickBot="1" x14ac:dyDescent="0.35">
      <c r="A763" s="42"/>
      <c r="B763" s="32"/>
      <c r="C763" s="32"/>
      <c r="D763" s="32"/>
      <c r="E763" s="32"/>
      <c r="F763" s="47"/>
      <c r="G763" s="47"/>
      <c r="H763" s="36"/>
      <c r="I763" s="36"/>
      <c r="J763" s="36"/>
      <c r="K763" s="32"/>
      <c r="L763" s="32"/>
      <c r="M763" s="32"/>
      <c r="N763" s="32"/>
      <c r="O763" s="32"/>
      <c r="P763" s="41"/>
      <c r="Q763" s="45"/>
    </row>
    <row r="764" spans="1:17" s="11" customFormat="1" ht="45" customHeight="1" thickBot="1" x14ac:dyDescent="0.35">
      <c r="A764" s="42"/>
      <c r="B764" s="32"/>
      <c r="C764" s="32"/>
      <c r="D764" s="32"/>
      <c r="E764" s="32"/>
      <c r="F764" s="47"/>
      <c r="G764" s="47"/>
      <c r="H764" s="36"/>
      <c r="I764" s="36"/>
      <c r="J764" s="36"/>
      <c r="K764" s="32"/>
      <c r="L764" s="32"/>
      <c r="M764" s="32"/>
      <c r="N764" s="32"/>
      <c r="O764" s="32"/>
      <c r="P764" s="41"/>
      <c r="Q764" s="45"/>
    </row>
    <row r="765" spans="1:17" s="11" customFormat="1" ht="45" customHeight="1" thickBot="1" x14ac:dyDescent="0.35">
      <c r="A765" s="42"/>
      <c r="B765" s="32"/>
      <c r="C765" s="32"/>
      <c r="D765" s="32"/>
      <c r="E765" s="32"/>
      <c r="F765" s="47"/>
      <c r="G765" s="47"/>
      <c r="H765" s="36"/>
      <c r="I765" s="36"/>
      <c r="J765" s="36"/>
      <c r="K765" s="32"/>
      <c r="L765" s="32"/>
      <c r="M765" s="32"/>
      <c r="N765" s="32"/>
      <c r="O765" s="32"/>
      <c r="P765" s="41"/>
      <c r="Q765" s="45"/>
    </row>
    <row r="766" spans="1:17" s="11" customFormat="1" ht="45" customHeight="1" thickBot="1" x14ac:dyDescent="0.35">
      <c r="A766" s="42"/>
      <c r="B766" s="32"/>
      <c r="C766" s="32"/>
      <c r="D766" s="32"/>
      <c r="E766" s="32"/>
      <c r="F766" s="47"/>
      <c r="G766" s="47"/>
      <c r="H766" s="36"/>
      <c r="I766" s="36"/>
      <c r="J766" s="36"/>
      <c r="K766" s="32"/>
      <c r="L766" s="32"/>
      <c r="M766" s="32"/>
      <c r="N766" s="32"/>
      <c r="O766" s="32"/>
      <c r="P766" s="41"/>
      <c r="Q766" s="45"/>
    </row>
    <row r="767" spans="1:17" s="11" customFormat="1" ht="45" customHeight="1" thickBot="1" x14ac:dyDescent="0.35">
      <c r="A767" s="42"/>
      <c r="B767" s="32"/>
      <c r="C767" s="32"/>
      <c r="D767" s="32"/>
      <c r="E767" s="32"/>
      <c r="F767" s="47"/>
      <c r="G767" s="47"/>
      <c r="H767" s="36"/>
      <c r="I767" s="36"/>
      <c r="J767" s="36"/>
      <c r="K767" s="32"/>
      <c r="L767" s="32"/>
      <c r="M767" s="32"/>
      <c r="N767" s="32"/>
      <c r="O767" s="32"/>
      <c r="P767" s="41"/>
      <c r="Q767" s="45"/>
    </row>
    <row r="768" spans="1:17" s="11" customFormat="1" ht="45" customHeight="1" thickBot="1" x14ac:dyDescent="0.35">
      <c r="A768" s="42"/>
      <c r="B768" s="32"/>
      <c r="C768" s="32"/>
      <c r="D768" s="32"/>
      <c r="E768" s="32"/>
      <c r="F768" s="47"/>
      <c r="G768" s="47"/>
      <c r="H768" s="36"/>
      <c r="I768" s="36"/>
      <c r="J768" s="36"/>
      <c r="K768" s="32"/>
      <c r="L768" s="32"/>
      <c r="M768" s="32"/>
      <c r="N768" s="32"/>
      <c r="O768" s="32"/>
      <c r="P768" s="41"/>
      <c r="Q768" s="45"/>
    </row>
    <row r="769" spans="1:17" s="11" customFormat="1" ht="45" customHeight="1" thickBot="1" x14ac:dyDescent="0.35">
      <c r="A769" s="42"/>
      <c r="B769" s="32"/>
      <c r="C769" s="32"/>
      <c r="D769" s="32"/>
      <c r="E769" s="32"/>
      <c r="F769" s="47"/>
      <c r="G769" s="47"/>
      <c r="H769" s="36"/>
      <c r="I769" s="36"/>
      <c r="J769" s="36"/>
      <c r="K769" s="32"/>
      <c r="L769" s="32"/>
      <c r="M769" s="32"/>
      <c r="N769" s="32"/>
      <c r="O769" s="32"/>
      <c r="P769" s="41"/>
      <c r="Q769" s="45"/>
    </row>
    <row r="770" spans="1:17" s="11" customFormat="1" ht="45" customHeight="1" thickBot="1" x14ac:dyDescent="0.35">
      <c r="A770" s="42"/>
      <c r="B770" s="32"/>
      <c r="C770" s="32"/>
      <c r="D770" s="32"/>
      <c r="E770" s="32"/>
      <c r="F770" s="47"/>
      <c r="G770" s="47"/>
      <c r="H770" s="36"/>
      <c r="I770" s="36"/>
      <c r="J770" s="36"/>
      <c r="K770" s="32"/>
      <c r="L770" s="32"/>
      <c r="M770" s="32"/>
      <c r="N770" s="32"/>
      <c r="O770" s="32"/>
      <c r="P770" s="41"/>
      <c r="Q770" s="45"/>
    </row>
    <row r="771" spans="1:17" s="11" customFormat="1" ht="45" customHeight="1" thickBot="1" x14ac:dyDescent="0.35">
      <c r="A771" s="42"/>
      <c r="B771" s="32"/>
      <c r="C771" s="32"/>
      <c r="D771" s="32"/>
      <c r="E771" s="32"/>
      <c r="F771" s="47"/>
      <c r="G771" s="47"/>
      <c r="H771" s="36"/>
      <c r="I771" s="36"/>
      <c r="J771" s="36"/>
      <c r="K771" s="32"/>
      <c r="L771" s="32"/>
      <c r="M771" s="32"/>
      <c r="N771" s="32"/>
      <c r="O771" s="32"/>
      <c r="P771" s="41"/>
      <c r="Q771" s="45"/>
    </row>
    <row r="772" spans="1:17" s="11" customFormat="1" ht="45" customHeight="1" thickBot="1" x14ac:dyDescent="0.35">
      <c r="A772" s="42"/>
      <c r="B772" s="32"/>
      <c r="C772" s="32"/>
      <c r="D772" s="32"/>
      <c r="E772" s="32"/>
      <c r="F772" s="47"/>
      <c r="G772" s="47"/>
      <c r="H772" s="36"/>
      <c r="I772" s="36"/>
      <c r="J772" s="36"/>
      <c r="K772" s="32"/>
      <c r="L772" s="32"/>
      <c r="M772" s="32"/>
      <c r="N772" s="32"/>
      <c r="O772" s="32"/>
      <c r="P772" s="41"/>
      <c r="Q772" s="45"/>
    </row>
    <row r="773" spans="1:17" s="11" customFormat="1" ht="45" customHeight="1" thickBot="1" x14ac:dyDescent="0.35">
      <c r="A773" s="42"/>
      <c r="B773" s="32"/>
      <c r="C773" s="32"/>
      <c r="D773" s="32"/>
      <c r="E773" s="32"/>
      <c r="F773" s="47"/>
      <c r="G773" s="47"/>
      <c r="H773" s="36"/>
      <c r="I773" s="36"/>
      <c r="J773" s="36"/>
      <c r="K773" s="32"/>
      <c r="L773" s="32"/>
      <c r="M773" s="32"/>
      <c r="N773" s="32"/>
      <c r="O773" s="32"/>
      <c r="P773" s="41"/>
      <c r="Q773" s="45"/>
    </row>
    <row r="774" spans="1:17" s="11" customFormat="1" ht="45" customHeight="1" thickBot="1" x14ac:dyDescent="0.35">
      <c r="A774" s="42"/>
      <c r="B774" s="32"/>
      <c r="C774" s="32"/>
      <c r="D774" s="32"/>
      <c r="E774" s="32"/>
      <c r="F774" s="47"/>
      <c r="G774" s="47"/>
      <c r="H774" s="36"/>
      <c r="I774" s="36"/>
      <c r="J774" s="36"/>
      <c r="K774" s="32"/>
      <c r="L774" s="32"/>
      <c r="M774" s="32"/>
      <c r="N774" s="32"/>
      <c r="O774" s="32"/>
      <c r="P774" s="41"/>
      <c r="Q774" s="45"/>
    </row>
    <row r="775" spans="1:17" s="11" customFormat="1" ht="45" customHeight="1" thickBot="1" x14ac:dyDescent="0.35">
      <c r="A775" s="42"/>
      <c r="B775" s="32"/>
      <c r="C775" s="32"/>
      <c r="D775" s="32"/>
      <c r="E775" s="32"/>
      <c r="F775" s="47"/>
      <c r="G775" s="47"/>
      <c r="H775" s="36"/>
      <c r="I775" s="36"/>
      <c r="J775" s="36"/>
      <c r="K775" s="32"/>
      <c r="L775" s="32"/>
      <c r="M775" s="32"/>
      <c r="N775" s="32"/>
      <c r="O775" s="32"/>
      <c r="P775" s="41"/>
      <c r="Q775" s="45"/>
    </row>
    <row r="776" spans="1:17" s="11" customFormat="1" ht="45" customHeight="1" thickBot="1" x14ac:dyDescent="0.35">
      <c r="A776" s="42"/>
      <c r="B776" s="32"/>
      <c r="C776" s="32"/>
      <c r="D776" s="32"/>
      <c r="E776" s="32"/>
      <c r="F776" s="47"/>
      <c r="G776" s="47"/>
      <c r="H776" s="36"/>
      <c r="I776" s="36"/>
      <c r="J776" s="36"/>
      <c r="K776" s="32"/>
      <c r="L776" s="32"/>
      <c r="M776" s="32"/>
      <c r="N776" s="32"/>
      <c r="O776" s="32"/>
      <c r="P776" s="41"/>
      <c r="Q776" s="45"/>
    </row>
    <row r="777" spans="1:17" s="11" customFormat="1" ht="45" customHeight="1" thickBot="1" x14ac:dyDescent="0.35">
      <c r="A777" s="42"/>
      <c r="B777" s="32"/>
      <c r="C777" s="32"/>
      <c r="D777" s="32"/>
      <c r="E777" s="32"/>
      <c r="F777" s="47"/>
      <c r="G777" s="47"/>
      <c r="H777" s="36"/>
      <c r="I777" s="36"/>
      <c r="J777" s="36"/>
      <c r="K777" s="32"/>
      <c r="L777" s="32"/>
      <c r="M777" s="32"/>
      <c r="N777" s="32"/>
      <c r="O777" s="32"/>
      <c r="P777" s="41"/>
      <c r="Q777" s="45"/>
    </row>
    <row r="778" spans="1:17" s="11" customFormat="1" ht="45" customHeight="1" thickBot="1" x14ac:dyDescent="0.35">
      <c r="A778" s="42"/>
      <c r="B778" s="32"/>
      <c r="C778" s="32"/>
      <c r="D778" s="32"/>
      <c r="E778" s="32"/>
      <c r="F778" s="47"/>
      <c r="G778" s="47"/>
      <c r="H778" s="36"/>
      <c r="I778" s="36"/>
      <c r="J778" s="36"/>
      <c r="K778" s="32"/>
      <c r="L778" s="32"/>
      <c r="M778" s="32"/>
      <c r="N778" s="32"/>
      <c r="O778" s="32"/>
      <c r="P778" s="41"/>
      <c r="Q778" s="45"/>
    </row>
    <row r="779" spans="1:17" s="11" customFormat="1" ht="45" customHeight="1" thickBot="1" x14ac:dyDescent="0.35">
      <c r="A779" s="42"/>
      <c r="B779" s="32"/>
      <c r="C779" s="32"/>
      <c r="D779" s="32"/>
      <c r="E779" s="32"/>
      <c r="F779" s="47"/>
      <c r="G779" s="47"/>
      <c r="H779" s="36"/>
      <c r="I779" s="36"/>
      <c r="J779" s="36"/>
      <c r="K779" s="32"/>
      <c r="L779" s="32"/>
      <c r="M779" s="32"/>
      <c r="N779" s="32"/>
      <c r="O779" s="32"/>
      <c r="P779" s="41"/>
      <c r="Q779" s="45"/>
    </row>
    <row r="780" spans="1:17" s="11" customFormat="1" ht="45" customHeight="1" thickBot="1" x14ac:dyDescent="0.35">
      <c r="A780" s="42"/>
      <c r="B780" s="32"/>
      <c r="C780" s="32"/>
      <c r="D780" s="32"/>
      <c r="E780" s="32"/>
      <c r="F780" s="47"/>
      <c r="G780" s="47"/>
      <c r="H780" s="36"/>
      <c r="I780" s="36"/>
      <c r="J780" s="36"/>
      <c r="K780" s="32"/>
      <c r="L780" s="32"/>
      <c r="M780" s="32"/>
      <c r="N780" s="32"/>
      <c r="O780" s="32"/>
      <c r="P780" s="41"/>
      <c r="Q780" s="45"/>
    </row>
    <row r="781" spans="1:17" s="11" customFormat="1" ht="45" customHeight="1" thickBot="1" x14ac:dyDescent="0.35">
      <c r="A781" s="42"/>
      <c r="B781" s="32"/>
      <c r="C781" s="32"/>
      <c r="D781" s="32"/>
      <c r="E781" s="32"/>
      <c r="F781" s="47"/>
      <c r="G781" s="47"/>
      <c r="H781" s="36"/>
      <c r="I781" s="36"/>
      <c r="J781" s="36"/>
      <c r="K781" s="32"/>
      <c r="L781" s="32"/>
      <c r="M781" s="32"/>
      <c r="N781" s="32"/>
      <c r="O781" s="32"/>
      <c r="P781" s="41"/>
      <c r="Q781" s="45"/>
    </row>
    <row r="782" spans="1:17" s="11" customFormat="1" ht="45" customHeight="1" thickBot="1" x14ac:dyDescent="0.35">
      <c r="A782" s="42"/>
      <c r="B782" s="32"/>
      <c r="C782" s="32"/>
      <c r="D782" s="32"/>
      <c r="E782" s="32"/>
      <c r="F782" s="47"/>
      <c r="G782" s="47"/>
      <c r="H782" s="36"/>
      <c r="I782" s="36"/>
      <c r="J782" s="36"/>
      <c r="K782" s="32"/>
      <c r="L782" s="32"/>
      <c r="M782" s="32"/>
      <c r="N782" s="32"/>
      <c r="O782" s="32"/>
      <c r="P782" s="41"/>
      <c r="Q782" s="45"/>
    </row>
    <row r="783" spans="1:17" s="11" customFormat="1" ht="45" customHeight="1" thickBot="1" x14ac:dyDescent="0.35">
      <c r="A783" s="42"/>
      <c r="B783" s="32"/>
      <c r="C783" s="32"/>
      <c r="D783" s="32"/>
      <c r="E783" s="32"/>
      <c r="F783" s="47"/>
      <c r="G783" s="47"/>
      <c r="H783" s="36"/>
      <c r="I783" s="36"/>
      <c r="J783" s="36"/>
      <c r="K783" s="32"/>
      <c r="L783" s="32"/>
      <c r="M783" s="32"/>
      <c r="N783" s="32"/>
      <c r="O783" s="32"/>
      <c r="P783" s="41"/>
      <c r="Q783" s="45"/>
    </row>
    <row r="784" spans="1:17" s="11" customFormat="1" ht="45" customHeight="1" thickBot="1" x14ac:dyDescent="0.35">
      <c r="A784" s="42"/>
      <c r="B784" s="32"/>
      <c r="C784" s="32"/>
      <c r="D784" s="32"/>
      <c r="E784" s="32"/>
      <c r="F784" s="47"/>
      <c r="G784" s="47"/>
      <c r="H784" s="36"/>
      <c r="I784" s="36"/>
      <c r="J784" s="36"/>
      <c r="K784" s="32"/>
      <c r="L784" s="32"/>
      <c r="M784" s="32"/>
      <c r="N784" s="32"/>
      <c r="O784" s="32"/>
      <c r="P784" s="41"/>
      <c r="Q784" s="45"/>
    </row>
    <row r="785" spans="1:17" s="11" customFormat="1" ht="45" customHeight="1" thickBot="1" x14ac:dyDescent="0.35">
      <c r="A785" s="42"/>
      <c r="B785" s="32"/>
      <c r="C785" s="32"/>
      <c r="D785" s="32"/>
      <c r="E785" s="32"/>
      <c r="F785" s="47"/>
      <c r="G785" s="47"/>
      <c r="H785" s="36"/>
      <c r="I785" s="36"/>
      <c r="J785" s="36"/>
      <c r="K785" s="32"/>
      <c r="L785" s="32"/>
      <c r="M785" s="32"/>
      <c r="N785" s="32"/>
      <c r="O785" s="32"/>
      <c r="P785" s="41"/>
      <c r="Q785" s="45"/>
    </row>
    <row r="786" spans="1:17" s="11" customFormat="1" ht="45" customHeight="1" thickBot="1" x14ac:dyDescent="0.35">
      <c r="A786" s="42"/>
      <c r="B786" s="32"/>
      <c r="C786" s="32"/>
      <c r="D786" s="32"/>
      <c r="E786" s="32"/>
      <c r="F786" s="47"/>
      <c r="G786" s="47"/>
      <c r="H786" s="36"/>
      <c r="I786" s="36"/>
      <c r="J786" s="36"/>
      <c r="K786" s="32"/>
      <c r="L786" s="32"/>
      <c r="M786" s="32"/>
      <c r="N786" s="32"/>
      <c r="O786" s="32"/>
      <c r="P786" s="41"/>
      <c r="Q786" s="45"/>
    </row>
    <row r="787" spans="1:17" s="11" customFormat="1" ht="45" customHeight="1" thickBot="1" x14ac:dyDescent="0.35">
      <c r="A787" s="42"/>
      <c r="B787" s="32"/>
      <c r="C787" s="32"/>
      <c r="D787" s="32"/>
      <c r="E787" s="32"/>
      <c r="F787" s="47"/>
      <c r="G787" s="47"/>
      <c r="H787" s="36"/>
      <c r="I787" s="36"/>
      <c r="J787" s="36"/>
      <c r="K787" s="32"/>
      <c r="L787" s="32"/>
      <c r="M787" s="32"/>
      <c r="N787" s="32"/>
      <c r="O787" s="32"/>
      <c r="P787" s="41"/>
      <c r="Q787" s="45"/>
    </row>
    <row r="788" spans="1:17" s="11" customFormat="1" ht="45" customHeight="1" thickBot="1" x14ac:dyDescent="0.35">
      <c r="A788" s="42"/>
      <c r="B788" s="32"/>
      <c r="C788" s="32"/>
      <c r="D788" s="32"/>
      <c r="E788" s="32"/>
      <c r="F788" s="47"/>
      <c r="G788" s="47"/>
      <c r="H788" s="36"/>
      <c r="I788" s="36"/>
      <c r="J788" s="36"/>
      <c r="K788" s="32"/>
      <c r="L788" s="32"/>
      <c r="M788" s="32"/>
      <c r="N788" s="32"/>
      <c r="O788" s="32"/>
      <c r="P788" s="41"/>
      <c r="Q788" s="45"/>
    </row>
    <row r="789" spans="1:17" s="11" customFormat="1" ht="45" customHeight="1" thickBot="1" x14ac:dyDescent="0.35">
      <c r="A789" s="42"/>
      <c r="B789" s="32"/>
      <c r="C789" s="32"/>
      <c r="D789" s="32"/>
      <c r="E789" s="32"/>
      <c r="F789" s="47"/>
      <c r="G789" s="47"/>
      <c r="H789" s="36"/>
      <c r="I789" s="36"/>
      <c r="J789" s="36"/>
      <c r="K789" s="32"/>
      <c r="L789" s="32"/>
      <c r="M789" s="32"/>
      <c r="N789" s="32"/>
      <c r="O789" s="32"/>
      <c r="P789" s="41"/>
      <c r="Q789" s="45"/>
    </row>
    <row r="790" spans="1:17" s="11" customFormat="1" ht="45" customHeight="1" thickBot="1" x14ac:dyDescent="0.35">
      <c r="A790" s="42"/>
      <c r="B790" s="32"/>
      <c r="C790" s="32"/>
      <c r="D790" s="32"/>
      <c r="E790" s="32"/>
      <c r="F790" s="47"/>
      <c r="G790" s="47"/>
      <c r="H790" s="36"/>
      <c r="I790" s="36"/>
      <c r="J790" s="36"/>
      <c r="K790" s="32"/>
      <c r="L790" s="32"/>
      <c r="M790" s="32"/>
      <c r="N790" s="32"/>
      <c r="O790" s="32"/>
      <c r="P790" s="41"/>
      <c r="Q790" s="45"/>
    </row>
    <row r="791" spans="1:17" s="11" customFormat="1" ht="45" customHeight="1" thickBot="1" x14ac:dyDescent="0.35">
      <c r="A791" s="42"/>
      <c r="B791" s="32"/>
      <c r="C791" s="32"/>
      <c r="D791" s="32"/>
      <c r="E791" s="32"/>
      <c r="F791" s="47"/>
      <c r="G791" s="47"/>
      <c r="H791" s="36"/>
      <c r="I791" s="36"/>
      <c r="J791" s="36"/>
      <c r="K791" s="32"/>
      <c r="L791" s="32"/>
      <c r="M791" s="32"/>
      <c r="N791" s="32"/>
      <c r="O791" s="32"/>
      <c r="P791" s="41"/>
      <c r="Q791" s="45"/>
    </row>
    <row r="792" spans="1:17" s="11" customFormat="1" ht="45" customHeight="1" thickBot="1" x14ac:dyDescent="0.35">
      <c r="A792" s="42"/>
      <c r="B792" s="32"/>
      <c r="C792" s="32"/>
      <c r="D792" s="32"/>
      <c r="E792" s="32"/>
      <c r="F792" s="47"/>
      <c r="G792" s="47"/>
      <c r="H792" s="36"/>
      <c r="I792" s="36"/>
      <c r="J792" s="36"/>
      <c r="K792" s="32"/>
      <c r="L792" s="32"/>
      <c r="M792" s="32"/>
      <c r="N792" s="32"/>
      <c r="O792" s="32"/>
      <c r="P792" s="41"/>
      <c r="Q792" s="45"/>
    </row>
    <row r="793" spans="1:17" s="11" customFormat="1" ht="45" customHeight="1" thickBot="1" x14ac:dyDescent="0.35">
      <c r="A793" s="42"/>
      <c r="B793" s="32"/>
      <c r="C793" s="32"/>
      <c r="D793" s="32"/>
      <c r="E793" s="32"/>
      <c r="F793" s="47"/>
      <c r="G793" s="47"/>
      <c r="H793" s="36"/>
      <c r="I793" s="36"/>
      <c r="J793" s="36"/>
      <c r="K793" s="32"/>
      <c r="L793" s="32"/>
      <c r="M793" s="32"/>
      <c r="N793" s="32"/>
      <c r="O793" s="32"/>
      <c r="P793" s="41"/>
      <c r="Q793" s="45"/>
    </row>
    <row r="794" spans="1:17" s="11" customFormat="1" ht="45" customHeight="1" thickBot="1" x14ac:dyDescent="0.35">
      <c r="A794" s="42"/>
      <c r="B794" s="32"/>
      <c r="C794" s="32"/>
      <c r="D794" s="32"/>
      <c r="E794" s="32"/>
      <c r="F794" s="47"/>
      <c r="G794" s="47"/>
      <c r="H794" s="36"/>
      <c r="I794" s="36"/>
      <c r="J794" s="36"/>
      <c r="K794" s="32"/>
      <c r="L794" s="32"/>
      <c r="M794" s="32"/>
      <c r="N794" s="32"/>
      <c r="O794" s="32"/>
      <c r="P794" s="41"/>
      <c r="Q794" s="45"/>
    </row>
    <row r="795" spans="1:17" s="11" customFormat="1" ht="45" customHeight="1" thickBot="1" x14ac:dyDescent="0.35">
      <c r="A795" s="42"/>
      <c r="B795" s="32"/>
      <c r="C795" s="32"/>
      <c r="D795" s="32"/>
      <c r="E795" s="32"/>
      <c r="F795" s="47"/>
      <c r="G795" s="47"/>
      <c r="H795" s="36"/>
      <c r="I795" s="36"/>
      <c r="J795" s="36"/>
      <c r="K795" s="32"/>
      <c r="L795" s="32"/>
      <c r="M795" s="32"/>
      <c r="N795" s="32"/>
      <c r="O795" s="32"/>
      <c r="P795" s="41"/>
      <c r="Q795" s="45"/>
    </row>
    <row r="796" spans="1:17" s="11" customFormat="1" ht="45" customHeight="1" thickBot="1" x14ac:dyDescent="0.35">
      <c r="A796" s="42"/>
      <c r="B796" s="32"/>
      <c r="C796" s="32"/>
      <c r="D796" s="32"/>
      <c r="E796" s="32"/>
      <c r="F796" s="47"/>
      <c r="G796" s="47"/>
      <c r="H796" s="36"/>
      <c r="I796" s="36"/>
      <c r="J796" s="36"/>
      <c r="K796" s="32"/>
      <c r="L796" s="32"/>
      <c r="M796" s="32"/>
      <c r="N796" s="32"/>
      <c r="O796" s="32"/>
      <c r="P796" s="41"/>
      <c r="Q796" s="45"/>
    </row>
    <row r="797" spans="1:17" s="11" customFormat="1" ht="45" customHeight="1" thickBot="1" x14ac:dyDescent="0.35">
      <c r="A797" s="42"/>
      <c r="B797" s="32"/>
      <c r="C797" s="32"/>
      <c r="D797" s="32"/>
      <c r="E797" s="32"/>
      <c r="F797" s="47"/>
      <c r="G797" s="47"/>
      <c r="H797" s="36"/>
      <c r="I797" s="36"/>
      <c r="J797" s="36"/>
      <c r="K797" s="32"/>
      <c r="L797" s="32"/>
      <c r="M797" s="32"/>
      <c r="N797" s="32"/>
      <c r="O797" s="32"/>
      <c r="P797" s="41"/>
      <c r="Q797" s="45"/>
    </row>
    <row r="798" spans="1:17" s="11" customFormat="1" ht="45" customHeight="1" thickBot="1" x14ac:dyDescent="0.35">
      <c r="A798" s="42"/>
      <c r="B798" s="32"/>
      <c r="C798" s="32"/>
      <c r="D798" s="32"/>
      <c r="E798" s="32"/>
      <c r="F798" s="47"/>
      <c r="G798" s="47"/>
      <c r="H798" s="36"/>
      <c r="I798" s="36"/>
      <c r="J798" s="36"/>
      <c r="K798" s="32"/>
      <c r="L798" s="32"/>
      <c r="M798" s="32"/>
      <c r="N798" s="32"/>
      <c r="O798" s="32"/>
      <c r="P798" s="41"/>
      <c r="Q798" s="45"/>
    </row>
    <row r="799" spans="1:17" s="11" customFormat="1" ht="45" customHeight="1" thickBot="1" x14ac:dyDescent="0.35">
      <c r="A799" s="42"/>
      <c r="B799" s="32"/>
      <c r="C799" s="32"/>
      <c r="D799" s="32"/>
      <c r="E799" s="32"/>
      <c r="F799" s="47"/>
      <c r="G799" s="47"/>
      <c r="H799" s="36"/>
      <c r="I799" s="36"/>
      <c r="J799" s="36"/>
      <c r="K799" s="32"/>
      <c r="L799" s="32"/>
      <c r="M799" s="32"/>
      <c r="N799" s="32"/>
      <c r="O799" s="32"/>
      <c r="P799" s="41"/>
      <c r="Q799" s="45"/>
    </row>
    <row r="800" spans="1:17" s="11" customFormat="1" ht="45" customHeight="1" thickBot="1" x14ac:dyDescent="0.35">
      <c r="A800" s="42"/>
      <c r="B800" s="32"/>
      <c r="C800" s="32"/>
      <c r="D800" s="32"/>
      <c r="E800" s="32"/>
      <c r="F800" s="47"/>
      <c r="G800" s="47"/>
      <c r="H800" s="36"/>
      <c r="I800" s="36"/>
      <c r="J800" s="36"/>
      <c r="K800" s="32"/>
      <c r="L800" s="32"/>
      <c r="M800" s="32"/>
      <c r="N800" s="32"/>
      <c r="O800" s="32"/>
      <c r="P800" s="41"/>
      <c r="Q800" s="45"/>
    </row>
    <row r="801" spans="1:17" s="11" customFormat="1" ht="45" customHeight="1" thickBot="1" x14ac:dyDescent="0.35">
      <c r="A801" s="42"/>
      <c r="B801" s="32"/>
      <c r="C801" s="32"/>
      <c r="D801" s="32"/>
      <c r="E801" s="32"/>
      <c r="F801" s="47"/>
      <c r="G801" s="47"/>
      <c r="H801" s="36"/>
      <c r="I801" s="36"/>
      <c r="J801" s="36"/>
      <c r="K801" s="32"/>
      <c r="L801" s="32"/>
      <c r="M801" s="32"/>
      <c r="N801" s="32"/>
      <c r="O801" s="32"/>
      <c r="P801" s="41"/>
      <c r="Q801" s="45"/>
    </row>
    <row r="802" spans="1:17" s="11" customFormat="1" ht="45" customHeight="1" thickBot="1" x14ac:dyDescent="0.35">
      <c r="A802" s="42"/>
      <c r="B802" s="32"/>
      <c r="C802" s="32"/>
      <c r="D802" s="32"/>
      <c r="E802" s="32"/>
      <c r="F802" s="47"/>
      <c r="G802" s="47"/>
      <c r="H802" s="36"/>
      <c r="I802" s="36"/>
      <c r="J802" s="36"/>
      <c r="K802" s="32"/>
      <c r="L802" s="32"/>
      <c r="M802" s="32"/>
      <c r="N802" s="32"/>
      <c r="O802" s="32"/>
      <c r="P802" s="41"/>
      <c r="Q802" s="45"/>
    </row>
    <row r="803" spans="1:17" s="11" customFormat="1" ht="45" customHeight="1" thickBot="1" x14ac:dyDescent="0.35">
      <c r="A803" s="42"/>
      <c r="B803" s="32"/>
      <c r="C803" s="32"/>
      <c r="D803" s="32"/>
      <c r="E803" s="32"/>
      <c r="F803" s="47"/>
      <c r="G803" s="47"/>
      <c r="H803" s="36"/>
      <c r="I803" s="36"/>
      <c r="J803" s="36"/>
      <c r="K803" s="32"/>
      <c r="L803" s="32"/>
      <c r="M803" s="32"/>
      <c r="N803" s="32"/>
      <c r="O803" s="32"/>
      <c r="P803" s="41"/>
      <c r="Q803" s="45"/>
    </row>
    <row r="804" spans="1:17" s="11" customFormat="1" ht="45" customHeight="1" thickBot="1" x14ac:dyDescent="0.35">
      <c r="A804" s="42"/>
      <c r="B804" s="32"/>
      <c r="C804" s="32"/>
      <c r="D804" s="32"/>
      <c r="E804" s="32"/>
      <c r="F804" s="47"/>
      <c r="G804" s="47"/>
      <c r="H804" s="36"/>
      <c r="I804" s="36"/>
      <c r="J804" s="36"/>
      <c r="K804" s="32"/>
      <c r="L804" s="32"/>
      <c r="M804" s="32"/>
      <c r="N804" s="32"/>
      <c r="O804" s="32"/>
      <c r="P804" s="41"/>
      <c r="Q804" s="45"/>
    </row>
    <row r="805" spans="1:17" s="11" customFormat="1" ht="45" customHeight="1" thickBot="1" x14ac:dyDescent="0.35">
      <c r="A805" s="42"/>
      <c r="B805" s="32"/>
      <c r="C805" s="32"/>
      <c r="D805" s="32"/>
      <c r="E805" s="32"/>
      <c r="F805" s="47"/>
      <c r="G805" s="47"/>
      <c r="H805" s="36"/>
      <c r="I805" s="36"/>
      <c r="J805" s="36"/>
      <c r="K805" s="32"/>
      <c r="L805" s="32"/>
      <c r="M805" s="32"/>
      <c r="N805" s="32"/>
      <c r="O805" s="32"/>
      <c r="P805" s="41"/>
      <c r="Q805" s="45"/>
    </row>
    <row r="806" spans="1:17" s="11" customFormat="1" ht="45" customHeight="1" thickBot="1" x14ac:dyDescent="0.35">
      <c r="A806" s="42"/>
      <c r="B806" s="32"/>
      <c r="C806" s="32"/>
      <c r="D806" s="32"/>
      <c r="E806" s="32"/>
      <c r="F806" s="47"/>
      <c r="G806" s="47"/>
      <c r="H806" s="36"/>
      <c r="I806" s="36"/>
      <c r="J806" s="36"/>
      <c r="K806" s="32"/>
      <c r="L806" s="32"/>
      <c r="M806" s="32"/>
      <c r="N806" s="32"/>
      <c r="O806" s="32"/>
      <c r="P806" s="41"/>
      <c r="Q806" s="45"/>
    </row>
    <row r="807" spans="1:17" s="11" customFormat="1" ht="45" customHeight="1" thickBot="1" x14ac:dyDescent="0.35">
      <c r="A807" s="42"/>
      <c r="B807" s="32"/>
      <c r="C807" s="32"/>
      <c r="D807" s="32"/>
      <c r="E807" s="32"/>
      <c r="F807" s="47"/>
      <c r="G807" s="47"/>
      <c r="H807" s="36"/>
      <c r="I807" s="36"/>
      <c r="J807" s="36"/>
      <c r="K807" s="32"/>
      <c r="L807" s="32"/>
      <c r="M807" s="32"/>
      <c r="N807" s="32"/>
      <c r="O807" s="32"/>
      <c r="P807" s="41"/>
      <c r="Q807" s="45"/>
    </row>
    <row r="808" spans="1:17" s="11" customFormat="1" ht="45" customHeight="1" thickBot="1" x14ac:dyDescent="0.35">
      <c r="A808" s="42"/>
      <c r="B808" s="32"/>
      <c r="C808" s="32"/>
      <c r="D808" s="32"/>
      <c r="E808" s="32"/>
      <c r="F808" s="47"/>
      <c r="G808" s="47"/>
      <c r="H808" s="36"/>
      <c r="I808" s="36"/>
      <c r="J808" s="36"/>
      <c r="K808" s="32"/>
      <c r="L808" s="32"/>
      <c r="M808" s="32"/>
      <c r="N808" s="32"/>
      <c r="O808" s="32"/>
      <c r="P808" s="41"/>
      <c r="Q808" s="45"/>
    </row>
    <row r="809" spans="1:17" s="11" customFormat="1" ht="45" customHeight="1" thickBot="1" x14ac:dyDescent="0.35">
      <c r="A809" s="42"/>
      <c r="B809" s="32"/>
      <c r="C809" s="32"/>
      <c r="D809" s="32"/>
      <c r="E809" s="32"/>
      <c r="F809" s="47"/>
      <c r="G809" s="47"/>
      <c r="H809" s="36"/>
      <c r="I809" s="36"/>
      <c r="J809" s="36"/>
      <c r="K809" s="32"/>
      <c r="L809" s="32"/>
      <c r="M809" s="32"/>
      <c r="N809" s="32"/>
      <c r="O809" s="32"/>
      <c r="P809" s="41"/>
      <c r="Q809" s="45"/>
    </row>
    <row r="810" spans="1:17" s="11" customFormat="1" ht="45" customHeight="1" thickBot="1" x14ac:dyDescent="0.35">
      <c r="A810" s="42"/>
      <c r="B810" s="32"/>
      <c r="C810" s="32"/>
      <c r="D810" s="32"/>
      <c r="E810" s="32"/>
      <c r="F810" s="47"/>
      <c r="G810" s="47"/>
      <c r="H810" s="36"/>
      <c r="I810" s="36"/>
      <c r="J810" s="36"/>
      <c r="K810" s="32"/>
      <c r="L810" s="32"/>
      <c r="M810" s="32"/>
      <c r="N810" s="32"/>
      <c r="O810" s="32"/>
      <c r="P810" s="41"/>
      <c r="Q810" s="45"/>
    </row>
    <row r="811" spans="1:17" s="11" customFormat="1" ht="45" customHeight="1" thickBot="1" x14ac:dyDescent="0.35">
      <c r="A811" s="42"/>
      <c r="B811" s="32"/>
      <c r="C811" s="32"/>
      <c r="D811" s="32"/>
      <c r="E811" s="32"/>
      <c r="F811" s="47"/>
      <c r="G811" s="47"/>
      <c r="H811" s="36"/>
      <c r="I811" s="36"/>
      <c r="J811" s="36"/>
      <c r="K811" s="32"/>
      <c r="L811" s="32"/>
      <c r="M811" s="32"/>
      <c r="N811" s="32"/>
      <c r="O811" s="32"/>
      <c r="P811" s="41"/>
      <c r="Q811" s="45"/>
    </row>
    <row r="812" spans="1:17" s="11" customFormat="1" ht="45" customHeight="1" thickBot="1" x14ac:dyDescent="0.35">
      <c r="A812" s="42"/>
      <c r="B812" s="32"/>
      <c r="C812" s="32"/>
      <c r="D812" s="32"/>
      <c r="E812" s="32"/>
      <c r="F812" s="47"/>
      <c r="G812" s="47"/>
      <c r="H812" s="36"/>
      <c r="I812" s="36"/>
      <c r="J812" s="36"/>
      <c r="K812" s="32"/>
      <c r="L812" s="32"/>
      <c r="M812" s="32"/>
      <c r="N812" s="32"/>
      <c r="O812" s="32"/>
      <c r="P812" s="41"/>
      <c r="Q812" s="45"/>
    </row>
    <row r="813" spans="1:17" s="11" customFormat="1" ht="45" customHeight="1" thickBot="1" x14ac:dyDescent="0.35">
      <c r="A813" s="42"/>
      <c r="B813" s="32"/>
      <c r="C813" s="32"/>
      <c r="D813" s="32"/>
      <c r="E813" s="32"/>
      <c r="F813" s="47"/>
      <c r="G813" s="47"/>
      <c r="H813" s="36"/>
      <c r="I813" s="36"/>
      <c r="J813" s="36"/>
      <c r="K813" s="32"/>
      <c r="L813" s="32"/>
      <c r="M813" s="32"/>
      <c r="N813" s="32"/>
      <c r="O813" s="32"/>
      <c r="P813" s="41"/>
      <c r="Q813" s="45"/>
    </row>
    <row r="814" spans="1:17" s="11" customFormat="1" ht="45" customHeight="1" thickBot="1" x14ac:dyDescent="0.35">
      <c r="A814" s="42"/>
      <c r="B814" s="32"/>
      <c r="C814" s="32"/>
      <c r="D814" s="32"/>
      <c r="E814" s="32"/>
      <c r="F814" s="47"/>
      <c r="G814" s="47"/>
      <c r="H814" s="36"/>
      <c r="I814" s="36"/>
      <c r="J814" s="36"/>
      <c r="K814" s="32"/>
      <c r="L814" s="32"/>
      <c r="M814" s="32"/>
      <c r="N814" s="32"/>
      <c r="O814" s="32"/>
      <c r="P814" s="41"/>
      <c r="Q814" s="45"/>
    </row>
    <row r="815" spans="1:17" s="11" customFormat="1" ht="45" customHeight="1" thickBot="1" x14ac:dyDescent="0.35">
      <c r="A815" s="42"/>
      <c r="B815" s="32"/>
      <c r="C815" s="32"/>
      <c r="D815" s="32"/>
      <c r="E815" s="32"/>
      <c r="F815" s="47"/>
      <c r="G815" s="47"/>
      <c r="H815" s="36"/>
      <c r="I815" s="36"/>
      <c r="J815" s="36"/>
      <c r="K815" s="32"/>
      <c r="L815" s="32"/>
      <c r="M815" s="32"/>
      <c r="N815" s="32"/>
      <c r="O815" s="32"/>
      <c r="P815" s="41"/>
      <c r="Q815" s="45"/>
    </row>
    <row r="816" spans="1:17" s="11" customFormat="1" ht="45" customHeight="1" thickBot="1" x14ac:dyDescent="0.35">
      <c r="A816" s="42"/>
      <c r="B816" s="32"/>
      <c r="C816" s="32"/>
      <c r="D816" s="32"/>
      <c r="E816" s="32"/>
      <c r="F816" s="47"/>
      <c r="G816" s="47"/>
      <c r="H816" s="36"/>
      <c r="I816" s="36"/>
      <c r="J816" s="36"/>
      <c r="K816" s="32"/>
      <c r="L816" s="32"/>
      <c r="M816" s="32"/>
      <c r="N816" s="32"/>
      <c r="O816" s="32"/>
      <c r="P816" s="41"/>
      <c r="Q816" s="45"/>
    </row>
    <row r="817" spans="1:17" s="11" customFormat="1" ht="45" customHeight="1" thickBot="1" x14ac:dyDescent="0.35">
      <c r="A817" s="42"/>
      <c r="B817" s="32"/>
      <c r="C817" s="32"/>
      <c r="D817" s="32"/>
      <c r="E817" s="32"/>
      <c r="F817" s="47"/>
      <c r="G817" s="47"/>
      <c r="H817" s="36"/>
      <c r="I817" s="36"/>
      <c r="J817" s="36"/>
      <c r="K817" s="32"/>
      <c r="L817" s="32"/>
      <c r="M817" s="32"/>
      <c r="N817" s="32"/>
      <c r="O817" s="32"/>
      <c r="P817" s="41"/>
      <c r="Q817" s="45"/>
    </row>
    <row r="818" spans="1:17" s="11" customFormat="1" ht="45" customHeight="1" thickBot="1" x14ac:dyDescent="0.35">
      <c r="A818" s="42"/>
      <c r="B818" s="32"/>
      <c r="C818" s="32"/>
      <c r="D818" s="32"/>
      <c r="E818" s="32"/>
      <c r="F818" s="47"/>
      <c r="G818" s="47"/>
      <c r="H818" s="36"/>
      <c r="I818" s="36"/>
      <c r="J818" s="36"/>
      <c r="K818" s="32"/>
      <c r="L818" s="32"/>
      <c r="M818" s="32"/>
      <c r="N818" s="32"/>
      <c r="O818" s="32"/>
      <c r="P818" s="41"/>
      <c r="Q818" s="45"/>
    </row>
    <row r="819" spans="1:17" s="11" customFormat="1" ht="45" customHeight="1" thickBot="1" x14ac:dyDescent="0.35">
      <c r="A819" s="42"/>
      <c r="B819" s="32"/>
      <c r="C819" s="32"/>
      <c r="D819" s="32"/>
      <c r="E819" s="32"/>
      <c r="F819" s="47"/>
      <c r="G819" s="47"/>
      <c r="H819" s="36"/>
      <c r="I819" s="36"/>
      <c r="J819" s="36"/>
      <c r="K819" s="32"/>
      <c r="L819" s="32"/>
      <c r="M819" s="32"/>
      <c r="N819" s="32"/>
      <c r="O819" s="32"/>
      <c r="P819" s="41"/>
      <c r="Q819" s="45"/>
    </row>
    <row r="820" spans="1:17" s="11" customFormat="1" ht="45" customHeight="1" thickBot="1" x14ac:dyDescent="0.35">
      <c r="A820" s="42"/>
      <c r="B820" s="32"/>
      <c r="C820" s="32"/>
      <c r="D820" s="32"/>
      <c r="E820" s="32"/>
      <c r="F820" s="47"/>
      <c r="G820" s="47"/>
      <c r="H820" s="36"/>
      <c r="I820" s="36"/>
      <c r="J820" s="36"/>
      <c r="K820" s="32"/>
      <c r="L820" s="32"/>
      <c r="M820" s="32"/>
      <c r="N820" s="32"/>
      <c r="O820" s="32"/>
      <c r="P820" s="41"/>
      <c r="Q820" s="45"/>
    </row>
    <row r="821" spans="1:17" s="11" customFormat="1" ht="45" customHeight="1" thickBot="1" x14ac:dyDescent="0.35">
      <c r="A821" s="42"/>
      <c r="B821" s="32"/>
      <c r="C821" s="32"/>
      <c r="D821" s="32"/>
      <c r="E821" s="32"/>
      <c r="F821" s="47"/>
      <c r="G821" s="47"/>
      <c r="H821" s="36"/>
      <c r="I821" s="36"/>
      <c r="J821" s="36"/>
      <c r="K821" s="32"/>
      <c r="L821" s="32"/>
      <c r="M821" s="32"/>
      <c r="N821" s="32"/>
      <c r="O821" s="32"/>
      <c r="P821" s="41"/>
      <c r="Q821" s="45"/>
    </row>
    <row r="822" spans="1:17" s="11" customFormat="1" ht="45" customHeight="1" thickBot="1" x14ac:dyDescent="0.35">
      <c r="A822" s="42"/>
      <c r="B822" s="32"/>
      <c r="C822" s="32"/>
      <c r="D822" s="32"/>
      <c r="E822" s="32"/>
      <c r="F822" s="47"/>
      <c r="G822" s="47"/>
      <c r="H822" s="36"/>
      <c r="I822" s="36"/>
      <c r="J822" s="36"/>
      <c r="K822" s="32"/>
      <c r="L822" s="32"/>
      <c r="M822" s="32"/>
      <c r="N822" s="32"/>
      <c r="O822" s="32"/>
      <c r="P822" s="41"/>
      <c r="Q822" s="45"/>
    </row>
    <row r="823" spans="1:17" s="11" customFormat="1" ht="45" customHeight="1" thickBot="1" x14ac:dyDescent="0.35">
      <c r="A823" s="42"/>
      <c r="B823" s="32"/>
      <c r="C823" s="32"/>
      <c r="D823" s="32"/>
      <c r="E823" s="32"/>
      <c r="F823" s="47"/>
      <c r="G823" s="47"/>
      <c r="H823" s="36"/>
      <c r="I823" s="36"/>
      <c r="J823" s="36"/>
      <c r="K823" s="32"/>
      <c r="L823" s="32"/>
      <c r="M823" s="32"/>
      <c r="N823" s="32"/>
      <c r="O823" s="32"/>
      <c r="P823" s="41"/>
      <c r="Q823" s="45"/>
    </row>
    <row r="824" spans="1:17" s="11" customFormat="1" ht="45" customHeight="1" thickBot="1" x14ac:dyDescent="0.35">
      <c r="A824" s="42"/>
      <c r="B824" s="32"/>
      <c r="C824" s="32"/>
      <c r="D824" s="32"/>
      <c r="E824" s="32"/>
      <c r="F824" s="47"/>
      <c r="G824" s="47"/>
      <c r="H824" s="36"/>
      <c r="I824" s="36"/>
      <c r="J824" s="36"/>
      <c r="K824" s="32"/>
      <c r="L824" s="32"/>
      <c r="M824" s="32"/>
      <c r="N824" s="32"/>
      <c r="O824" s="32"/>
      <c r="P824" s="41"/>
      <c r="Q824" s="45"/>
    </row>
    <row r="825" spans="1:17" s="11" customFormat="1" ht="45" customHeight="1" thickBot="1" x14ac:dyDescent="0.35">
      <c r="A825" s="42"/>
      <c r="B825" s="32"/>
      <c r="C825" s="32"/>
      <c r="D825" s="32"/>
      <c r="E825" s="32"/>
      <c r="F825" s="47"/>
      <c r="G825" s="47"/>
      <c r="H825" s="36"/>
      <c r="I825" s="36"/>
      <c r="J825" s="36"/>
      <c r="K825" s="32"/>
      <c r="L825" s="32"/>
      <c r="M825" s="32"/>
      <c r="N825" s="32"/>
      <c r="O825" s="32"/>
      <c r="P825" s="41"/>
      <c r="Q825" s="45"/>
    </row>
    <row r="826" spans="1:17" s="11" customFormat="1" ht="45" customHeight="1" thickBot="1" x14ac:dyDescent="0.35">
      <c r="A826" s="42"/>
      <c r="B826" s="32"/>
      <c r="C826" s="32"/>
      <c r="D826" s="32"/>
      <c r="E826" s="32"/>
      <c r="F826" s="47"/>
      <c r="G826" s="47"/>
      <c r="H826" s="36"/>
      <c r="I826" s="36"/>
      <c r="J826" s="36"/>
      <c r="K826" s="32"/>
      <c r="L826" s="32"/>
      <c r="M826" s="32"/>
      <c r="N826" s="32"/>
      <c r="O826" s="32"/>
      <c r="P826" s="41"/>
      <c r="Q826" s="45"/>
    </row>
    <row r="827" spans="1:17" s="11" customFormat="1" ht="45" customHeight="1" thickBot="1" x14ac:dyDescent="0.35">
      <c r="A827" s="42"/>
      <c r="B827" s="32"/>
      <c r="C827" s="32"/>
      <c r="D827" s="32"/>
      <c r="E827" s="32"/>
      <c r="F827" s="47"/>
      <c r="G827" s="47"/>
      <c r="H827" s="36"/>
      <c r="I827" s="36"/>
      <c r="J827" s="36"/>
      <c r="K827" s="32"/>
      <c r="L827" s="32"/>
      <c r="M827" s="32"/>
      <c r="N827" s="32"/>
      <c r="O827" s="32"/>
      <c r="P827" s="41"/>
      <c r="Q827" s="45"/>
    </row>
    <row r="828" spans="1:17" s="11" customFormat="1" ht="45" customHeight="1" thickBot="1" x14ac:dyDescent="0.35">
      <c r="A828" s="42"/>
      <c r="B828" s="32"/>
      <c r="C828" s="32"/>
      <c r="D828" s="32"/>
      <c r="E828" s="32"/>
      <c r="F828" s="47"/>
      <c r="G828" s="47"/>
      <c r="H828" s="36"/>
      <c r="I828" s="36"/>
      <c r="J828" s="36"/>
      <c r="K828" s="32"/>
      <c r="L828" s="32"/>
      <c r="M828" s="32"/>
      <c r="N828" s="32"/>
      <c r="O828" s="32"/>
      <c r="P828" s="41"/>
      <c r="Q828" s="45"/>
    </row>
    <row r="829" spans="1:17" s="11" customFormat="1" ht="45" customHeight="1" thickBot="1" x14ac:dyDescent="0.35">
      <c r="A829" s="42"/>
      <c r="B829" s="32"/>
      <c r="C829" s="32"/>
      <c r="D829" s="32"/>
      <c r="E829" s="32"/>
      <c r="F829" s="47"/>
      <c r="G829" s="47"/>
      <c r="H829" s="36"/>
      <c r="I829" s="36"/>
      <c r="J829" s="36"/>
      <c r="K829" s="32"/>
      <c r="L829" s="32"/>
      <c r="M829" s="32"/>
      <c r="N829" s="32"/>
      <c r="O829" s="32"/>
      <c r="P829" s="41"/>
      <c r="Q829" s="45"/>
    </row>
    <row r="830" spans="1:17" s="11" customFormat="1" ht="45" customHeight="1" thickBot="1" x14ac:dyDescent="0.35">
      <c r="A830" s="42"/>
      <c r="B830" s="32"/>
      <c r="C830" s="32"/>
      <c r="D830" s="32"/>
      <c r="E830" s="32"/>
      <c r="F830" s="47"/>
      <c r="G830" s="47"/>
      <c r="H830" s="36"/>
      <c r="I830" s="36"/>
      <c r="J830" s="36"/>
      <c r="K830" s="32"/>
      <c r="L830" s="32"/>
      <c r="M830" s="32"/>
      <c r="N830" s="32"/>
      <c r="O830" s="32"/>
      <c r="P830" s="41"/>
      <c r="Q830" s="45"/>
    </row>
    <row r="831" spans="1:17" s="11" customFormat="1" ht="45" customHeight="1" thickBot="1" x14ac:dyDescent="0.35">
      <c r="A831" s="42"/>
      <c r="B831" s="32"/>
      <c r="C831" s="32"/>
      <c r="D831" s="32"/>
      <c r="E831" s="32"/>
      <c r="F831" s="47"/>
      <c r="G831" s="47"/>
      <c r="H831" s="36"/>
      <c r="I831" s="36"/>
      <c r="J831" s="36"/>
      <c r="K831" s="32"/>
      <c r="L831" s="32"/>
      <c r="M831" s="32"/>
      <c r="N831" s="32"/>
      <c r="O831" s="32"/>
      <c r="P831" s="41"/>
      <c r="Q831" s="45"/>
    </row>
    <row r="832" spans="1:17" s="11" customFormat="1" ht="45" customHeight="1" thickBot="1" x14ac:dyDescent="0.35">
      <c r="A832" s="42"/>
      <c r="B832" s="32"/>
      <c r="C832" s="32"/>
      <c r="D832" s="32"/>
      <c r="E832" s="32"/>
      <c r="F832" s="47"/>
      <c r="G832" s="47"/>
      <c r="H832" s="36"/>
      <c r="I832" s="36"/>
      <c r="J832" s="36"/>
      <c r="K832" s="32"/>
      <c r="L832" s="32"/>
      <c r="M832" s="32"/>
      <c r="N832" s="32"/>
      <c r="O832" s="32"/>
      <c r="P832" s="41"/>
      <c r="Q832" s="45"/>
    </row>
    <row r="833" spans="1:17" s="11" customFormat="1" ht="45" customHeight="1" thickBot="1" x14ac:dyDescent="0.35">
      <c r="A833" s="42"/>
      <c r="B833" s="32"/>
      <c r="C833" s="32"/>
      <c r="D833" s="32"/>
      <c r="E833" s="32"/>
      <c r="F833" s="47"/>
      <c r="G833" s="47"/>
      <c r="H833" s="36"/>
      <c r="I833" s="36"/>
      <c r="J833" s="36"/>
      <c r="K833" s="32"/>
      <c r="L833" s="32"/>
      <c r="M833" s="32"/>
      <c r="N833" s="32"/>
      <c r="O833" s="32"/>
      <c r="P833" s="41"/>
      <c r="Q833" s="45"/>
    </row>
    <row r="834" spans="1:17" s="11" customFormat="1" ht="45" customHeight="1" thickBot="1" x14ac:dyDescent="0.35">
      <c r="A834" s="42"/>
      <c r="B834" s="32"/>
      <c r="C834" s="32"/>
      <c r="D834" s="32"/>
      <c r="E834" s="32"/>
      <c r="F834" s="47"/>
      <c r="G834" s="47"/>
      <c r="H834" s="36"/>
      <c r="I834" s="36"/>
      <c r="J834" s="36"/>
      <c r="K834" s="32"/>
      <c r="L834" s="32"/>
      <c r="M834" s="32"/>
      <c r="N834" s="32"/>
      <c r="O834" s="32"/>
      <c r="P834" s="41"/>
      <c r="Q834" s="45"/>
    </row>
    <row r="835" spans="1:17" s="11" customFormat="1" ht="45" customHeight="1" thickBot="1" x14ac:dyDescent="0.35">
      <c r="A835" s="42"/>
      <c r="B835" s="32"/>
      <c r="C835" s="32"/>
      <c r="D835" s="32"/>
      <c r="E835" s="32"/>
      <c r="F835" s="47"/>
      <c r="G835" s="47"/>
      <c r="H835" s="36"/>
      <c r="I835" s="36"/>
      <c r="J835" s="36"/>
      <c r="K835" s="32"/>
      <c r="L835" s="32"/>
      <c r="M835" s="32"/>
      <c r="N835" s="32"/>
      <c r="O835" s="32"/>
      <c r="P835" s="41"/>
      <c r="Q835" s="45"/>
    </row>
    <row r="836" spans="1:17" s="11" customFormat="1" ht="45" customHeight="1" thickBot="1" x14ac:dyDescent="0.35">
      <c r="A836" s="42"/>
      <c r="B836" s="32"/>
      <c r="C836" s="32"/>
      <c r="D836" s="32"/>
      <c r="E836" s="32"/>
      <c r="F836" s="47"/>
      <c r="G836" s="47"/>
      <c r="H836" s="36"/>
      <c r="I836" s="36"/>
      <c r="J836" s="36"/>
      <c r="K836" s="32"/>
      <c r="L836" s="32"/>
      <c r="M836" s="32"/>
      <c r="N836" s="32"/>
      <c r="O836" s="32"/>
      <c r="P836" s="41"/>
      <c r="Q836" s="45"/>
    </row>
    <row r="837" spans="1:17" s="11" customFormat="1" ht="45" customHeight="1" thickBot="1" x14ac:dyDescent="0.35">
      <c r="A837" s="42"/>
      <c r="B837" s="32"/>
      <c r="C837" s="32"/>
      <c r="D837" s="32"/>
      <c r="E837" s="32"/>
      <c r="F837" s="47"/>
      <c r="G837" s="47"/>
      <c r="H837" s="36"/>
      <c r="I837" s="36"/>
      <c r="J837" s="36"/>
      <c r="K837" s="32"/>
      <c r="L837" s="32"/>
      <c r="M837" s="32"/>
      <c r="N837" s="32"/>
      <c r="O837" s="32"/>
      <c r="P837" s="41"/>
      <c r="Q837" s="45"/>
    </row>
    <row r="838" spans="1:17" s="11" customFormat="1" ht="45" customHeight="1" thickBot="1" x14ac:dyDescent="0.35">
      <c r="A838" s="42"/>
      <c r="B838" s="32"/>
      <c r="C838" s="32"/>
      <c r="D838" s="32"/>
      <c r="E838" s="32"/>
      <c r="F838" s="47"/>
      <c r="G838" s="47"/>
      <c r="H838" s="36"/>
      <c r="I838" s="36"/>
      <c r="J838" s="36"/>
      <c r="K838" s="32"/>
      <c r="L838" s="32"/>
      <c r="M838" s="32"/>
      <c r="N838" s="32"/>
      <c r="O838" s="32"/>
      <c r="P838" s="41"/>
      <c r="Q838" s="45"/>
    </row>
    <row r="839" spans="1:17" s="11" customFormat="1" ht="45" customHeight="1" thickBot="1" x14ac:dyDescent="0.35">
      <c r="A839" s="42"/>
      <c r="B839" s="32"/>
      <c r="C839" s="32"/>
      <c r="D839" s="32"/>
      <c r="E839" s="32"/>
      <c r="F839" s="47"/>
      <c r="G839" s="47"/>
      <c r="H839" s="36"/>
      <c r="I839" s="36"/>
      <c r="J839" s="36"/>
      <c r="K839" s="32"/>
      <c r="L839" s="32"/>
      <c r="M839" s="32"/>
      <c r="N839" s="32"/>
      <c r="O839" s="32"/>
      <c r="P839" s="41"/>
      <c r="Q839" s="45"/>
    </row>
    <row r="840" spans="1:17" s="11" customFormat="1" ht="45" customHeight="1" thickBot="1" x14ac:dyDescent="0.35">
      <c r="A840" s="42"/>
      <c r="B840" s="32"/>
      <c r="C840" s="32"/>
      <c r="D840" s="32"/>
      <c r="E840" s="32"/>
      <c r="F840" s="47"/>
      <c r="G840" s="47"/>
      <c r="H840" s="36"/>
      <c r="I840" s="36"/>
      <c r="J840" s="36"/>
      <c r="K840" s="32"/>
      <c r="L840" s="32"/>
      <c r="M840" s="32"/>
      <c r="N840" s="32"/>
      <c r="O840" s="32"/>
      <c r="P840" s="41"/>
      <c r="Q840" s="45"/>
    </row>
    <row r="841" spans="1:17" s="11" customFormat="1" ht="45" customHeight="1" thickBot="1" x14ac:dyDescent="0.35">
      <c r="A841" s="42"/>
      <c r="B841" s="32"/>
      <c r="C841" s="32"/>
      <c r="D841" s="32"/>
      <c r="E841" s="32"/>
      <c r="F841" s="47"/>
      <c r="G841" s="47"/>
      <c r="H841" s="36"/>
      <c r="I841" s="36"/>
      <c r="J841" s="36"/>
      <c r="K841" s="32"/>
      <c r="L841" s="32"/>
      <c r="M841" s="32"/>
      <c r="N841" s="32"/>
      <c r="O841" s="32"/>
      <c r="P841" s="41"/>
      <c r="Q841" s="45"/>
    </row>
    <row r="842" spans="1:17" s="11" customFormat="1" ht="45" customHeight="1" thickBot="1" x14ac:dyDescent="0.35">
      <c r="A842" s="42"/>
      <c r="B842" s="32"/>
      <c r="C842" s="32"/>
      <c r="D842" s="32"/>
      <c r="E842" s="32"/>
      <c r="F842" s="47"/>
      <c r="G842" s="47"/>
      <c r="H842" s="36"/>
      <c r="I842" s="36"/>
      <c r="J842" s="36"/>
      <c r="K842" s="32"/>
      <c r="L842" s="32"/>
      <c r="M842" s="32"/>
      <c r="N842" s="32"/>
      <c r="O842" s="32"/>
      <c r="P842" s="41"/>
      <c r="Q842" s="45"/>
    </row>
    <row r="843" spans="1:17" s="11" customFormat="1" ht="45" customHeight="1" thickBot="1" x14ac:dyDescent="0.35">
      <c r="A843" s="42"/>
      <c r="B843" s="32"/>
      <c r="C843" s="32"/>
      <c r="D843" s="32"/>
      <c r="E843" s="32"/>
      <c r="F843" s="47"/>
      <c r="G843" s="47"/>
      <c r="H843" s="36"/>
      <c r="I843" s="36"/>
      <c r="J843" s="36"/>
      <c r="K843" s="32"/>
      <c r="L843" s="32"/>
      <c r="M843" s="32"/>
      <c r="N843" s="32"/>
      <c r="O843" s="32"/>
      <c r="P843" s="41"/>
      <c r="Q843" s="45"/>
    </row>
    <row r="844" spans="1:17" s="11" customFormat="1" ht="45" customHeight="1" thickBot="1" x14ac:dyDescent="0.35">
      <c r="A844" s="42"/>
      <c r="B844" s="32"/>
      <c r="C844" s="32"/>
      <c r="D844" s="32"/>
      <c r="E844" s="32"/>
      <c r="F844" s="47"/>
      <c r="G844" s="47"/>
      <c r="H844" s="36"/>
      <c r="I844" s="36"/>
      <c r="J844" s="36"/>
      <c r="K844" s="32"/>
      <c r="L844" s="32"/>
      <c r="M844" s="32"/>
      <c r="N844" s="32"/>
      <c r="O844" s="32"/>
      <c r="P844" s="41"/>
      <c r="Q844" s="45"/>
    </row>
    <row r="845" spans="1:17" s="11" customFormat="1" ht="45" customHeight="1" thickBot="1" x14ac:dyDescent="0.35">
      <c r="A845" s="42"/>
      <c r="B845" s="32"/>
      <c r="C845" s="32"/>
      <c r="D845" s="32"/>
      <c r="E845" s="32"/>
      <c r="F845" s="47"/>
      <c r="G845" s="47"/>
      <c r="H845" s="36"/>
      <c r="I845" s="36"/>
      <c r="J845" s="36"/>
      <c r="K845" s="32"/>
      <c r="L845" s="32"/>
      <c r="M845" s="32"/>
      <c r="N845" s="32"/>
      <c r="O845" s="32"/>
      <c r="P845" s="41"/>
      <c r="Q845" s="45"/>
    </row>
    <row r="846" spans="1:17" s="11" customFormat="1" ht="45" customHeight="1" thickBot="1" x14ac:dyDescent="0.35">
      <c r="A846" s="42"/>
      <c r="B846" s="32"/>
      <c r="C846" s="32"/>
      <c r="D846" s="32"/>
      <c r="E846" s="32"/>
      <c r="F846" s="47"/>
      <c r="G846" s="47"/>
      <c r="H846" s="36"/>
      <c r="I846" s="36"/>
      <c r="J846" s="36"/>
      <c r="K846" s="32"/>
      <c r="L846" s="32"/>
      <c r="M846" s="32"/>
      <c r="N846" s="32"/>
      <c r="O846" s="32"/>
      <c r="P846" s="41"/>
      <c r="Q846" s="45"/>
    </row>
    <row r="847" spans="1:17" s="11" customFormat="1" ht="45" customHeight="1" thickBot="1" x14ac:dyDescent="0.35">
      <c r="A847" s="42"/>
      <c r="B847" s="32"/>
      <c r="C847" s="32"/>
      <c r="D847" s="32"/>
      <c r="E847" s="32"/>
      <c r="F847" s="47"/>
      <c r="G847" s="47"/>
      <c r="H847" s="36"/>
      <c r="I847" s="36"/>
      <c r="J847" s="36"/>
      <c r="K847" s="32"/>
      <c r="L847" s="32"/>
      <c r="M847" s="32"/>
      <c r="N847" s="32"/>
      <c r="O847" s="32"/>
      <c r="P847" s="41"/>
      <c r="Q847" s="45"/>
    </row>
    <row r="848" spans="1:17" s="11" customFormat="1" ht="45" customHeight="1" thickBot="1" x14ac:dyDescent="0.35">
      <c r="A848" s="42"/>
      <c r="B848" s="32"/>
      <c r="C848" s="32"/>
      <c r="D848" s="32"/>
      <c r="E848" s="32"/>
      <c r="F848" s="47"/>
      <c r="G848" s="47"/>
      <c r="H848" s="36"/>
      <c r="I848" s="36"/>
      <c r="J848" s="36"/>
      <c r="K848" s="32"/>
      <c r="L848" s="32"/>
      <c r="M848" s="32"/>
      <c r="N848" s="32"/>
      <c r="O848" s="32"/>
      <c r="P848" s="41"/>
      <c r="Q848" s="45"/>
    </row>
    <row r="849" spans="1:17" s="11" customFormat="1" ht="45" customHeight="1" thickBot="1" x14ac:dyDescent="0.35">
      <c r="A849" s="42"/>
      <c r="B849" s="32"/>
      <c r="C849" s="32"/>
      <c r="D849" s="32"/>
      <c r="E849" s="32"/>
      <c r="F849" s="47"/>
      <c r="G849" s="47"/>
      <c r="H849" s="36"/>
      <c r="I849" s="36"/>
      <c r="J849" s="36"/>
      <c r="K849" s="32"/>
      <c r="L849" s="32"/>
      <c r="M849" s="32"/>
      <c r="N849" s="32"/>
      <c r="O849" s="32"/>
      <c r="P849" s="41"/>
      <c r="Q849" s="45"/>
    </row>
    <row r="850" spans="1:17" s="11" customFormat="1" ht="45" customHeight="1" thickBot="1" x14ac:dyDescent="0.35">
      <c r="A850" s="42"/>
      <c r="B850" s="32"/>
      <c r="C850" s="32"/>
      <c r="D850" s="32"/>
      <c r="E850" s="32"/>
      <c r="F850" s="47"/>
      <c r="G850" s="47"/>
      <c r="H850" s="36"/>
      <c r="I850" s="36"/>
      <c r="J850" s="36"/>
      <c r="K850" s="32"/>
      <c r="L850" s="32"/>
      <c r="M850" s="32"/>
      <c r="N850" s="32"/>
      <c r="O850" s="32"/>
      <c r="P850" s="41"/>
      <c r="Q850" s="45"/>
    </row>
    <row r="851" spans="1:17" s="11" customFormat="1" ht="45" customHeight="1" thickBot="1" x14ac:dyDescent="0.35">
      <c r="A851" s="42"/>
      <c r="B851" s="32"/>
      <c r="C851" s="32"/>
      <c r="D851" s="32"/>
      <c r="E851" s="32"/>
      <c r="F851" s="47"/>
      <c r="G851" s="47"/>
      <c r="H851" s="36"/>
      <c r="I851" s="36"/>
      <c r="J851" s="36"/>
      <c r="K851" s="32"/>
      <c r="L851" s="32"/>
      <c r="M851" s="32"/>
      <c r="N851" s="32"/>
      <c r="O851" s="32"/>
      <c r="P851" s="41"/>
      <c r="Q851" s="45"/>
    </row>
    <row r="852" spans="1:17" s="11" customFormat="1" ht="45" customHeight="1" thickBot="1" x14ac:dyDescent="0.35">
      <c r="A852" s="42"/>
      <c r="B852" s="32"/>
      <c r="C852" s="32"/>
      <c r="D852" s="32"/>
      <c r="E852" s="32"/>
      <c r="F852" s="47"/>
      <c r="G852" s="47"/>
      <c r="H852" s="36"/>
      <c r="I852" s="36"/>
      <c r="J852" s="36"/>
      <c r="K852" s="32"/>
      <c r="L852" s="32"/>
      <c r="M852" s="32"/>
      <c r="N852" s="32"/>
      <c r="O852" s="32"/>
      <c r="P852" s="41"/>
      <c r="Q852" s="45"/>
    </row>
    <row r="853" spans="1:17" s="11" customFormat="1" ht="45" customHeight="1" thickBot="1" x14ac:dyDescent="0.35">
      <c r="A853" s="42"/>
      <c r="B853" s="32"/>
      <c r="C853" s="32"/>
      <c r="D853" s="32"/>
      <c r="E853" s="32"/>
      <c r="F853" s="47"/>
      <c r="G853" s="47"/>
      <c r="H853" s="36"/>
      <c r="I853" s="36"/>
      <c r="J853" s="36"/>
      <c r="K853" s="32"/>
      <c r="L853" s="32"/>
      <c r="M853" s="32"/>
      <c r="N853" s="32"/>
      <c r="O853" s="32"/>
      <c r="P853" s="41"/>
      <c r="Q853" s="45"/>
    </row>
    <row r="854" spans="1:17" s="11" customFormat="1" ht="45" customHeight="1" thickBot="1" x14ac:dyDescent="0.35">
      <c r="A854" s="42"/>
      <c r="B854" s="32"/>
      <c r="C854" s="32"/>
      <c r="D854" s="32"/>
      <c r="E854" s="32"/>
      <c r="F854" s="47"/>
      <c r="G854" s="47"/>
      <c r="H854" s="36"/>
      <c r="I854" s="36"/>
      <c r="J854" s="36"/>
      <c r="K854" s="32"/>
      <c r="L854" s="32"/>
      <c r="M854" s="32"/>
      <c r="N854" s="32"/>
      <c r="O854" s="32"/>
      <c r="P854" s="41"/>
      <c r="Q854" s="45"/>
    </row>
    <row r="855" spans="1:17" s="11" customFormat="1" ht="45" customHeight="1" thickBot="1" x14ac:dyDescent="0.35">
      <c r="A855" s="42"/>
      <c r="B855" s="32"/>
      <c r="C855" s="32"/>
      <c r="D855" s="32"/>
      <c r="E855" s="32"/>
      <c r="F855" s="47"/>
      <c r="G855" s="47"/>
      <c r="H855" s="36"/>
      <c r="I855" s="36"/>
      <c r="J855" s="36"/>
      <c r="K855" s="32"/>
      <c r="L855" s="32"/>
      <c r="M855" s="32"/>
      <c r="N855" s="32"/>
      <c r="O855" s="32"/>
      <c r="P855" s="41"/>
      <c r="Q855" s="45"/>
    </row>
    <row r="856" spans="1:17" s="11" customFormat="1" ht="45" customHeight="1" thickBot="1" x14ac:dyDescent="0.35">
      <c r="A856" s="42"/>
      <c r="B856" s="32"/>
      <c r="C856" s="32"/>
      <c r="D856" s="32"/>
      <c r="E856" s="32"/>
      <c r="F856" s="47"/>
      <c r="G856" s="47"/>
      <c r="H856" s="36"/>
      <c r="I856" s="36"/>
      <c r="J856" s="36"/>
      <c r="K856" s="32"/>
      <c r="L856" s="32"/>
      <c r="M856" s="32"/>
      <c r="N856" s="32"/>
      <c r="O856" s="32"/>
      <c r="P856" s="41"/>
      <c r="Q856" s="45"/>
    </row>
    <row r="857" spans="1:17" s="11" customFormat="1" ht="45" customHeight="1" thickBot="1" x14ac:dyDescent="0.35">
      <c r="A857" s="42"/>
      <c r="B857" s="32"/>
      <c r="C857" s="32"/>
      <c r="D857" s="32"/>
      <c r="E857" s="32"/>
      <c r="F857" s="47"/>
      <c r="G857" s="47"/>
      <c r="H857" s="36"/>
      <c r="I857" s="36"/>
      <c r="J857" s="36"/>
      <c r="K857" s="32"/>
      <c r="L857" s="32"/>
      <c r="M857" s="32"/>
      <c r="N857" s="32"/>
      <c r="O857" s="32"/>
      <c r="P857" s="41"/>
      <c r="Q857" s="45"/>
    </row>
    <row r="858" spans="1:17" s="11" customFormat="1" ht="45" customHeight="1" thickBot="1" x14ac:dyDescent="0.35">
      <c r="A858" s="42"/>
      <c r="B858" s="32"/>
      <c r="C858" s="32"/>
      <c r="D858" s="32"/>
      <c r="E858" s="32"/>
      <c r="F858" s="47"/>
      <c r="G858" s="47"/>
      <c r="H858" s="36"/>
      <c r="I858" s="36"/>
      <c r="J858" s="36"/>
      <c r="K858" s="32"/>
      <c r="L858" s="32"/>
      <c r="M858" s="32"/>
      <c r="N858" s="32"/>
      <c r="O858" s="32"/>
      <c r="P858" s="41"/>
      <c r="Q858" s="45"/>
    </row>
    <row r="859" spans="1:17" s="11" customFormat="1" ht="45" customHeight="1" thickBot="1" x14ac:dyDescent="0.35">
      <c r="A859" s="42"/>
      <c r="B859" s="32"/>
      <c r="C859" s="32"/>
      <c r="D859" s="32"/>
      <c r="E859" s="32"/>
      <c r="F859" s="47"/>
      <c r="G859" s="47"/>
      <c r="H859" s="36"/>
      <c r="I859" s="36"/>
      <c r="J859" s="36"/>
      <c r="K859" s="32"/>
      <c r="L859" s="32"/>
      <c r="M859" s="32"/>
      <c r="N859" s="32"/>
      <c r="O859" s="32"/>
      <c r="P859" s="41"/>
      <c r="Q859" s="45"/>
    </row>
    <row r="860" spans="1:17" s="11" customFormat="1" ht="45" customHeight="1" thickBot="1" x14ac:dyDescent="0.35">
      <c r="A860" s="42"/>
      <c r="B860" s="32"/>
      <c r="C860" s="32"/>
      <c r="D860" s="32"/>
      <c r="E860" s="32"/>
      <c r="F860" s="47"/>
      <c r="G860" s="47"/>
      <c r="H860" s="36"/>
      <c r="I860" s="36"/>
      <c r="J860" s="36"/>
      <c r="K860" s="32"/>
      <c r="L860" s="32"/>
      <c r="M860" s="32"/>
      <c r="N860" s="32"/>
      <c r="O860" s="32"/>
      <c r="P860" s="41"/>
      <c r="Q860" s="45"/>
    </row>
    <row r="861" spans="1:17" s="11" customFormat="1" ht="45" customHeight="1" thickBot="1" x14ac:dyDescent="0.35">
      <c r="A861" s="42"/>
      <c r="B861" s="32"/>
      <c r="C861" s="32"/>
      <c r="D861" s="32"/>
      <c r="E861" s="32"/>
      <c r="F861" s="47"/>
      <c r="G861" s="47"/>
      <c r="H861" s="36"/>
      <c r="I861" s="36"/>
      <c r="J861" s="36"/>
      <c r="K861" s="32"/>
      <c r="L861" s="32"/>
      <c r="M861" s="32"/>
      <c r="N861" s="32"/>
      <c r="O861" s="32"/>
      <c r="P861" s="41"/>
      <c r="Q861" s="45"/>
    </row>
    <row r="862" spans="1:17" s="11" customFormat="1" ht="45" customHeight="1" thickBot="1" x14ac:dyDescent="0.35">
      <c r="A862" s="42"/>
      <c r="B862" s="32"/>
      <c r="C862" s="32"/>
      <c r="D862" s="32"/>
      <c r="E862" s="32"/>
      <c r="F862" s="47"/>
      <c r="G862" s="47"/>
      <c r="H862" s="36"/>
      <c r="I862" s="36"/>
      <c r="J862" s="36"/>
      <c r="K862" s="32"/>
      <c r="L862" s="32"/>
      <c r="M862" s="32"/>
      <c r="N862" s="32"/>
      <c r="O862" s="32"/>
      <c r="P862" s="41"/>
      <c r="Q862" s="45"/>
    </row>
    <row r="863" spans="1:17" s="11" customFormat="1" ht="45" customHeight="1" thickBot="1" x14ac:dyDescent="0.35">
      <c r="A863" s="42"/>
      <c r="B863" s="32"/>
      <c r="C863" s="32"/>
      <c r="D863" s="32"/>
      <c r="E863" s="32"/>
      <c r="F863" s="47"/>
      <c r="G863" s="47"/>
      <c r="H863" s="36"/>
      <c r="I863" s="36"/>
      <c r="J863" s="36"/>
      <c r="K863" s="32"/>
      <c r="L863" s="32"/>
      <c r="M863" s="32"/>
      <c r="N863" s="32"/>
      <c r="O863" s="32"/>
      <c r="P863" s="41"/>
      <c r="Q863" s="45"/>
    </row>
    <row r="864" spans="1:17" s="11" customFormat="1" ht="45" customHeight="1" thickBot="1" x14ac:dyDescent="0.35">
      <c r="A864" s="42"/>
      <c r="B864" s="32"/>
      <c r="C864" s="32"/>
      <c r="D864" s="32"/>
      <c r="E864" s="32"/>
      <c r="F864" s="47"/>
      <c r="G864" s="47"/>
      <c r="H864" s="36"/>
      <c r="I864" s="36"/>
      <c r="J864" s="36"/>
      <c r="K864" s="32"/>
      <c r="L864" s="32"/>
      <c r="M864" s="32"/>
      <c r="N864" s="32"/>
      <c r="O864" s="32"/>
      <c r="P864" s="41"/>
      <c r="Q864" s="45"/>
    </row>
    <row r="865" spans="1:17" s="11" customFormat="1" ht="45" customHeight="1" thickBot="1" x14ac:dyDescent="0.35">
      <c r="A865" s="42"/>
      <c r="B865" s="32"/>
      <c r="C865" s="32"/>
      <c r="D865" s="32"/>
      <c r="E865" s="32"/>
      <c r="F865" s="47"/>
      <c r="G865" s="47"/>
      <c r="H865" s="36"/>
      <c r="I865" s="36"/>
      <c r="J865" s="36"/>
      <c r="K865" s="32"/>
      <c r="L865" s="32"/>
      <c r="M865" s="32"/>
      <c r="N865" s="32"/>
      <c r="O865" s="32"/>
      <c r="P865" s="41"/>
      <c r="Q865" s="45"/>
    </row>
    <row r="866" spans="1:17" s="11" customFormat="1" ht="45" customHeight="1" thickBot="1" x14ac:dyDescent="0.35">
      <c r="A866" s="42"/>
      <c r="B866" s="32"/>
      <c r="C866" s="32"/>
      <c r="D866" s="32"/>
      <c r="E866" s="32"/>
      <c r="F866" s="47"/>
      <c r="G866" s="47"/>
      <c r="H866" s="36"/>
      <c r="I866" s="36"/>
      <c r="J866" s="36"/>
      <c r="K866" s="32"/>
      <c r="L866" s="32"/>
      <c r="M866" s="32"/>
      <c r="N866" s="32"/>
      <c r="O866" s="32"/>
      <c r="P866" s="41"/>
      <c r="Q866" s="45"/>
    </row>
    <row r="867" spans="1:17" s="11" customFormat="1" ht="45" customHeight="1" thickBot="1" x14ac:dyDescent="0.35">
      <c r="A867" s="42"/>
      <c r="B867" s="32"/>
      <c r="C867" s="32"/>
      <c r="D867" s="32"/>
      <c r="E867" s="32"/>
      <c r="F867" s="47"/>
      <c r="G867" s="47"/>
      <c r="H867" s="36"/>
      <c r="I867" s="36"/>
      <c r="J867" s="36"/>
      <c r="K867" s="32"/>
      <c r="L867" s="32"/>
      <c r="M867" s="32"/>
      <c r="N867" s="32"/>
      <c r="O867" s="32"/>
      <c r="P867" s="41"/>
      <c r="Q867" s="45"/>
    </row>
    <row r="868" spans="1:17" s="11" customFormat="1" ht="45" customHeight="1" thickBot="1" x14ac:dyDescent="0.35">
      <c r="A868" s="42"/>
      <c r="B868" s="32"/>
      <c r="C868" s="32"/>
      <c r="D868" s="32"/>
      <c r="E868" s="32"/>
      <c r="F868" s="47"/>
      <c r="G868" s="47"/>
      <c r="H868" s="36"/>
      <c r="I868" s="36"/>
      <c r="J868" s="36"/>
      <c r="K868" s="32"/>
      <c r="L868" s="32"/>
      <c r="M868" s="32"/>
      <c r="N868" s="32"/>
      <c r="O868" s="32"/>
      <c r="P868" s="41"/>
      <c r="Q868" s="45"/>
    </row>
    <row r="869" spans="1:17" s="11" customFormat="1" ht="45" customHeight="1" thickBot="1" x14ac:dyDescent="0.35">
      <c r="A869" s="42"/>
      <c r="B869" s="32"/>
      <c r="C869" s="32"/>
      <c r="D869" s="32"/>
      <c r="E869" s="32"/>
      <c r="F869" s="47"/>
      <c r="G869" s="47"/>
      <c r="H869" s="36"/>
      <c r="I869" s="36"/>
      <c r="J869" s="36"/>
      <c r="K869" s="32"/>
      <c r="L869" s="32"/>
      <c r="M869" s="32"/>
      <c r="N869" s="32"/>
      <c r="O869" s="32"/>
      <c r="P869" s="41"/>
      <c r="Q869" s="45"/>
    </row>
    <row r="870" spans="1:17" s="11" customFormat="1" ht="45" customHeight="1" thickBot="1" x14ac:dyDescent="0.35">
      <c r="A870" s="42"/>
      <c r="B870" s="32"/>
      <c r="C870" s="32"/>
      <c r="D870" s="32"/>
      <c r="E870" s="32"/>
      <c r="F870" s="47"/>
      <c r="G870" s="47"/>
      <c r="H870" s="36"/>
      <c r="I870" s="36"/>
      <c r="J870" s="36"/>
      <c r="K870" s="32"/>
      <c r="L870" s="32"/>
      <c r="M870" s="32"/>
      <c r="N870" s="32"/>
      <c r="O870" s="32"/>
      <c r="P870" s="41"/>
      <c r="Q870" s="45"/>
    </row>
    <row r="871" spans="1:17" s="11" customFormat="1" ht="45" customHeight="1" thickBot="1" x14ac:dyDescent="0.35">
      <c r="A871" s="42"/>
      <c r="B871" s="32"/>
      <c r="C871" s="32"/>
      <c r="D871" s="32"/>
      <c r="E871" s="32"/>
      <c r="F871" s="47"/>
      <c r="G871" s="47"/>
      <c r="H871" s="36"/>
      <c r="I871" s="36"/>
      <c r="J871" s="36"/>
      <c r="K871" s="32"/>
      <c r="L871" s="32"/>
      <c r="M871" s="32"/>
      <c r="N871" s="32"/>
      <c r="O871" s="32"/>
      <c r="P871" s="41"/>
      <c r="Q871" s="45"/>
    </row>
    <row r="872" spans="1:17" s="11" customFormat="1" ht="45" customHeight="1" thickBot="1" x14ac:dyDescent="0.35">
      <c r="A872" s="42"/>
      <c r="B872" s="32"/>
      <c r="C872" s="32"/>
      <c r="D872" s="32"/>
      <c r="E872" s="32"/>
      <c r="F872" s="47"/>
      <c r="G872" s="47"/>
      <c r="H872" s="36"/>
      <c r="I872" s="36"/>
      <c r="J872" s="36"/>
      <c r="K872" s="32"/>
      <c r="L872" s="32"/>
      <c r="M872" s="32"/>
      <c r="N872" s="32"/>
      <c r="O872" s="32"/>
      <c r="P872" s="41"/>
      <c r="Q872" s="45"/>
    </row>
    <row r="873" spans="1:17" s="11" customFormat="1" ht="45" customHeight="1" thickBot="1" x14ac:dyDescent="0.35">
      <c r="A873" s="42"/>
      <c r="B873" s="32"/>
      <c r="C873" s="32"/>
      <c r="D873" s="32"/>
      <c r="E873" s="32"/>
      <c r="F873" s="47"/>
      <c r="G873" s="47"/>
      <c r="H873" s="36"/>
      <c r="I873" s="36"/>
      <c r="J873" s="36"/>
      <c r="K873" s="32"/>
      <c r="L873" s="32"/>
      <c r="M873" s="32"/>
      <c r="N873" s="32"/>
      <c r="O873" s="32"/>
      <c r="P873" s="41"/>
      <c r="Q873" s="45"/>
    </row>
    <row r="874" spans="1:17" s="11" customFormat="1" ht="45" customHeight="1" thickBot="1" x14ac:dyDescent="0.35">
      <c r="A874" s="42"/>
      <c r="B874" s="32"/>
      <c r="C874" s="32"/>
      <c r="D874" s="32"/>
      <c r="E874" s="32"/>
      <c r="F874" s="47"/>
      <c r="G874" s="47"/>
      <c r="H874" s="36"/>
      <c r="I874" s="36"/>
      <c r="J874" s="36"/>
      <c r="K874" s="32"/>
      <c r="L874" s="32"/>
      <c r="M874" s="32"/>
      <c r="N874" s="32"/>
      <c r="O874" s="32"/>
      <c r="P874" s="41"/>
      <c r="Q874" s="45"/>
    </row>
    <row r="875" spans="1:17" s="11" customFormat="1" ht="45" customHeight="1" thickBot="1" x14ac:dyDescent="0.35">
      <c r="A875" s="42"/>
      <c r="B875" s="32"/>
      <c r="C875" s="32"/>
      <c r="D875" s="32"/>
      <c r="E875" s="32"/>
      <c r="F875" s="47"/>
      <c r="G875" s="47"/>
      <c r="H875" s="36"/>
      <c r="I875" s="36"/>
      <c r="J875" s="36"/>
      <c r="K875" s="32"/>
      <c r="L875" s="32"/>
      <c r="M875" s="32"/>
      <c r="N875" s="32"/>
      <c r="O875" s="32"/>
      <c r="P875" s="41"/>
      <c r="Q875" s="45"/>
    </row>
    <row r="876" spans="1:17" s="11" customFormat="1" ht="45" customHeight="1" thickBot="1" x14ac:dyDescent="0.35">
      <c r="A876" s="42"/>
      <c r="B876" s="32"/>
      <c r="C876" s="32"/>
      <c r="D876" s="32"/>
      <c r="E876" s="32"/>
      <c r="F876" s="47"/>
      <c r="G876" s="47"/>
      <c r="H876" s="36"/>
      <c r="I876" s="36"/>
      <c r="J876" s="36"/>
      <c r="K876" s="32"/>
      <c r="L876" s="32"/>
      <c r="M876" s="32"/>
      <c r="N876" s="32"/>
      <c r="O876" s="32"/>
      <c r="P876" s="41"/>
      <c r="Q876" s="45"/>
    </row>
    <row r="877" spans="1:17" s="11" customFormat="1" ht="45" customHeight="1" thickBot="1" x14ac:dyDescent="0.35">
      <c r="A877" s="42"/>
      <c r="B877" s="32"/>
      <c r="C877" s="32"/>
      <c r="D877" s="32"/>
      <c r="E877" s="32"/>
      <c r="F877" s="47"/>
      <c r="G877" s="47"/>
      <c r="H877" s="36"/>
      <c r="I877" s="36"/>
      <c r="J877" s="36"/>
      <c r="K877" s="32"/>
      <c r="L877" s="32"/>
      <c r="M877" s="32"/>
      <c r="N877" s="32"/>
      <c r="O877" s="32"/>
      <c r="P877" s="41"/>
      <c r="Q877" s="45"/>
    </row>
    <row r="878" spans="1:17" s="11" customFormat="1" ht="45" customHeight="1" thickBot="1" x14ac:dyDescent="0.35">
      <c r="A878" s="42"/>
      <c r="B878" s="32"/>
      <c r="C878" s="32"/>
      <c r="D878" s="32"/>
      <c r="E878" s="32"/>
      <c r="F878" s="47"/>
      <c r="G878" s="47"/>
      <c r="H878" s="36"/>
      <c r="I878" s="36"/>
      <c r="J878" s="36"/>
      <c r="K878" s="32"/>
      <c r="L878" s="32"/>
      <c r="M878" s="32"/>
      <c r="N878" s="32"/>
      <c r="O878" s="32"/>
      <c r="P878" s="41"/>
      <c r="Q878" s="45"/>
    </row>
    <row r="879" spans="1:17" s="11" customFormat="1" ht="45" customHeight="1" thickBot="1" x14ac:dyDescent="0.35">
      <c r="A879" s="42"/>
      <c r="B879" s="32"/>
      <c r="C879" s="32"/>
      <c r="D879" s="32"/>
      <c r="E879" s="32"/>
      <c r="F879" s="47"/>
      <c r="G879" s="47"/>
      <c r="H879" s="36"/>
      <c r="I879" s="36"/>
      <c r="J879" s="36"/>
      <c r="K879" s="32"/>
      <c r="L879" s="32"/>
      <c r="M879" s="32"/>
      <c r="N879" s="32"/>
      <c r="O879" s="32"/>
      <c r="P879" s="41"/>
      <c r="Q879" s="45"/>
    </row>
    <row r="880" spans="1:17" s="11" customFormat="1" ht="45" customHeight="1" thickBot="1" x14ac:dyDescent="0.35">
      <c r="A880" s="42"/>
      <c r="B880" s="32"/>
      <c r="C880" s="32"/>
      <c r="D880" s="32"/>
      <c r="E880" s="32"/>
      <c r="F880" s="47"/>
      <c r="G880" s="47"/>
      <c r="H880" s="36"/>
      <c r="I880" s="36"/>
      <c r="J880" s="36"/>
      <c r="K880" s="32"/>
      <c r="L880" s="32"/>
      <c r="M880" s="32"/>
      <c r="N880" s="32"/>
      <c r="O880" s="32"/>
      <c r="P880" s="41"/>
      <c r="Q880" s="45"/>
    </row>
    <row r="881" spans="1:17" s="11" customFormat="1" ht="45" customHeight="1" thickBot="1" x14ac:dyDescent="0.35">
      <c r="A881" s="42"/>
      <c r="B881" s="32"/>
      <c r="C881" s="32"/>
      <c r="D881" s="32"/>
      <c r="E881" s="32"/>
      <c r="F881" s="47"/>
      <c r="G881" s="47"/>
      <c r="H881" s="36"/>
      <c r="I881" s="36"/>
      <c r="J881" s="36"/>
      <c r="K881" s="32"/>
      <c r="L881" s="32"/>
      <c r="M881" s="32"/>
      <c r="N881" s="32"/>
      <c r="O881" s="32"/>
      <c r="P881" s="41"/>
      <c r="Q881" s="45"/>
    </row>
    <row r="882" spans="1:17" s="11" customFormat="1" ht="45" customHeight="1" thickBot="1" x14ac:dyDescent="0.35">
      <c r="A882" s="42"/>
      <c r="B882" s="32"/>
      <c r="C882" s="32"/>
      <c r="D882" s="32"/>
      <c r="E882" s="32"/>
      <c r="F882" s="47"/>
      <c r="G882" s="47"/>
      <c r="H882" s="36"/>
      <c r="I882" s="36"/>
      <c r="J882" s="36"/>
      <c r="K882" s="32"/>
      <c r="L882" s="32"/>
      <c r="M882" s="32"/>
      <c r="N882" s="32"/>
      <c r="O882" s="32"/>
      <c r="P882" s="41"/>
      <c r="Q882" s="45"/>
    </row>
    <row r="883" spans="1:17" s="11" customFormat="1" ht="45" customHeight="1" thickBot="1" x14ac:dyDescent="0.35">
      <c r="A883" s="42"/>
      <c r="B883" s="32"/>
      <c r="C883" s="32"/>
      <c r="D883" s="32"/>
      <c r="E883" s="32"/>
      <c r="F883" s="47"/>
      <c r="G883" s="47"/>
      <c r="H883" s="36"/>
      <c r="I883" s="36"/>
      <c r="J883" s="36"/>
      <c r="K883" s="32"/>
      <c r="L883" s="32"/>
      <c r="M883" s="32"/>
      <c r="N883" s="32"/>
      <c r="O883" s="32"/>
      <c r="P883" s="41"/>
      <c r="Q883" s="45"/>
    </row>
    <row r="884" spans="1:17" s="11" customFormat="1" ht="45" customHeight="1" thickBot="1" x14ac:dyDescent="0.35">
      <c r="A884" s="42"/>
      <c r="B884" s="32"/>
      <c r="C884" s="32"/>
      <c r="D884" s="32"/>
      <c r="E884" s="32"/>
      <c r="F884" s="47"/>
      <c r="G884" s="47"/>
      <c r="H884" s="36"/>
      <c r="I884" s="36"/>
      <c r="J884" s="36"/>
      <c r="K884" s="32"/>
      <c r="L884" s="32"/>
      <c r="M884" s="32"/>
      <c r="N884" s="32"/>
      <c r="O884" s="32"/>
      <c r="P884" s="41"/>
      <c r="Q884" s="45"/>
    </row>
    <row r="885" spans="1:17" s="11" customFormat="1" ht="45" customHeight="1" thickBot="1" x14ac:dyDescent="0.35">
      <c r="A885" s="42"/>
      <c r="B885" s="32"/>
      <c r="C885" s="32"/>
      <c r="D885" s="32"/>
      <c r="E885" s="32"/>
      <c r="F885" s="47"/>
      <c r="G885" s="47"/>
      <c r="H885" s="36"/>
      <c r="I885" s="36"/>
      <c r="J885" s="36"/>
      <c r="K885" s="32"/>
      <c r="L885" s="32"/>
      <c r="M885" s="32"/>
      <c r="N885" s="32"/>
      <c r="O885" s="32"/>
      <c r="P885" s="41"/>
      <c r="Q885" s="45"/>
    </row>
    <row r="886" spans="1:17" s="11" customFormat="1" ht="45" customHeight="1" thickBot="1" x14ac:dyDescent="0.35">
      <c r="A886" s="42"/>
      <c r="B886" s="32"/>
      <c r="C886" s="32"/>
      <c r="D886" s="32"/>
      <c r="E886" s="32"/>
      <c r="F886" s="47"/>
      <c r="G886" s="47"/>
      <c r="H886" s="36"/>
      <c r="I886" s="36"/>
      <c r="J886" s="36"/>
      <c r="K886" s="32"/>
      <c r="L886" s="32"/>
      <c r="M886" s="32"/>
      <c r="N886" s="32"/>
      <c r="O886" s="32"/>
      <c r="P886" s="41"/>
      <c r="Q886" s="45"/>
    </row>
    <row r="887" spans="1:17" s="11" customFormat="1" ht="45" customHeight="1" thickBot="1" x14ac:dyDescent="0.35">
      <c r="A887" s="42"/>
      <c r="B887" s="32"/>
      <c r="C887" s="32"/>
      <c r="D887" s="32"/>
      <c r="E887" s="32"/>
      <c r="F887" s="47"/>
      <c r="G887" s="47"/>
      <c r="H887" s="36"/>
      <c r="I887" s="36"/>
      <c r="J887" s="36"/>
      <c r="K887" s="32"/>
      <c r="L887" s="32"/>
      <c r="M887" s="32"/>
      <c r="N887" s="32"/>
      <c r="O887" s="32"/>
      <c r="P887" s="41"/>
      <c r="Q887" s="45"/>
    </row>
    <row r="888" spans="1:17" s="11" customFormat="1" ht="45" customHeight="1" thickBot="1" x14ac:dyDescent="0.35">
      <c r="A888" s="42"/>
      <c r="B888" s="32"/>
      <c r="C888" s="32"/>
      <c r="D888" s="32"/>
      <c r="E888" s="32"/>
      <c r="F888" s="47"/>
      <c r="G888" s="47"/>
      <c r="H888" s="36"/>
      <c r="I888" s="36"/>
      <c r="J888" s="36"/>
      <c r="K888" s="32"/>
      <c r="L888" s="32"/>
      <c r="M888" s="32"/>
      <c r="N888" s="32"/>
      <c r="O888" s="32"/>
      <c r="P888" s="41"/>
      <c r="Q888" s="45"/>
    </row>
    <row r="889" spans="1:17" s="11" customFormat="1" ht="45" customHeight="1" thickBot="1" x14ac:dyDescent="0.35">
      <c r="A889" s="42"/>
      <c r="B889" s="32"/>
      <c r="C889" s="32"/>
      <c r="D889" s="32"/>
      <c r="E889" s="32"/>
      <c r="F889" s="47"/>
      <c r="G889" s="47"/>
      <c r="H889" s="36"/>
      <c r="I889" s="36"/>
      <c r="J889" s="36"/>
      <c r="K889" s="32"/>
      <c r="L889" s="32"/>
      <c r="M889" s="32"/>
      <c r="N889" s="32"/>
      <c r="O889" s="32"/>
      <c r="P889" s="41"/>
      <c r="Q889" s="45"/>
    </row>
    <row r="890" spans="1:17" s="11" customFormat="1" ht="45" customHeight="1" thickBot="1" x14ac:dyDescent="0.35">
      <c r="A890" s="42"/>
      <c r="B890" s="32"/>
      <c r="C890" s="32"/>
      <c r="D890" s="32"/>
      <c r="E890" s="32"/>
      <c r="F890" s="47"/>
      <c r="G890" s="47"/>
      <c r="H890" s="36"/>
      <c r="I890" s="36"/>
      <c r="J890" s="36"/>
      <c r="K890" s="32"/>
      <c r="L890" s="32"/>
      <c r="M890" s="32"/>
      <c r="N890" s="32"/>
      <c r="O890" s="32"/>
      <c r="P890" s="41"/>
      <c r="Q890" s="45"/>
    </row>
    <row r="891" spans="1:17" s="11" customFormat="1" ht="45" customHeight="1" thickBot="1" x14ac:dyDescent="0.35">
      <c r="A891" s="42"/>
      <c r="B891" s="32"/>
      <c r="C891" s="32"/>
      <c r="D891" s="32"/>
      <c r="E891" s="32"/>
      <c r="F891" s="47"/>
      <c r="G891" s="47"/>
      <c r="H891" s="36"/>
      <c r="I891" s="36"/>
      <c r="J891" s="36"/>
      <c r="K891" s="32"/>
      <c r="L891" s="32"/>
      <c r="M891" s="32"/>
      <c r="N891" s="32"/>
      <c r="O891" s="32"/>
      <c r="P891" s="41"/>
      <c r="Q891" s="45"/>
    </row>
    <row r="892" spans="1:17" s="11" customFormat="1" ht="45" customHeight="1" thickBot="1" x14ac:dyDescent="0.35">
      <c r="A892" s="42"/>
      <c r="B892" s="32"/>
      <c r="C892" s="32"/>
      <c r="D892" s="32"/>
      <c r="E892" s="32"/>
      <c r="F892" s="47"/>
      <c r="G892" s="47"/>
      <c r="H892" s="36"/>
      <c r="I892" s="36"/>
      <c r="J892" s="36"/>
      <c r="K892" s="32"/>
      <c r="L892" s="32"/>
      <c r="M892" s="32"/>
      <c r="N892" s="32"/>
      <c r="O892" s="32"/>
      <c r="P892" s="41"/>
      <c r="Q892" s="45"/>
    </row>
    <row r="893" spans="1:17" s="11" customFormat="1" ht="45" customHeight="1" thickBot="1" x14ac:dyDescent="0.35">
      <c r="A893" s="42"/>
      <c r="B893" s="32"/>
      <c r="C893" s="32"/>
      <c r="D893" s="32"/>
      <c r="E893" s="32"/>
      <c r="F893" s="47"/>
      <c r="G893" s="47"/>
      <c r="H893" s="36"/>
      <c r="I893" s="36"/>
      <c r="J893" s="36"/>
      <c r="K893" s="32"/>
      <c r="L893" s="32"/>
      <c r="M893" s="32"/>
      <c r="N893" s="32"/>
      <c r="O893" s="32"/>
      <c r="P893" s="41"/>
      <c r="Q893" s="45"/>
    </row>
    <row r="894" spans="1:17" s="11" customFormat="1" ht="45" customHeight="1" thickBot="1" x14ac:dyDescent="0.35">
      <c r="A894" s="42"/>
      <c r="B894" s="32"/>
      <c r="C894" s="32"/>
      <c r="D894" s="32"/>
      <c r="E894" s="32"/>
      <c r="F894" s="47"/>
      <c r="G894" s="47"/>
      <c r="H894" s="36"/>
      <c r="I894" s="36"/>
      <c r="J894" s="36"/>
      <c r="K894" s="32"/>
      <c r="L894" s="32"/>
      <c r="M894" s="32"/>
      <c r="N894" s="32"/>
      <c r="O894" s="32"/>
      <c r="P894" s="41"/>
      <c r="Q894" s="45"/>
    </row>
    <row r="895" spans="1:17" s="11" customFormat="1" ht="45" customHeight="1" thickBot="1" x14ac:dyDescent="0.35">
      <c r="A895" s="42"/>
      <c r="B895" s="32"/>
      <c r="C895" s="32"/>
      <c r="D895" s="32"/>
      <c r="E895" s="32"/>
      <c r="F895" s="47"/>
      <c r="G895" s="47"/>
      <c r="H895" s="36"/>
      <c r="I895" s="36"/>
      <c r="J895" s="36"/>
      <c r="K895" s="32"/>
      <c r="L895" s="32"/>
      <c r="M895" s="32"/>
      <c r="N895" s="32"/>
      <c r="O895" s="32"/>
      <c r="P895" s="41"/>
      <c r="Q895" s="45"/>
    </row>
    <row r="896" spans="1:17" s="11" customFormat="1" ht="45" customHeight="1" thickBot="1" x14ac:dyDescent="0.35">
      <c r="A896" s="42"/>
      <c r="B896" s="32"/>
      <c r="C896" s="32"/>
      <c r="D896" s="32"/>
      <c r="E896" s="32"/>
      <c r="F896" s="47"/>
      <c r="G896" s="47"/>
      <c r="H896" s="36"/>
      <c r="I896" s="36"/>
      <c r="J896" s="36"/>
      <c r="K896" s="32"/>
      <c r="L896" s="32"/>
      <c r="M896" s="32"/>
      <c r="N896" s="32"/>
      <c r="O896" s="32"/>
      <c r="P896" s="41"/>
      <c r="Q896" s="45"/>
    </row>
    <row r="897" spans="1:17" s="11" customFormat="1" ht="45" customHeight="1" thickBot="1" x14ac:dyDescent="0.35">
      <c r="A897" s="42"/>
      <c r="B897" s="32"/>
      <c r="C897" s="32"/>
      <c r="D897" s="32"/>
      <c r="E897" s="32"/>
      <c r="F897" s="47"/>
      <c r="G897" s="47"/>
      <c r="H897" s="36"/>
      <c r="I897" s="36"/>
      <c r="J897" s="36"/>
      <c r="K897" s="32"/>
      <c r="L897" s="32"/>
      <c r="M897" s="32"/>
      <c r="N897" s="32"/>
      <c r="O897" s="32"/>
      <c r="P897" s="41"/>
      <c r="Q897" s="45"/>
    </row>
    <row r="898" spans="1:17" s="11" customFormat="1" ht="45" customHeight="1" thickBot="1" x14ac:dyDescent="0.35">
      <c r="A898" s="42"/>
      <c r="B898" s="32"/>
      <c r="C898" s="32"/>
      <c r="D898" s="32"/>
      <c r="E898" s="32"/>
      <c r="F898" s="47"/>
      <c r="G898" s="47"/>
      <c r="H898" s="36"/>
      <c r="I898" s="36"/>
      <c r="J898" s="36"/>
      <c r="K898" s="32"/>
      <c r="L898" s="32"/>
      <c r="M898" s="32"/>
      <c r="N898" s="32"/>
      <c r="O898" s="32"/>
      <c r="P898" s="41"/>
      <c r="Q898" s="45"/>
    </row>
    <row r="899" spans="1:17" s="11" customFormat="1" ht="45" customHeight="1" thickBot="1" x14ac:dyDescent="0.35">
      <c r="A899" s="42"/>
      <c r="B899" s="32"/>
      <c r="C899" s="32"/>
      <c r="D899" s="32"/>
      <c r="E899" s="32"/>
      <c r="F899" s="47"/>
      <c r="G899" s="47"/>
      <c r="H899" s="36"/>
      <c r="I899" s="36"/>
      <c r="J899" s="36"/>
      <c r="K899" s="32"/>
      <c r="L899" s="32"/>
      <c r="M899" s="32"/>
      <c r="N899" s="32"/>
      <c r="O899" s="32"/>
      <c r="P899" s="41"/>
      <c r="Q899" s="45"/>
    </row>
    <row r="900" spans="1:17" s="11" customFormat="1" ht="45" customHeight="1" thickBot="1" x14ac:dyDescent="0.35">
      <c r="A900" s="42"/>
      <c r="B900" s="32"/>
      <c r="C900" s="32"/>
      <c r="D900" s="32"/>
      <c r="E900" s="32"/>
      <c r="F900" s="47"/>
      <c r="G900" s="47"/>
      <c r="H900" s="36"/>
      <c r="I900" s="36"/>
      <c r="J900" s="36"/>
      <c r="K900" s="32"/>
      <c r="L900" s="32"/>
      <c r="M900" s="32"/>
      <c r="N900" s="32"/>
      <c r="O900" s="32"/>
      <c r="P900" s="41"/>
      <c r="Q900" s="45"/>
    </row>
    <row r="901" spans="1:17" s="11" customFormat="1" ht="45" customHeight="1" thickBot="1" x14ac:dyDescent="0.35">
      <c r="A901" s="42"/>
      <c r="B901" s="32"/>
      <c r="C901" s="32"/>
      <c r="D901" s="32"/>
      <c r="E901" s="32"/>
      <c r="F901" s="47"/>
      <c r="G901" s="47"/>
      <c r="H901" s="36"/>
      <c r="I901" s="36"/>
      <c r="J901" s="36"/>
      <c r="K901" s="32"/>
      <c r="L901" s="32"/>
      <c r="M901" s="32"/>
      <c r="N901" s="32"/>
      <c r="O901" s="32"/>
      <c r="P901" s="41"/>
      <c r="Q901" s="45"/>
    </row>
    <row r="902" spans="1:17" s="11" customFormat="1" ht="45" customHeight="1" thickBot="1" x14ac:dyDescent="0.35">
      <c r="A902" s="42"/>
      <c r="B902" s="32"/>
      <c r="C902" s="32"/>
      <c r="D902" s="32"/>
      <c r="E902" s="32"/>
      <c r="F902" s="47"/>
      <c r="G902" s="47"/>
      <c r="H902" s="36"/>
      <c r="I902" s="36"/>
      <c r="J902" s="36"/>
      <c r="K902" s="32"/>
      <c r="L902" s="32"/>
      <c r="M902" s="32"/>
      <c r="N902" s="32"/>
      <c r="O902" s="32"/>
      <c r="P902" s="41"/>
      <c r="Q902" s="45"/>
    </row>
    <row r="903" spans="1:17" s="11" customFormat="1" ht="45" customHeight="1" thickBot="1" x14ac:dyDescent="0.35">
      <c r="A903" s="42"/>
      <c r="B903" s="32"/>
      <c r="C903" s="32"/>
      <c r="D903" s="32"/>
      <c r="E903" s="32"/>
      <c r="F903" s="47"/>
      <c r="G903" s="47"/>
      <c r="H903" s="36"/>
      <c r="I903" s="36"/>
      <c r="J903" s="36"/>
      <c r="K903" s="32"/>
      <c r="L903" s="32"/>
      <c r="M903" s="32"/>
      <c r="N903" s="32"/>
      <c r="O903" s="32"/>
      <c r="P903" s="41"/>
      <c r="Q903" s="45"/>
    </row>
    <row r="904" spans="1:17" s="11" customFormat="1" ht="45" customHeight="1" thickBot="1" x14ac:dyDescent="0.35">
      <c r="A904" s="42"/>
      <c r="B904" s="32"/>
      <c r="C904" s="32"/>
      <c r="D904" s="32"/>
      <c r="E904" s="32"/>
      <c r="F904" s="47"/>
      <c r="G904" s="47"/>
      <c r="H904" s="36"/>
      <c r="I904" s="36"/>
      <c r="J904" s="36"/>
      <c r="K904" s="32"/>
      <c r="L904" s="32"/>
      <c r="M904" s="32"/>
      <c r="N904" s="32"/>
      <c r="O904" s="32"/>
      <c r="P904" s="41"/>
      <c r="Q904" s="45"/>
    </row>
    <row r="905" spans="1:17" s="11" customFormat="1" ht="45" customHeight="1" thickBot="1" x14ac:dyDescent="0.35">
      <c r="A905" s="42"/>
      <c r="B905" s="32"/>
      <c r="C905" s="32"/>
      <c r="D905" s="32"/>
      <c r="E905" s="32"/>
      <c r="F905" s="47"/>
      <c r="G905" s="47"/>
      <c r="H905" s="36"/>
      <c r="I905" s="36"/>
      <c r="J905" s="36"/>
      <c r="K905" s="32"/>
      <c r="L905" s="32"/>
      <c r="M905" s="32"/>
      <c r="N905" s="32"/>
      <c r="O905" s="32"/>
      <c r="P905" s="41"/>
      <c r="Q905" s="45"/>
    </row>
    <row r="906" spans="1:17" s="11" customFormat="1" ht="45" customHeight="1" thickBot="1" x14ac:dyDescent="0.35">
      <c r="A906" s="42"/>
      <c r="B906" s="32"/>
      <c r="C906" s="32"/>
      <c r="D906" s="32"/>
      <c r="E906" s="32"/>
      <c r="F906" s="47"/>
      <c r="G906" s="47"/>
      <c r="H906" s="36"/>
      <c r="I906" s="36"/>
      <c r="J906" s="36"/>
      <c r="K906" s="32"/>
      <c r="L906" s="32"/>
      <c r="M906" s="32"/>
      <c r="N906" s="32"/>
      <c r="O906" s="32"/>
      <c r="P906" s="41"/>
      <c r="Q906" s="45"/>
    </row>
    <row r="907" spans="1:17" s="11" customFormat="1" ht="45" customHeight="1" thickBot="1" x14ac:dyDescent="0.35">
      <c r="A907" s="42"/>
      <c r="B907" s="32"/>
      <c r="C907" s="32"/>
      <c r="D907" s="32"/>
      <c r="E907" s="32"/>
      <c r="F907" s="47"/>
      <c r="G907" s="47"/>
      <c r="H907" s="36"/>
      <c r="I907" s="36"/>
      <c r="J907" s="36"/>
      <c r="K907" s="32"/>
      <c r="L907" s="32"/>
      <c r="M907" s="32"/>
      <c r="N907" s="32"/>
      <c r="O907" s="32"/>
      <c r="P907" s="41"/>
      <c r="Q907" s="45"/>
    </row>
    <row r="908" spans="1:17" s="11" customFormat="1" ht="45" customHeight="1" thickBot="1" x14ac:dyDescent="0.35">
      <c r="A908" s="42"/>
      <c r="B908" s="32"/>
      <c r="C908" s="32"/>
      <c r="D908" s="32"/>
      <c r="E908" s="32"/>
      <c r="F908" s="47"/>
      <c r="G908" s="47"/>
      <c r="H908" s="36"/>
      <c r="I908" s="36"/>
      <c r="J908" s="36"/>
      <c r="K908" s="32"/>
      <c r="L908" s="32"/>
      <c r="M908" s="32"/>
      <c r="N908" s="32"/>
      <c r="O908" s="32"/>
      <c r="P908" s="41"/>
      <c r="Q908" s="45"/>
    </row>
    <row r="909" spans="1:17" s="11" customFormat="1" ht="45" customHeight="1" thickBot="1" x14ac:dyDescent="0.35">
      <c r="A909" s="42"/>
      <c r="B909" s="32"/>
      <c r="C909" s="32"/>
      <c r="D909" s="32"/>
      <c r="E909" s="32"/>
      <c r="F909" s="47"/>
      <c r="G909" s="47"/>
      <c r="H909" s="36"/>
      <c r="I909" s="36"/>
      <c r="J909" s="36"/>
      <c r="K909" s="32"/>
      <c r="L909" s="32"/>
      <c r="M909" s="32"/>
      <c r="N909" s="32"/>
      <c r="O909" s="32"/>
      <c r="P909" s="41"/>
      <c r="Q909" s="45"/>
    </row>
    <row r="910" spans="1:17" s="11" customFormat="1" ht="45" customHeight="1" thickBot="1" x14ac:dyDescent="0.35">
      <c r="A910" s="42"/>
      <c r="B910" s="32"/>
      <c r="C910" s="32"/>
      <c r="D910" s="32"/>
      <c r="E910" s="32"/>
      <c r="F910" s="47"/>
      <c r="G910" s="47"/>
      <c r="H910" s="36"/>
      <c r="I910" s="36"/>
      <c r="J910" s="36"/>
      <c r="K910" s="32"/>
      <c r="L910" s="32"/>
      <c r="M910" s="32"/>
      <c r="N910" s="32"/>
      <c r="O910" s="32"/>
      <c r="P910" s="41"/>
      <c r="Q910" s="45"/>
    </row>
    <row r="911" spans="1:17" s="11" customFormat="1" ht="45" customHeight="1" thickBot="1" x14ac:dyDescent="0.35">
      <c r="A911" s="42"/>
      <c r="B911" s="32"/>
      <c r="C911" s="32"/>
      <c r="D911" s="32"/>
      <c r="E911" s="32"/>
      <c r="F911" s="47"/>
      <c r="G911" s="47"/>
      <c r="H911" s="36"/>
      <c r="I911" s="36"/>
      <c r="J911" s="36"/>
      <c r="K911" s="32"/>
      <c r="L911" s="32"/>
      <c r="M911" s="32"/>
      <c r="N911" s="32"/>
      <c r="O911" s="32"/>
      <c r="P911" s="41"/>
      <c r="Q911" s="45"/>
    </row>
    <row r="912" spans="1:17" s="11" customFormat="1" ht="45" customHeight="1" thickBot="1" x14ac:dyDescent="0.35">
      <c r="A912" s="42"/>
      <c r="B912" s="32"/>
      <c r="C912" s="32"/>
      <c r="D912" s="32"/>
      <c r="E912" s="32"/>
      <c r="F912" s="47"/>
      <c r="G912" s="47"/>
      <c r="H912" s="36"/>
      <c r="I912" s="36"/>
      <c r="J912" s="36"/>
      <c r="K912" s="32"/>
      <c r="L912" s="32"/>
      <c r="M912" s="32"/>
      <c r="N912" s="32"/>
      <c r="O912" s="32"/>
      <c r="P912" s="41"/>
      <c r="Q912" s="45"/>
    </row>
    <row r="913" spans="1:17" s="11" customFormat="1" ht="45" customHeight="1" thickBot="1" x14ac:dyDescent="0.35">
      <c r="A913" s="42"/>
      <c r="B913" s="32"/>
      <c r="C913" s="32"/>
      <c r="D913" s="32"/>
      <c r="E913" s="32"/>
      <c r="F913" s="47"/>
      <c r="G913" s="47"/>
      <c r="H913" s="36"/>
      <c r="I913" s="36"/>
      <c r="J913" s="36"/>
      <c r="K913" s="32"/>
      <c r="L913" s="32"/>
      <c r="M913" s="32"/>
      <c r="N913" s="32"/>
      <c r="O913" s="32"/>
      <c r="P913" s="41"/>
      <c r="Q913" s="45"/>
    </row>
    <row r="914" spans="1:17" s="11" customFormat="1" ht="45" customHeight="1" thickBot="1" x14ac:dyDescent="0.35">
      <c r="A914" s="42"/>
      <c r="B914" s="32"/>
      <c r="C914" s="32"/>
      <c r="D914" s="32"/>
      <c r="E914" s="32"/>
      <c r="F914" s="47"/>
      <c r="G914" s="47"/>
      <c r="H914" s="36"/>
      <c r="I914" s="36"/>
      <c r="J914" s="36"/>
      <c r="K914" s="32"/>
      <c r="L914" s="32"/>
      <c r="M914" s="32"/>
      <c r="N914" s="32"/>
      <c r="O914" s="32"/>
      <c r="P914" s="41"/>
      <c r="Q914" s="45"/>
    </row>
    <row r="915" spans="1:17" s="11" customFormat="1" ht="45" customHeight="1" thickBot="1" x14ac:dyDescent="0.35">
      <c r="A915" s="42"/>
      <c r="B915" s="32"/>
      <c r="C915" s="32"/>
      <c r="D915" s="32"/>
      <c r="E915" s="32"/>
      <c r="F915" s="47"/>
      <c r="G915" s="47"/>
      <c r="H915" s="36"/>
      <c r="I915" s="36"/>
      <c r="J915" s="36"/>
      <c r="K915" s="32"/>
      <c r="L915" s="32"/>
      <c r="M915" s="32"/>
      <c r="N915" s="32"/>
      <c r="O915" s="32"/>
      <c r="P915" s="41"/>
      <c r="Q915" s="45"/>
    </row>
    <row r="916" spans="1:17" s="11" customFormat="1" ht="45" customHeight="1" thickBot="1" x14ac:dyDescent="0.35">
      <c r="A916" s="42"/>
      <c r="B916" s="32"/>
      <c r="C916" s="32"/>
      <c r="D916" s="32"/>
      <c r="E916" s="32"/>
      <c r="F916" s="47"/>
      <c r="G916" s="47"/>
      <c r="H916" s="36"/>
      <c r="I916" s="36"/>
      <c r="J916" s="36"/>
      <c r="K916" s="32"/>
      <c r="L916" s="32"/>
      <c r="M916" s="32"/>
      <c r="N916" s="32"/>
      <c r="O916" s="32"/>
      <c r="P916" s="41"/>
      <c r="Q916" s="45"/>
    </row>
    <row r="917" spans="1:17" s="11" customFormat="1" ht="45" customHeight="1" thickBot="1" x14ac:dyDescent="0.35">
      <c r="A917" s="42"/>
      <c r="B917" s="32"/>
      <c r="C917" s="32"/>
      <c r="D917" s="32"/>
      <c r="E917" s="32"/>
      <c r="F917" s="47"/>
      <c r="G917" s="47"/>
      <c r="H917" s="36"/>
      <c r="I917" s="36"/>
      <c r="J917" s="36"/>
      <c r="K917" s="32"/>
      <c r="L917" s="32"/>
      <c r="M917" s="32"/>
      <c r="N917" s="32"/>
      <c r="O917" s="32"/>
      <c r="P917" s="41"/>
      <c r="Q917" s="45"/>
    </row>
    <row r="918" spans="1:17" s="11" customFormat="1" ht="45" customHeight="1" thickBot="1" x14ac:dyDescent="0.35">
      <c r="A918" s="42"/>
      <c r="B918" s="32"/>
      <c r="C918" s="32"/>
      <c r="D918" s="32"/>
      <c r="E918" s="32"/>
      <c r="F918" s="47"/>
      <c r="G918" s="47"/>
      <c r="H918" s="36"/>
      <c r="I918" s="36"/>
      <c r="J918" s="36"/>
      <c r="K918" s="32"/>
      <c r="L918" s="32"/>
      <c r="M918" s="32"/>
      <c r="N918" s="32"/>
      <c r="O918" s="32"/>
      <c r="P918" s="41"/>
      <c r="Q918" s="45"/>
    </row>
    <row r="919" spans="1:17" s="11" customFormat="1" ht="45" customHeight="1" thickBot="1" x14ac:dyDescent="0.35">
      <c r="A919" s="42"/>
      <c r="B919" s="32"/>
      <c r="C919" s="32"/>
      <c r="D919" s="32"/>
      <c r="E919" s="32"/>
      <c r="F919" s="47"/>
      <c r="G919" s="47"/>
      <c r="H919" s="36"/>
      <c r="I919" s="36"/>
      <c r="J919" s="36"/>
      <c r="K919" s="32"/>
      <c r="L919" s="32"/>
      <c r="M919" s="32"/>
      <c r="N919" s="32"/>
      <c r="O919" s="32"/>
      <c r="P919" s="41"/>
      <c r="Q919" s="45"/>
    </row>
    <row r="920" spans="1:17" s="11" customFormat="1" ht="45" customHeight="1" thickBot="1" x14ac:dyDescent="0.35">
      <c r="A920" s="42"/>
      <c r="B920" s="32"/>
      <c r="C920" s="32"/>
      <c r="D920" s="32"/>
      <c r="E920" s="32"/>
      <c r="F920" s="47"/>
      <c r="G920" s="47"/>
      <c r="H920" s="36"/>
      <c r="I920" s="36"/>
      <c r="J920" s="36"/>
      <c r="K920" s="32"/>
      <c r="L920" s="32"/>
      <c r="M920" s="32"/>
      <c r="N920" s="32"/>
      <c r="O920" s="32"/>
      <c r="P920" s="41"/>
      <c r="Q920" s="45"/>
    </row>
    <row r="921" spans="1:17" s="11" customFormat="1" ht="45" customHeight="1" thickBot="1" x14ac:dyDescent="0.35">
      <c r="A921" s="42"/>
      <c r="B921" s="32"/>
      <c r="C921" s="32"/>
      <c r="D921" s="32"/>
      <c r="E921" s="32"/>
      <c r="F921" s="47"/>
      <c r="G921" s="47"/>
      <c r="H921" s="36"/>
      <c r="I921" s="36"/>
      <c r="J921" s="36"/>
      <c r="K921" s="32"/>
      <c r="L921" s="32"/>
      <c r="M921" s="32"/>
      <c r="N921" s="32"/>
      <c r="O921" s="32"/>
      <c r="P921" s="41"/>
      <c r="Q921" s="45"/>
    </row>
    <row r="922" spans="1:17" s="11" customFormat="1" ht="45" customHeight="1" thickBot="1" x14ac:dyDescent="0.35">
      <c r="A922" s="42"/>
      <c r="B922" s="32"/>
      <c r="C922" s="32"/>
      <c r="D922" s="32"/>
      <c r="E922" s="32"/>
      <c r="F922" s="47"/>
      <c r="G922" s="47"/>
      <c r="H922" s="36"/>
      <c r="I922" s="36"/>
      <c r="J922" s="36"/>
      <c r="K922" s="32"/>
      <c r="L922" s="32"/>
      <c r="M922" s="32"/>
      <c r="N922" s="32"/>
      <c r="O922" s="32"/>
      <c r="P922" s="41"/>
      <c r="Q922" s="45"/>
    </row>
    <row r="923" spans="1:17" s="11" customFormat="1" ht="45" customHeight="1" thickBot="1" x14ac:dyDescent="0.35">
      <c r="A923" s="42"/>
      <c r="B923" s="32"/>
      <c r="C923" s="32"/>
      <c r="D923" s="32"/>
      <c r="E923" s="32"/>
      <c r="F923" s="47"/>
      <c r="G923" s="47"/>
      <c r="H923" s="36"/>
      <c r="I923" s="36"/>
      <c r="J923" s="36"/>
      <c r="K923" s="32"/>
      <c r="L923" s="32"/>
      <c r="M923" s="32"/>
      <c r="N923" s="32"/>
      <c r="O923" s="32"/>
      <c r="P923" s="41"/>
      <c r="Q923" s="45"/>
    </row>
    <row r="924" spans="1:17" s="11" customFormat="1" ht="45" customHeight="1" thickBot="1" x14ac:dyDescent="0.35">
      <c r="A924" s="42"/>
      <c r="B924" s="32"/>
      <c r="C924" s="32"/>
      <c r="D924" s="32"/>
      <c r="E924" s="32"/>
      <c r="F924" s="47"/>
      <c r="G924" s="47"/>
      <c r="H924" s="36"/>
      <c r="I924" s="36"/>
      <c r="J924" s="36"/>
      <c r="K924" s="32"/>
      <c r="L924" s="32"/>
      <c r="M924" s="32"/>
      <c r="N924" s="32"/>
      <c r="O924" s="32"/>
      <c r="P924" s="41"/>
      <c r="Q924" s="45"/>
    </row>
    <row r="925" spans="1:17" s="11" customFormat="1" ht="45" customHeight="1" thickBot="1" x14ac:dyDescent="0.35">
      <c r="A925" s="42"/>
      <c r="B925" s="32"/>
      <c r="C925" s="32"/>
      <c r="D925" s="32"/>
      <c r="E925" s="32"/>
      <c r="F925" s="47"/>
      <c r="G925" s="47"/>
      <c r="H925" s="36"/>
      <c r="I925" s="36"/>
      <c r="J925" s="36"/>
      <c r="K925" s="32"/>
      <c r="L925" s="32"/>
      <c r="M925" s="32"/>
      <c r="N925" s="32"/>
      <c r="O925" s="32"/>
      <c r="P925" s="41"/>
      <c r="Q925" s="45"/>
    </row>
    <row r="926" spans="1:17" s="11" customFormat="1" ht="45" customHeight="1" thickBot="1" x14ac:dyDescent="0.35">
      <c r="A926" s="42"/>
      <c r="B926" s="32"/>
      <c r="C926" s="32"/>
      <c r="D926" s="32"/>
      <c r="E926" s="32"/>
      <c r="F926" s="47"/>
      <c r="G926" s="47"/>
      <c r="H926" s="36"/>
      <c r="I926" s="36"/>
      <c r="J926" s="36"/>
      <c r="K926" s="32"/>
      <c r="L926" s="32"/>
      <c r="M926" s="32"/>
      <c r="N926" s="32"/>
      <c r="O926" s="32"/>
      <c r="P926" s="41"/>
      <c r="Q926" s="45"/>
    </row>
    <row r="927" spans="1:17" s="11" customFormat="1" ht="45" customHeight="1" thickBot="1" x14ac:dyDescent="0.35">
      <c r="A927" s="42"/>
      <c r="B927" s="32"/>
      <c r="C927" s="32"/>
      <c r="D927" s="32"/>
      <c r="E927" s="32"/>
      <c r="F927" s="47"/>
      <c r="G927" s="47"/>
      <c r="H927" s="36"/>
      <c r="I927" s="36"/>
      <c r="J927" s="36"/>
      <c r="K927" s="32"/>
      <c r="L927" s="32"/>
      <c r="M927" s="32"/>
      <c r="N927" s="32"/>
      <c r="O927" s="32"/>
      <c r="P927" s="41"/>
      <c r="Q927" s="45"/>
    </row>
    <row r="928" spans="1:17" s="11" customFormat="1" ht="45" customHeight="1" thickBot="1" x14ac:dyDescent="0.35">
      <c r="A928" s="42"/>
      <c r="B928" s="32"/>
      <c r="C928" s="32"/>
      <c r="D928" s="32"/>
      <c r="E928" s="32"/>
      <c r="F928" s="47"/>
      <c r="G928" s="47"/>
      <c r="H928" s="36"/>
      <c r="I928" s="36"/>
      <c r="J928" s="36"/>
      <c r="K928" s="32"/>
      <c r="L928" s="32"/>
      <c r="M928" s="32"/>
      <c r="N928" s="32"/>
      <c r="O928" s="32"/>
      <c r="P928" s="41"/>
      <c r="Q928" s="45"/>
    </row>
    <row r="929" spans="1:17" s="11" customFormat="1" ht="45" customHeight="1" thickBot="1" x14ac:dyDescent="0.35">
      <c r="A929" s="42"/>
      <c r="B929" s="32"/>
      <c r="C929" s="32"/>
      <c r="D929" s="32"/>
      <c r="E929" s="32"/>
      <c r="F929" s="47"/>
      <c r="G929" s="47"/>
      <c r="H929" s="36"/>
      <c r="I929" s="36"/>
      <c r="J929" s="36"/>
      <c r="K929" s="32"/>
      <c r="L929" s="32"/>
      <c r="M929" s="32"/>
      <c r="N929" s="32"/>
      <c r="O929" s="32"/>
      <c r="P929" s="41"/>
      <c r="Q929" s="45"/>
    </row>
    <row r="930" spans="1:17" s="11" customFormat="1" ht="45" customHeight="1" thickBot="1" x14ac:dyDescent="0.35">
      <c r="A930" s="42"/>
      <c r="B930" s="32"/>
      <c r="C930" s="32"/>
      <c r="D930" s="32"/>
      <c r="E930" s="32"/>
      <c r="F930" s="47"/>
      <c r="G930" s="47"/>
      <c r="H930" s="36"/>
      <c r="I930" s="36"/>
      <c r="J930" s="36"/>
      <c r="K930" s="32"/>
      <c r="L930" s="32"/>
      <c r="M930" s="32"/>
      <c r="N930" s="32"/>
      <c r="O930" s="32"/>
      <c r="P930" s="41"/>
      <c r="Q930" s="45"/>
    </row>
    <row r="931" spans="1:17" s="11" customFormat="1" ht="45" customHeight="1" thickBot="1" x14ac:dyDescent="0.35">
      <c r="A931" s="42"/>
      <c r="B931" s="32"/>
      <c r="C931" s="32"/>
      <c r="D931" s="32"/>
      <c r="E931" s="32"/>
      <c r="F931" s="47"/>
      <c r="G931" s="47"/>
      <c r="H931" s="36"/>
      <c r="I931" s="36"/>
      <c r="J931" s="36"/>
      <c r="K931" s="32"/>
      <c r="L931" s="32"/>
      <c r="M931" s="32"/>
      <c r="N931" s="32"/>
      <c r="O931" s="32"/>
      <c r="P931" s="41"/>
      <c r="Q931" s="45"/>
    </row>
    <row r="932" spans="1:17" s="11" customFormat="1" ht="45" customHeight="1" thickBot="1" x14ac:dyDescent="0.35">
      <c r="A932" s="42"/>
      <c r="B932" s="32"/>
      <c r="C932" s="32"/>
      <c r="D932" s="32"/>
      <c r="E932" s="32"/>
      <c r="F932" s="47"/>
      <c r="G932" s="47"/>
      <c r="H932" s="36"/>
      <c r="I932" s="36"/>
      <c r="J932" s="36"/>
      <c r="K932" s="32"/>
      <c r="L932" s="32"/>
      <c r="M932" s="32"/>
      <c r="N932" s="32"/>
      <c r="O932" s="32"/>
      <c r="P932" s="41"/>
      <c r="Q932" s="45"/>
    </row>
    <row r="933" spans="1:17" s="11" customFormat="1" ht="45" customHeight="1" thickBot="1" x14ac:dyDescent="0.35">
      <c r="A933" s="42"/>
      <c r="B933" s="32"/>
      <c r="C933" s="32"/>
      <c r="D933" s="32"/>
      <c r="E933" s="32"/>
      <c r="F933" s="47"/>
      <c r="G933" s="47"/>
      <c r="H933" s="36"/>
      <c r="I933" s="36"/>
      <c r="J933" s="36"/>
      <c r="K933" s="32"/>
      <c r="L933" s="32"/>
      <c r="M933" s="32"/>
      <c r="N933" s="32"/>
      <c r="O933" s="32"/>
      <c r="P933" s="41"/>
      <c r="Q933" s="45"/>
    </row>
    <row r="934" spans="1:17" s="11" customFormat="1" ht="45" customHeight="1" thickBot="1" x14ac:dyDescent="0.35">
      <c r="A934" s="42"/>
      <c r="B934" s="32"/>
      <c r="C934" s="32"/>
      <c r="D934" s="32"/>
      <c r="E934" s="32"/>
      <c r="F934" s="47"/>
      <c r="G934" s="47"/>
      <c r="H934" s="36"/>
      <c r="I934" s="36"/>
      <c r="J934" s="36"/>
      <c r="K934" s="32"/>
      <c r="L934" s="32"/>
      <c r="M934" s="32"/>
      <c r="N934" s="32"/>
      <c r="O934" s="32"/>
      <c r="P934" s="41"/>
      <c r="Q934" s="45"/>
    </row>
    <row r="935" spans="1:17" s="11" customFormat="1" ht="45" customHeight="1" thickBot="1" x14ac:dyDescent="0.35">
      <c r="A935" s="42"/>
      <c r="B935" s="32"/>
      <c r="C935" s="32"/>
      <c r="D935" s="32"/>
      <c r="E935" s="32"/>
      <c r="F935" s="47"/>
      <c r="G935" s="47"/>
      <c r="H935" s="36"/>
      <c r="I935" s="36"/>
      <c r="J935" s="36"/>
      <c r="K935" s="32"/>
      <c r="L935" s="32"/>
      <c r="M935" s="32"/>
      <c r="N935" s="32"/>
      <c r="O935" s="32"/>
      <c r="P935" s="41"/>
      <c r="Q935" s="45"/>
    </row>
    <row r="936" spans="1:17" s="11" customFormat="1" ht="45" customHeight="1" thickBot="1" x14ac:dyDescent="0.35">
      <c r="A936" s="42"/>
      <c r="B936" s="32"/>
      <c r="C936" s="32"/>
      <c r="D936" s="32"/>
      <c r="E936" s="32"/>
      <c r="F936" s="47"/>
      <c r="G936" s="47"/>
      <c r="H936" s="36"/>
      <c r="I936" s="36"/>
      <c r="J936" s="36"/>
      <c r="K936" s="32"/>
      <c r="L936" s="32"/>
      <c r="M936" s="32"/>
      <c r="N936" s="32"/>
      <c r="O936" s="32"/>
      <c r="P936" s="41"/>
      <c r="Q936" s="45"/>
    </row>
    <row r="937" spans="1:17" s="11" customFormat="1" ht="45" customHeight="1" thickBot="1" x14ac:dyDescent="0.35">
      <c r="A937" s="42"/>
      <c r="B937" s="32"/>
      <c r="C937" s="32"/>
      <c r="D937" s="32"/>
      <c r="E937" s="32"/>
      <c r="F937" s="47"/>
      <c r="G937" s="47"/>
      <c r="H937" s="36"/>
      <c r="I937" s="36"/>
      <c r="J937" s="36"/>
      <c r="K937" s="32"/>
      <c r="L937" s="32"/>
      <c r="M937" s="32"/>
      <c r="N937" s="32"/>
      <c r="O937" s="32"/>
      <c r="P937" s="41"/>
      <c r="Q937" s="45"/>
    </row>
    <row r="938" spans="1:17" s="11" customFormat="1" ht="45" customHeight="1" thickBot="1" x14ac:dyDescent="0.35">
      <c r="A938" s="42"/>
      <c r="B938" s="32"/>
      <c r="C938" s="32"/>
      <c r="D938" s="32"/>
      <c r="E938" s="32"/>
      <c r="F938" s="47"/>
      <c r="G938" s="47"/>
      <c r="H938" s="36"/>
      <c r="I938" s="36"/>
      <c r="J938" s="36"/>
      <c r="K938" s="32"/>
      <c r="L938" s="32"/>
      <c r="M938" s="32"/>
      <c r="N938" s="32"/>
      <c r="O938" s="32"/>
      <c r="P938" s="41"/>
      <c r="Q938" s="45"/>
    </row>
    <row r="939" spans="1:17" s="11" customFormat="1" ht="45" customHeight="1" thickBot="1" x14ac:dyDescent="0.35">
      <c r="A939" s="42"/>
      <c r="B939" s="32"/>
      <c r="C939" s="32"/>
      <c r="D939" s="32"/>
      <c r="E939" s="32"/>
      <c r="F939" s="47"/>
      <c r="G939" s="47"/>
      <c r="H939" s="36"/>
      <c r="I939" s="36"/>
      <c r="J939" s="36"/>
      <c r="K939" s="32"/>
      <c r="L939" s="32"/>
      <c r="M939" s="32"/>
      <c r="N939" s="32"/>
      <c r="O939" s="32"/>
      <c r="P939" s="41"/>
      <c r="Q939" s="45"/>
    </row>
    <row r="940" spans="1:17" s="11" customFormat="1" ht="45" customHeight="1" thickBot="1" x14ac:dyDescent="0.35">
      <c r="A940" s="42"/>
      <c r="B940" s="32"/>
      <c r="C940" s="32"/>
      <c r="D940" s="32"/>
      <c r="E940" s="32"/>
      <c r="F940" s="47"/>
      <c r="G940" s="47"/>
      <c r="H940" s="36"/>
      <c r="I940" s="36"/>
      <c r="J940" s="36"/>
      <c r="K940" s="32"/>
      <c r="L940" s="32"/>
      <c r="M940" s="32"/>
      <c r="N940" s="32"/>
      <c r="O940" s="32"/>
      <c r="P940" s="41"/>
      <c r="Q940" s="45"/>
    </row>
    <row r="941" spans="1:17" s="11" customFormat="1" ht="45" customHeight="1" thickBot="1" x14ac:dyDescent="0.35">
      <c r="A941" s="42"/>
      <c r="B941" s="32"/>
      <c r="C941" s="32"/>
      <c r="D941" s="32"/>
      <c r="E941" s="32"/>
      <c r="F941" s="47"/>
      <c r="G941" s="47"/>
      <c r="H941" s="36"/>
      <c r="I941" s="36"/>
      <c r="J941" s="36"/>
      <c r="K941" s="32"/>
      <c r="L941" s="32"/>
      <c r="M941" s="32"/>
      <c r="N941" s="32"/>
      <c r="O941" s="32"/>
      <c r="P941" s="41"/>
      <c r="Q941" s="45"/>
    </row>
    <row r="942" spans="1:17" s="11" customFormat="1" ht="45" customHeight="1" thickBot="1" x14ac:dyDescent="0.35">
      <c r="A942" s="42"/>
      <c r="B942" s="32"/>
      <c r="C942" s="32"/>
      <c r="D942" s="32"/>
      <c r="E942" s="32"/>
      <c r="F942" s="47"/>
      <c r="G942" s="47"/>
      <c r="H942" s="36"/>
      <c r="I942" s="36"/>
      <c r="J942" s="36"/>
      <c r="K942" s="32"/>
      <c r="L942" s="32"/>
      <c r="M942" s="32"/>
      <c r="N942" s="32"/>
      <c r="O942" s="32"/>
      <c r="P942" s="41"/>
      <c r="Q942" s="45"/>
    </row>
    <row r="943" spans="1:17" s="11" customFormat="1" ht="45" customHeight="1" thickBot="1" x14ac:dyDescent="0.35">
      <c r="A943" s="42"/>
      <c r="B943" s="32"/>
      <c r="C943" s="32"/>
      <c r="D943" s="32"/>
      <c r="E943" s="32"/>
      <c r="F943" s="47"/>
      <c r="G943" s="47"/>
      <c r="H943" s="36"/>
      <c r="I943" s="36"/>
      <c r="J943" s="36"/>
      <c r="K943" s="32"/>
      <c r="L943" s="32"/>
      <c r="M943" s="32"/>
      <c r="N943" s="32"/>
      <c r="O943" s="32"/>
      <c r="P943" s="41"/>
      <c r="Q943" s="45"/>
    </row>
    <row r="944" spans="1:17" s="11" customFormat="1" ht="45" customHeight="1" thickBot="1" x14ac:dyDescent="0.35">
      <c r="A944" s="42"/>
      <c r="B944" s="32"/>
      <c r="C944" s="32"/>
      <c r="D944" s="32"/>
      <c r="E944" s="32"/>
      <c r="F944" s="47"/>
      <c r="G944" s="47"/>
      <c r="H944" s="36"/>
      <c r="I944" s="36"/>
      <c r="J944" s="36"/>
      <c r="K944" s="32"/>
      <c r="L944" s="32"/>
      <c r="M944" s="32"/>
      <c r="N944" s="32"/>
      <c r="O944" s="32"/>
      <c r="P944" s="41"/>
      <c r="Q944" s="45"/>
    </row>
    <row r="945" spans="1:17" s="11" customFormat="1" ht="45" customHeight="1" thickBot="1" x14ac:dyDescent="0.35">
      <c r="A945" s="42"/>
      <c r="B945" s="32"/>
      <c r="C945" s="32"/>
      <c r="D945" s="32"/>
      <c r="E945" s="32"/>
      <c r="F945" s="47"/>
      <c r="G945" s="47"/>
      <c r="H945" s="36"/>
      <c r="I945" s="36"/>
      <c r="J945" s="36"/>
      <c r="K945" s="32"/>
      <c r="L945" s="32"/>
      <c r="M945" s="32"/>
      <c r="N945" s="32"/>
      <c r="O945" s="32"/>
      <c r="P945" s="41"/>
      <c r="Q945" s="45"/>
    </row>
    <row r="946" spans="1:17" s="11" customFormat="1" ht="45" customHeight="1" thickBot="1" x14ac:dyDescent="0.35">
      <c r="A946" s="42"/>
      <c r="B946" s="32"/>
      <c r="C946" s="32"/>
      <c r="D946" s="32"/>
      <c r="E946" s="32"/>
      <c r="F946" s="47"/>
      <c r="G946" s="47"/>
      <c r="H946" s="36"/>
      <c r="I946" s="36"/>
      <c r="J946" s="36"/>
      <c r="K946" s="32"/>
      <c r="L946" s="32"/>
      <c r="M946" s="32"/>
      <c r="N946" s="32"/>
      <c r="O946" s="32"/>
      <c r="P946" s="41"/>
      <c r="Q946" s="45"/>
    </row>
    <row r="947" spans="1:17" s="11" customFormat="1" ht="45" customHeight="1" thickBot="1" x14ac:dyDescent="0.35">
      <c r="A947" s="42"/>
      <c r="B947" s="32"/>
      <c r="C947" s="32"/>
      <c r="D947" s="32"/>
      <c r="E947" s="32"/>
      <c r="F947" s="47"/>
      <c r="G947" s="47"/>
      <c r="H947" s="36"/>
      <c r="I947" s="36"/>
      <c r="J947" s="36"/>
      <c r="K947" s="32"/>
      <c r="L947" s="32"/>
      <c r="M947" s="32"/>
      <c r="N947" s="32"/>
      <c r="O947" s="32"/>
      <c r="P947" s="41"/>
      <c r="Q947" s="45"/>
    </row>
    <row r="948" spans="1:17" s="11" customFormat="1" ht="45" customHeight="1" thickBot="1" x14ac:dyDescent="0.35">
      <c r="A948" s="42"/>
      <c r="B948" s="32"/>
      <c r="C948" s="32"/>
      <c r="D948" s="32"/>
      <c r="E948" s="32"/>
      <c r="F948" s="47"/>
      <c r="G948" s="47"/>
      <c r="H948" s="36"/>
      <c r="I948" s="36"/>
      <c r="J948" s="36"/>
      <c r="K948" s="32"/>
      <c r="L948" s="32"/>
      <c r="M948" s="32"/>
      <c r="N948" s="32"/>
      <c r="O948" s="32"/>
      <c r="P948" s="41"/>
      <c r="Q948" s="45"/>
    </row>
    <row r="949" spans="1:17" s="11" customFormat="1" ht="45" customHeight="1" thickBot="1" x14ac:dyDescent="0.35">
      <c r="A949" s="42"/>
      <c r="B949" s="32"/>
      <c r="C949" s="32"/>
      <c r="D949" s="32"/>
      <c r="E949" s="32"/>
      <c r="F949" s="47"/>
      <c r="G949" s="47"/>
      <c r="H949" s="36"/>
      <c r="I949" s="36"/>
      <c r="J949" s="36"/>
      <c r="K949" s="32"/>
      <c r="L949" s="32"/>
      <c r="M949" s="32"/>
      <c r="N949" s="32"/>
      <c r="O949" s="32"/>
      <c r="P949" s="41"/>
      <c r="Q949" s="45"/>
    </row>
    <row r="950" spans="1:17" s="11" customFormat="1" ht="45" customHeight="1" thickBot="1" x14ac:dyDescent="0.35">
      <c r="A950" s="42"/>
      <c r="B950" s="32"/>
      <c r="C950" s="32"/>
      <c r="D950" s="32"/>
      <c r="E950" s="32"/>
      <c r="F950" s="47"/>
      <c r="G950" s="47"/>
      <c r="H950" s="36"/>
      <c r="I950" s="36"/>
      <c r="J950" s="36"/>
      <c r="K950" s="32"/>
      <c r="L950" s="32"/>
      <c r="M950" s="32"/>
      <c r="N950" s="32"/>
      <c r="O950" s="32"/>
      <c r="P950" s="41"/>
      <c r="Q950" s="45"/>
    </row>
    <row r="951" spans="1:17" s="11" customFormat="1" ht="45" customHeight="1" thickBot="1" x14ac:dyDescent="0.35">
      <c r="A951" s="42"/>
      <c r="B951" s="32"/>
      <c r="C951" s="32"/>
      <c r="D951" s="32"/>
      <c r="E951" s="32"/>
      <c r="F951" s="47"/>
      <c r="G951" s="47"/>
      <c r="H951" s="36"/>
      <c r="I951" s="36"/>
      <c r="J951" s="36"/>
      <c r="K951" s="32"/>
      <c r="L951" s="32"/>
      <c r="M951" s="32"/>
      <c r="N951" s="32"/>
      <c r="O951" s="32"/>
      <c r="P951" s="41"/>
      <c r="Q951" s="45"/>
    </row>
    <row r="952" spans="1:17" s="11" customFormat="1" ht="45" customHeight="1" thickBot="1" x14ac:dyDescent="0.35">
      <c r="A952" s="42"/>
      <c r="B952" s="32"/>
      <c r="C952" s="32"/>
      <c r="D952" s="32"/>
      <c r="E952" s="32"/>
      <c r="F952" s="47"/>
      <c r="G952" s="47"/>
      <c r="H952" s="36"/>
      <c r="I952" s="36"/>
      <c r="J952" s="36"/>
      <c r="K952" s="32"/>
      <c r="L952" s="32"/>
      <c r="M952" s="32"/>
      <c r="N952" s="32"/>
      <c r="O952" s="32"/>
      <c r="P952" s="41"/>
      <c r="Q952" s="45"/>
    </row>
    <row r="953" spans="1:17" s="11" customFormat="1" ht="45" customHeight="1" thickBot="1" x14ac:dyDescent="0.35">
      <c r="A953" s="42"/>
      <c r="B953" s="32"/>
      <c r="C953" s="32"/>
      <c r="D953" s="32"/>
      <c r="E953" s="32"/>
      <c r="F953" s="47"/>
      <c r="G953" s="47"/>
      <c r="H953" s="36"/>
      <c r="I953" s="36"/>
      <c r="J953" s="36"/>
      <c r="K953" s="32"/>
      <c r="L953" s="32"/>
      <c r="M953" s="32"/>
      <c r="N953" s="32"/>
      <c r="O953" s="32"/>
      <c r="P953" s="41"/>
      <c r="Q953" s="45"/>
    </row>
    <row r="954" spans="1:17" s="11" customFormat="1" ht="45" customHeight="1" thickBot="1" x14ac:dyDescent="0.35">
      <c r="A954" s="42"/>
      <c r="B954" s="32"/>
      <c r="C954" s="32"/>
      <c r="D954" s="32"/>
      <c r="E954" s="32"/>
      <c r="F954" s="47"/>
      <c r="G954" s="47"/>
      <c r="H954" s="36"/>
      <c r="I954" s="36"/>
      <c r="J954" s="36"/>
      <c r="K954" s="32"/>
      <c r="L954" s="32"/>
      <c r="M954" s="32"/>
      <c r="N954" s="32"/>
      <c r="O954" s="32"/>
      <c r="P954" s="41"/>
      <c r="Q954" s="45"/>
    </row>
    <row r="955" spans="1:17" s="11" customFormat="1" ht="45" customHeight="1" thickBot="1" x14ac:dyDescent="0.35">
      <c r="A955" s="42"/>
      <c r="B955" s="32"/>
      <c r="C955" s="32"/>
      <c r="D955" s="32"/>
      <c r="E955" s="32"/>
      <c r="F955" s="47"/>
      <c r="G955" s="47"/>
      <c r="H955" s="36"/>
      <c r="I955" s="36"/>
      <c r="J955" s="36"/>
      <c r="K955" s="32"/>
      <c r="L955" s="32"/>
      <c r="M955" s="32"/>
      <c r="N955" s="32"/>
      <c r="O955" s="32"/>
      <c r="P955" s="41"/>
      <c r="Q955" s="45"/>
    </row>
    <row r="956" spans="1:17" s="11" customFormat="1" ht="45" customHeight="1" thickBot="1" x14ac:dyDescent="0.35">
      <c r="A956" s="42"/>
      <c r="B956" s="32"/>
      <c r="C956" s="32"/>
      <c r="D956" s="32"/>
      <c r="E956" s="32"/>
      <c r="F956" s="47"/>
      <c r="G956" s="47"/>
      <c r="H956" s="36"/>
      <c r="I956" s="36"/>
      <c r="J956" s="36"/>
      <c r="K956" s="32"/>
      <c r="L956" s="32"/>
      <c r="M956" s="32"/>
      <c r="N956" s="32"/>
      <c r="O956" s="32"/>
      <c r="P956" s="41"/>
      <c r="Q956" s="45"/>
    </row>
    <row r="957" spans="1:17" s="11" customFormat="1" ht="45" customHeight="1" thickBot="1" x14ac:dyDescent="0.35">
      <c r="A957" s="42"/>
      <c r="B957" s="32"/>
      <c r="C957" s="32"/>
      <c r="D957" s="32"/>
      <c r="E957" s="32"/>
      <c r="F957" s="47"/>
      <c r="G957" s="47"/>
      <c r="H957" s="36"/>
      <c r="I957" s="36"/>
      <c r="J957" s="36"/>
      <c r="K957" s="32"/>
      <c r="L957" s="32"/>
      <c r="M957" s="32"/>
      <c r="N957" s="32"/>
      <c r="O957" s="32"/>
      <c r="P957" s="41"/>
      <c r="Q957" s="45"/>
    </row>
    <row r="958" spans="1:17" s="11" customFormat="1" ht="45" customHeight="1" thickBot="1" x14ac:dyDescent="0.35">
      <c r="A958" s="42"/>
      <c r="B958" s="32"/>
      <c r="C958" s="32"/>
      <c r="D958" s="32"/>
      <c r="E958" s="32"/>
      <c r="F958" s="47"/>
      <c r="G958" s="47"/>
      <c r="H958" s="36"/>
      <c r="I958" s="36"/>
      <c r="J958" s="36"/>
      <c r="K958" s="32"/>
      <c r="L958" s="32"/>
      <c r="M958" s="32"/>
      <c r="N958" s="32"/>
      <c r="O958" s="32"/>
      <c r="P958" s="41"/>
      <c r="Q958" s="45"/>
    </row>
    <row r="959" spans="1:17" s="11" customFormat="1" ht="45" customHeight="1" thickBot="1" x14ac:dyDescent="0.35">
      <c r="A959" s="42"/>
      <c r="B959" s="32"/>
      <c r="C959" s="32"/>
      <c r="D959" s="32"/>
      <c r="E959" s="32"/>
      <c r="F959" s="47"/>
      <c r="G959" s="47"/>
      <c r="H959" s="36"/>
      <c r="I959" s="36"/>
      <c r="J959" s="36"/>
      <c r="K959" s="32"/>
      <c r="L959" s="32"/>
      <c r="M959" s="32"/>
      <c r="N959" s="32"/>
      <c r="O959" s="32"/>
      <c r="P959" s="41"/>
      <c r="Q959" s="45"/>
    </row>
    <row r="960" spans="1:17" s="11" customFormat="1" ht="45" customHeight="1" thickBot="1" x14ac:dyDescent="0.35">
      <c r="A960" s="42"/>
      <c r="B960" s="32"/>
      <c r="C960" s="32"/>
      <c r="D960" s="32"/>
      <c r="E960" s="32"/>
      <c r="F960" s="47"/>
      <c r="G960" s="47"/>
      <c r="H960" s="36"/>
      <c r="I960" s="36"/>
      <c r="J960" s="36"/>
      <c r="K960" s="32"/>
      <c r="L960" s="32"/>
      <c r="M960" s="32"/>
      <c r="N960" s="32"/>
      <c r="O960" s="32"/>
      <c r="P960" s="41"/>
      <c r="Q960" s="45"/>
    </row>
    <row r="961" spans="1:17" s="11" customFormat="1" ht="45" customHeight="1" thickBot="1" x14ac:dyDescent="0.35">
      <c r="A961" s="42"/>
      <c r="B961" s="32"/>
      <c r="C961" s="32"/>
      <c r="D961" s="32"/>
      <c r="E961" s="32"/>
      <c r="F961" s="47"/>
      <c r="G961" s="47"/>
      <c r="H961" s="36"/>
      <c r="I961" s="36"/>
      <c r="J961" s="36"/>
      <c r="K961" s="32"/>
      <c r="L961" s="32"/>
      <c r="M961" s="32"/>
      <c r="N961" s="32"/>
      <c r="O961" s="32"/>
      <c r="P961" s="41"/>
      <c r="Q961" s="45"/>
    </row>
    <row r="962" spans="1:17" s="11" customFormat="1" ht="45" customHeight="1" thickBot="1" x14ac:dyDescent="0.35">
      <c r="A962" s="42"/>
      <c r="B962" s="32"/>
      <c r="C962" s="32"/>
      <c r="D962" s="32"/>
      <c r="E962" s="32"/>
      <c r="F962" s="47"/>
      <c r="G962" s="47"/>
      <c r="H962" s="36"/>
      <c r="I962" s="36"/>
      <c r="J962" s="36"/>
      <c r="K962" s="32"/>
      <c r="L962" s="32"/>
      <c r="M962" s="32"/>
      <c r="N962" s="32"/>
      <c r="O962" s="32"/>
      <c r="P962" s="41"/>
      <c r="Q962" s="45"/>
    </row>
    <row r="963" spans="1:17" s="11" customFormat="1" ht="45" customHeight="1" thickBot="1" x14ac:dyDescent="0.35">
      <c r="A963" s="42"/>
      <c r="B963" s="32"/>
      <c r="C963" s="32"/>
      <c r="D963" s="32"/>
      <c r="E963" s="32"/>
      <c r="F963" s="47"/>
      <c r="G963" s="47"/>
      <c r="H963" s="36"/>
      <c r="I963" s="36"/>
      <c r="J963" s="36"/>
      <c r="K963" s="32"/>
      <c r="L963" s="32"/>
      <c r="M963" s="32"/>
      <c r="N963" s="32"/>
      <c r="O963" s="32"/>
      <c r="P963" s="41"/>
      <c r="Q963" s="45"/>
    </row>
    <row r="964" spans="1:17" s="11" customFormat="1" ht="45" customHeight="1" thickBot="1" x14ac:dyDescent="0.35">
      <c r="A964" s="42"/>
      <c r="B964" s="32"/>
      <c r="C964" s="32"/>
      <c r="D964" s="32"/>
      <c r="E964" s="32"/>
      <c r="F964" s="47"/>
      <c r="G964" s="47"/>
      <c r="H964" s="36"/>
      <c r="I964" s="36"/>
      <c r="J964" s="36"/>
      <c r="K964" s="32"/>
      <c r="L964" s="32"/>
      <c r="M964" s="32"/>
      <c r="N964" s="32"/>
      <c r="O964" s="32"/>
      <c r="P964" s="41"/>
      <c r="Q964" s="45"/>
    </row>
    <row r="965" spans="1:17" s="11" customFormat="1" ht="45" customHeight="1" thickBot="1" x14ac:dyDescent="0.35">
      <c r="A965" s="42"/>
      <c r="B965" s="32"/>
      <c r="C965" s="32"/>
      <c r="D965" s="32"/>
      <c r="E965" s="32"/>
      <c r="F965" s="47"/>
      <c r="G965" s="47"/>
      <c r="H965" s="36"/>
      <c r="I965" s="36"/>
      <c r="J965" s="36"/>
      <c r="K965" s="32"/>
      <c r="L965" s="32"/>
      <c r="M965" s="32"/>
      <c r="N965" s="32"/>
      <c r="O965" s="32"/>
      <c r="P965" s="41"/>
      <c r="Q965" s="45"/>
    </row>
    <row r="966" spans="1:17" s="11" customFormat="1" ht="45" customHeight="1" thickBot="1" x14ac:dyDescent="0.35">
      <c r="A966" s="42"/>
      <c r="B966" s="32"/>
      <c r="C966" s="32"/>
      <c r="D966" s="32"/>
      <c r="E966" s="32"/>
      <c r="F966" s="47"/>
      <c r="G966" s="47"/>
      <c r="H966" s="36"/>
      <c r="I966" s="36"/>
      <c r="J966" s="36"/>
      <c r="K966" s="32"/>
      <c r="L966" s="32"/>
      <c r="M966" s="32"/>
      <c r="N966" s="32"/>
      <c r="O966" s="32"/>
      <c r="P966" s="41"/>
      <c r="Q966" s="45"/>
    </row>
    <row r="967" spans="1:17" s="11" customFormat="1" ht="45" customHeight="1" thickBot="1" x14ac:dyDescent="0.35">
      <c r="A967" s="42"/>
      <c r="B967" s="32"/>
      <c r="C967" s="32"/>
      <c r="D967" s="32"/>
      <c r="E967" s="32"/>
      <c r="F967" s="47"/>
      <c r="G967" s="47"/>
      <c r="H967" s="36"/>
      <c r="I967" s="36"/>
      <c r="J967" s="36"/>
      <c r="K967" s="32"/>
      <c r="L967" s="32"/>
      <c r="M967" s="32"/>
      <c r="N967" s="32"/>
      <c r="O967" s="32"/>
      <c r="P967" s="41"/>
      <c r="Q967" s="45"/>
    </row>
    <row r="968" spans="1:17" s="11" customFormat="1" ht="45" customHeight="1" thickBot="1" x14ac:dyDescent="0.35">
      <c r="A968" s="42"/>
      <c r="B968" s="32"/>
      <c r="C968" s="32"/>
      <c r="D968" s="32"/>
      <c r="E968" s="32"/>
      <c r="F968" s="47"/>
      <c r="G968" s="47"/>
      <c r="H968" s="36"/>
      <c r="I968" s="36"/>
      <c r="J968" s="36"/>
      <c r="K968" s="32"/>
      <c r="L968" s="32"/>
      <c r="M968" s="32"/>
      <c r="N968" s="32"/>
      <c r="O968" s="32"/>
      <c r="P968" s="41"/>
      <c r="Q968" s="45"/>
    </row>
    <row r="969" spans="1:17" s="11" customFormat="1" ht="45" customHeight="1" thickBot="1" x14ac:dyDescent="0.35">
      <c r="A969" s="42"/>
      <c r="B969" s="32"/>
      <c r="C969" s="32"/>
      <c r="D969" s="32"/>
      <c r="E969" s="32"/>
      <c r="F969" s="47"/>
      <c r="G969" s="47"/>
      <c r="H969" s="36"/>
      <c r="I969" s="36"/>
      <c r="J969" s="36"/>
      <c r="K969" s="32"/>
      <c r="L969" s="32"/>
      <c r="M969" s="32"/>
      <c r="N969" s="32"/>
      <c r="O969" s="32"/>
      <c r="P969" s="41"/>
      <c r="Q969" s="45"/>
    </row>
    <row r="970" spans="1:17" s="11" customFormat="1" ht="45" customHeight="1" thickBot="1" x14ac:dyDescent="0.35">
      <c r="A970" s="42"/>
      <c r="B970" s="32"/>
      <c r="C970" s="32"/>
      <c r="D970" s="32"/>
      <c r="E970" s="32"/>
      <c r="F970" s="47"/>
      <c r="G970" s="47"/>
      <c r="H970" s="36"/>
      <c r="I970" s="36"/>
      <c r="J970" s="36"/>
      <c r="K970" s="32"/>
      <c r="L970" s="32"/>
      <c r="M970" s="32"/>
      <c r="N970" s="32"/>
      <c r="O970" s="32"/>
      <c r="P970" s="41"/>
      <c r="Q970" s="45"/>
    </row>
    <row r="971" spans="1:17" s="11" customFormat="1" ht="45" customHeight="1" thickBot="1" x14ac:dyDescent="0.35">
      <c r="A971" s="42"/>
      <c r="B971" s="32"/>
      <c r="C971" s="32"/>
      <c r="D971" s="32"/>
      <c r="E971" s="32"/>
      <c r="F971" s="47"/>
      <c r="G971" s="47"/>
      <c r="H971" s="36"/>
      <c r="I971" s="36"/>
      <c r="J971" s="36"/>
      <c r="K971" s="32"/>
      <c r="L971" s="32"/>
      <c r="M971" s="32"/>
      <c r="N971" s="32"/>
      <c r="O971" s="32"/>
      <c r="P971" s="41"/>
      <c r="Q971" s="45"/>
    </row>
    <row r="972" spans="1:17" s="11" customFormat="1" ht="45" customHeight="1" thickBot="1" x14ac:dyDescent="0.35">
      <c r="A972" s="42"/>
      <c r="B972" s="32"/>
      <c r="C972" s="32"/>
      <c r="D972" s="32"/>
      <c r="E972" s="32"/>
      <c r="F972" s="47"/>
      <c r="G972" s="47"/>
      <c r="H972" s="36"/>
      <c r="I972" s="36"/>
      <c r="J972" s="36"/>
      <c r="K972" s="32"/>
      <c r="L972" s="32"/>
      <c r="M972" s="32"/>
      <c r="N972" s="32"/>
      <c r="O972" s="32"/>
      <c r="P972" s="41"/>
      <c r="Q972" s="45"/>
    </row>
    <row r="973" spans="1:17" s="11" customFormat="1" ht="45" customHeight="1" thickBot="1" x14ac:dyDescent="0.35">
      <c r="A973" s="42"/>
      <c r="B973" s="32"/>
      <c r="C973" s="32"/>
      <c r="D973" s="32"/>
      <c r="E973" s="32"/>
      <c r="F973" s="47"/>
      <c r="G973" s="47"/>
      <c r="H973" s="36"/>
      <c r="I973" s="36"/>
      <c r="J973" s="36"/>
      <c r="K973" s="32"/>
      <c r="L973" s="32"/>
      <c r="M973" s="32"/>
      <c r="N973" s="32"/>
      <c r="O973" s="32"/>
      <c r="P973" s="41"/>
      <c r="Q973" s="45"/>
    </row>
    <row r="974" spans="1:17" s="11" customFormat="1" ht="45" customHeight="1" thickBot="1" x14ac:dyDescent="0.35">
      <c r="A974" s="42"/>
      <c r="B974" s="32"/>
      <c r="C974" s="32"/>
      <c r="D974" s="32"/>
      <c r="E974" s="32"/>
      <c r="F974" s="47"/>
      <c r="G974" s="47"/>
      <c r="H974" s="36"/>
      <c r="I974" s="36"/>
      <c r="J974" s="36"/>
      <c r="K974" s="32"/>
      <c r="L974" s="32"/>
      <c r="M974" s="32"/>
      <c r="N974" s="32"/>
      <c r="O974" s="32"/>
      <c r="P974" s="41"/>
      <c r="Q974" s="45"/>
    </row>
    <row r="975" spans="1:17" s="11" customFormat="1" ht="45" customHeight="1" thickBot="1" x14ac:dyDescent="0.35">
      <c r="A975" s="42"/>
      <c r="B975" s="32"/>
      <c r="C975" s="32"/>
      <c r="D975" s="32"/>
      <c r="E975" s="32"/>
      <c r="F975" s="47"/>
      <c r="G975" s="47"/>
      <c r="H975" s="36"/>
      <c r="I975" s="36"/>
      <c r="J975" s="36"/>
      <c r="K975" s="32"/>
      <c r="L975" s="32"/>
      <c r="M975" s="32"/>
      <c r="N975" s="32"/>
      <c r="O975" s="32"/>
      <c r="P975" s="41"/>
      <c r="Q975" s="45"/>
    </row>
    <row r="976" spans="1:17" s="11" customFormat="1" ht="45" customHeight="1" thickBot="1" x14ac:dyDescent="0.35">
      <c r="A976" s="42"/>
      <c r="B976" s="32"/>
      <c r="C976" s="32"/>
      <c r="D976" s="32"/>
      <c r="E976" s="32"/>
      <c r="F976" s="47"/>
      <c r="G976" s="47"/>
      <c r="H976" s="36"/>
      <c r="I976" s="36"/>
      <c r="J976" s="36"/>
      <c r="K976" s="32"/>
      <c r="L976" s="32"/>
      <c r="M976" s="32"/>
      <c r="N976" s="32"/>
      <c r="O976" s="32"/>
      <c r="P976" s="41"/>
      <c r="Q976" s="45"/>
    </row>
    <row r="977" spans="1:17" s="11" customFormat="1" ht="45" customHeight="1" thickBot="1" x14ac:dyDescent="0.35">
      <c r="A977" s="42"/>
      <c r="B977" s="32"/>
      <c r="C977" s="32"/>
      <c r="D977" s="32"/>
      <c r="E977" s="32"/>
      <c r="F977" s="47"/>
      <c r="G977" s="47"/>
      <c r="H977" s="36"/>
      <c r="I977" s="36"/>
      <c r="J977" s="36"/>
      <c r="K977" s="32"/>
      <c r="L977" s="32"/>
      <c r="M977" s="32"/>
      <c r="N977" s="32"/>
      <c r="O977" s="32"/>
      <c r="P977" s="41"/>
      <c r="Q977" s="45"/>
    </row>
    <row r="978" spans="1:17" s="11" customFormat="1" ht="45" customHeight="1" thickBot="1" x14ac:dyDescent="0.35">
      <c r="A978" s="42"/>
      <c r="B978" s="32"/>
      <c r="C978" s="32"/>
      <c r="D978" s="32"/>
      <c r="E978" s="32"/>
      <c r="F978" s="47"/>
      <c r="G978" s="47"/>
      <c r="H978" s="36"/>
      <c r="I978" s="36"/>
      <c r="J978" s="36"/>
      <c r="K978" s="32"/>
      <c r="L978" s="32"/>
      <c r="M978" s="32"/>
      <c r="N978" s="32"/>
      <c r="O978" s="32"/>
      <c r="P978" s="41"/>
      <c r="Q978" s="45"/>
    </row>
    <row r="979" spans="1:17" s="11" customFormat="1" ht="45" customHeight="1" thickBot="1" x14ac:dyDescent="0.35">
      <c r="A979" s="42"/>
      <c r="B979" s="32"/>
      <c r="C979" s="32"/>
      <c r="D979" s="32"/>
      <c r="E979" s="32"/>
      <c r="F979" s="47"/>
      <c r="G979" s="47"/>
      <c r="H979" s="36"/>
      <c r="I979" s="36"/>
      <c r="J979" s="36"/>
      <c r="K979" s="32"/>
      <c r="L979" s="32"/>
      <c r="M979" s="32"/>
      <c r="N979" s="32"/>
      <c r="O979" s="32"/>
      <c r="P979" s="41"/>
      <c r="Q979" s="45"/>
    </row>
    <row r="980" spans="1:17" s="11" customFormat="1" ht="45" customHeight="1" thickBot="1" x14ac:dyDescent="0.35">
      <c r="A980" s="42"/>
      <c r="B980" s="32"/>
      <c r="C980" s="32"/>
      <c r="D980" s="32"/>
      <c r="E980" s="32"/>
      <c r="F980" s="47"/>
      <c r="G980" s="47"/>
      <c r="H980" s="36"/>
      <c r="I980" s="36"/>
      <c r="J980" s="36"/>
      <c r="K980" s="32"/>
      <c r="L980" s="32"/>
      <c r="M980" s="32"/>
      <c r="N980" s="32"/>
      <c r="O980" s="32"/>
      <c r="P980" s="41"/>
      <c r="Q980" s="45"/>
    </row>
    <row r="981" spans="1:17" s="11" customFormat="1" ht="45" customHeight="1" thickBot="1" x14ac:dyDescent="0.35">
      <c r="A981" s="42"/>
      <c r="B981" s="32"/>
      <c r="C981" s="32"/>
      <c r="D981" s="32"/>
      <c r="E981" s="32"/>
      <c r="F981" s="47"/>
      <c r="G981" s="47"/>
      <c r="H981" s="36"/>
      <c r="I981" s="36"/>
      <c r="J981" s="68"/>
      <c r="K981" s="51"/>
      <c r="L981" s="32"/>
      <c r="M981" s="51"/>
      <c r="N981" s="51"/>
      <c r="O981" s="51"/>
      <c r="P981" s="56"/>
      <c r="Q981" s="45"/>
    </row>
    <row r="982" spans="1:17" s="8" customFormat="1" ht="45" customHeight="1" thickBot="1" x14ac:dyDescent="0.35">
      <c r="A982" s="50"/>
      <c r="B982" s="51"/>
      <c r="C982" s="51"/>
      <c r="D982" s="51"/>
      <c r="E982" s="51"/>
      <c r="F982" s="52"/>
      <c r="G982" s="52"/>
      <c r="H982" s="53"/>
      <c r="I982" s="53"/>
      <c r="J982" s="77"/>
      <c r="K982" s="1"/>
      <c r="L982" s="51"/>
      <c r="M982" s="1"/>
      <c r="N982" s="1"/>
      <c r="O982" s="1"/>
      <c r="P982" s="1"/>
      <c r="Q982" s="10"/>
    </row>
    <row r="983" spans="1:17" s="8" customFormat="1" ht="45" customHeight="1" thickTop="1" x14ac:dyDescent="0.3">
      <c r="A983" s="94"/>
      <c r="B983" s="1"/>
      <c r="C983" s="1"/>
      <c r="D983" s="1"/>
      <c r="E983" s="1"/>
      <c r="F983" s="2"/>
      <c r="G983" s="2"/>
      <c r="H983" s="7"/>
      <c r="I983" s="7"/>
      <c r="J983" s="7"/>
      <c r="K983" s="1"/>
      <c r="L983" s="1"/>
      <c r="M983" s="1"/>
      <c r="N983" s="1"/>
      <c r="O983" s="1"/>
      <c r="P983" s="1"/>
      <c r="Q983" s="10"/>
    </row>
    <row r="984" spans="1:17" s="8" customFormat="1" ht="45" customHeight="1" x14ac:dyDescent="0.3">
      <c r="A984" s="94"/>
      <c r="B984" s="1"/>
      <c r="C984" s="1"/>
      <c r="D984" s="1"/>
      <c r="E984" s="1"/>
      <c r="F984" s="2"/>
      <c r="G984" s="2"/>
      <c r="H984" s="7"/>
      <c r="I984" s="7"/>
      <c r="J984" s="7"/>
      <c r="K984" s="1"/>
      <c r="L984" s="1"/>
      <c r="M984" s="1"/>
      <c r="N984" s="1"/>
      <c r="O984" s="1"/>
      <c r="P984" s="1"/>
      <c r="Q984" s="10"/>
    </row>
    <row r="985" spans="1:17" s="8" customFormat="1" ht="45" customHeight="1" x14ac:dyDescent="0.3">
      <c r="A985" s="94"/>
      <c r="B985" s="1"/>
      <c r="C985" s="1"/>
      <c r="D985" s="1"/>
      <c r="E985" s="1"/>
      <c r="F985" s="2"/>
      <c r="G985" s="2"/>
      <c r="H985" s="7"/>
      <c r="I985" s="7"/>
      <c r="J985" s="7"/>
      <c r="K985" s="1"/>
      <c r="L985" s="1"/>
      <c r="M985" s="1"/>
      <c r="N985" s="1"/>
      <c r="O985" s="1"/>
      <c r="P985" s="1"/>
      <c r="Q985" s="10"/>
    </row>
    <row r="986" spans="1:17" s="8" customFormat="1" ht="45" customHeight="1" x14ac:dyDescent="0.3">
      <c r="A986" s="94"/>
      <c r="B986" s="1"/>
      <c r="C986" s="1"/>
      <c r="D986" s="1"/>
      <c r="E986" s="1"/>
      <c r="F986" s="2"/>
      <c r="G986" s="2"/>
      <c r="H986" s="7"/>
      <c r="I986" s="7"/>
      <c r="J986" s="7"/>
      <c r="K986" s="1"/>
      <c r="L986" s="1"/>
      <c r="M986" s="1"/>
      <c r="N986" s="1"/>
      <c r="O986" s="1"/>
      <c r="P986" s="1"/>
      <c r="Q986" s="10"/>
    </row>
    <row r="987" spans="1:17" s="8" customFormat="1" ht="45" customHeight="1" x14ac:dyDescent="0.3">
      <c r="A987" s="94"/>
      <c r="B987" s="1"/>
      <c r="C987" s="1"/>
      <c r="D987" s="1"/>
      <c r="E987" s="1"/>
      <c r="F987" s="2"/>
      <c r="G987" s="2"/>
      <c r="H987" s="7"/>
      <c r="I987" s="7"/>
      <c r="J987" s="7"/>
      <c r="K987" s="1"/>
      <c r="L987" s="1"/>
      <c r="M987" s="1"/>
      <c r="N987" s="1"/>
      <c r="O987" s="1"/>
      <c r="P987" s="1"/>
      <c r="Q987" s="10"/>
    </row>
    <row r="988" spans="1:17" s="8" customFormat="1" ht="45" customHeight="1" x14ac:dyDescent="0.3">
      <c r="A988" s="94"/>
      <c r="B988" s="1"/>
      <c r="C988" s="1"/>
      <c r="D988" s="1"/>
      <c r="E988" s="1"/>
      <c r="F988" s="2"/>
      <c r="G988" s="2"/>
      <c r="H988" s="7"/>
      <c r="I988" s="7"/>
      <c r="J988" s="7"/>
      <c r="K988" s="1"/>
      <c r="L988" s="1"/>
      <c r="M988" s="1"/>
      <c r="N988" s="1"/>
      <c r="O988" s="1"/>
      <c r="P988" s="1"/>
      <c r="Q988" s="10"/>
    </row>
    <row r="989" spans="1:17" s="8" customFormat="1" ht="45" customHeight="1" x14ac:dyDescent="0.3">
      <c r="A989" s="94"/>
      <c r="B989" s="1"/>
      <c r="C989" s="1"/>
      <c r="D989" s="1"/>
      <c r="E989" s="1"/>
      <c r="F989" s="2"/>
      <c r="G989" s="2"/>
      <c r="H989" s="7"/>
      <c r="I989" s="7"/>
      <c r="J989" s="7"/>
      <c r="K989" s="1"/>
      <c r="L989" s="1"/>
      <c r="M989" s="1"/>
      <c r="N989" s="1"/>
      <c r="O989" s="1"/>
      <c r="P989" s="1"/>
      <c r="Q989" s="10"/>
    </row>
    <row r="990" spans="1:17" s="8" customFormat="1" ht="45" customHeight="1" x14ac:dyDescent="0.3">
      <c r="A990" s="94"/>
      <c r="B990" s="1"/>
      <c r="C990" s="1"/>
      <c r="D990" s="1"/>
      <c r="E990" s="1"/>
      <c r="F990" s="2"/>
      <c r="G990" s="2"/>
      <c r="H990" s="7"/>
      <c r="I990" s="7"/>
      <c r="J990" s="7"/>
      <c r="K990" s="1"/>
      <c r="L990" s="1"/>
      <c r="M990" s="1"/>
      <c r="N990" s="1"/>
      <c r="O990" s="1"/>
      <c r="P990" s="1"/>
      <c r="Q990" s="10"/>
    </row>
    <row r="991" spans="1:17" s="8" customFormat="1" ht="45" customHeight="1" x14ac:dyDescent="0.3">
      <c r="A991" s="94"/>
      <c r="B991" s="1"/>
      <c r="C991" s="1"/>
      <c r="D991" s="1"/>
      <c r="E991" s="1"/>
      <c r="F991" s="2"/>
      <c r="G991" s="2"/>
      <c r="H991" s="7"/>
      <c r="I991" s="7"/>
      <c r="J991" s="7"/>
      <c r="K991" s="1"/>
      <c r="L991" s="1"/>
      <c r="M991" s="1"/>
      <c r="N991" s="1"/>
      <c r="O991" s="1"/>
      <c r="P991" s="1"/>
      <c r="Q991" s="10"/>
    </row>
    <row r="992" spans="1:17" s="8" customFormat="1" ht="45" customHeight="1" x14ac:dyDescent="0.3">
      <c r="A992" s="94"/>
      <c r="B992" s="1"/>
      <c r="C992" s="1"/>
      <c r="D992" s="1"/>
      <c r="E992" s="1"/>
      <c r="F992" s="2"/>
      <c r="G992" s="2"/>
      <c r="H992" s="7"/>
      <c r="I992" s="7"/>
      <c r="J992" s="7"/>
      <c r="K992" s="1"/>
      <c r="L992" s="1"/>
      <c r="M992" s="1"/>
      <c r="N992" s="1"/>
      <c r="O992" s="1"/>
      <c r="P992" s="1"/>
      <c r="Q992" s="10"/>
    </row>
    <row r="993" spans="1:17" s="8" customFormat="1" ht="45" customHeight="1" x14ac:dyDescent="0.3">
      <c r="A993" s="94"/>
      <c r="B993" s="1"/>
      <c r="C993" s="1"/>
      <c r="D993" s="1"/>
      <c r="E993" s="1"/>
      <c r="F993" s="2"/>
      <c r="G993" s="2"/>
      <c r="H993" s="7"/>
      <c r="I993" s="7"/>
      <c r="J993" s="7"/>
      <c r="K993" s="1"/>
      <c r="L993" s="1"/>
      <c r="M993" s="1"/>
      <c r="N993" s="1"/>
      <c r="O993" s="1"/>
      <c r="P993" s="1"/>
      <c r="Q993" s="10"/>
    </row>
    <row r="994" spans="1:17" s="8" customFormat="1" ht="45" customHeight="1" x14ac:dyDescent="0.3">
      <c r="A994" s="94"/>
      <c r="B994" s="1"/>
      <c r="C994" s="1"/>
      <c r="D994" s="1"/>
      <c r="E994" s="1"/>
      <c r="F994" s="2"/>
      <c r="G994" s="2"/>
      <c r="H994" s="7"/>
      <c r="I994" s="7"/>
      <c r="J994" s="7"/>
      <c r="K994" s="1"/>
      <c r="L994" s="1"/>
      <c r="M994" s="1"/>
      <c r="N994" s="1"/>
      <c r="O994" s="1"/>
      <c r="P994" s="1"/>
      <c r="Q994" s="10"/>
    </row>
    <row r="995" spans="1:17" s="8" customFormat="1" ht="45" customHeight="1" x14ac:dyDescent="0.3">
      <c r="A995" s="94"/>
      <c r="B995" s="1"/>
      <c r="C995" s="1"/>
      <c r="D995" s="1"/>
      <c r="E995" s="1"/>
      <c r="F995" s="2"/>
      <c r="G995" s="2"/>
      <c r="H995" s="7"/>
      <c r="I995" s="7"/>
      <c r="J995" s="7"/>
      <c r="K995" s="1"/>
      <c r="L995" s="1"/>
      <c r="M995" s="1"/>
      <c r="N995" s="1"/>
      <c r="O995" s="1"/>
      <c r="P995" s="1"/>
      <c r="Q995" s="10"/>
    </row>
    <row r="996" spans="1:17" s="8" customFormat="1" ht="45" customHeight="1" x14ac:dyDescent="0.3">
      <c r="A996" s="94"/>
      <c r="B996" s="1"/>
      <c r="C996" s="1"/>
      <c r="D996" s="1"/>
      <c r="E996" s="1"/>
      <c r="F996" s="2"/>
      <c r="G996" s="2"/>
      <c r="H996" s="7"/>
      <c r="I996" s="7"/>
      <c r="J996" s="7"/>
      <c r="K996" s="1"/>
      <c r="L996" s="1"/>
      <c r="M996" s="1"/>
      <c r="N996" s="1"/>
      <c r="O996" s="1"/>
      <c r="P996" s="1"/>
      <c r="Q996" s="10"/>
    </row>
    <row r="997" spans="1:17" s="8" customFormat="1" ht="45" customHeight="1" x14ac:dyDescent="0.3">
      <c r="A997" s="94"/>
      <c r="B997" s="1"/>
      <c r="C997" s="1"/>
      <c r="D997" s="1"/>
      <c r="E997" s="1"/>
      <c r="F997" s="2"/>
      <c r="G997" s="2"/>
      <c r="H997" s="7"/>
      <c r="I997" s="7"/>
      <c r="J997" s="7"/>
      <c r="K997" s="1"/>
      <c r="L997" s="1"/>
      <c r="M997" s="1"/>
      <c r="N997" s="1"/>
      <c r="O997" s="1"/>
      <c r="P997" s="1"/>
      <c r="Q997" s="10"/>
    </row>
    <row r="998" spans="1:17" s="8" customFormat="1" ht="45" customHeight="1" x14ac:dyDescent="0.3">
      <c r="A998" s="94"/>
      <c r="B998" s="1"/>
      <c r="C998" s="1"/>
      <c r="D998" s="1"/>
      <c r="E998" s="1"/>
      <c r="F998" s="2"/>
      <c r="G998" s="2"/>
      <c r="H998" s="7"/>
      <c r="I998" s="7"/>
      <c r="J998" s="7"/>
      <c r="K998" s="1"/>
      <c r="L998" s="1"/>
      <c r="M998" s="1"/>
      <c r="N998" s="1"/>
      <c r="O998" s="1"/>
      <c r="P998" s="1"/>
      <c r="Q998" s="10"/>
    </row>
    <row r="999" spans="1:17" s="8" customFormat="1" ht="45" customHeight="1" x14ac:dyDescent="0.3">
      <c r="A999" s="94"/>
      <c r="B999" s="1"/>
      <c r="C999" s="1"/>
      <c r="D999" s="1"/>
      <c r="E999" s="1"/>
      <c r="F999" s="2"/>
      <c r="G999" s="2"/>
      <c r="H999" s="7"/>
      <c r="I999" s="7"/>
      <c r="J999" s="7"/>
      <c r="K999" s="1"/>
      <c r="L999" s="1"/>
      <c r="M999" s="1"/>
      <c r="N999" s="1"/>
      <c r="O999" s="1"/>
      <c r="P999" s="1"/>
      <c r="Q999" s="10"/>
    </row>
    <row r="1000" spans="1:17" s="8" customFormat="1" ht="45" customHeight="1" x14ac:dyDescent="0.3">
      <c r="A1000" s="94"/>
      <c r="B1000" s="1"/>
      <c r="C1000" s="1"/>
      <c r="D1000" s="1"/>
      <c r="E1000" s="1"/>
      <c r="F1000" s="2"/>
      <c r="G1000" s="2"/>
      <c r="H1000" s="7"/>
      <c r="I1000" s="7"/>
      <c r="J1000" s="7"/>
      <c r="K1000" s="1"/>
      <c r="L1000" s="1"/>
      <c r="M1000" s="1"/>
      <c r="N1000" s="1"/>
      <c r="O1000" s="1"/>
      <c r="P1000" s="1"/>
      <c r="Q1000" s="10"/>
    </row>
    <row r="1001" spans="1:17" s="8" customFormat="1" ht="45" customHeight="1" x14ac:dyDescent="0.3">
      <c r="A1001" s="94"/>
      <c r="B1001" s="1"/>
      <c r="C1001" s="1"/>
      <c r="D1001" s="1"/>
      <c r="E1001" s="1"/>
      <c r="F1001" s="2"/>
      <c r="G1001" s="2"/>
      <c r="H1001" s="7"/>
      <c r="I1001" s="7"/>
      <c r="J1001" s="7"/>
      <c r="K1001" s="1"/>
      <c r="L1001" s="1"/>
      <c r="M1001" s="1"/>
      <c r="N1001" s="1"/>
      <c r="O1001" s="1"/>
      <c r="P1001" s="1"/>
      <c r="Q1001" s="10"/>
    </row>
    <row r="1002" spans="1:17" s="8" customFormat="1" ht="45" customHeight="1" x14ac:dyDescent="0.3">
      <c r="A1002" s="94"/>
      <c r="B1002" s="1"/>
      <c r="C1002" s="1"/>
      <c r="D1002" s="1"/>
      <c r="E1002" s="1"/>
      <c r="F1002" s="2"/>
      <c r="G1002" s="2"/>
      <c r="H1002" s="7"/>
      <c r="I1002" s="7"/>
      <c r="J1002" s="7"/>
      <c r="K1002" s="1"/>
      <c r="L1002" s="1"/>
      <c r="M1002" s="1"/>
      <c r="N1002" s="1"/>
      <c r="O1002" s="1"/>
      <c r="P1002" s="1"/>
      <c r="Q1002" s="10"/>
    </row>
    <row r="1003" spans="1:17" s="8" customFormat="1" ht="45" customHeight="1" x14ac:dyDescent="0.3">
      <c r="A1003" s="94"/>
      <c r="B1003" s="1"/>
      <c r="C1003" s="1"/>
      <c r="D1003" s="1"/>
      <c r="E1003" s="1"/>
      <c r="F1003" s="2"/>
      <c r="G1003" s="2"/>
      <c r="H1003" s="7"/>
      <c r="I1003" s="7"/>
      <c r="J1003" s="7"/>
      <c r="K1003" s="1"/>
      <c r="L1003" s="1"/>
      <c r="M1003" s="1"/>
      <c r="N1003" s="1"/>
      <c r="O1003" s="1"/>
      <c r="P1003" s="1"/>
      <c r="Q1003" s="10"/>
    </row>
    <row r="1004" spans="1:17" s="8" customFormat="1" ht="45" customHeight="1" x14ac:dyDescent="0.3">
      <c r="A1004" s="94"/>
      <c r="B1004" s="1"/>
      <c r="C1004" s="1"/>
      <c r="D1004" s="1"/>
      <c r="E1004" s="1"/>
      <c r="F1004" s="2"/>
      <c r="G1004" s="2"/>
      <c r="H1004" s="7"/>
      <c r="I1004" s="7"/>
      <c r="J1004" s="7"/>
      <c r="K1004" s="1"/>
      <c r="L1004" s="1"/>
      <c r="M1004" s="1"/>
      <c r="N1004" s="1"/>
      <c r="O1004" s="1"/>
      <c r="P1004" s="1"/>
      <c r="Q1004" s="10"/>
    </row>
    <row r="1005" spans="1:17" s="8" customFormat="1" ht="45" customHeight="1" x14ac:dyDescent="0.3">
      <c r="A1005" s="94"/>
      <c r="B1005" s="1"/>
      <c r="C1005" s="1"/>
      <c r="D1005" s="1"/>
      <c r="E1005" s="1"/>
      <c r="F1005" s="2"/>
      <c r="G1005" s="2"/>
      <c r="H1005" s="7"/>
      <c r="I1005" s="7"/>
      <c r="J1005" s="7"/>
      <c r="K1005" s="1"/>
      <c r="L1005" s="1"/>
      <c r="M1005" s="1"/>
      <c r="N1005" s="1"/>
      <c r="O1005" s="1"/>
      <c r="P1005" s="1"/>
      <c r="Q1005" s="10"/>
    </row>
    <row r="1006" spans="1:17" s="8" customFormat="1" ht="45" customHeight="1" x14ac:dyDescent="0.3">
      <c r="A1006" s="94"/>
      <c r="B1006" s="1"/>
      <c r="C1006" s="1"/>
      <c r="D1006" s="1"/>
      <c r="E1006" s="1"/>
      <c r="F1006" s="2"/>
      <c r="G1006" s="2"/>
      <c r="H1006" s="7"/>
      <c r="I1006" s="7"/>
      <c r="J1006" s="7"/>
      <c r="K1006" s="1"/>
      <c r="L1006" s="1"/>
      <c r="M1006" s="1"/>
      <c r="N1006" s="1"/>
      <c r="O1006" s="1"/>
      <c r="P1006" s="1"/>
      <c r="Q1006" s="10"/>
    </row>
    <row r="1007" spans="1:17" s="8" customFormat="1" ht="45" customHeight="1" x14ac:dyDescent="0.3">
      <c r="A1007" s="94"/>
      <c r="B1007" s="1"/>
      <c r="C1007" s="1"/>
      <c r="D1007" s="1"/>
      <c r="E1007" s="1"/>
      <c r="F1007" s="2"/>
      <c r="G1007" s="2"/>
      <c r="H1007" s="7"/>
      <c r="I1007" s="7"/>
      <c r="J1007" s="7"/>
      <c r="K1007" s="1"/>
      <c r="L1007" s="1"/>
      <c r="M1007" s="1"/>
      <c r="N1007" s="1"/>
      <c r="O1007" s="1"/>
      <c r="P1007" s="1"/>
      <c r="Q1007" s="10"/>
    </row>
    <row r="1008" spans="1:17" s="8" customFormat="1" ht="45" customHeight="1" x14ac:dyDescent="0.3">
      <c r="A1008" s="94"/>
      <c r="B1008" s="1"/>
      <c r="C1008" s="1"/>
      <c r="D1008" s="1"/>
      <c r="E1008" s="1"/>
      <c r="F1008" s="2"/>
      <c r="G1008" s="2"/>
      <c r="H1008" s="7"/>
      <c r="I1008" s="7"/>
      <c r="J1008" s="7"/>
      <c r="K1008" s="1"/>
      <c r="L1008" s="1"/>
      <c r="M1008" s="1"/>
      <c r="N1008" s="1"/>
      <c r="O1008" s="1"/>
      <c r="P1008" s="1"/>
      <c r="Q1008" s="10"/>
    </row>
    <row r="1009" spans="1:17" s="8" customFormat="1" ht="45" customHeight="1" x14ac:dyDescent="0.3">
      <c r="A1009" s="94"/>
      <c r="B1009" s="1"/>
      <c r="C1009" s="1"/>
      <c r="D1009" s="1"/>
      <c r="E1009" s="1"/>
      <c r="F1009" s="2"/>
      <c r="G1009" s="2"/>
      <c r="H1009" s="7"/>
      <c r="I1009" s="7"/>
      <c r="J1009" s="7"/>
      <c r="K1009" s="1"/>
      <c r="L1009" s="1"/>
      <c r="M1009" s="1"/>
      <c r="N1009" s="1"/>
      <c r="O1009" s="1"/>
      <c r="P1009" s="1"/>
      <c r="Q1009" s="10"/>
    </row>
    <row r="1010" spans="1:17" s="8" customFormat="1" ht="45" customHeight="1" x14ac:dyDescent="0.3">
      <c r="A1010" s="94"/>
      <c r="B1010" s="1"/>
      <c r="C1010" s="1"/>
      <c r="D1010" s="1"/>
      <c r="E1010" s="1"/>
      <c r="F1010" s="2"/>
      <c r="G1010" s="2"/>
      <c r="H1010" s="7"/>
      <c r="I1010" s="7"/>
      <c r="J1010" s="7"/>
      <c r="K1010" s="1"/>
      <c r="L1010" s="1"/>
      <c r="M1010" s="1"/>
      <c r="N1010" s="1"/>
      <c r="O1010" s="1"/>
      <c r="P1010" s="1"/>
      <c r="Q1010" s="10"/>
    </row>
    <row r="1011" spans="1:17" s="8" customFormat="1" ht="45" customHeight="1" x14ac:dyDescent="0.3">
      <c r="A1011" s="94"/>
      <c r="B1011" s="1"/>
      <c r="C1011" s="1"/>
      <c r="D1011" s="1"/>
      <c r="E1011" s="1"/>
      <c r="F1011" s="2"/>
      <c r="G1011" s="2"/>
      <c r="H1011" s="7"/>
      <c r="I1011" s="7"/>
      <c r="J1011" s="7"/>
      <c r="K1011" s="1"/>
      <c r="L1011" s="1"/>
      <c r="M1011" s="1"/>
      <c r="N1011" s="1"/>
      <c r="O1011" s="1"/>
      <c r="P1011" s="1"/>
      <c r="Q1011" s="10"/>
    </row>
    <row r="1012" spans="1:17" s="8" customFormat="1" ht="45" customHeight="1" x14ac:dyDescent="0.3">
      <c r="A1012" s="94"/>
      <c r="B1012" s="1"/>
      <c r="C1012" s="1"/>
      <c r="D1012" s="1"/>
      <c r="E1012" s="1"/>
      <c r="F1012" s="2"/>
      <c r="G1012" s="2"/>
      <c r="H1012" s="7"/>
      <c r="I1012" s="7"/>
      <c r="J1012" s="7"/>
      <c r="K1012" s="1"/>
      <c r="L1012" s="1"/>
      <c r="M1012" s="1"/>
      <c r="N1012" s="1"/>
      <c r="O1012" s="1"/>
      <c r="P1012" s="1"/>
      <c r="Q1012" s="10"/>
    </row>
    <row r="1013" spans="1:17" s="8" customFormat="1" ht="45" customHeight="1" x14ac:dyDescent="0.3">
      <c r="A1013" s="94"/>
      <c r="B1013" s="1"/>
      <c r="C1013" s="1"/>
      <c r="D1013" s="1"/>
      <c r="E1013" s="1"/>
      <c r="F1013" s="2"/>
      <c r="G1013" s="2"/>
      <c r="H1013" s="7"/>
      <c r="I1013" s="7"/>
      <c r="J1013" s="7"/>
      <c r="K1013" s="1"/>
      <c r="L1013" s="1"/>
      <c r="M1013" s="1"/>
      <c r="N1013" s="1"/>
      <c r="O1013" s="1"/>
      <c r="P1013" s="1"/>
      <c r="Q1013" s="10"/>
    </row>
    <row r="1014" spans="1:17" s="8" customFormat="1" ht="45" customHeight="1" x14ac:dyDescent="0.3">
      <c r="A1014" s="94"/>
      <c r="B1014" s="1"/>
      <c r="C1014" s="1"/>
      <c r="D1014" s="1"/>
      <c r="E1014" s="1"/>
      <c r="F1014" s="2"/>
      <c r="G1014" s="2"/>
      <c r="H1014" s="7"/>
      <c r="I1014" s="7"/>
      <c r="J1014" s="7"/>
      <c r="K1014" s="1"/>
      <c r="L1014" s="1"/>
      <c r="M1014" s="1"/>
      <c r="N1014" s="1"/>
      <c r="O1014" s="1"/>
      <c r="P1014" s="1"/>
      <c r="Q1014" s="10"/>
    </row>
    <row r="1015" spans="1:17" s="8" customFormat="1" ht="45" customHeight="1" x14ac:dyDescent="0.3">
      <c r="A1015" s="94"/>
      <c r="B1015" s="1"/>
      <c r="C1015" s="1"/>
      <c r="D1015" s="1"/>
      <c r="E1015" s="1"/>
      <c r="F1015" s="2"/>
      <c r="G1015" s="2"/>
      <c r="H1015" s="7"/>
      <c r="I1015" s="7"/>
      <c r="J1015" s="7"/>
      <c r="K1015" s="1"/>
      <c r="L1015" s="1"/>
      <c r="M1015" s="1"/>
      <c r="N1015" s="1"/>
      <c r="O1015" s="1"/>
      <c r="P1015" s="1"/>
      <c r="Q1015" s="10"/>
    </row>
    <row r="1016" spans="1:17" s="8" customFormat="1" ht="45" customHeight="1" x14ac:dyDescent="0.3">
      <c r="A1016" s="94"/>
      <c r="B1016" s="1"/>
      <c r="C1016" s="1"/>
      <c r="D1016" s="1"/>
      <c r="E1016" s="1"/>
      <c r="F1016" s="2"/>
      <c r="G1016" s="2"/>
      <c r="H1016" s="7"/>
      <c r="I1016" s="7"/>
      <c r="J1016" s="7"/>
      <c r="K1016" s="1"/>
      <c r="L1016" s="1"/>
      <c r="M1016" s="1"/>
      <c r="N1016" s="1"/>
      <c r="O1016" s="1"/>
      <c r="P1016" s="1"/>
      <c r="Q1016" s="10"/>
    </row>
    <row r="1017" spans="1:17" s="8" customFormat="1" ht="45" customHeight="1" x14ac:dyDescent="0.3">
      <c r="A1017" s="94"/>
      <c r="B1017" s="1"/>
      <c r="C1017" s="1"/>
      <c r="D1017" s="1"/>
      <c r="E1017" s="1"/>
      <c r="F1017" s="2"/>
      <c r="G1017" s="2"/>
      <c r="H1017" s="7"/>
      <c r="I1017" s="7"/>
      <c r="J1017" s="7"/>
      <c r="K1017" s="1"/>
      <c r="L1017" s="1"/>
      <c r="M1017" s="1"/>
      <c r="N1017" s="1"/>
      <c r="O1017" s="1"/>
      <c r="P1017" s="1"/>
      <c r="Q1017" s="10"/>
    </row>
    <row r="1018" spans="1:17" s="8" customFormat="1" ht="45" customHeight="1" x14ac:dyDescent="0.3">
      <c r="A1018" s="94"/>
      <c r="B1018" s="1"/>
      <c r="C1018" s="1"/>
      <c r="D1018" s="1"/>
      <c r="E1018" s="1"/>
      <c r="F1018" s="2"/>
      <c r="G1018" s="2"/>
      <c r="H1018" s="7"/>
      <c r="I1018" s="7"/>
      <c r="J1018" s="7"/>
      <c r="K1018" s="1"/>
      <c r="L1018" s="1"/>
      <c r="M1018" s="1"/>
      <c r="N1018" s="1"/>
      <c r="O1018" s="1"/>
      <c r="P1018" s="1"/>
      <c r="Q1018" s="10"/>
    </row>
    <row r="1019" spans="1:17" s="8" customFormat="1" ht="45" customHeight="1" x14ac:dyDescent="0.3">
      <c r="A1019" s="94"/>
      <c r="B1019" s="1"/>
      <c r="C1019" s="1"/>
      <c r="D1019" s="1"/>
      <c r="E1019" s="1"/>
      <c r="F1019" s="2"/>
      <c r="G1019" s="2"/>
      <c r="H1019" s="7"/>
      <c r="I1019" s="7"/>
      <c r="J1019" s="7"/>
      <c r="K1019" s="1"/>
      <c r="L1019" s="1"/>
      <c r="M1019" s="1"/>
      <c r="N1019" s="1"/>
      <c r="O1019" s="1"/>
      <c r="P1019" s="1"/>
      <c r="Q1019" s="10"/>
    </row>
    <row r="1020" spans="1:17" s="8" customFormat="1" ht="45" customHeight="1" x14ac:dyDescent="0.3">
      <c r="A1020" s="94"/>
      <c r="B1020" s="1"/>
      <c r="C1020" s="1"/>
      <c r="D1020" s="1"/>
      <c r="E1020" s="1"/>
      <c r="F1020" s="2"/>
      <c r="G1020" s="2"/>
      <c r="H1020" s="7"/>
      <c r="I1020" s="7"/>
      <c r="J1020" s="7"/>
      <c r="K1020" s="1"/>
      <c r="L1020" s="1"/>
      <c r="M1020" s="1"/>
      <c r="N1020" s="1"/>
      <c r="O1020" s="1"/>
      <c r="P1020" s="1"/>
      <c r="Q1020" s="10"/>
    </row>
    <row r="1021" spans="1:17" s="8" customFormat="1" ht="45" customHeight="1" x14ac:dyDescent="0.3">
      <c r="A1021" s="94"/>
      <c r="B1021" s="1"/>
      <c r="C1021" s="1"/>
      <c r="D1021" s="1"/>
      <c r="E1021" s="1"/>
      <c r="F1021" s="2"/>
      <c r="G1021" s="2"/>
      <c r="H1021" s="7"/>
      <c r="I1021" s="7"/>
      <c r="J1021" s="7"/>
      <c r="K1021" s="1"/>
      <c r="L1021" s="1"/>
      <c r="M1021" s="1"/>
      <c r="N1021" s="1"/>
      <c r="O1021" s="1"/>
      <c r="P1021" s="1"/>
      <c r="Q1021" s="10"/>
    </row>
    <row r="1022" spans="1:17" s="8" customFormat="1" ht="45" customHeight="1" x14ac:dyDescent="0.3">
      <c r="A1022" s="94"/>
      <c r="B1022" s="1"/>
      <c r="C1022" s="1"/>
      <c r="D1022" s="1"/>
      <c r="E1022" s="1"/>
      <c r="F1022" s="2"/>
      <c r="G1022" s="2"/>
      <c r="H1022" s="7"/>
      <c r="I1022" s="7"/>
      <c r="J1022" s="7"/>
      <c r="K1022" s="1"/>
      <c r="L1022" s="1"/>
      <c r="M1022" s="1"/>
      <c r="N1022" s="1"/>
      <c r="O1022" s="1"/>
      <c r="P1022" s="1"/>
      <c r="Q1022" s="10"/>
    </row>
    <row r="1023" spans="1:17" s="8" customFormat="1" ht="45" customHeight="1" x14ac:dyDescent="0.3">
      <c r="A1023" s="94"/>
      <c r="B1023" s="1"/>
      <c r="C1023" s="1"/>
      <c r="D1023" s="1"/>
      <c r="E1023" s="1"/>
      <c r="F1023" s="2"/>
      <c r="G1023" s="2"/>
      <c r="H1023" s="7"/>
      <c r="I1023" s="7"/>
      <c r="J1023" s="7"/>
      <c r="K1023" s="1"/>
      <c r="L1023" s="1"/>
      <c r="M1023" s="1"/>
      <c r="N1023" s="1"/>
      <c r="O1023" s="1"/>
      <c r="P1023" s="1"/>
      <c r="Q1023" s="10"/>
    </row>
    <row r="1024" spans="1:17" s="8" customFormat="1" ht="45" customHeight="1" x14ac:dyDescent="0.3">
      <c r="A1024" s="94"/>
      <c r="B1024" s="1"/>
      <c r="C1024" s="1"/>
      <c r="D1024" s="1"/>
      <c r="E1024" s="1"/>
      <c r="F1024" s="2"/>
      <c r="G1024" s="2"/>
      <c r="H1024" s="7"/>
      <c r="I1024" s="7"/>
      <c r="J1024" s="7"/>
      <c r="K1024" s="1"/>
      <c r="L1024" s="1"/>
      <c r="M1024" s="1"/>
      <c r="N1024" s="1"/>
      <c r="O1024" s="1"/>
      <c r="P1024" s="1"/>
      <c r="Q1024" s="10"/>
    </row>
    <row r="1025" spans="1:17" s="8" customFormat="1" ht="45" customHeight="1" x14ac:dyDescent="0.3">
      <c r="A1025" s="94"/>
      <c r="B1025" s="1"/>
      <c r="C1025" s="1"/>
      <c r="D1025" s="1"/>
      <c r="E1025" s="1"/>
      <c r="F1025" s="2"/>
      <c r="G1025" s="2"/>
      <c r="H1025" s="7"/>
      <c r="I1025" s="7"/>
      <c r="J1025" s="7"/>
      <c r="K1025" s="1"/>
      <c r="L1025" s="1"/>
      <c r="M1025" s="1"/>
      <c r="N1025" s="1"/>
      <c r="O1025" s="1"/>
      <c r="P1025" s="1"/>
      <c r="Q1025" s="10"/>
    </row>
    <row r="1026" spans="1:17" s="8" customFormat="1" ht="45" customHeight="1" x14ac:dyDescent="0.3">
      <c r="A1026" s="94"/>
      <c r="B1026" s="1"/>
      <c r="C1026" s="1"/>
      <c r="D1026" s="1"/>
      <c r="E1026" s="1"/>
      <c r="F1026" s="2"/>
      <c r="G1026" s="2"/>
      <c r="H1026" s="7"/>
      <c r="I1026" s="7"/>
      <c r="J1026" s="7"/>
      <c r="K1026" s="1"/>
      <c r="L1026" s="1"/>
      <c r="M1026" s="1"/>
      <c r="N1026" s="1"/>
      <c r="O1026" s="1"/>
      <c r="P1026" s="1"/>
      <c r="Q1026" s="10"/>
    </row>
    <row r="1027" spans="1:17" s="8" customFormat="1" ht="45" customHeight="1" x14ac:dyDescent="0.3">
      <c r="A1027" s="94"/>
      <c r="B1027" s="1"/>
      <c r="C1027" s="1"/>
      <c r="D1027" s="1"/>
      <c r="E1027" s="1"/>
      <c r="F1027" s="2"/>
      <c r="G1027" s="2"/>
      <c r="H1027" s="7"/>
      <c r="I1027" s="7"/>
      <c r="J1027" s="7"/>
      <c r="K1027" s="1"/>
      <c r="L1027" s="1"/>
      <c r="M1027" s="1"/>
      <c r="N1027" s="1"/>
      <c r="O1027" s="1"/>
      <c r="P1027" s="1"/>
      <c r="Q1027" s="10"/>
    </row>
    <row r="1028" spans="1:17" s="8" customFormat="1" ht="45" customHeight="1" x14ac:dyDescent="0.3">
      <c r="A1028" s="94"/>
      <c r="B1028" s="1"/>
      <c r="C1028" s="1"/>
      <c r="D1028" s="1"/>
      <c r="E1028" s="1"/>
      <c r="F1028" s="2"/>
      <c r="G1028" s="2"/>
      <c r="H1028" s="7"/>
      <c r="I1028" s="7"/>
      <c r="J1028" s="7"/>
      <c r="K1028" s="1"/>
      <c r="L1028" s="1"/>
      <c r="M1028" s="1"/>
      <c r="N1028" s="1"/>
      <c r="O1028" s="1"/>
      <c r="P1028" s="1"/>
      <c r="Q1028" s="10"/>
    </row>
    <row r="1029" spans="1:17" s="8" customFormat="1" ht="45" customHeight="1" x14ac:dyDescent="0.3">
      <c r="A1029" s="94"/>
      <c r="B1029" s="1"/>
      <c r="C1029" s="1"/>
      <c r="D1029" s="1"/>
      <c r="E1029" s="1"/>
      <c r="F1029" s="2"/>
      <c r="G1029" s="2"/>
      <c r="H1029" s="7"/>
      <c r="I1029" s="7"/>
      <c r="J1029" s="7"/>
      <c r="K1029" s="1"/>
      <c r="L1029" s="1"/>
      <c r="M1029" s="1"/>
      <c r="N1029" s="1"/>
      <c r="O1029" s="1"/>
      <c r="P1029" s="1"/>
      <c r="Q1029" s="10"/>
    </row>
    <row r="1030" spans="1:17" s="8" customFormat="1" ht="45" customHeight="1" x14ac:dyDescent="0.3">
      <c r="A1030" s="94"/>
      <c r="B1030" s="1"/>
      <c r="C1030" s="1"/>
      <c r="D1030" s="1"/>
      <c r="E1030" s="1"/>
      <c r="F1030" s="2"/>
      <c r="G1030" s="2"/>
      <c r="H1030" s="7"/>
      <c r="I1030" s="7"/>
      <c r="J1030" s="7"/>
      <c r="K1030" s="1"/>
      <c r="L1030" s="1"/>
      <c r="M1030" s="1"/>
      <c r="N1030" s="1"/>
      <c r="O1030" s="1"/>
      <c r="P1030" s="1"/>
      <c r="Q1030" s="10"/>
    </row>
    <row r="1031" spans="1:17" s="8" customFormat="1" ht="45" customHeight="1" x14ac:dyDescent="0.3">
      <c r="A1031" s="94"/>
      <c r="B1031" s="1"/>
      <c r="C1031" s="1"/>
      <c r="D1031" s="1"/>
      <c r="E1031" s="1"/>
      <c r="F1031" s="2"/>
      <c r="G1031" s="2"/>
      <c r="H1031" s="7"/>
      <c r="I1031" s="7"/>
      <c r="J1031" s="7"/>
      <c r="K1031" s="1"/>
      <c r="L1031" s="1"/>
      <c r="M1031" s="1"/>
      <c r="N1031" s="1"/>
      <c r="O1031" s="1"/>
      <c r="P1031" s="1"/>
      <c r="Q1031" s="10"/>
    </row>
    <row r="1032" spans="1:17" s="8" customFormat="1" ht="45" customHeight="1" x14ac:dyDescent="0.3">
      <c r="A1032" s="94"/>
      <c r="B1032" s="1"/>
      <c r="C1032" s="1"/>
      <c r="D1032" s="1"/>
      <c r="E1032" s="1"/>
      <c r="F1032" s="2"/>
      <c r="G1032" s="2"/>
      <c r="H1032" s="7"/>
      <c r="I1032" s="7"/>
      <c r="J1032" s="7"/>
      <c r="K1032" s="1"/>
      <c r="L1032" s="1"/>
      <c r="M1032" s="1"/>
      <c r="N1032" s="1"/>
      <c r="O1032" s="1"/>
      <c r="P1032" s="1"/>
      <c r="Q1032" s="10"/>
    </row>
    <row r="1033" spans="1:17" s="8" customFormat="1" ht="45" customHeight="1" x14ac:dyDescent="0.3">
      <c r="A1033" s="94"/>
      <c r="B1033" s="1"/>
      <c r="C1033" s="1"/>
      <c r="D1033" s="1"/>
      <c r="E1033" s="1"/>
      <c r="F1033" s="2"/>
      <c r="G1033" s="2"/>
      <c r="H1033" s="7"/>
      <c r="I1033" s="7"/>
      <c r="J1033" s="7"/>
      <c r="K1033" s="1"/>
      <c r="L1033" s="1"/>
      <c r="M1033" s="1"/>
      <c r="N1033" s="1"/>
      <c r="O1033" s="1"/>
      <c r="P1033" s="1"/>
      <c r="Q1033" s="10"/>
    </row>
    <row r="1034" spans="1:17" s="8" customFormat="1" ht="45" customHeight="1" x14ac:dyDescent="0.3">
      <c r="A1034" s="94"/>
      <c r="B1034" s="1"/>
      <c r="C1034" s="1"/>
      <c r="D1034" s="1"/>
      <c r="E1034" s="1"/>
      <c r="F1034" s="2"/>
      <c r="G1034" s="2"/>
      <c r="H1034" s="7"/>
      <c r="I1034" s="7"/>
      <c r="J1034" s="7"/>
      <c r="K1034" s="1"/>
      <c r="L1034" s="1"/>
      <c r="M1034" s="1"/>
      <c r="N1034" s="1"/>
      <c r="O1034" s="1"/>
      <c r="P1034" s="1"/>
      <c r="Q1034" s="10"/>
    </row>
    <row r="1035" spans="1:17" s="8" customFormat="1" ht="45" customHeight="1" x14ac:dyDescent="0.3">
      <c r="A1035" s="94"/>
      <c r="B1035" s="1"/>
      <c r="C1035" s="1"/>
      <c r="D1035" s="1"/>
      <c r="E1035" s="1"/>
      <c r="F1035" s="2"/>
      <c r="G1035" s="2"/>
      <c r="H1035" s="7"/>
      <c r="I1035" s="7"/>
      <c r="J1035" s="7"/>
      <c r="K1035" s="1"/>
      <c r="L1035" s="1"/>
      <c r="M1035" s="1"/>
      <c r="N1035" s="1"/>
      <c r="O1035" s="1"/>
      <c r="P1035" s="1"/>
      <c r="Q1035" s="10"/>
    </row>
    <row r="1036" spans="1:17" s="8" customFormat="1" ht="45" customHeight="1" x14ac:dyDescent="0.3">
      <c r="A1036" s="94"/>
      <c r="B1036" s="1"/>
      <c r="C1036" s="1"/>
      <c r="D1036" s="1"/>
      <c r="E1036" s="1"/>
      <c r="F1036" s="2"/>
      <c r="G1036" s="2"/>
      <c r="H1036" s="7"/>
      <c r="I1036" s="7"/>
      <c r="J1036" s="7"/>
      <c r="K1036" s="1"/>
      <c r="L1036" s="1"/>
      <c r="M1036" s="1"/>
      <c r="N1036" s="1"/>
      <c r="O1036" s="1"/>
      <c r="P1036" s="1"/>
      <c r="Q1036" s="10"/>
    </row>
    <row r="1037" spans="1:17" s="8" customFormat="1" ht="45" customHeight="1" x14ac:dyDescent="0.3">
      <c r="A1037" s="94"/>
      <c r="B1037" s="1"/>
      <c r="C1037" s="1"/>
      <c r="D1037" s="1"/>
      <c r="E1037" s="1"/>
      <c r="F1037" s="2"/>
      <c r="G1037" s="2"/>
      <c r="H1037" s="7"/>
      <c r="I1037" s="7"/>
      <c r="J1037" s="7"/>
      <c r="K1037" s="1"/>
      <c r="L1037" s="1"/>
      <c r="M1037" s="1"/>
      <c r="N1037" s="1"/>
      <c r="O1037" s="1"/>
      <c r="P1037" s="1"/>
      <c r="Q1037" s="10"/>
    </row>
    <row r="1038" spans="1:17" s="8" customFormat="1" ht="45" customHeight="1" x14ac:dyDescent="0.3">
      <c r="A1038" s="94"/>
      <c r="B1038" s="1"/>
      <c r="C1038" s="1"/>
      <c r="D1038" s="1"/>
      <c r="E1038" s="1"/>
      <c r="F1038" s="2"/>
      <c r="G1038" s="2"/>
      <c r="H1038" s="7"/>
      <c r="I1038" s="7"/>
      <c r="J1038" s="7"/>
      <c r="K1038" s="1"/>
      <c r="L1038" s="1"/>
      <c r="M1038" s="1"/>
      <c r="N1038" s="1"/>
      <c r="O1038" s="1"/>
      <c r="P1038" s="1"/>
      <c r="Q1038" s="10"/>
    </row>
    <row r="1039" spans="1:17" s="8" customFormat="1" ht="45" customHeight="1" x14ac:dyDescent="0.3">
      <c r="A1039" s="94"/>
      <c r="B1039" s="1"/>
      <c r="C1039" s="1"/>
      <c r="D1039" s="1"/>
      <c r="E1039" s="1"/>
      <c r="F1039" s="2"/>
      <c r="G1039" s="2"/>
      <c r="H1039" s="7"/>
      <c r="I1039" s="7"/>
      <c r="J1039" s="7"/>
      <c r="K1039" s="1"/>
      <c r="L1039" s="1"/>
      <c r="M1039" s="1"/>
      <c r="N1039" s="1"/>
      <c r="O1039" s="1"/>
      <c r="P1039" s="1"/>
      <c r="Q1039" s="10"/>
    </row>
    <row r="1040" spans="1:17" s="8" customFormat="1" ht="45" customHeight="1" x14ac:dyDescent="0.3">
      <c r="A1040" s="94"/>
      <c r="B1040" s="1"/>
      <c r="C1040" s="1"/>
      <c r="D1040" s="1"/>
      <c r="E1040" s="1"/>
      <c r="F1040" s="2"/>
      <c r="G1040" s="2"/>
      <c r="H1040" s="7"/>
      <c r="I1040" s="7"/>
      <c r="J1040" s="7"/>
      <c r="K1040" s="1"/>
      <c r="L1040" s="1"/>
      <c r="M1040" s="1"/>
      <c r="N1040" s="1"/>
      <c r="O1040" s="1"/>
      <c r="P1040" s="1"/>
      <c r="Q1040" s="10"/>
    </row>
    <row r="1041" spans="1:17" s="8" customFormat="1" ht="45" customHeight="1" x14ac:dyDescent="0.3">
      <c r="A1041" s="94"/>
      <c r="B1041" s="1"/>
      <c r="C1041" s="1"/>
      <c r="D1041" s="1"/>
      <c r="E1041" s="1"/>
      <c r="F1041" s="2"/>
      <c r="G1041" s="2"/>
      <c r="H1041" s="7"/>
      <c r="I1041" s="7"/>
      <c r="J1041" s="7"/>
      <c r="K1041" s="1"/>
      <c r="L1041" s="1"/>
      <c r="M1041" s="1"/>
      <c r="N1041" s="1"/>
      <c r="O1041" s="1"/>
      <c r="P1041" s="1"/>
      <c r="Q1041" s="10"/>
    </row>
    <row r="1042" spans="1:17" s="8" customFormat="1" ht="45" customHeight="1" x14ac:dyDescent="0.3">
      <c r="A1042" s="94"/>
      <c r="B1042" s="1"/>
      <c r="C1042" s="1"/>
      <c r="D1042" s="1"/>
      <c r="E1042" s="1"/>
      <c r="F1042" s="2"/>
      <c r="G1042" s="2"/>
      <c r="H1042" s="7"/>
      <c r="I1042" s="7"/>
      <c r="J1042" s="7"/>
      <c r="K1042" s="1"/>
      <c r="L1042" s="1"/>
      <c r="M1042" s="1"/>
      <c r="N1042" s="1"/>
      <c r="O1042" s="1"/>
      <c r="P1042" s="1"/>
      <c r="Q1042" s="10"/>
    </row>
    <row r="1043" spans="1:17" s="8" customFormat="1" ht="45" customHeight="1" x14ac:dyDescent="0.3">
      <c r="A1043" s="94"/>
      <c r="B1043" s="1"/>
      <c r="C1043" s="1"/>
      <c r="D1043" s="1"/>
      <c r="E1043" s="1"/>
      <c r="F1043" s="2"/>
      <c r="G1043" s="2"/>
      <c r="H1043" s="7"/>
      <c r="I1043" s="7"/>
      <c r="J1043" s="7"/>
      <c r="K1043" s="1"/>
      <c r="L1043" s="1"/>
      <c r="M1043" s="1"/>
      <c r="N1043" s="1"/>
      <c r="O1043" s="1"/>
      <c r="P1043" s="1"/>
      <c r="Q1043" s="10"/>
    </row>
    <row r="1044" spans="1:17" s="8" customFormat="1" ht="45" customHeight="1" x14ac:dyDescent="0.3">
      <c r="A1044" s="94"/>
      <c r="B1044" s="1"/>
      <c r="C1044" s="1"/>
      <c r="D1044" s="1"/>
      <c r="E1044" s="1"/>
      <c r="F1044" s="2"/>
      <c r="G1044" s="2"/>
      <c r="H1044" s="7"/>
      <c r="I1044" s="7"/>
      <c r="J1044" s="7"/>
      <c r="K1044" s="1"/>
      <c r="L1044" s="1"/>
      <c r="M1044" s="1"/>
      <c r="N1044" s="1"/>
      <c r="O1044" s="1"/>
      <c r="P1044" s="1"/>
      <c r="Q1044" s="10"/>
    </row>
    <row r="1045" spans="1:17" s="8" customFormat="1" ht="45" customHeight="1" x14ac:dyDescent="0.3">
      <c r="A1045" s="94"/>
      <c r="B1045" s="1"/>
      <c r="C1045" s="1"/>
      <c r="D1045" s="1"/>
      <c r="E1045" s="1"/>
      <c r="F1045" s="2"/>
      <c r="G1045" s="2"/>
      <c r="H1045" s="7"/>
      <c r="I1045" s="7"/>
      <c r="J1045" s="7"/>
      <c r="K1045" s="1"/>
      <c r="L1045" s="1"/>
      <c r="M1045" s="1"/>
      <c r="N1045" s="1"/>
      <c r="O1045" s="1"/>
      <c r="P1045" s="1"/>
      <c r="Q1045" s="10"/>
    </row>
    <row r="1046" spans="1:17" s="8" customFormat="1" ht="45" customHeight="1" x14ac:dyDescent="0.3">
      <c r="A1046" s="94"/>
      <c r="B1046" s="1"/>
      <c r="C1046" s="1"/>
      <c r="D1046" s="1"/>
      <c r="E1046" s="1"/>
      <c r="F1046" s="2"/>
      <c r="G1046" s="2"/>
      <c r="H1046" s="7"/>
      <c r="I1046" s="7"/>
      <c r="J1046" s="7"/>
      <c r="K1046" s="1"/>
      <c r="L1046" s="1"/>
      <c r="M1046" s="1"/>
      <c r="N1046" s="1"/>
      <c r="O1046" s="1"/>
      <c r="P1046" s="1"/>
      <c r="Q1046" s="10"/>
    </row>
    <row r="1047" spans="1:17" s="8" customFormat="1" ht="45" customHeight="1" x14ac:dyDescent="0.3">
      <c r="A1047" s="94"/>
      <c r="B1047" s="1"/>
      <c r="C1047" s="1"/>
      <c r="D1047" s="1"/>
      <c r="E1047" s="1"/>
      <c r="F1047" s="2"/>
      <c r="G1047" s="2"/>
      <c r="H1047" s="7"/>
      <c r="I1047" s="7"/>
      <c r="J1047" s="7"/>
      <c r="K1047" s="1"/>
      <c r="L1047" s="1"/>
      <c r="M1047" s="1"/>
      <c r="N1047" s="1"/>
      <c r="O1047" s="1"/>
      <c r="P1047" s="1"/>
      <c r="Q1047" s="10"/>
    </row>
    <row r="1048" spans="1:17" s="8" customFormat="1" ht="45" customHeight="1" x14ac:dyDescent="0.3">
      <c r="A1048" s="94"/>
      <c r="B1048" s="1"/>
      <c r="C1048" s="1"/>
      <c r="D1048" s="1"/>
      <c r="E1048" s="1"/>
      <c r="F1048" s="2"/>
      <c r="G1048" s="2"/>
      <c r="H1048" s="7"/>
      <c r="I1048" s="7"/>
      <c r="J1048" s="7"/>
      <c r="K1048" s="1"/>
      <c r="L1048" s="1"/>
      <c r="M1048" s="1"/>
      <c r="N1048" s="1"/>
      <c r="O1048" s="1"/>
      <c r="P1048" s="1"/>
      <c r="Q1048" s="10"/>
    </row>
    <row r="1049" spans="1:17" s="8" customFormat="1" ht="45" customHeight="1" x14ac:dyDescent="0.3">
      <c r="A1049" s="94"/>
      <c r="B1049" s="1"/>
      <c r="C1049" s="1"/>
      <c r="D1049" s="1"/>
      <c r="E1049" s="1"/>
      <c r="F1049" s="2"/>
      <c r="G1049" s="2"/>
      <c r="H1049" s="7"/>
      <c r="I1049" s="7"/>
      <c r="J1049" s="7"/>
      <c r="K1049" s="1"/>
      <c r="L1049" s="1"/>
      <c r="M1049" s="1"/>
      <c r="N1049" s="1"/>
      <c r="O1049" s="1"/>
      <c r="P1049" s="1"/>
      <c r="Q1049" s="10"/>
    </row>
    <row r="1050" spans="1:17" s="8" customFormat="1" ht="45" customHeight="1" x14ac:dyDescent="0.3">
      <c r="A1050" s="94"/>
      <c r="B1050" s="1"/>
      <c r="C1050" s="1"/>
      <c r="D1050" s="1"/>
      <c r="E1050" s="1"/>
      <c r="F1050" s="2"/>
      <c r="G1050" s="2"/>
      <c r="H1050" s="7"/>
      <c r="I1050" s="7"/>
      <c r="J1050" s="7"/>
      <c r="K1050" s="1"/>
      <c r="L1050" s="1"/>
      <c r="M1050" s="1"/>
      <c r="N1050" s="1"/>
      <c r="O1050" s="1"/>
      <c r="P1050" s="1"/>
      <c r="Q1050" s="10"/>
    </row>
    <row r="1051" spans="1:17" s="8" customFormat="1" ht="45" customHeight="1" x14ac:dyDescent="0.3">
      <c r="A1051" s="94"/>
      <c r="B1051" s="1"/>
      <c r="C1051" s="1"/>
      <c r="D1051" s="1"/>
      <c r="E1051" s="1"/>
      <c r="F1051" s="2"/>
      <c r="G1051" s="2"/>
      <c r="H1051" s="7"/>
      <c r="I1051" s="7"/>
      <c r="J1051" s="7"/>
      <c r="K1051" s="1"/>
      <c r="L1051" s="1"/>
      <c r="M1051" s="1"/>
      <c r="N1051" s="1"/>
      <c r="O1051" s="1"/>
      <c r="P1051" s="1"/>
      <c r="Q1051" s="10"/>
    </row>
    <row r="1052" spans="1:17" s="8" customFormat="1" ht="45" customHeight="1" x14ac:dyDescent="0.3">
      <c r="A1052" s="94"/>
      <c r="B1052" s="1"/>
      <c r="C1052" s="1"/>
      <c r="D1052" s="1"/>
      <c r="E1052" s="1"/>
      <c r="F1052" s="2"/>
      <c r="G1052" s="2"/>
      <c r="H1052" s="7"/>
      <c r="I1052" s="7"/>
      <c r="J1052" s="7"/>
      <c r="K1052" s="1"/>
      <c r="L1052" s="1"/>
      <c r="M1052" s="1"/>
      <c r="N1052" s="1"/>
      <c r="O1052" s="1"/>
      <c r="P1052" s="1"/>
      <c r="Q1052" s="10"/>
    </row>
    <row r="1053" spans="1:17" s="8" customFormat="1" ht="45" customHeight="1" x14ac:dyDescent="0.3">
      <c r="A1053" s="94"/>
      <c r="B1053" s="1"/>
      <c r="C1053" s="1"/>
      <c r="D1053" s="1"/>
      <c r="E1053" s="1"/>
      <c r="F1053" s="2"/>
      <c r="G1053" s="2"/>
      <c r="H1053" s="7"/>
      <c r="I1053" s="7"/>
      <c r="J1053" s="7"/>
      <c r="K1053" s="1"/>
      <c r="L1053" s="1"/>
      <c r="M1053" s="1"/>
      <c r="N1053" s="1"/>
      <c r="O1053" s="1"/>
      <c r="P1053" s="1"/>
      <c r="Q1053" s="10"/>
    </row>
    <row r="1054" spans="1:17" s="8" customFormat="1" ht="45" customHeight="1" x14ac:dyDescent="0.3">
      <c r="A1054" s="94"/>
      <c r="B1054" s="1"/>
      <c r="C1054" s="1"/>
      <c r="D1054" s="1"/>
      <c r="E1054" s="1"/>
      <c r="F1054" s="2"/>
      <c r="G1054" s="2"/>
      <c r="H1054" s="7"/>
      <c r="I1054" s="7"/>
      <c r="J1054" s="7"/>
      <c r="K1054" s="1"/>
      <c r="L1054" s="1"/>
      <c r="M1054" s="1"/>
      <c r="N1054" s="1"/>
      <c r="O1054" s="1"/>
      <c r="P1054" s="1"/>
      <c r="Q1054" s="10"/>
    </row>
    <row r="1055" spans="1:17" s="8" customFormat="1" ht="45" customHeight="1" x14ac:dyDescent="0.3">
      <c r="A1055" s="94"/>
      <c r="B1055" s="1"/>
      <c r="C1055" s="1"/>
      <c r="D1055" s="1"/>
      <c r="E1055" s="1"/>
      <c r="F1055" s="2"/>
      <c r="G1055" s="2"/>
      <c r="H1055" s="7"/>
      <c r="I1055" s="7"/>
      <c r="J1055" s="7"/>
      <c r="K1055" s="1"/>
      <c r="L1055" s="1"/>
      <c r="M1055" s="1"/>
      <c r="N1055" s="1"/>
      <c r="O1055" s="1"/>
      <c r="P1055" s="1"/>
      <c r="Q1055" s="10"/>
    </row>
    <row r="1056" spans="1:17" s="8" customFormat="1" ht="45" customHeight="1" x14ac:dyDescent="0.3">
      <c r="A1056" s="94"/>
      <c r="B1056" s="1"/>
      <c r="C1056" s="1"/>
      <c r="D1056" s="1"/>
      <c r="E1056" s="1"/>
      <c r="F1056" s="2"/>
      <c r="G1056" s="2"/>
      <c r="H1056" s="7"/>
      <c r="I1056" s="7"/>
      <c r="J1056" s="7"/>
      <c r="K1056" s="1"/>
      <c r="L1056" s="1"/>
      <c r="M1056" s="1"/>
      <c r="N1056" s="1"/>
      <c r="O1056" s="1"/>
      <c r="P1056" s="1"/>
      <c r="Q1056" s="10"/>
    </row>
    <row r="1057" spans="1:17" s="8" customFormat="1" ht="45" customHeight="1" x14ac:dyDescent="0.3">
      <c r="A1057" s="94"/>
      <c r="B1057" s="1"/>
      <c r="C1057" s="1"/>
      <c r="D1057" s="1"/>
      <c r="E1057" s="1"/>
      <c r="F1057" s="2"/>
      <c r="G1057" s="2"/>
      <c r="H1057" s="7"/>
      <c r="I1057" s="7"/>
      <c r="J1057" s="7"/>
      <c r="K1057" s="1"/>
      <c r="L1057" s="1"/>
      <c r="M1057" s="1"/>
      <c r="N1057" s="1"/>
      <c r="O1057" s="1"/>
      <c r="P1057" s="1"/>
      <c r="Q1057" s="10"/>
    </row>
    <row r="1058" spans="1:17" s="8" customFormat="1" ht="45" customHeight="1" x14ac:dyDescent="0.3">
      <c r="A1058" s="94"/>
      <c r="B1058" s="1"/>
      <c r="C1058" s="1"/>
      <c r="D1058" s="1"/>
      <c r="E1058" s="1"/>
      <c r="F1058" s="2"/>
      <c r="G1058" s="2"/>
      <c r="H1058" s="7"/>
      <c r="I1058" s="7"/>
      <c r="J1058" s="7"/>
      <c r="K1058" s="1"/>
      <c r="L1058" s="1"/>
      <c r="M1058" s="1"/>
      <c r="N1058" s="1"/>
      <c r="O1058" s="1"/>
      <c r="P1058" s="1"/>
      <c r="Q1058" s="10"/>
    </row>
  </sheetData>
  <autoFilter ref="A8:L229"/>
  <mergeCells count="22">
    <mergeCell ref="E1:K7"/>
    <mergeCell ref="A6:D6"/>
    <mergeCell ref="A7:D7"/>
    <mergeCell ref="N1:P1"/>
    <mergeCell ref="L2:M2"/>
    <mergeCell ref="N2:P2"/>
    <mergeCell ref="L3:M3"/>
    <mergeCell ref="N3:P3"/>
    <mergeCell ref="L1:M1"/>
    <mergeCell ref="L4:M4"/>
    <mergeCell ref="N4:P4"/>
    <mergeCell ref="L5:O5"/>
    <mergeCell ref="L6:O6"/>
    <mergeCell ref="L7:M7"/>
    <mergeCell ref="N7:P7"/>
    <mergeCell ref="A404:A405"/>
    <mergeCell ref="A406:A408"/>
    <mergeCell ref="A264:A265"/>
    <mergeCell ref="A347:A348"/>
    <mergeCell ref="A349:A350"/>
    <mergeCell ref="A266:A267"/>
    <mergeCell ref="A402:A403"/>
  </mergeCells>
  <phoneticPr fontId="18" type="noConversion"/>
  <conditionalFormatting sqref="F1:F108 F110:F112 F115:F156 F160:F1048576">
    <cfRule type="duplicateValues" dxfId="318" priority="75"/>
  </conditionalFormatting>
  <conditionalFormatting sqref="F113:F114">
    <cfRule type="duplicateValues" dxfId="317" priority="72"/>
  </conditionalFormatting>
  <conditionalFormatting sqref="F157:F159">
    <cfRule type="duplicateValues" dxfId="316" priority="71"/>
  </conditionalFormatting>
  <conditionalFormatting sqref="K9:K85">
    <cfRule type="containsText" dxfId="315" priority="233" operator="containsText" text="Open">
      <formula>NOT(ISERROR(SEARCH(("Open"),(K9))))</formula>
    </cfRule>
    <cfRule type="containsText" dxfId="314" priority="234" operator="containsText" text="Overdue">
      <formula>NOT(ISERROR(SEARCH(("Overdue"),(K9))))</formula>
    </cfRule>
    <cfRule type="containsText" dxfId="313" priority="235" operator="containsText" text="Replied with Delay">
      <formula>NOT(ISERROR(SEARCH(("Replied with Delay"),(K9))))</formula>
    </cfRule>
    <cfRule type="containsText" dxfId="312" priority="236" operator="containsText" text="Replied">
      <formula>NOT(ISERROR(SEARCH(("Replied"),(K9))))</formula>
    </cfRule>
    <cfRule type="containsText" dxfId="311" priority="237" operator="containsText" text="R. With Delay">
      <formula>NOT(ISERROR(SEARCH(("R. With Delay"),(K9))))</formula>
    </cfRule>
  </conditionalFormatting>
  <conditionalFormatting sqref="K86:K420">
    <cfRule type="containsText" dxfId="310" priority="5" operator="containsText" text="Replied">
      <formula>NOT(ISERROR(SEARCH("Replied",K86)))</formula>
    </cfRule>
    <cfRule type="containsText" dxfId="309" priority="6" operator="containsText" text="R. With Delay">
      <formula>NOT(ISERROR(SEARCH("R. With Delay",K86)))</formula>
    </cfRule>
    <cfRule type="containsText" dxfId="308" priority="7" operator="containsText" text="Open">
      <formula>NOT(ISERROR(SEARCH("Open",K86)))</formula>
    </cfRule>
    <cfRule type="containsText" dxfId="307" priority="8" operator="containsText" text="Overdue">
      <formula>NOT(ISERROR(SEARCH("Overdue",K86)))</formula>
    </cfRule>
    <cfRule type="containsText" dxfId="306" priority="9" operator="containsText" text="Replied with Delay">
      <formula>NOT(ISERROR(SEARCH("Replied with Delay",K86)))</formula>
    </cfRule>
  </conditionalFormatting>
  <conditionalFormatting sqref="L9:L11 L71:L346">
    <cfRule type="containsText" dxfId="305" priority="271" operator="containsText" text="C">
      <formula>NOT(ISERROR(SEARCH("C",L9)))</formula>
    </cfRule>
    <cfRule type="containsText" dxfId="304" priority="272" operator="containsText" text="B">
      <formula>NOT(ISERROR(SEARCH("B",L9)))</formula>
    </cfRule>
  </conditionalFormatting>
  <conditionalFormatting sqref="L9:L13">
    <cfRule type="containsText" dxfId="303" priority="126" operator="containsText" text="B">
      <formula>NOT(ISERROR(SEARCH("B",L9)))</formula>
    </cfRule>
  </conditionalFormatting>
  <conditionalFormatting sqref="L12">
    <cfRule type="containsText" dxfId="302" priority="124" operator="containsText" text="B">
      <formula>NOT(ISERROR(SEARCH("B",L12)))</formula>
    </cfRule>
    <cfRule type="containsText" dxfId="301" priority="125" operator="containsText" text="C">
      <formula>NOT(ISERROR(SEARCH("C",L12)))</formula>
    </cfRule>
  </conditionalFormatting>
  <conditionalFormatting sqref="L13">
    <cfRule type="containsText" dxfId="300" priority="216" operator="containsText" text="C">
      <formula>NOT(ISERROR(SEARCH("C",L13)))</formula>
    </cfRule>
  </conditionalFormatting>
  <conditionalFormatting sqref="L13:L14">
    <cfRule type="containsText" dxfId="299" priority="217" operator="containsText" text="B">
      <formula>NOT(ISERROR(SEARCH("B",L13)))</formula>
    </cfRule>
  </conditionalFormatting>
  <conditionalFormatting sqref="L14">
    <cfRule type="containsText" dxfId="298" priority="231" operator="containsText" text="C">
      <formula>NOT(ISERROR(SEARCH("C",L14)))</formula>
    </cfRule>
  </conditionalFormatting>
  <conditionalFormatting sqref="L14:L15">
    <cfRule type="containsText" dxfId="297" priority="232" operator="containsText" text="B">
      <formula>NOT(ISERROR(SEARCH("B",L14)))</formula>
    </cfRule>
  </conditionalFormatting>
  <conditionalFormatting sqref="L15">
    <cfRule type="containsText" dxfId="296" priority="256" operator="containsText" text="C">
      <formula>NOT(ISERROR(SEARCH("C",L15)))</formula>
    </cfRule>
    <cfRule type="containsText" dxfId="295" priority="257" operator="containsText" text="B">
      <formula>NOT(ISERROR(SEARCH("B",L15)))</formula>
    </cfRule>
  </conditionalFormatting>
  <conditionalFormatting sqref="L16">
    <cfRule type="containsText" dxfId="294" priority="226" operator="containsText" text="C">
      <formula>NOT(ISERROR(SEARCH("C",L16)))</formula>
    </cfRule>
    <cfRule type="containsText" dxfId="293" priority="227" operator="containsText" text="B">
      <formula>NOT(ISERROR(SEARCH("B",L16)))</formula>
    </cfRule>
  </conditionalFormatting>
  <conditionalFormatting sqref="L16:L17">
    <cfRule type="containsText" dxfId="292" priority="222" operator="containsText" text="B">
      <formula>NOT(ISERROR(SEARCH("B",L16)))</formula>
    </cfRule>
  </conditionalFormatting>
  <conditionalFormatting sqref="L17">
    <cfRule type="containsText" dxfId="291" priority="221" operator="containsText" text="C">
      <formula>NOT(ISERROR(SEARCH("C",L17)))</formula>
    </cfRule>
  </conditionalFormatting>
  <conditionalFormatting sqref="L17:L20">
    <cfRule type="containsText" dxfId="290" priority="207" operator="containsText" text="B">
      <formula>NOT(ISERROR(SEARCH("B",L17)))</formula>
    </cfRule>
  </conditionalFormatting>
  <conditionalFormatting sqref="L18:L20">
    <cfRule type="containsText" dxfId="289" priority="206" operator="containsText" text="C">
      <formula>NOT(ISERROR(SEARCH("C",L18)))</formula>
    </cfRule>
  </conditionalFormatting>
  <conditionalFormatting sqref="L18:L21">
    <cfRule type="containsText" dxfId="288" priority="202" operator="containsText" text="B">
      <formula>NOT(ISERROR(SEARCH("B",L18)))</formula>
    </cfRule>
  </conditionalFormatting>
  <conditionalFormatting sqref="L21">
    <cfRule type="containsText" dxfId="287" priority="201" operator="containsText" text="C">
      <formula>NOT(ISERROR(SEARCH("C",L21)))</formula>
    </cfRule>
  </conditionalFormatting>
  <conditionalFormatting sqref="L21:L22">
    <cfRule type="containsText" dxfId="286" priority="197" operator="containsText" text="B">
      <formula>NOT(ISERROR(SEARCH("B",L21)))</formula>
    </cfRule>
  </conditionalFormatting>
  <conditionalFormatting sqref="L22">
    <cfRule type="containsText" dxfId="285" priority="196" operator="containsText" text="C">
      <formula>NOT(ISERROR(SEARCH("C",L22)))</formula>
    </cfRule>
  </conditionalFormatting>
  <conditionalFormatting sqref="L22:L23">
    <cfRule type="containsText" dxfId="284" priority="185" operator="containsText" text="B">
      <formula>NOT(ISERROR(SEARCH("B",L22)))</formula>
    </cfRule>
  </conditionalFormatting>
  <conditionalFormatting sqref="L23">
    <cfRule type="containsText" dxfId="283" priority="184" operator="containsText" text="C">
      <formula>NOT(ISERROR(SEARCH("C",L23)))</formula>
    </cfRule>
  </conditionalFormatting>
  <conditionalFormatting sqref="L23:L27">
    <cfRule type="containsText" dxfId="282" priority="180" operator="containsText" text="B">
      <formula>NOT(ISERROR(SEARCH("B",L23)))</formula>
    </cfRule>
  </conditionalFormatting>
  <conditionalFormatting sqref="L24:L27">
    <cfRule type="containsText" dxfId="281" priority="179" operator="containsText" text="C">
      <formula>NOT(ISERROR(SEARCH("C",L24)))</formula>
    </cfRule>
  </conditionalFormatting>
  <conditionalFormatting sqref="L24:L42">
    <cfRule type="containsText" dxfId="280" priority="121" operator="containsText" text="B">
      <formula>NOT(ISERROR(SEARCH("B",L24)))</formula>
    </cfRule>
  </conditionalFormatting>
  <conditionalFormatting sqref="L28:L30">
    <cfRule type="containsText" dxfId="279" priority="119" operator="containsText" text="B">
      <formula>NOT(ISERROR(SEARCH("B",L28)))</formula>
    </cfRule>
    <cfRule type="containsText" dxfId="278" priority="120" operator="containsText" text="C">
      <formula>NOT(ISERROR(SEARCH("C",L28)))</formula>
    </cfRule>
  </conditionalFormatting>
  <conditionalFormatting sqref="L31:L42">
    <cfRule type="containsText" dxfId="277" priority="167" operator="containsText" text="C">
      <formula>NOT(ISERROR(SEARCH("C",L31)))</formula>
    </cfRule>
    <cfRule type="containsText" dxfId="276" priority="168" operator="containsText" text="B">
      <formula>NOT(ISERROR(SEARCH("B",L31)))</formula>
    </cfRule>
  </conditionalFormatting>
  <conditionalFormatting sqref="L43:L76">
    <cfRule type="containsText" dxfId="275" priority="368" operator="containsText" text="C">
      <formula>NOT(ISERROR(SEARCH("C",L43)))</formula>
    </cfRule>
    <cfRule type="containsText" dxfId="274" priority="369" operator="containsText" text="B">
      <formula>NOT(ISERROR(SEARCH("B",L43)))</formula>
    </cfRule>
  </conditionalFormatting>
  <conditionalFormatting sqref="L67">
    <cfRule type="containsText" dxfId="273" priority="366" operator="containsText" text="C">
      <formula>NOT(ISERROR(SEARCH("C",L67)))</formula>
    </cfRule>
    <cfRule type="containsText" dxfId="272" priority="367" operator="containsText" text="B">
      <formula>NOT(ISERROR(SEARCH("B",L67)))</formula>
    </cfRule>
  </conditionalFormatting>
  <conditionalFormatting sqref="L69">
    <cfRule type="containsText" dxfId="271" priority="364" operator="containsText" text="C">
      <formula>NOT(ISERROR(SEARCH("C",L69)))</formula>
    </cfRule>
    <cfRule type="containsText" dxfId="270" priority="365" operator="containsText" text="B">
      <formula>NOT(ISERROR(SEARCH("B",L69)))</formula>
    </cfRule>
  </conditionalFormatting>
  <conditionalFormatting sqref="L75">
    <cfRule type="containsText" dxfId="269" priority="78" operator="containsText" text="C">
      <formula>NOT(ISERROR(SEARCH("C",L75)))</formula>
    </cfRule>
    <cfRule type="containsText" dxfId="268" priority="79" operator="containsText" text="B">
      <formula>NOT(ISERROR(SEARCH("B",L75)))</formula>
    </cfRule>
    <cfRule type="containsText" dxfId="267" priority="80" operator="containsText" text="C">
      <formula>NOT(ISERROR(SEARCH("C",L75)))</formula>
    </cfRule>
    <cfRule type="containsText" dxfId="266" priority="81" operator="containsText" text="B">
      <formula>NOT(ISERROR(SEARCH("B",L75)))</formula>
    </cfRule>
    <cfRule type="containsText" dxfId="265" priority="103" operator="containsText" text="C">
      <formula>NOT(ISERROR(SEARCH("C",L75)))</formula>
    </cfRule>
    <cfRule type="containsText" dxfId="264" priority="104" operator="containsText" text="B">
      <formula>NOT(ISERROR(SEARCH("B",L75)))</formula>
    </cfRule>
  </conditionalFormatting>
  <conditionalFormatting sqref="L75:L77">
    <cfRule type="containsText" dxfId="263" priority="93" operator="containsText" text="C">
      <formula>NOT(ISERROR(SEARCH("C",L75)))</formula>
    </cfRule>
    <cfRule type="containsText" dxfId="262" priority="94" operator="containsText" text="B">
      <formula>NOT(ISERROR(SEARCH("B",L75)))</formula>
    </cfRule>
    <cfRule type="containsText" dxfId="261" priority="105" operator="containsText" text="C">
      <formula>NOT(ISERROR(SEARCH("C",L75)))</formula>
    </cfRule>
    <cfRule type="containsText" dxfId="260" priority="106" operator="containsText" text="B">
      <formula>NOT(ISERROR(SEARCH("B",L75)))</formula>
    </cfRule>
  </conditionalFormatting>
  <conditionalFormatting sqref="L351:L402 L404:L421">
    <cfRule type="containsText" dxfId="259" priority="376" operator="containsText" text="C">
      <formula>NOT(ISERROR(SEARCH("C",L351)))</formula>
    </cfRule>
    <cfRule type="containsText" dxfId="258" priority="377" operator="containsText" text="B">
      <formula>NOT(ISERROR(SEARCH("B",L351)))</formula>
    </cfRule>
  </conditionalFormatting>
  <dataValidations count="2">
    <dataValidation showInputMessage="1" showErrorMessage="1" sqref="L1:P7 K15:L15 K9:K14 K16:K420"/>
    <dataValidation type="list" allowBlank="1" showInputMessage="1" showErrorMessage="1" sqref="L24:L42">
      <formula1>"A, B, C, D, W"</formula1>
    </dataValidation>
  </dataValidations>
  <hyperlinks>
    <hyperlink ref="C9" r:id="rId1"/>
    <hyperlink ref="C10:C52" r:id="rId2" display="HYPERLINK"/>
    <hyperlink ref="C53" r:id="rId3"/>
    <hyperlink ref="C54" r:id="rId4"/>
    <hyperlink ref="C56" r:id="rId5"/>
    <hyperlink ref="C57" r:id="rId6"/>
    <hyperlink ref="C58" r:id="rId7"/>
    <hyperlink ref="C59" r:id="rId8"/>
    <hyperlink ref="C60" r:id="rId9"/>
    <hyperlink ref="C55" r:id="rId10"/>
    <hyperlink ref="C61" r:id="rId11"/>
    <hyperlink ref="C62" r:id="rId12"/>
    <hyperlink ref="C63" r:id="rId13"/>
    <hyperlink ref="C64" r:id="rId14"/>
    <hyperlink ref="C65" r:id="rId15"/>
    <hyperlink ref="C66" r:id="rId16"/>
    <hyperlink ref="C67" r:id="rId17"/>
    <hyperlink ref="C69" r:id="rId18"/>
    <hyperlink ref="C70" r:id="rId19"/>
    <hyperlink ref="C68" r:id="rId20"/>
    <hyperlink ref="C71" r:id="rId21"/>
    <hyperlink ref="C72" r:id="rId22"/>
    <hyperlink ref="C73" r:id="rId23"/>
    <hyperlink ref="C74" r:id="rId24"/>
    <hyperlink ref="C75" r:id="rId25"/>
    <hyperlink ref="C76" r:id="rId26"/>
    <hyperlink ref="C77" r:id="rId27"/>
    <hyperlink ref="C78" r:id="rId28"/>
    <hyperlink ref="C79" r:id="rId29"/>
    <hyperlink ref="C80" r:id="rId30"/>
    <hyperlink ref="C81" r:id="rId31"/>
    <hyperlink ref="C82" r:id="rId32"/>
    <hyperlink ref="C83" r:id="rId33"/>
    <hyperlink ref="C84" r:id="rId34"/>
    <hyperlink ref="C85" r:id="rId35"/>
    <hyperlink ref="C86" r:id="rId36"/>
    <hyperlink ref="C87" r:id="rId37"/>
    <hyperlink ref="C88" r:id="rId38"/>
    <hyperlink ref="C89" r:id="rId39"/>
    <hyperlink ref="C90" r:id="rId40"/>
    <hyperlink ref="C91" r:id="rId41"/>
    <hyperlink ref="C92" r:id="rId42"/>
    <hyperlink ref="C93" r:id="rId43"/>
    <hyperlink ref="C94" r:id="rId44"/>
    <hyperlink ref="C95" r:id="rId45"/>
    <hyperlink ref="C96" r:id="rId46"/>
    <hyperlink ref="C97" r:id="rId47"/>
    <hyperlink ref="C98" r:id="rId48"/>
    <hyperlink ref="C99" r:id="rId49"/>
    <hyperlink ref="C100" r:id="rId50"/>
    <hyperlink ref="C101" r:id="rId51"/>
    <hyperlink ref="C102" r:id="rId52"/>
    <hyperlink ref="C103" r:id="rId53"/>
    <hyperlink ref="C104" r:id="rId54"/>
    <hyperlink ref="C105" r:id="rId55"/>
    <hyperlink ref="C106" r:id="rId56"/>
    <hyperlink ref="C107" r:id="rId57"/>
    <hyperlink ref="C108" r:id="rId58"/>
    <hyperlink ref="C109" r:id="rId59"/>
    <hyperlink ref="C110" r:id="rId60"/>
    <hyperlink ref="C111" r:id="rId61"/>
    <hyperlink ref="C112" r:id="rId62"/>
    <hyperlink ref="C113" r:id="rId63"/>
    <hyperlink ref="C114" r:id="rId64"/>
    <hyperlink ref="C115" r:id="rId65"/>
    <hyperlink ref="C116" r:id="rId66"/>
    <hyperlink ref="C117" r:id="rId67"/>
    <hyperlink ref="C118" r:id="rId68"/>
    <hyperlink ref="C119" r:id="rId69"/>
    <hyperlink ref="C120" r:id="rId70"/>
    <hyperlink ref="C121" r:id="rId71"/>
    <hyperlink ref="C122" r:id="rId72"/>
    <hyperlink ref="C123" r:id="rId73"/>
    <hyperlink ref="C124" r:id="rId74"/>
    <hyperlink ref="C125" r:id="rId75"/>
    <hyperlink ref="C126" r:id="rId76"/>
    <hyperlink ref="C127" r:id="rId77"/>
    <hyperlink ref="C128" r:id="rId78"/>
    <hyperlink ref="C129" r:id="rId79"/>
    <hyperlink ref="C130" r:id="rId80"/>
    <hyperlink ref="C131" r:id="rId81"/>
    <hyperlink ref="C132" r:id="rId82"/>
    <hyperlink ref="C133" r:id="rId83"/>
    <hyperlink ref="C134" r:id="rId84"/>
    <hyperlink ref="C135" r:id="rId85"/>
    <hyperlink ref="C136" r:id="rId86"/>
    <hyperlink ref="C137" r:id="rId87"/>
    <hyperlink ref="C138" r:id="rId88"/>
    <hyperlink ref="C139" r:id="rId89"/>
    <hyperlink ref="C140" r:id="rId90"/>
    <hyperlink ref="C141" r:id="rId91"/>
    <hyperlink ref="C142" r:id="rId92"/>
    <hyperlink ref="C143" r:id="rId93"/>
    <hyperlink ref="C144" r:id="rId94"/>
    <hyperlink ref="C145" r:id="rId95"/>
    <hyperlink ref="C146" r:id="rId96"/>
    <hyperlink ref="C147" r:id="rId97"/>
    <hyperlink ref="C148" r:id="rId98"/>
    <hyperlink ref="C149" r:id="rId99"/>
    <hyperlink ref="C150" r:id="rId100"/>
    <hyperlink ref="C151" r:id="rId101"/>
    <hyperlink ref="C152" r:id="rId102"/>
    <hyperlink ref="C153" r:id="rId103"/>
    <hyperlink ref="C154" r:id="rId104"/>
    <hyperlink ref="C155" r:id="rId105"/>
    <hyperlink ref="C156" r:id="rId106"/>
    <hyperlink ref="C157" r:id="rId107"/>
    <hyperlink ref="C158" r:id="rId108"/>
    <hyperlink ref="C159" r:id="rId109"/>
    <hyperlink ref="C160" r:id="rId110"/>
    <hyperlink ref="C161" r:id="rId111"/>
    <hyperlink ref="C162" r:id="rId112"/>
    <hyperlink ref="C163" r:id="rId113"/>
    <hyperlink ref="C164" r:id="rId114"/>
    <hyperlink ref="C165" r:id="rId115"/>
    <hyperlink ref="C166" r:id="rId116"/>
    <hyperlink ref="C167" r:id="rId117"/>
    <hyperlink ref="C168" r:id="rId118"/>
    <hyperlink ref="C169" r:id="rId119"/>
    <hyperlink ref="C170" r:id="rId120"/>
    <hyperlink ref="C171" r:id="rId121"/>
    <hyperlink ref="C172" r:id="rId122"/>
    <hyperlink ref="C173" r:id="rId123"/>
    <hyperlink ref="C174" r:id="rId124"/>
    <hyperlink ref="C175" r:id="rId125"/>
    <hyperlink ref="C176" r:id="rId126"/>
    <hyperlink ref="C177" r:id="rId127"/>
    <hyperlink ref="C178" r:id="rId128"/>
    <hyperlink ref="C179" r:id="rId129"/>
    <hyperlink ref="C180" r:id="rId130"/>
    <hyperlink ref="C181" r:id="rId131"/>
    <hyperlink ref="C182" r:id="rId132"/>
    <hyperlink ref="C183" r:id="rId133"/>
    <hyperlink ref="C185" r:id="rId134"/>
    <hyperlink ref="C186" r:id="rId135"/>
    <hyperlink ref="C187" r:id="rId136"/>
    <hyperlink ref="C188" r:id="rId137"/>
    <hyperlink ref="C189" r:id="rId138"/>
    <hyperlink ref="C190" r:id="rId139"/>
    <hyperlink ref="C191" r:id="rId140"/>
    <hyperlink ref="C192" r:id="rId141"/>
    <hyperlink ref="C193" r:id="rId142"/>
    <hyperlink ref="C194" r:id="rId143"/>
    <hyperlink ref="C195" r:id="rId144"/>
    <hyperlink ref="C196" r:id="rId145"/>
    <hyperlink ref="C197" r:id="rId146"/>
    <hyperlink ref="C198" r:id="rId147"/>
    <hyperlink ref="C184" r:id="rId148"/>
    <hyperlink ref="C199" r:id="rId149"/>
    <hyperlink ref="C200" r:id="rId150"/>
    <hyperlink ref="C201" r:id="rId151"/>
    <hyperlink ref="C202" r:id="rId152"/>
    <hyperlink ref="C203" r:id="rId153"/>
    <hyperlink ref="C204" r:id="rId154"/>
    <hyperlink ref="C205" r:id="rId155"/>
    <hyperlink ref="C206" r:id="rId156"/>
    <hyperlink ref="C207" r:id="rId157"/>
    <hyperlink ref="C208" r:id="rId158"/>
    <hyperlink ref="C209" r:id="rId159"/>
    <hyperlink ref="C210" r:id="rId160"/>
    <hyperlink ref="C211" r:id="rId161"/>
    <hyperlink ref="C212" r:id="rId162"/>
    <hyperlink ref="C213" r:id="rId163"/>
    <hyperlink ref="C214" r:id="rId164"/>
    <hyperlink ref="C215" r:id="rId165"/>
    <hyperlink ref="C216" r:id="rId166"/>
    <hyperlink ref="C217" r:id="rId167"/>
    <hyperlink ref="C218" r:id="rId168"/>
    <hyperlink ref="C219" r:id="rId169"/>
    <hyperlink ref="C220" r:id="rId170"/>
    <hyperlink ref="C221" r:id="rId171"/>
    <hyperlink ref="C222" r:id="rId172"/>
    <hyperlink ref="C223" r:id="rId173"/>
    <hyperlink ref="C224" r:id="rId174"/>
    <hyperlink ref="C225" r:id="rId175"/>
    <hyperlink ref="C226" r:id="rId176"/>
    <hyperlink ref="C227" r:id="rId177"/>
    <hyperlink ref="C228" r:id="rId178"/>
    <hyperlink ref="C229" r:id="rId179"/>
    <hyperlink ref="C230" r:id="rId180"/>
  </hyperlinks>
  <printOptions horizontalCentered="1"/>
  <pageMargins left="0.25" right="0.25" top="0.25" bottom="0.5" header="0.3" footer="0.25"/>
  <pageSetup paperSize="9" scale="39" fitToHeight="0" orientation="landscape" r:id="rId181"/>
  <headerFooter>
    <oddFooter>&amp;CPage &amp;P of &amp;N</oddFooter>
  </headerFooter>
  <rowBreaks count="3" manualBreakCount="3">
    <brk id="197" max="15" man="1"/>
    <brk id="206" max="15" man="1"/>
    <brk id="228" max="16" man="1"/>
  </rowBreaks>
  <drawing r:id="rId18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19"/>
  <sheetViews>
    <sheetView view="pageBreakPreview" zoomScale="50" zoomScaleNormal="70" zoomScaleSheetLayoutView="5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M8" sqref="M8"/>
    </sheetView>
  </sheetViews>
  <sheetFormatPr defaultRowHeight="15" x14ac:dyDescent="0.3"/>
  <cols>
    <col min="1" max="1" width="46.4414062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>COUNTIF(L9:L998732,"Open")</f>
        <v>0</v>
      </c>
      <c r="C1" s="16" t="e">
        <f>B1/SUM(B1:B4)</f>
        <v>#DIV/0!</v>
      </c>
      <c r="D1" s="166" t="s">
        <v>79</v>
      </c>
      <c r="E1" s="129"/>
      <c r="F1" s="129"/>
      <c r="G1" s="129"/>
      <c r="H1" s="129"/>
      <c r="I1" s="129"/>
      <c r="J1" s="129"/>
      <c r="K1" s="129"/>
      <c r="L1" s="130"/>
      <c r="M1" s="172" t="s">
        <v>16</v>
      </c>
      <c r="N1" s="173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>COUNTIF(L9:L998732,"Replied")</f>
        <v>0</v>
      </c>
      <c r="C2" s="19" t="e">
        <f>B2/SUM(B1:B4)</f>
        <v>#DIV/0!</v>
      </c>
      <c r="D2" s="131"/>
      <c r="E2" s="132"/>
      <c r="F2" s="132"/>
      <c r="G2" s="132"/>
      <c r="H2" s="132"/>
      <c r="I2" s="132"/>
      <c r="J2" s="132"/>
      <c r="K2" s="132"/>
      <c r="L2" s="133"/>
      <c r="M2" s="174" t="s">
        <v>17</v>
      </c>
      <c r="N2" s="175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>COUNTIF(L9:L998732,"Overdue")</f>
        <v>0</v>
      </c>
      <c r="C3" s="22" t="e">
        <f>B3/SUM(B1:B4)</f>
        <v>#DIV/0!</v>
      </c>
      <c r="D3" s="131"/>
      <c r="E3" s="132"/>
      <c r="F3" s="132"/>
      <c r="G3" s="132"/>
      <c r="H3" s="132"/>
      <c r="I3" s="132"/>
      <c r="J3" s="132"/>
      <c r="K3" s="132"/>
      <c r="L3" s="133"/>
      <c r="M3" s="174" t="s">
        <v>18</v>
      </c>
      <c r="N3" s="175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>COUNTIF(L9:L998732,"R. with Delay")</f>
        <v>0</v>
      </c>
      <c r="C4" s="22" t="e">
        <f>B4/SUM(B1:B4)</f>
        <v>#DIV/0!</v>
      </c>
      <c r="D4" s="131"/>
      <c r="E4" s="132"/>
      <c r="F4" s="132"/>
      <c r="G4" s="132"/>
      <c r="H4" s="132"/>
      <c r="I4" s="132"/>
      <c r="J4" s="132"/>
      <c r="K4" s="132"/>
      <c r="L4" s="133"/>
      <c r="M4" s="174" t="s">
        <v>19</v>
      </c>
      <c r="N4" s="175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>SUBTOTAL(9,B1:B4)</f>
        <v>0</v>
      </c>
      <c r="C5" s="25" t="e">
        <f>SUBTOTAL(9,C1:C4)</f>
        <v>#DIV/0!</v>
      </c>
      <c r="D5" s="131"/>
      <c r="E5" s="132"/>
      <c r="F5" s="132"/>
      <c r="G5" s="132"/>
      <c r="H5" s="132"/>
      <c r="I5" s="132"/>
      <c r="J5" s="132"/>
      <c r="K5" s="132"/>
      <c r="L5" s="133"/>
      <c r="M5" s="176" t="s">
        <v>39</v>
      </c>
      <c r="N5" s="177"/>
      <c r="O5" s="177"/>
      <c r="P5" s="178"/>
      <c r="Q5" s="26">
        <v>2</v>
      </c>
      <c r="R5" s="12"/>
    </row>
    <row r="6" spans="1:18" ht="27" customHeight="1" thickBot="1" x14ac:dyDescent="0.35">
      <c r="A6" s="168" t="s">
        <v>35</v>
      </c>
      <c r="B6" s="169"/>
      <c r="C6" s="155"/>
      <c r="D6" s="131"/>
      <c r="E6" s="132"/>
      <c r="F6" s="132"/>
      <c r="G6" s="132"/>
      <c r="H6" s="132"/>
      <c r="I6" s="132"/>
      <c r="J6" s="132"/>
      <c r="K6" s="132"/>
      <c r="L6" s="133"/>
      <c r="M6" s="176" t="s">
        <v>40</v>
      </c>
      <c r="N6" s="177"/>
      <c r="O6" s="177"/>
      <c r="P6" s="178"/>
      <c r="Q6" s="26">
        <v>2</v>
      </c>
      <c r="R6" s="12"/>
    </row>
    <row r="7" spans="1:18" ht="40.5" customHeight="1" thickBot="1" x14ac:dyDescent="0.45">
      <c r="A7" s="170" t="s">
        <v>36</v>
      </c>
      <c r="B7" s="171"/>
      <c r="C7" s="158"/>
      <c r="D7" s="134"/>
      <c r="E7" s="135"/>
      <c r="F7" s="135"/>
      <c r="G7" s="135"/>
      <c r="H7" s="135"/>
      <c r="I7" s="135"/>
      <c r="J7" s="135"/>
      <c r="K7" s="135"/>
      <c r="L7" s="136"/>
      <c r="M7" s="179" t="s">
        <v>10</v>
      </c>
      <c r="N7" s="175"/>
      <c r="O7" s="167">
        <f ca="1">TODAY()</f>
        <v>45939</v>
      </c>
      <c r="P7" s="145"/>
      <c r="Q7" s="146"/>
      <c r="R7" s="12"/>
    </row>
    <row r="8" spans="1:18" s="5" customFormat="1" ht="59.4" thickBot="1" x14ac:dyDescent="0.4">
      <c r="A8" s="28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/>
      <c r="C9" s="33" t="str">
        <f>IF(OR(J9="B""D",J9="C"),"-","L")</f>
        <v>L</v>
      </c>
      <c r="D9" s="34"/>
      <c r="E9" s="58"/>
      <c r="F9" s="58"/>
      <c r="G9" s="36"/>
      <c r="H9" s="36"/>
      <c r="I9" s="36"/>
      <c r="J9" s="44"/>
      <c r="K9" s="39"/>
      <c r="L9" s="40"/>
      <c r="M9" s="32"/>
      <c r="N9" s="32"/>
      <c r="O9" s="32"/>
      <c r="P9" s="32"/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6"/>
      <c r="I10" s="36"/>
      <c r="J10" s="44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6"/>
      <c r="I11" s="36"/>
      <c r="J11" s="44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6"/>
      <c r="I12" s="36"/>
      <c r="J12" s="44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6"/>
      <c r="I13" s="36"/>
      <c r="J13" s="44"/>
      <c r="K13" s="39"/>
      <c r="L13" s="40"/>
      <c r="M13" s="32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6"/>
      <c r="I14" s="36"/>
      <c r="J14" s="44"/>
      <c r="K14" s="39"/>
      <c r="L14" s="40"/>
      <c r="M14" s="32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44"/>
      <c r="K15" s="39"/>
      <c r="L15" s="40"/>
      <c r="M15" s="32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44"/>
      <c r="K16" s="39"/>
      <c r="L16" s="40"/>
      <c r="M16" s="32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44"/>
      <c r="K17" s="39"/>
      <c r="L17" s="40"/>
      <c r="M17" s="32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44"/>
      <c r="K18" s="39"/>
      <c r="L18" s="40"/>
      <c r="M18" s="32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32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32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32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65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57"/>
      <c r="B30" s="32"/>
      <c r="C30" s="33"/>
      <c r="D30" s="34"/>
      <c r="E30" s="58"/>
      <c r="F30" s="58"/>
      <c r="G30" s="36"/>
      <c r="H30" s="37"/>
      <c r="I30" s="36"/>
      <c r="J30" s="38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57"/>
      <c r="B31" s="32"/>
      <c r="C31" s="33"/>
      <c r="D31" s="34"/>
      <c r="E31" s="58"/>
      <c r="F31" s="58"/>
      <c r="G31" s="36"/>
      <c r="H31" s="37"/>
      <c r="I31" s="36"/>
      <c r="J31" s="38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57"/>
      <c r="B32" s="32"/>
      <c r="C32" s="33"/>
      <c r="D32" s="34"/>
      <c r="E32" s="58"/>
      <c r="F32" s="58"/>
      <c r="G32" s="36"/>
      <c r="H32" s="37"/>
      <c r="I32" s="36"/>
      <c r="J32" s="38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57"/>
      <c r="B33" s="32"/>
      <c r="C33" s="33"/>
      <c r="D33" s="34"/>
      <c r="E33" s="58"/>
      <c r="F33" s="58"/>
      <c r="G33" s="36"/>
      <c r="H33" s="37"/>
      <c r="I33" s="36"/>
      <c r="J33" s="38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57"/>
      <c r="B34" s="32"/>
      <c r="C34" s="33"/>
      <c r="D34" s="34"/>
      <c r="E34" s="58"/>
      <c r="F34" s="58"/>
      <c r="G34" s="36"/>
      <c r="H34" s="37"/>
      <c r="I34" s="36"/>
      <c r="J34" s="38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57"/>
      <c r="B35" s="32"/>
      <c r="C35" s="33"/>
      <c r="D35" s="34"/>
      <c r="E35" s="58"/>
      <c r="F35" s="58"/>
      <c r="G35" s="36"/>
      <c r="H35" s="37"/>
      <c r="I35" s="36"/>
      <c r="J35" s="38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57"/>
      <c r="B36" s="32"/>
      <c r="C36" s="33"/>
      <c r="D36" s="34"/>
      <c r="E36" s="58"/>
      <c r="F36" s="58"/>
      <c r="G36" s="36"/>
      <c r="H36" s="37"/>
      <c r="I36" s="36"/>
      <c r="J36" s="38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57"/>
      <c r="B37" s="32"/>
      <c r="C37" s="33"/>
      <c r="D37" s="34"/>
      <c r="E37" s="58"/>
      <c r="F37" s="58"/>
      <c r="G37" s="36"/>
      <c r="H37" s="37"/>
      <c r="I37" s="36"/>
      <c r="J37" s="38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57"/>
      <c r="B38" s="32"/>
      <c r="C38" s="33"/>
      <c r="D38" s="34"/>
      <c r="E38" s="58"/>
      <c r="F38" s="58"/>
      <c r="G38" s="36"/>
      <c r="H38" s="37"/>
      <c r="I38" s="36"/>
      <c r="J38" s="38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57"/>
      <c r="B39" s="32"/>
      <c r="C39" s="33"/>
      <c r="D39" s="34"/>
      <c r="E39" s="58"/>
      <c r="F39" s="58"/>
      <c r="G39" s="36"/>
      <c r="H39" s="37"/>
      <c r="I39" s="36"/>
      <c r="J39" s="38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57"/>
      <c r="B40" s="32"/>
      <c r="C40" s="33"/>
      <c r="D40" s="34"/>
      <c r="E40" s="58"/>
      <c r="F40" s="61"/>
      <c r="G40" s="36"/>
      <c r="H40" s="37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57"/>
      <c r="B41" s="32"/>
      <c r="C41" s="33"/>
      <c r="D41" s="34"/>
      <c r="E41" s="58"/>
      <c r="F41" s="61"/>
      <c r="G41" s="36"/>
      <c r="H41" s="37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57"/>
      <c r="B42" s="32"/>
      <c r="C42" s="33"/>
      <c r="D42" s="34"/>
      <c r="E42" s="58"/>
      <c r="F42" s="61"/>
      <c r="G42" s="36"/>
      <c r="H42" s="37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57"/>
      <c r="B43" s="32"/>
      <c r="C43" s="33"/>
      <c r="D43" s="34"/>
      <c r="E43" s="58"/>
      <c r="F43" s="61"/>
      <c r="G43" s="36"/>
      <c r="H43" s="37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57"/>
      <c r="B44" s="32"/>
      <c r="C44" s="33"/>
      <c r="D44" s="34"/>
      <c r="E44" s="58"/>
      <c r="F44" s="58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57"/>
      <c r="B45" s="32"/>
      <c r="C45" s="33"/>
      <c r="D45" s="34"/>
      <c r="E45" s="58"/>
      <c r="F45" s="58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57"/>
      <c r="B46" s="32"/>
      <c r="C46" s="33"/>
      <c r="D46" s="34"/>
      <c r="E46" s="58"/>
      <c r="F46" s="58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57"/>
      <c r="B47" s="32"/>
      <c r="C47" s="33"/>
      <c r="D47" s="34"/>
      <c r="E47" s="58"/>
      <c r="F47" s="58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57"/>
      <c r="B48" s="32"/>
      <c r="C48" s="33"/>
      <c r="D48" s="34"/>
      <c r="E48" s="58"/>
      <c r="F48" s="58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57"/>
      <c r="B49" s="32"/>
      <c r="C49" s="33"/>
      <c r="D49" s="34"/>
      <c r="E49" s="58"/>
      <c r="F49" s="58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57"/>
      <c r="B50" s="32"/>
      <c r="C50" s="33"/>
      <c r="D50" s="34"/>
      <c r="E50" s="58"/>
      <c r="F50" s="58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57"/>
      <c r="B51" s="32"/>
      <c r="C51" s="33"/>
      <c r="D51" s="34"/>
      <c r="E51" s="58"/>
      <c r="F51" s="58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57"/>
      <c r="B52" s="32"/>
      <c r="C52" s="33"/>
      <c r="D52" s="34"/>
      <c r="E52" s="58"/>
      <c r="F52" s="58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57"/>
      <c r="B53" s="32"/>
      <c r="C53" s="33"/>
      <c r="D53" s="34"/>
      <c r="E53" s="58"/>
      <c r="F53" s="61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57"/>
      <c r="B54" s="32"/>
      <c r="C54" s="33"/>
      <c r="D54" s="34"/>
      <c r="E54" s="58"/>
      <c r="F54" s="61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57"/>
      <c r="B55" s="32"/>
      <c r="C55" s="33"/>
      <c r="D55" s="34"/>
      <c r="E55" s="58"/>
      <c r="F55" s="61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57"/>
      <c r="B56" s="32"/>
      <c r="C56" s="33"/>
      <c r="D56" s="34"/>
      <c r="E56" s="58"/>
      <c r="F56" s="61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57"/>
      <c r="B57" s="32"/>
      <c r="C57" s="33"/>
      <c r="D57" s="34"/>
      <c r="E57" s="58"/>
      <c r="F57" s="61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57"/>
      <c r="B58" s="32"/>
      <c r="C58" s="33"/>
      <c r="D58" s="34"/>
      <c r="E58" s="58"/>
      <c r="F58" s="61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57"/>
      <c r="B59" s="32"/>
      <c r="C59" s="33"/>
      <c r="D59" s="34"/>
      <c r="E59" s="58"/>
      <c r="F59" s="61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57"/>
      <c r="B60" s="32"/>
      <c r="C60" s="33"/>
      <c r="D60" s="34"/>
      <c r="E60" s="58"/>
      <c r="F60" s="61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57"/>
      <c r="B61" s="32"/>
      <c r="C61" s="33"/>
      <c r="D61" s="34"/>
      <c r="E61" s="58"/>
      <c r="F61" s="61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57"/>
      <c r="B62" s="32"/>
      <c r="C62" s="33"/>
      <c r="D62" s="34"/>
      <c r="E62" s="58"/>
      <c r="F62" s="61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57"/>
      <c r="B63" s="32"/>
      <c r="C63" s="33"/>
      <c r="D63" s="34"/>
      <c r="E63" s="58"/>
      <c r="F63" s="61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57"/>
      <c r="B64" s="32"/>
      <c r="C64" s="33"/>
      <c r="D64" s="34"/>
      <c r="E64" s="58"/>
      <c r="F64" s="61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57"/>
      <c r="B65" s="32"/>
      <c r="C65" s="33"/>
      <c r="D65" s="34"/>
      <c r="E65" s="58"/>
      <c r="F65" s="61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57"/>
      <c r="B66" s="32"/>
      <c r="C66" s="33"/>
      <c r="D66" s="34"/>
      <c r="E66" s="58"/>
      <c r="F66" s="61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57"/>
      <c r="B67" s="32"/>
      <c r="C67" s="33"/>
      <c r="D67" s="34"/>
      <c r="E67" s="58"/>
      <c r="F67" s="61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57"/>
      <c r="B68" s="32"/>
      <c r="C68" s="33"/>
      <c r="D68" s="34"/>
      <c r="E68" s="58"/>
      <c r="F68" s="61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57"/>
      <c r="B69" s="32"/>
      <c r="C69" s="33"/>
      <c r="D69" s="34"/>
      <c r="E69" s="58"/>
      <c r="F69" s="61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57"/>
      <c r="B70" s="32"/>
      <c r="C70" s="33"/>
      <c r="D70" s="34"/>
      <c r="E70" s="58"/>
      <c r="F70" s="61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57"/>
      <c r="B71" s="32"/>
      <c r="C71" s="33"/>
      <c r="D71" s="34"/>
      <c r="E71" s="58"/>
      <c r="F71" s="61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57"/>
      <c r="B72" s="32"/>
      <c r="C72" s="33"/>
      <c r="D72" s="34"/>
      <c r="E72" s="58"/>
      <c r="F72" s="61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57"/>
      <c r="B73" s="32"/>
      <c r="C73" s="33"/>
      <c r="D73" s="34"/>
      <c r="E73" s="58"/>
      <c r="F73" s="61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57"/>
      <c r="B74" s="32"/>
      <c r="C74" s="33"/>
      <c r="D74" s="34"/>
      <c r="E74" s="58"/>
      <c r="F74" s="61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57"/>
      <c r="B75" s="32"/>
      <c r="C75" s="33"/>
      <c r="D75" s="34"/>
      <c r="E75" s="58"/>
      <c r="F75" s="61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57"/>
      <c r="B76" s="32"/>
      <c r="C76" s="33"/>
      <c r="D76" s="34"/>
      <c r="E76" s="58"/>
      <c r="F76" s="61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57"/>
      <c r="B77" s="32"/>
      <c r="C77" s="33"/>
      <c r="D77" s="34"/>
      <c r="E77" s="58"/>
      <c r="F77" s="61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57"/>
      <c r="B78" s="32"/>
      <c r="C78" s="33"/>
      <c r="D78" s="34"/>
      <c r="E78" s="58"/>
      <c r="F78" s="61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57"/>
      <c r="B79" s="32"/>
      <c r="C79" s="33"/>
      <c r="D79" s="34"/>
      <c r="E79" s="58"/>
      <c r="F79" s="61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57"/>
      <c r="B80" s="32"/>
      <c r="C80" s="33"/>
      <c r="D80" s="34"/>
      <c r="E80" s="58"/>
      <c r="F80" s="61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57"/>
      <c r="B81" s="32"/>
      <c r="C81" s="33"/>
      <c r="D81" s="34"/>
      <c r="E81" s="58"/>
      <c r="F81" s="61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57"/>
      <c r="B82" s="32"/>
      <c r="C82" s="33"/>
      <c r="D82" s="34"/>
      <c r="E82" s="58"/>
      <c r="F82" s="61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57"/>
      <c r="B83" s="32"/>
      <c r="C83" s="33"/>
      <c r="D83" s="34"/>
      <c r="E83" s="58"/>
      <c r="F83" s="61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57"/>
      <c r="B84" s="32"/>
      <c r="C84" s="33"/>
      <c r="D84" s="34"/>
      <c r="E84" s="58"/>
      <c r="F84" s="61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57"/>
      <c r="B85" s="32"/>
      <c r="C85" s="33"/>
      <c r="D85" s="34"/>
      <c r="E85" s="58"/>
      <c r="F85" s="61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57"/>
      <c r="B86" s="32"/>
      <c r="C86" s="33"/>
      <c r="D86" s="34"/>
      <c r="E86" s="58"/>
      <c r="F86" s="61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57"/>
      <c r="B87" s="32"/>
      <c r="C87" s="33"/>
      <c r="D87" s="34"/>
      <c r="E87" s="58"/>
      <c r="F87" s="61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57"/>
      <c r="B88" s="32"/>
      <c r="C88" s="33"/>
      <c r="D88" s="34"/>
      <c r="E88" s="58"/>
      <c r="F88" s="61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57"/>
      <c r="B89" s="32"/>
      <c r="C89" s="33"/>
      <c r="D89" s="34"/>
      <c r="E89" s="58"/>
      <c r="F89" s="61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57"/>
      <c r="B90" s="32"/>
      <c r="C90" s="33"/>
      <c r="D90" s="34"/>
      <c r="E90" s="58"/>
      <c r="F90" s="61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57"/>
      <c r="B91" s="32"/>
      <c r="C91" s="33"/>
      <c r="D91" s="34"/>
      <c r="E91" s="58"/>
      <c r="F91" s="61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57"/>
      <c r="B92" s="32"/>
      <c r="C92" s="33"/>
      <c r="D92" s="34"/>
      <c r="E92" s="58"/>
      <c r="F92" s="61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57"/>
      <c r="B93" s="32"/>
      <c r="C93" s="33"/>
      <c r="D93" s="34"/>
      <c r="E93" s="58"/>
      <c r="F93" s="61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57"/>
      <c r="B94" s="32"/>
      <c r="C94" s="33"/>
      <c r="D94" s="34"/>
      <c r="E94" s="58"/>
      <c r="F94" s="61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57"/>
      <c r="B95" s="32"/>
      <c r="C95" s="33"/>
      <c r="D95" s="34"/>
      <c r="E95" s="58"/>
      <c r="F95" s="61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57"/>
      <c r="B96" s="32"/>
      <c r="C96" s="33"/>
      <c r="D96" s="34"/>
      <c r="E96" s="58"/>
      <c r="F96" s="61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57"/>
      <c r="B97" s="32"/>
      <c r="C97" s="33"/>
      <c r="D97" s="34"/>
      <c r="E97" s="58"/>
      <c r="F97" s="61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57"/>
      <c r="B98" s="32"/>
      <c r="C98" s="33"/>
      <c r="D98" s="34"/>
      <c r="E98" s="58"/>
      <c r="F98" s="61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57"/>
      <c r="B99" s="32"/>
      <c r="C99" s="33"/>
      <c r="D99" s="34"/>
      <c r="E99" s="58"/>
      <c r="F99" s="61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57"/>
      <c r="B100" s="32"/>
      <c r="C100" s="33"/>
      <c r="D100" s="34"/>
      <c r="E100" s="58"/>
      <c r="F100" s="61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57"/>
      <c r="B101" s="32"/>
      <c r="C101" s="33"/>
      <c r="D101" s="34"/>
      <c r="E101" s="58"/>
      <c r="F101" s="61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57"/>
      <c r="B102" s="32"/>
      <c r="C102" s="33"/>
      <c r="D102" s="34"/>
      <c r="E102" s="58"/>
      <c r="F102" s="61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57"/>
      <c r="B103" s="32"/>
      <c r="C103" s="33"/>
      <c r="D103" s="34"/>
      <c r="E103" s="58"/>
      <c r="F103" s="61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57"/>
      <c r="B104" s="32"/>
      <c r="C104" s="33"/>
      <c r="D104" s="34"/>
      <c r="E104" s="58"/>
      <c r="F104" s="61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57"/>
      <c r="B105" s="32"/>
      <c r="C105" s="33"/>
      <c r="D105" s="34"/>
      <c r="E105" s="58"/>
      <c r="F105" s="61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57"/>
      <c r="B106" s="32"/>
      <c r="C106" s="33"/>
      <c r="D106" s="34"/>
      <c r="E106" s="58"/>
      <c r="F106" s="61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57"/>
      <c r="B107" s="32"/>
      <c r="C107" s="33"/>
      <c r="D107" s="34"/>
      <c r="E107" s="58"/>
      <c r="F107" s="61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57"/>
      <c r="B108" s="32"/>
      <c r="C108" s="33"/>
      <c r="D108" s="34"/>
      <c r="E108" s="58"/>
      <c r="F108" s="61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57"/>
      <c r="B109" s="32"/>
      <c r="C109" s="33"/>
      <c r="D109" s="34"/>
      <c r="E109" s="58"/>
      <c r="F109" s="61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57"/>
      <c r="B110" s="32"/>
      <c r="C110" s="33"/>
      <c r="D110" s="34"/>
      <c r="E110" s="58"/>
      <c r="F110" s="61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57"/>
      <c r="B111" s="32"/>
      <c r="C111" s="33"/>
      <c r="D111" s="34"/>
      <c r="E111" s="58"/>
      <c r="F111" s="61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57"/>
      <c r="B112" s="32"/>
      <c r="C112" s="33"/>
      <c r="D112" s="34"/>
      <c r="E112" s="58"/>
      <c r="F112" s="61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57"/>
      <c r="B113" s="32"/>
      <c r="C113" s="33"/>
      <c r="D113" s="34"/>
      <c r="E113" s="58"/>
      <c r="F113" s="61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58"/>
      <c r="F114" s="35"/>
      <c r="G114" s="36"/>
      <c r="H114" s="43"/>
      <c r="I114" s="36"/>
      <c r="J114" s="32"/>
      <c r="K114" s="32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58"/>
      <c r="F115" s="35"/>
      <c r="G115" s="36"/>
      <c r="H115" s="43"/>
      <c r="I115" s="36"/>
      <c r="J115" s="32"/>
      <c r="K115" s="32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58"/>
      <c r="F116" s="35"/>
      <c r="G116" s="36"/>
      <c r="H116" s="43"/>
      <c r="I116" s="36"/>
      <c r="J116" s="32"/>
      <c r="K116" s="32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58"/>
      <c r="F117" s="35"/>
      <c r="G117" s="36"/>
      <c r="H117" s="43"/>
      <c r="I117" s="36"/>
      <c r="J117" s="32"/>
      <c r="K117" s="32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58"/>
      <c r="F118" s="35"/>
      <c r="G118" s="36"/>
      <c r="H118" s="43"/>
      <c r="I118" s="36"/>
      <c r="J118" s="32"/>
      <c r="K118" s="32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58"/>
      <c r="F119" s="35"/>
      <c r="G119" s="36"/>
      <c r="H119" s="43"/>
      <c r="I119" s="36"/>
      <c r="J119" s="32"/>
      <c r="K119" s="32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58"/>
      <c r="F120" s="35"/>
      <c r="G120" s="36"/>
      <c r="H120" s="43"/>
      <c r="I120" s="36"/>
      <c r="J120" s="32"/>
      <c r="K120" s="32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58"/>
      <c r="F121" s="35"/>
      <c r="G121" s="36"/>
      <c r="H121" s="43"/>
      <c r="I121" s="36"/>
      <c r="J121" s="32"/>
      <c r="K121" s="32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58"/>
      <c r="F122" s="35"/>
      <c r="G122" s="36"/>
      <c r="H122" s="43"/>
      <c r="I122" s="36"/>
      <c r="J122" s="32"/>
      <c r="K122" s="32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58"/>
      <c r="F123" s="35"/>
      <c r="G123" s="36"/>
      <c r="H123" s="43"/>
      <c r="I123" s="36"/>
      <c r="J123" s="32"/>
      <c r="K123" s="32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58"/>
      <c r="F124" s="35"/>
      <c r="G124" s="36"/>
      <c r="H124" s="43"/>
      <c r="I124" s="36"/>
      <c r="J124" s="32"/>
      <c r="K124" s="32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58"/>
      <c r="F125" s="35"/>
      <c r="G125" s="36"/>
      <c r="H125" s="43"/>
      <c r="I125" s="36"/>
      <c r="J125" s="32"/>
      <c r="K125" s="32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58"/>
      <c r="F126" s="35"/>
      <c r="G126" s="36"/>
      <c r="H126" s="43"/>
      <c r="I126" s="36"/>
      <c r="J126" s="32"/>
      <c r="K126" s="32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58"/>
      <c r="F127" s="35"/>
      <c r="G127" s="36"/>
      <c r="H127" s="43"/>
      <c r="I127" s="36"/>
      <c r="J127" s="32"/>
      <c r="K127" s="32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58"/>
      <c r="F128" s="35"/>
      <c r="G128" s="36"/>
      <c r="H128" s="43"/>
      <c r="I128" s="36"/>
      <c r="J128" s="32"/>
      <c r="K128" s="32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58"/>
      <c r="F129" s="35"/>
      <c r="G129" s="36"/>
      <c r="H129" s="43"/>
      <c r="I129" s="36"/>
      <c r="J129" s="32"/>
      <c r="K129" s="32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58"/>
      <c r="F130" s="35"/>
      <c r="G130" s="36"/>
      <c r="H130" s="43"/>
      <c r="I130" s="36"/>
      <c r="J130" s="32"/>
      <c r="K130" s="32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58"/>
      <c r="F131" s="35"/>
      <c r="G131" s="36"/>
      <c r="H131" s="43"/>
      <c r="I131" s="36"/>
      <c r="J131" s="32"/>
      <c r="K131" s="32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58"/>
      <c r="F132" s="35"/>
      <c r="G132" s="36"/>
      <c r="H132" s="43"/>
      <c r="I132" s="36"/>
      <c r="J132" s="32"/>
      <c r="K132" s="32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58"/>
      <c r="F133" s="35"/>
      <c r="G133" s="36"/>
      <c r="H133" s="43"/>
      <c r="I133" s="36"/>
      <c r="J133" s="32"/>
      <c r="K133" s="32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58"/>
      <c r="F134" s="35"/>
      <c r="G134" s="36"/>
      <c r="H134" s="43"/>
      <c r="I134" s="36"/>
      <c r="J134" s="32"/>
      <c r="K134" s="32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58"/>
      <c r="F135" s="35"/>
      <c r="G135" s="36"/>
      <c r="H135" s="43"/>
      <c r="I135" s="36"/>
      <c r="J135" s="32"/>
      <c r="K135" s="32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58"/>
      <c r="F136" s="35"/>
      <c r="G136" s="36"/>
      <c r="H136" s="43"/>
      <c r="I136" s="36"/>
      <c r="J136" s="32"/>
      <c r="K136" s="32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58"/>
      <c r="F137" s="35"/>
      <c r="G137" s="36"/>
      <c r="H137" s="43"/>
      <c r="I137" s="36"/>
      <c r="J137" s="32"/>
      <c r="K137" s="32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58"/>
      <c r="F138" s="35"/>
      <c r="G138" s="36"/>
      <c r="H138" s="43"/>
      <c r="I138" s="36"/>
      <c r="J138" s="32"/>
      <c r="K138" s="32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58"/>
      <c r="F139" s="35"/>
      <c r="G139" s="36"/>
      <c r="H139" s="43"/>
      <c r="I139" s="36"/>
      <c r="J139" s="32"/>
      <c r="K139" s="32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58"/>
      <c r="F140" s="35"/>
      <c r="G140" s="36"/>
      <c r="H140" s="43"/>
      <c r="I140" s="36"/>
      <c r="J140" s="32"/>
      <c r="K140" s="32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58"/>
      <c r="F141" s="35"/>
      <c r="G141" s="36"/>
      <c r="H141" s="43"/>
      <c r="I141" s="36"/>
      <c r="J141" s="32"/>
      <c r="K141" s="32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58"/>
      <c r="F142" s="35"/>
      <c r="G142" s="36"/>
      <c r="H142" s="43"/>
      <c r="I142" s="36"/>
      <c r="J142" s="32"/>
      <c r="K142" s="32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58"/>
      <c r="F143" s="35"/>
      <c r="G143" s="36"/>
      <c r="H143" s="43"/>
      <c r="I143" s="36"/>
      <c r="J143" s="32"/>
      <c r="K143" s="32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58"/>
      <c r="F144" s="35"/>
      <c r="G144" s="36"/>
      <c r="H144" s="43"/>
      <c r="I144" s="36"/>
      <c r="J144" s="32"/>
      <c r="K144" s="32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58"/>
      <c r="F145" s="35"/>
      <c r="G145" s="36"/>
      <c r="H145" s="43"/>
      <c r="I145" s="36"/>
      <c r="J145" s="32"/>
      <c r="K145" s="32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32"/>
      <c r="K146" s="32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32"/>
      <c r="K147" s="32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32"/>
      <c r="K148" s="32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32"/>
      <c r="K149" s="32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32"/>
      <c r="K150" s="32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32"/>
      <c r="K151" s="32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32"/>
      <c r="K152" s="32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32"/>
      <c r="K153" s="32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32"/>
      <c r="K154" s="32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32"/>
      <c r="K155" s="32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32"/>
      <c r="K156" s="32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32"/>
      <c r="K157" s="32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32"/>
      <c r="K158" s="32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32"/>
      <c r="K159" s="32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32"/>
      <c r="K160" s="32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32"/>
      <c r="K161" s="32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32"/>
      <c r="K162" s="32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32"/>
      <c r="K163" s="32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32"/>
      <c r="K164" s="32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32"/>
      <c r="K165" s="32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32"/>
      <c r="K166" s="32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32"/>
      <c r="K167" s="32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32"/>
      <c r="K168" s="32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32"/>
      <c r="K169" s="32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32"/>
      <c r="K170" s="32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32"/>
      <c r="K171" s="32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32"/>
      <c r="K172" s="32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32"/>
      <c r="K173" s="32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32"/>
      <c r="K174" s="32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32"/>
      <c r="K175" s="32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32"/>
      <c r="K176" s="32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32"/>
      <c r="K177" s="32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32"/>
      <c r="K178" s="32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32"/>
      <c r="K179" s="32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32"/>
      <c r="K180" s="32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32"/>
      <c r="K181" s="32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32"/>
      <c r="K182" s="32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32"/>
      <c r="K183" s="32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32"/>
      <c r="K184" s="32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32"/>
      <c r="K185" s="32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32"/>
      <c r="K186" s="32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32"/>
      <c r="K187" s="32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32"/>
      <c r="K188" s="32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32"/>
      <c r="K189" s="32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32"/>
      <c r="K190" s="32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32"/>
      <c r="K191" s="32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32"/>
      <c r="K192" s="32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46"/>
      <c r="D193" s="34"/>
      <c r="E193" s="35"/>
      <c r="F193" s="35"/>
      <c r="G193" s="36"/>
      <c r="H193" s="43"/>
      <c r="I193" s="36"/>
      <c r="J193" s="32"/>
      <c r="K193" s="32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32"/>
      <c r="K194" s="32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32"/>
      <c r="D195" s="34"/>
      <c r="E195" s="35"/>
      <c r="F195" s="35"/>
      <c r="G195" s="36"/>
      <c r="H195" s="43"/>
      <c r="I195" s="36"/>
      <c r="J195" s="32"/>
      <c r="K195" s="32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32"/>
      <c r="K196" s="32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32"/>
      <c r="K197" s="32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32"/>
      <c r="K198" s="32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32"/>
      <c r="K199" s="32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32"/>
      <c r="K200" s="32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32"/>
      <c r="K201" s="32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32"/>
      <c r="K202" s="32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32"/>
      <c r="K203" s="32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32"/>
      <c r="K204" s="32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32"/>
      <c r="K205" s="32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32"/>
      <c r="K206" s="32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32"/>
      <c r="K207" s="32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32"/>
      <c r="K208" s="32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32"/>
      <c r="K209" s="32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32"/>
      <c r="K210" s="32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32"/>
      <c r="K211" s="32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32"/>
      <c r="K212" s="32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32"/>
      <c r="K213" s="32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32"/>
      <c r="K214" s="32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32"/>
      <c r="K215" s="32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32"/>
      <c r="K216" s="32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32"/>
      <c r="K217" s="32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32"/>
      <c r="K218" s="32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32"/>
      <c r="K219" s="32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32"/>
      <c r="K220" s="32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32"/>
      <c r="K221" s="32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32"/>
      <c r="K222" s="32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32"/>
      <c r="K223" s="32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32"/>
      <c r="K224" s="32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32"/>
      <c r="K225" s="32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32"/>
      <c r="K226" s="32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32"/>
      <c r="K227" s="32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32"/>
      <c r="K228" s="32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32"/>
      <c r="K229" s="32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32"/>
      <c r="K230" s="32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32"/>
      <c r="K231" s="32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32"/>
      <c r="K232" s="32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32"/>
      <c r="K233" s="32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32"/>
      <c r="K234" s="32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32"/>
      <c r="K235" s="32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32"/>
      <c r="K236" s="32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32"/>
      <c r="K237" s="32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32"/>
      <c r="K238" s="32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32"/>
      <c r="K239" s="32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32"/>
      <c r="K240" s="32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32"/>
      <c r="K241" s="32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32"/>
      <c r="K242" s="32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32"/>
      <c r="K243" s="32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32"/>
      <c r="K244" s="32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32"/>
      <c r="K245" s="32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32"/>
      <c r="K246" s="32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32"/>
      <c r="K247" s="32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32"/>
      <c r="K248" s="32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32"/>
      <c r="K249" s="32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32"/>
      <c r="K250" s="32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32"/>
      <c r="K251" s="32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32"/>
      <c r="K252" s="32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32"/>
      <c r="K253" s="32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32"/>
      <c r="K254" s="32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32"/>
      <c r="K255" s="32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32"/>
      <c r="K256" s="32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32"/>
      <c r="K257" s="32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32"/>
      <c r="K258" s="32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32"/>
      <c r="K259" s="32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32"/>
      <c r="K260" s="32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32"/>
      <c r="K261" s="32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32"/>
      <c r="K262" s="32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32"/>
      <c r="K263" s="32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32"/>
      <c r="K264" s="32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32"/>
      <c r="K265" s="32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32"/>
      <c r="K266" s="32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32"/>
      <c r="K267" s="32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32"/>
      <c r="K268" s="32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32"/>
      <c r="K269" s="32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32"/>
      <c r="K270" s="32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32"/>
      <c r="K271" s="32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32"/>
      <c r="K272" s="32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32"/>
      <c r="K273" s="32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32"/>
      <c r="K274" s="32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32"/>
      <c r="K275" s="32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32"/>
      <c r="K276" s="32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32"/>
      <c r="K277" s="32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32"/>
      <c r="K278" s="32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32"/>
      <c r="K279" s="32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32"/>
      <c r="K280" s="32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32"/>
      <c r="K281" s="32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32"/>
      <c r="K282" s="32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32"/>
      <c r="K283" s="32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32"/>
      <c r="K284" s="32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32"/>
      <c r="K285" s="32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32"/>
      <c r="K286" s="32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2"/>
      <c r="C337" s="32"/>
      <c r="D337" s="32"/>
      <c r="E337" s="47"/>
      <c r="F337" s="47"/>
      <c r="G337" s="36"/>
      <c r="H337" s="36"/>
      <c r="I337" s="36"/>
      <c r="J337" s="48"/>
      <c r="K337" s="49"/>
      <c r="L337" s="32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2"/>
      <c r="C338" s="32"/>
      <c r="D338" s="32"/>
      <c r="E338" s="47"/>
      <c r="F338" s="47"/>
      <c r="G338" s="36"/>
      <c r="H338" s="36"/>
      <c r="I338" s="36"/>
      <c r="J338" s="48"/>
      <c r="K338" s="49"/>
      <c r="L338" s="32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50"/>
      <c r="B1042" s="51"/>
      <c r="C1042" s="51"/>
      <c r="D1042" s="51"/>
      <c r="E1042" s="52"/>
      <c r="F1042" s="52"/>
      <c r="G1042" s="53"/>
      <c r="H1042" s="53"/>
      <c r="I1042" s="53"/>
      <c r="J1042" s="54"/>
      <c r="K1042" s="55"/>
      <c r="L1042" s="51"/>
      <c r="M1042" s="51"/>
      <c r="N1042" s="51"/>
      <c r="O1042" s="51"/>
      <c r="P1042" s="51"/>
      <c r="Q1042" s="56"/>
      <c r="R1042" s="45"/>
    </row>
    <row r="1043" spans="1:18" s="8" customFormat="1" ht="16.2" thickTop="1" x14ac:dyDescent="0.3">
      <c r="A1043" s="6"/>
      <c r="B1043" s="1"/>
      <c r="C1043" s="1"/>
      <c r="D1043" s="1"/>
      <c r="E1043" s="2"/>
      <c r="F1043" s="2"/>
      <c r="G1043" s="7"/>
      <c r="H1043" s="7"/>
      <c r="I1043" s="7"/>
      <c r="J1043" s="3"/>
      <c r="K1043" s="4"/>
      <c r="L1043" s="1"/>
      <c r="M1043" s="1"/>
      <c r="N1043" s="1"/>
      <c r="O1043" s="1"/>
      <c r="P1043" s="1"/>
      <c r="Q1043" s="1"/>
      <c r="R1043" s="10"/>
    </row>
    <row r="1044" spans="1:18" s="8" customFormat="1" ht="15.6" x14ac:dyDescent="0.3">
      <c r="A1044" s="6"/>
      <c r="B1044" s="1"/>
      <c r="C1044" s="1"/>
      <c r="D1044" s="1"/>
      <c r="E1044" s="2"/>
      <c r="F1044" s="2"/>
      <c r="G1044" s="7"/>
      <c r="H1044" s="7"/>
      <c r="I1044" s="7"/>
      <c r="J1044" s="3"/>
      <c r="K1044" s="4"/>
      <c r="L1044" s="1"/>
      <c r="M1044" s="1"/>
      <c r="N1044" s="1"/>
      <c r="O1044" s="1"/>
      <c r="P1044" s="1"/>
      <c r="Q1044" s="1"/>
      <c r="R1044" s="10"/>
    </row>
    <row r="1045" spans="1:18" s="8" customFormat="1" ht="15.6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phoneticPr fontId="18" type="noConversion"/>
  <conditionalFormatting sqref="E9:E145">
    <cfRule type="duplicateValues" dxfId="257" priority="1"/>
  </conditionalFormatting>
  <conditionalFormatting sqref="H9:H43">
    <cfRule type="notContainsBlanks" dxfId="256" priority="40">
      <formula>LEN(TRIM(H9))&gt;0</formula>
    </cfRule>
  </conditionalFormatting>
  <conditionalFormatting sqref="J8:K8">
    <cfRule type="cellIs" dxfId="255" priority="204" operator="lessThan">
      <formula>0</formula>
    </cfRule>
  </conditionalFormatting>
  <conditionalFormatting sqref="K9:K18">
    <cfRule type="cellIs" dxfId="254" priority="41" operator="equal">
      <formula>-1</formula>
    </cfRule>
    <cfRule type="cellIs" dxfId="253" priority="42" operator="lessThan">
      <formula>-1</formula>
    </cfRule>
    <cfRule type="cellIs" dxfId="252" priority="44" operator="equal">
      <formula>0</formula>
    </cfRule>
    <cfRule type="cellIs" dxfId="251" priority="46" operator="greaterThan">
      <formula>0</formula>
    </cfRule>
  </conditionalFormatting>
  <conditionalFormatting sqref="K19:K43">
    <cfRule type="cellIs" dxfId="250" priority="68" operator="equal">
      <formula>0</formula>
    </cfRule>
    <cfRule type="cellIs" dxfId="249" priority="69" operator="greaterThan">
      <formula>0</formula>
    </cfRule>
    <cfRule type="cellIs" dxfId="248" priority="75" operator="between">
      <formula>-3</formula>
      <formula>-1</formula>
    </cfRule>
    <cfRule type="cellIs" dxfId="247" priority="76" operator="lessThanOrEqual">
      <formula>-4</formula>
    </cfRule>
  </conditionalFormatting>
  <conditionalFormatting sqref="K44:K113 K287:K293">
    <cfRule type="cellIs" dxfId="246" priority="4" operator="equal">
      <formula>-1</formula>
    </cfRule>
    <cfRule type="cellIs" dxfId="245" priority="5" operator="lessThan">
      <formula>-1</formula>
    </cfRule>
    <cfRule type="cellIs" dxfId="244" priority="6" operator="equal">
      <formula>0</formula>
    </cfRule>
  </conditionalFormatting>
  <conditionalFormatting sqref="K44:K113 K287:K336">
    <cfRule type="cellIs" dxfId="243" priority="7" operator="greaterThan">
      <formula>0</formula>
    </cfRule>
  </conditionalFormatting>
  <conditionalFormatting sqref="K294:K336">
    <cfRule type="cellIs" dxfId="242" priority="208" operator="equal">
      <formula>0</formula>
    </cfRule>
  </conditionalFormatting>
  <conditionalFormatting sqref="K294:K1048576">
    <cfRule type="cellIs" dxfId="241" priority="210" operator="lessThan">
      <formula>0</formula>
    </cfRule>
  </conditionalFormatting>
  <conditionalFormatting sqref="M9:M113">
    <cfRule type="containsText" dxfId="240" priority="36" operator="containsText" text="C">
      <formula>NOT(ISERROR(SEARCH("C",M9)))</formula>
    </cfRule>
    <cfRule type="containsText" dxfId="239" priority="37" operator="containsText" text="B">
      <formula>NOT(ISERROR(SEARCH("B",M9)))</formula>
    </cfRule>
  </conditionalFormatting>
  <dataValidations disablePrompts="1" count="1">
    <dataValidation showInputMessage="1" showErrorMessage="1" sqref="J9:L18 M1:Q7"/>
  </dataValidations>
  <printOptions horizontalCentered="1"/>
  <pageMargins left="0.25" right="0.25" top="0.25" bottom="0.5" header="0.3" footer="0.25"/>
  <pageSetup paperSize="9" scale="37" fitToHeight="0" orientation="landscape" r:id="rId1"/>
  <headerFooter>
    <oddFooter>&amp;CPage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F14" sqref="F14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25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238" priority="28">
      <formula>LEN(TRIM(H9))&gt;0</formula>
    </cfRule>
  </conditionalFormatting>
  <conditionalFormatting sqref="J8:K8">
    <cfRule type="cellIs" dxfId="237" priority="155" operator="lessThan">
      <formula>0</formula>
    </cfRule>
  </conditionalFormatting>
  <conditionalFormatting sqref="K9:K29">
    <cfRule type="cellIs" dxfId="236" priority="19" operator="equal">
      <formula>0</formula>
    </cfRule>
    <cfRule type="cellIs" dxfId="235" priority="20" operator="greaterThan">
      <formula>0</formula>
    </cfRule>
    <cfRule type="cellIs" dxfId="234" priority="26" operator="between">
      <formula>-3</formula>
      <formula>-1</formula>
    </cfRule>
    <cfRule type="cellIs" dxfId="233" priority="27" operator="lessThanOrEqual">
      <formula>-4</formula>
    </cfRule>
  </conditionalFormatting>
  <conditionalFormatting sqref="K30:K295">
    <cfRule type="cellIs" dxfId="232" priority="43" operator="equal">
      <formula>-1</formula>
    </cfRule>
    <cfRule type="cellIs" dxfId="231" priority="44" operator="lessThan">
      <formula>-1</formula>
    </cfRule>
    <cfRule type="cellIs" dxfId="230" priority="46" operator="equal">
      <formula>0</formula>
    </cfRule>
  </conditionalFormatting>
  <conditionalFormatting sqref="K30:K338">
    <cfRule type="cellIs" dxfId="229" priority="48" operator="greaterThan">
      <formula>0</formula>
    </cfRule>
  </conditionalFormatting>
  <conditionalFormatting sqref="K296:K338">
    <cfRule type="cellIs" dxfId="228" priority="159" operator="equal">
      <formula>0</formula>
    </cfRule>
  </conditionalFormatting>
  <conditionalFormatting sqref="K296:K1048576">
    <cfRule type="cellIs" dxfId="227" priority="161" operator="lessThan">
      <formula>0</formula>
    </cfRule>
  </conditionalFormatting>
  <conditionalFormatting sqref="L9:L29">
    <cfRule type="containsText" dxfId="226" priority="21" operator="containsText" text="Open">
      <formula>NOT(ISERROR(SEARCH(("Open"),(L9))))</formula>
    </cfRule>
    <cfRule type="containsText" dxfId="225" priority="22" operator="containsText" text="Overdue">
      <formula>NOT(ISERROR(SEARCH(("Overdue"),(L9))))</formula>
    </cfRule>
    <cfRule type="containsText" dxfId="224" priority="23" operator="containsText" text="Replied with Delay">
      <formula>NOT(ISERROR(SEARCH(("Replied with Delay"),(L9))))</formula>
    </cfRule>
    <cfRule type="containsText" dxfId="223" priority="24" operator="containsText" text="Replied">
      <formula>NOT(ISERROR(SEARCH(("Replied"),(L9))))</formula>
    </cfRule>
    <cfRule type="containsText" dxfId="222" priority="25" operator="containsText" text="R. With Delay">
      <formula>NOT(ISERROR(SEARCH(("R. With Delay"),(L9))))</formula>
    </cfRule>
  </conditionalFormatting>
  <conditionalFormatting sqref="L30:L45">
    <cfRule type="containsText" dxfId="221" priority="144" operator="containsText" text="R. With Delay">
      <formula>NOT(ISERROR(SEARCH("R. With Delay",L30)))</formula>
    </cfRule>
    <cfRule type="containsText" dxfId="220" priority="146" operator="containsText" text="Open">
      <formula>NOT(ISERROR(SEARCH("Open",L30)))</formula>
    </cfRule>
    <cfRule type="containsText" dxfId="219" priority="147" operator="containsText" text="Overdue">
      <formula>NOT(ISERROR(SEARCH("Overdue",L30)))</formula>
    </cfRule>
    <cfRule type="containsText" dxfId="218" priority="148" operator="containsText" text="Replied with Delay">
      <formula>NOT(ISERROR(SEARCH("Replied with Delay",L30)))</formula>
    </cfRule>
  </conditionalFormatting>
  <conditionalFormatting sqref="M9:M29">
    <cfRule type="containsText" dxfId="217" priority="1" operator="containsText" text="C">
      <formula>NOT(ISERROR(SEARCH("C",M9)))</formula>
    </cfRule>
    <cfRule type="containsText" dxfId="216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33"/>
  <sheetViews>
    <sheetView view="pageBreakPreview" zoomScale="70" zoomScaleNormal="70" zoomScaleSheetLayoutView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D1" sqref="D1:L7"/>
    </sheetView>
  </sheetViews>
  <sheetFormatPr defaultRowHeight="15" x14ac:dyDescent="0.3"/>
  <cols>
    <col min="1" max="1" width="42" style="6" customWidth="1"/>
    <col min="2" max="2" width="15.6640625" style="1" customWidth="1"/>
    <col min="3" max="3" width="16.6640625" style="1" customWidth="1"/>
    <col min="4" max="4" width="20.109375" style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>COUNTIF(L10:L998759,"Open")</f>
        <v>0</v>
      </c>
      <c r="C1" s="16" t="e">
        <f>B1/SUM(B1:B4)</f>
        <v>#DIV/0!</v>
      </c>
      <c r="D1" s="128" t="s">
        <v>26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>COUNTIF(L10:L998759,"Replied")</f>
        <v>0</v>
      </c>
      <c r="C2" s="19" t="e">
        <f>B2/SUM(B1:B4)</f>
        <v>#DIV/0!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>COUNTIF(L10:L998759,"Overdue")</f>
        <v>0</v>
      </c>
      <c r="C3" s="22" t="e">
        <f>B3/SUM(B1:B4)</f>
        <v>#DIV/0!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>COUNTIF(L10:L998759,"R. with Delay")</f>
        <v>0</v>
      </c>
      <c r="C4" s="22" t="e">
        <f>B4/SUM(B1:B4)</f>
        <v>#DIV/0!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>SUBTOTAL(9,B1:B4)</f>
        <v>0</v>
      </c>
      <c r="C5" s="25" t="e">
        <f>SUBTOTAL(9,C1:C4)</f>
        <v>#DIV/0!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42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43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44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2.8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41</v>
      </c>
      <c r="Q8" s="31" t="s">
        <v>13</v>
      </c>
      <c r="R8" s="13"/>
    </row>
    <row r="9" spans="1:18" s="11" customFormat="1" ht="45" customHeight="1" thickBot="1" x14ac:dyDescent="0.35">
      <c r="A9" s="57"/>
      <c r="B9" s="32"/>
      <c r="C9" s="33"/>
      <c r="D9" s="34"/>
      <c r="E9" s="58"/>
      <c r="F9" s="58"/>
      <c r="G9" s="36"/>
      <c r="H9" s="37"/>
      <c r="I9" s="36"/>
      <c r="J9" s="38"/>
      <c r="K9" s="39"/>
      <c r="L9" s="40"/>
      <c r="M9" s="32"/>
      <c r="N9" s="32"/>
      <c r="O9" s="32"/>
      <c r="P9" s="32"/>
      <c r="Q9" s="41"/>
      <c r="R9" s="45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32"/>
      <c r="N13" s="32"/>
      <c r="O13" s="32"/>
      <c r="P13" s="32"/>
      <c r="Q13" s="41"/>
      <c r="R13" s="45"/>
    </row>
    <row r="14" spans="1:18" ht="42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32"/>
      <c r="N14" s="32"/>
      <c r="O14" s="32"/>
      <c r="P14" s="32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32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32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32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32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32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32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32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59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59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59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163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59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165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59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164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59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163"/>
      <c r="B28" s="32"/>
      <c r="C28" s="33"/>
      <c r="D28" s="34"/>
      <c r="E28" s="58"/>
      <c r="F28" s="58"/>
      <c r="G28" s="36"/>
      <c r="H28" s="43"/>
      <c r="I28" s="36"/>
      <c r="J28" s="44"/>
      <c r="K28" s="39"/>
      <c r="L28" s="40"/>
      <c r="M28" s="59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164"/>
      <c r="B29" s="32"/>
      <c r="C29" s="33"/>
      <c r="D29" s="34"/>
      <c r="E29" s="58"/>
      <c r="F29" s="58"/>
      <c r="G29" s="36"/>
      <c r="H29" s="43"/>
      <c r="I29" s="36"/>
      <c r="J29" s="44"/>
      <c r="K29" s="39"/>
      <c r="L29" s="40"/>
      <c r="M29" s="59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57"/>
      <c r="B30" s="32"/>
      <c r="C30" s="33"/>
      <c r="D30" s="34"/>
      <c r="E30" s="58"/>
      <c r="F30" s="58"/>
      <c r="G30" s="36"/>
      <c r="H30" s="43"/>
      <c r="I30" s="36"/>
      <c r="J30" s="44"/>
      <c r="K30" s="39"/>
      <c r="L30" s="40"/>
      <c r="M30" s="59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57"/>
      <c r="B31" s="32"/>
      <c r="C31" s="33"/>
      <c r="D31" s="34"/>
      <c r="E31" s="58"/>
      <c r="F31" s="58"/>
      <c r="G31" s="36"/>
      <c r="H31" s="43"/>
      <c r="I31" s="36"/>
      <c r="J31" s="44"/>
      <c r="K31" s="39"/>
      <c r="L31" s="40"/>
      <c r="M31" s="59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163"/>
      <c r="B32" s="32"/>
      <c r="C32" s="33"/>
      <c r="D32" s="34"/>
      <c r="E32" s="58"/>
      <c r="F32" s="58"/>
      <c r="G32" s="36"/>
      <c r="H32" s="43"/>
      <c r="I32" s="36"/>
      <c r="J32" s="44"/>
      <c r="K32" s="39"/>
      <c r="L32" s="40"/>
      <c r="M32" s="59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164"/>
      <c r="B33" s="32"/>
      <c r="C33" s="33"/>
      <c r="D33" s="34"/>
      <c r="E33" s="58"/>
      <c r="F33" s="58"/>
      <c r="G33" s="36"/>
      <c r="H33" s="43"/>
      <c r="I33" s="36"/>
      <c r="J33" s="44"/>
      <c r="K33" s="39"/>
      <c r="L33" s="40"/>
      <c r="M33" s="59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57"/>
      <c r="B34" s="32"/>
      <c r="C34" s="33"/>
      <c r="D34" s="34"/>
      <c r="E34" s="58"/>
      <c r="F34" s="58"/>
      <c r="G34" s="36"/>
      <c r="H34" s="43"/>
      <c r="I34" s="36"/>
      <c r="J34" s="44"/>
      <c r="K34" s="39"/>
      <c r="L34" s="40"/>
      <c r="M34" s="59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57"/>
      <c r="B35" s="32"/>
      <c r="C35" s="33"/>
      <c r="D35" s="34"/>
      <c r="E35" s="58"/>
      <c r="F35" s="58"/>
      <c r="G35" s="36"/>
      <c r="H35" s="43"/>
      <c r="I35" s="36"/>
      <c r="J35" s="44"/>
      <c r="K35" s="39"/>
      <c r="L35" s="40"/>
      <c r="M35" s="59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57"/>
      <c r="B36" s="32"/>
      <c r="C36" s="33"/>
      <c r="D36" s="34"/>
      <c r="E36" s="58"/>
      <c r="F36" s="58"/>
      <c r="G36" s="36"/>
      <c r="H36" s="43"/>
      <c r="I36" s="36"/>
      <c r="J36" s="44"/>
      <c r="K36" s="39"/>
      <c r="L36" s="40"/>
      <c r="M36" s="59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57"/>
      <c r="B37" s="32"/>
      <c r="C37" s="33"/>
      <c r="D37" s="34"/>
      <c r="E37" s="58"/>
      <c r="F37" s="58"/>
      <c r="G37" s="36"/>
      <c r="H37" s="43"/>
      <c r="I37" s="36"/>
      <c r="J37" s="44"/>
      <c r="K37" s="39"/>
      <c r="L37" s="40"/>
      <c r="M37" s="59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57"/>
      <c r="B38" s="32"/>
      <c r="C38" s="33"/>
      <c r="D38" s="34"/>
      <c r="E38" s="58"/>
      <c r="F38" s="58"/>
      <c r="G38" s="36"/>
      <c r="H38" s="43"/>
      <c r="I38" s="36"/>
      <c r="J38" s="44"/>
      <c r="K38" s="39"/>
      <c r="L38" s="40"/>
      <c r="M38" s="59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57"/>
      <c r="B39" s="32"/>
      <c r="C39" s="33"/>
      <c r="D39" s="34"/>
      <c r="E39" s="58"/>
      <c r="F39" s="58"/>
      <c r="G39" s="36"/>
      <c r="H39" s="43"/>
      <c r="I39" s="36"/>
      <c r="J39" s="44"/>
      <c r="K39" s="39"/>
      <c r="L39" s="40"/>
      <c r="M39" s="59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57"/>
      <c r="B40" s="32"/>
      <c r="C40" s="33"/>
      <c r="D40" s="34"/>
      <c r="E40" s="58"/>
      <c r="F40" s="58"/>
      <c r="G40" s="36"/>
      <c r="H40" s="43"/>
      <c r="I40" s="36"/>
      <c r="J40" s="44"/>
      <c r="K40" s="39"/>
      <c r="L40" s="40"/>
      <c r="M40" s="59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57"/>
      <c r="B41" s="32"/>
      <c r="C41" s="33"/>
      <c r="D41" s="34"/>
      <c r="E41" s="58"/>
      <c r="F41" s="58"/>
      <c r="G41" s="36"/>
      <c r="H41" s="43"/>
      <c r="I41" s="36"/>
      <c r="J41" s="44"/>
      <c r="K41" s="39"/>
      <c r="L41" s="40"/>
      <c r="M41" s="59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57"/>
      <c r="B42" s="32"/>
      <c r="C42" s="33"/>
      <c r="D42" s="34"/>
      <c r="E42" s="58"/>
      <c r="F42" s="58"/>
      <c r="G42" s="36"/>
      <c r="H42" s="43"/>
      <c r="I42" s="36"/>
      <c r="J42" s="44"/>
      <c r="K42" s="39"/>
      <c r="L42" s="40"/>
      <c r="M42" s="59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57"/>
      <c r="B43" s="32"/>
      <c r="C43" s="33"/>
      <c r="D43" s="34"/>
      <c r="E43" s="58"/>
      <c r="F43" s="58"/>
      <c r="G43" s="36"/>
      <c r="H43" s="43"/>
      <c r="I43" s="36"/>
      <c r="J43" s="44"/>
      <c r="K43" s="39"/>
      <c r="L43" s="40"/>
      <c r="M43" s="59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57"/>
      <c r="B44" s="32"/>
      <c r="C44" s="33"/>
      <c r="D44" s="34"/>
      <c r="E44" s="58"/>
      <c r="F44" s="58"/>
      <c r="G44" s="36"/>
      <c r="H44" s="43"/>
      <c r="I44" s="36"/>
      <c r="J44" s="44"/>
      <c r="K44" s="39"/>
      <c r="L44" s="40"/>
      <c r="M44" s="59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57"/>
      <c r="B45" s="32"/>
      <c r="C45" s="33"/>
      <c r="D45" s="34"/>
      <c r="E45" s="58"/>
      <c r="F45" s="58"/>
      <c r="G45" s="36"/>
      <c r="H45" s="43"/>
      <c r="I45" s="36"/>
      <c r="J45" s="44"/>
      <c r="K45" s="39"/>
      <c r="L45" s="40"/>
      <c r="M45" s="59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57"/>
      <c r="B46" s="32"/>
      <c r="C46" s="33"/>
      <c r="D46" s="34"/>
      <c r="E46" s="58"/>
      <c r="F46" s="58"/>
      <c r="G46" s="36"/>
      <c r="H46" s="43"/>
      <c r="I46" s="36"/>
      <c r="J46" s="44"/>
      <c r="K46" s="39"/>
      <c r="L46" s="40"/>
      <c r="M46" s="59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57"/>
      <c r="B47" s="32"/>
      <c r="C47" s="33"/>
      <c r="D47" s="34"/>
      <c r="E47" s="58"/>
      <c r="F47" s="58"/>
      <c r="G47" s="36"/>
      <c r="H47" s="43"/>
      <c r="I47" s="36"/>
      <c r="J47" s="44"/>
      <c r="K47" s="39"/>
      <c r="L47" s="40"/>
      <c r="M47" s="59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163"/>
      <c r="B48" s="32"/>
      <c r="C48" s="33"/>
      <c r="D48" s="34"/>
      <c r="E48" s="58"/>
      <c r="F48" s="58"/>
      <c r="G48" s="36"/>
      <c r="H48" s="43"/>
      <c r="I48" s="36"/>
      <c r="J48" s="44"/>
      <c r="K48" s="39"/>
      <c r="L48" s="40"/>
      <c r="M48" s="59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164"/>
      <c r="B49" s="32"/>
      <c r="C49" s="33"/>
      <c r="D49" s="34"/>
      <c r="E49" s="58"/>
      <c r="F49" s="58"/>
      <c r="G49" s="36"/>
      <c r="H49" s="43"/>
      <c r="I49" s="36"/>
      <c r="J49" s="44"/>
      <c r="K49" s="39"/>
      <c r="L49" s="40"/>
      <c r="M49" s="59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163"/>
      <c r="B50" s="32"/>
      <c r="C50" s="33"/>
      <c r="D50" s="34"/>
      <c r="E50" s="58"/>
      <c r="F50" s="58"/>
      <c r="G50" s="36"/>
      <c r="H50" s="43"/>
      <c r="I50" s="36"/>
      <c r="J50" s="44"/>
      <c r="K50" s="39"/>
      <c r="L50" s="40"/>
      <c r="M50" s="59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164"/>
      <c r="B51" s="32"/>
      <c r="C51" s="33"/>
      <c r="D51" s="34"/>
      <c r="E51" s="58"/>
      <c r="F51" s="58"/>
      <c r="G51" s="36"/>
      <c r="H51" s="43"/>
      <c r="I51" s="36"/>
      <c r="J51" s="44"/>
      <c r="K51" s="39"/>
      <c r="L51" s="40"/>
      <c r="M51" s="59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163"/>
      <c r="B52" s="32"/>
      <c r="C52" s="33"/>
      <c r="D52" s="34"/>
      <c r="E52" s="58"/>
      <c r="F52" s="58"/>
      <c r="G52" s="36"/>
      <c r="H52" s="43"/>
      <c r="I52" s="36"/>
      <c r="J52" s="44"/>
      <c r="K52" s="39"/>
      <c r="L52" s="40"/>
      <c r="M52" s="59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164"/>
      <c r="B53" s="32"/>
      <c r="C53" s="33"/>
      <c r="D53" s="34"/>
      <c r="E53" s="58"/>
      <c r="F53" s="58"/>
      <c r="G53" s="36"/>
      <c r="H53" s="43"/>
      <c r="I53" s="36"/>
      <c r="J53" s="44"/>
      <c r="K53" s="39"/>
      <c r="L53" s="40"/>
      <c r="M53" s="59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57"/>
      <c r="B54" s="32"/>
      <c r="C54" s="33"/>
      <c r="D54" s="34"/>
      <c r="E54" s="58"/>
      <c r="F54" s="58"/>
      <c r="G54" s="36"/>
      <c r="H54" s="43"/>
      <c r="I54" s="36"/>
      <c r="J54" s="44"/>
      <c r="K54" s="39"/>
      <c r="L54" s="40"/>
      <c r="M54" s="59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57"/>
      <c r="B55" s="32"/>
      <c r="C55" s="33"/>
      <c r="D55" s="34"/>
      <c r="E55" s="58"/>
      <c r="F55" s="58"/>
      <c r="G55" s="36"/>
      <c r="H55" s="43"/>
      <c r="I55" s="36"/>
      <c r="J55" s="44"/>
      <c r="K55" s="39"/>
      <c r="L55" s="40"/>
      <c r="M55" s="59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57"/>
      <c r="B56" s="32"/>
      <c r="C56" s="33"/>
      <c r="D56" s="34"/>
      <c r="E56" s="58"/>
      <c r="F56" s="58"/>
      <c r="G56" s="36"/>
      <c r="H56" s="43"/>
      <c r="I56" s="36"/>
      <c r="J56" s="44"/>
      <c r="K56" s="39"/>
      <c r="L56" s="40"/>
      <c r="M56" s="59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57"/>
      <c r="B57" s="32"/>
      <c r="C57" s="33"/>
      <c r="D57" s="34"/>
      <c r="E57" s="58"/>
      <c r="F57" s="58"/>
      <c r="G57" s="36"/>
      <c r="H57" s="43"/>
      <c r="I57" s="36"/>
      <c r="J57" s="44"/>
      <c r="K57" s="39"/>
      <c r="L57" s="40"/>
      <c r="M57" s="59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57"/>
      <c r="B58" s="32"/>
      <c r="C58" s="33"/>
      <c r="D58" s="34"/>
      <c r="E58" s="58"/>
      <c r="F58" s="58"/>
      <c r="G58" s="36"/>
      <c r="H58" s="43"/>
      <c r="I58" s="36"/>
      <c r="J58" s="44"/>
      <c r="K58" s="39"/>
      <c r="L58" s="40"/>
      <c r="M58" s="59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163"/>
      <c r="B59" s="32"/>
      <c r="C59" s="33"/>
      <c r="D59" s="34"/>
      <c r="E59" s="58"/>
      <c r="F59" s="58"/>
      <c r="G59" s="36"/>
      <c r="H59" s="43"/>
      <c r="I59" s="36"/>
      <c r="J59" s="44"/>
      <c r="K59" s="39"/>
      <c r="L59" s="40"/>
      <c r="M59" s="59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164"/>
      <c r="B60" s="32"/>
      <c r="C60" s="33"/>
      <c r="D60" s="34"/>
      <c r="E60" s="58"/>
      <c r="F60" s="58"/>
      <c r="G60" s="36"/>
      <c r="H60" s="43"/>
      <c r="I60" s="36"/>
      <c r="J60" s="44"/>
      <c r="K60" s="39"/>
      <c r="L60" s="40"/>
      <c r="M60" s="59"/>
      <c r="N60" s="32"/>
      <c r="O60" s="32"/>
      <c r="P60" s="32"/>
      <c r="Q60" s="41"/>
      <c r="R60" s="45"/>
    </row>
    <row r="61" spans="1:18" s="11" customFormat="1" ht="44.25" customHeight="1" thickBot="1" x14ac:dyDescent="0.35">
      <c r="A61" s="163"/>
      <c r="B61" s="32"/>
      <c r="C61" s="33"/>
      <c r="D61" s="34"/>
      <c r="E61" s="58"/>
      <c r="F61" s="58"/>
      <c r="G61" s="36"/>
      <c r="H61" s="43"/>
      <c r="I61" s="36"/>
      <c r="J61" s="44"/>
      <c r="K61" s="39"/>
      <c r="L61" s="40"/>
      <c r="M61" s="59"/>
      <c r="N61" s="32"/>
      <c r="O61" s="32"/>
      <c r="P61" s="32"/>
      <c r="Q61" s="41"/>
      <c r="R61" s="45"/>
    </row>
    <row r="62" spans="1:18" s="11" customFormat="1" ht="44.25" customHeight="1" thickBot="1" x14ac:dyDescent="0.35">
      <c r="A62" s="165"/>
      <c r="B62" s="32"/>
      <c r="C62" s="33"/>
      <c r="D62" s="34"/>
      <c r="E62" s="58"/>
      <c r="F62" s="58"/>
      <c r="G62" s="36"/>
      <c r="H62" s="43"/>
      <c r="I62" s="36"/>
      <c r="J62" s="44"/>
      <c r="K62" s="39"/>
      <c r="L62" s="40"/>
      <c r="M62" s="59"/>
      <c r="N62" s="32"/>
      <c r="O62" s="32"/>
      <c r="P62" s="32"/>
      <c r="Q62" s="41"/>
      <c r="R62" s="45"/>
    </row>
    <row r="63" spans="1:18" s="11" customFormat="1" ht="44.25" customHeight="1" thickBot="1" x14ac:dyDescent="0.35">
      <c r="A63" s="164"/>
      <c r="B63" s="32"/>
      <c r="C63" s="33"/>
      <c r="D63" s="34"/>
      <c r="E63" s="58"/>
      <c r="F63" s="58"/>
      <c r="G63" s="36"/>
      <c r="H63" s="43"/>
      <c r="I63" s="36"/>
      <c r="J63" s="44"/>
      <c r="K63" s="39"/>
      <c r="L63" s="40"/>
      <c r="M63" s="59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57"/>
      <c r="B64" s="32"/>
      <c r="C64" s="33"/>
      <c r="D64" s="34"/>
      <c r="E64" s="58"/>
      <c r="F64" s="58"/>
      <c r="G64" s="36"/>
      <c r="H64" s="43"/>
      <c r="I64" s="36"/>
      <c r="J64" s="44"/>
      <c r="K64" s="39"/>
      <c r="L64" s="40"/>
      <c r="M64" s="59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57"/>
      <c r="B65" s="32"/>
      <c r="C65" s="33"/>
      <c r="D65" s="34"/>
      <c r="E65" s="58"/>
      <c r="F65" s="58"/>
      <c r="G65" s="36"/>
      <c r="H65" s="43"/>
      <c r="I65" s="36"/>
      <c r="J65" s="44"/>
      <c r="K65" s="39"/>
      <c r="L65" s="40"/>
      <c r="M65" s="59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57"/>
      <c r="B66" s="32"/>
      <c r="C66" s="33"/>
      <c r="D66" s="34"/>
      <c r="E66" s="58"/>
      <c r="F66" s="58"/>
      <c r="G66" s="36"/>
      <c r="H66" s="43"/>
      <c r="I66" s="36"/>
      <c r="J66" s="44"/>
      <c r="K66" s="39"/>
      <c r="L66" s="40"/>
      <c r="M66" s="59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163"/>
      <c r="B67" s="32"/>
      <c r="C67" s="33"/>
      <c r="D67" s="34"/>
      <c r="E67" s="58"/>
      <c r="F67" s="58"/>
      <c r="G67" s="36"/>
      <c r="H67" s="43"/>
      <c r="I67" s="36"/>
      <c r="J67" s="44"/>
      <c r="K67" s="39"/>
      <c r="L67" s="40"/>
      <c r="M67" s="59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164"/>
      <c r="B68" s="32"/>
      <c r="C68" s="33"/>
      <c r="D68" s="34"/>
      <c r="E68" s="58"/>
      <c r="F68" s="58"/>
      <c r="G68" s="36"/>
      <c r="H68" s="43"/>
      <c r="I68" s="36"/>
      <c r="J68" s="44"/>
      <c r="K68" s="39"/>
      <c r="L68" s="40"/>
      <c r="M68" s="59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57"/>
      <c r="B69" s="32"/>
      <c r="C69" s="33"/>
      <c r="D69" s="34"/>
      <c r="E69" s="58"/>
      <c r="F69" s="58"/>
      <c r="G69" s="36"/>
      <c r="H69" s="43"/>
      <c r="I69" s="36"/>
      <c r="J69" s="44"/>
      <c r="K69" s="39"/>
      <c r="L69" s="40"/>
      <c r="M69" s="59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57"/>
      <c r="B70" s="32"/>
      <c r="C70" s="33"/>
      <c r="D70" s="34"/>
      <c r="E70" s="58"/>
      <c r="F70" s="58"/>
      <c r="G70" s="36"/>
      <c r="H70" s="43"/>
      <c r="I70" s="36"/>
      <c r="J70" s="44"/>
      <c r="K70" s="39"/>
      <c r="L70" s="40"/>
      <c r="M70" s="59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57"/>
      <c r="B71" s="32"/>
      <c r="C71" s="33"/>
      <c r="D71" s="34"/>
      <c r="E71" s="58"/>
      <c r="F71" s="58"/>
      <c r="G71" s="36"/>
      <c r="H71" s="43"/>
      <c r="I71" s="36"/>
      <c r="J71" s="44"/>
      <c r="K71" s="39"/>
      <c r="L71" s="40"/>
      <c r="M71" s="59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57"/>
      <c r="B72" s="32"/>
      <c r="C72" s="33"/>
      <c r="D72" s="34"/>
      <c r="E72" s="58"/>
      <c r="F72" s="58"/>
      <c r="G72" s="36"/>
      <c r="H72" s="43"/>
      <c r="I72" s="36"/>
      <c r="J72" s="44"/>
      <c r="K72" s="39"/>
      <c r="L72" s="40"/>
      <c r="M72" s="59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57"/>
      <c r="B73" s="32"/>
      <c r="C73" s="33"/>
      <c r="D73" s="34"/>
      <c r="E73" s="58"/>
      <c r="F73" s="58"/>
      <c r="G73" s="36"/>
      <c r="H73" s="43"/>
      <c r="I73" s="36"/>
      <c r="J73" s="44"/>
      <c r="K73" s="39"/>
      <c r="L73" s="40"/>
      <c r="M73" s="59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57"/>
      <c r="B74" s="32"/>
      <c r="C74" s="33"/>
      <c r="D74" s="34"/>
      <c r="E74" s="58"/>
      <c r="F74" s="58"/>
      <c r="G74" s="36"/>
      <c r="H74" s="43"/>
      <c r="I74" s="36"/>
      <c r="J74" s="44"/>
      <c r="K74" s="39"/>
      <c r="L74" s="40"/>
      <c r="M74" s="59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57"/>
      <c r="B75" s="32"/>
      <c r="C75" s="33"/>
      <c r="D75" s="34"/>
      <c r="E75" s="58"/>
      <c r="F75" s="58"/>
      <c r="G75" s="36"/>
      <c r="H75" s="43"/>
      <c r="I75" s="36"/>
      <c r="J75" s="44"/>
      <c r="K75" s="39"/>
      <c r="L75" s="40"/>
      <c r="M75" s="59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57"/>
      <c r="B76" s="32"/>
      <c r="C76" s="33"/>
      <c r="D76" s="34"/>
      <c r="E76" s="58"/>
      <c r="F76" s="58"/>
      <c r="G76" s="36"/>
      <c r="H76" s="43"/>
      <c r="I76" s="36"/>
      <c r="J76" s="44"/>
      <c r="K76" s="39"/>
      <c r="L76" s="40"/>
      <c r="M76" s="59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57"/>
      <c r="B77" s="32"/>
      <c r="C77" s="33"/>
      <c r="D77" s="34"/>
      <c r="E77" s="58"/>
      <c r="F77" s="58"/>
      <c r="G77" s="36"/>
      <c r="H77" s="43"/>
      <c r="I77" s="36"/>
      <c r="J77" s="44"/>
      <c r="K77" s="39"/>
      <c r="L77" s="40"/>
      <c r="M77" s="59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57"/>
      <c r="B78" s="32"/>
      <c r="C78" s="33"/>
      <c r="D78" s="34"/>
      <c r="E78" s="58"/>
      <c r="F78" s="58"/>
      <c r="G78" s="36"/>
      <c r="H78" s="43"/>
      <c r="I78" s="36"/>
      <c r="J78" s="44"/>
      <c r="K78" s="39"/>
      <c r="L78" s="40"/>
      <c r="M78" s="59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32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46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4"/>
      <c r="C339" s="32"/>
      <c r="D339" s="34"/>
      <c r="E339" s="35"/>
      <c r="F339" s="35"/>
      <c r="G339" s="36"/>
      <c r="H339" s="43"/>
      <c r="I339" s="36"/>
      <c r="J339" s="44"/>
      <c r="K339" s="39"/>
      <c r="L339" s="40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4"/>
      <c r="C340" s="32"/>
      <c r="D340" s="34"/>
      <c r="E340" s="35"/>
      <c r="F340" s="35"/>
      <c r="G340" s="36"/>
      <c r="H340" s="43"/>
      <c r="I340" s="36"/>
      <c r="J340" s="44"/>
      <c r="K340" s="39"/>
      <c r="L340" s="40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4"/>
      <c r="C341" s="32"/>
      <c r="D341" s="34"/>
      <c r="E341" s="35"/>
      <c r="F341" s="35"/>
      <c r="G341" s="36"/>
      <c r="H341" s="43"/>
      <c r="I341" s="36"/>
      <c r="J341" s="44"/>
      <c r="K341" s="39"/>
      <c r="L341" s="40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4"/>
      <c r="C342" s="32"/>
      <c r="D342" s="34"/>
      <c r="E342" s="35"/>
      <c r="F342" s="35"/>
      <c r="G342" s="36"/>
      <c r="H342" s="43"/>
      <c r="I342" s="36"/>
      <c r="J342" s="44"/>
      <c r="K342" s="39"/>
      <c r="L342" s="40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4"/>
      <c r="C343" s="32"/>
      <c r="D343" s="34"/>
      <c r="E343" s="35"/>
      <c r="F343" s="35"/>
      <c r="G343" s="36"/>
      <c r="H343" s="43"/>
      <c r="I343" s="36"/>
      <c r="J343" s="44"/>
      <c r="K343" s="39"/>
      <c r="L343" s="40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4"/>
      <c r="C344" s="32"/>
      <c r="D344" s="34"/>
      <c r="E344" s="35"/>
      <c r="F344" s="35"/>
      <c r="G344" s="36"/>
      <c r="H344" s="43"/>
      <c r="I344" s="36"/>
      <c r="J344" s="44"/>
      <c r="K344" s="39"/>
      <c r="L344" s="40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4"/>
      <c r="C345" s="32"/>
      <c r="D345" s="34"/>
      <c r="E345" s="35"/>
      <c r="F345" s="35"/>
      <c r="G345" s="36"/>
      <c r="H345" s="43"/>
      <c r="I345" s="36"/>
      <c r="J345" s="44"/>
      <c r="K345" s="39"/>
      <c r="L345" s="40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4"/>
      <c r="C346" s="32"/>
      <c r="D346" s="34"/>
      <c r="E346" s="35"/>
      <c r="F346" s="35"/>
      <c r="G346" s="36"/>
      <c r="H346" s="43"/>
      <c r="I346" s="36"/>
      <c r="J346" s="44"/>
      <c r="K346" s="39"/>
      <c r="L346" s="40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4"/>
      <c r="C347" s="32"/>
      <c r="D347" s="34"/>
      <c r="E347" s="35"/>
      <c r="F347" s="35"/>
      <c r="G347" s="36"/>
      <c r="H347" s="43"/>
      <c r="I347" s="36"/>
      <c r="J347" s="44"/>
      <c r="K347" s="39"/>
      <c r="L347" s="40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4"/>
      <c r="C348" s="32"/>
      <c r="D348" s="34"/>
      <c r="E348" s="35"/>
      <c r="F348" s="35"/>
      <c r="G348" s="36"/>
      <c r="H348" s="43"/>
      <c r="I348" s="36"/>
      <c r="J348" s="44"/>
      <c r="K348" s="39"/>
      <c r="L348" s="40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4"/>
      <c r="C349" s="32"/>
      <c r="D349" s="34"/>
      <c r="E349" s="35"/>
      <c r="F349" s="35"/>
      <c r="G349" s="36"/>
      <c r="H349" s="43"/>
      <c r="I349" s="36"/>
      <c r="J349" s="44"/>
      <c r="K349" s="39"/>
      <c r="L349" s="40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4"/>
      <c r="C350" s="32"/>
      <c r="D350" s="34"/>
      <c r="E350" s="35"/>
      <c r="F350" s="35"/>
      <c r="G350" s="36"/>
      <c r="H350" s="43"/>
      <c r="I350" s="36"/>
      <c r="J350" s="44"/>
      <c r="K350" s="39"/>
      <c r="L350" s="40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42"/>
      <c r="B1044" s="32"/>
      <c r="C1044" s="32"/>
      <c r="D1044" s="32"/>
      <c r="E1044" s="47"/>
      <c r="F1044" s="47"/>
      <c r="G1044" s="36"/>
      <c r="H1044" s="36"/>
      <c r="I1044" s="36"/>
      <c r="J1044" s="48"/>
      <c r="K1044" s="49"/>
      <c r="L1044" s="32"/>
      <c r="M1044" s="32"/>
      <c r="N1044" s="32"/>
      <c r="O1044" s="32"/>
      <c r="P1044" s="32"/>
      <c r="Q1044" s="41"/>
      <c r="R1044" s="45"/>
    </row>
    <row r="1045" spans="1:18" s="11" customFormat="1" ht="45" customHeight="1" thickBot="1" x14ac:dyDescent="0.35">
      <c r="A1045" s="42"/>
      <c r="B1045" s="32"/>
      <c r="C1045" s="32"/>
      <c r="D1045" s="32"/>
      <c r="E1045" s="47"/>
      <c r="F1045" s="47"/>
      <c r="G1045" s="36"/>
      <c r="H1045" s="36"/>
      <c r="I1045" s="36"/>
      <c r="J1045" s="48"/>
      <c r="K1045" s="49"/>
      <c r="L1045" s="32"/>
      <c r="M1045" s="32"/>
      <c r="N1045" s="32"/>
      <c r="O1045" s="32"/>
      <c r="P1045" s="32"/>
      <c r="Q1045" s="41"/>
      <c r="R1045" s="45"/>
    </row>
    <row r="1046" spans="1:18" s="11" customFormat="1" ht="45" customHeight="1" thickBot="1" x14ac:dyDescent="0.35">
      <c r="A1046" s="42"/>
      <c r="B1046" s="32"/>
      <c r="C1046" s="32"/>
      <c r="D1046" s="32"/>
      <c r="E1046" s="47"/>
      <c r="F1046" s="47"/>
      <c r="G1046" s="36"/>
      <c r="H1046" s="36"/>
      <c r="I1046" s="36"/>
      <c r="J1046" s="48"/>
      <c r="K1046" s="49"/>
      <c r="L1046" s="32"/>
      <c r="M1046" s="32"/>
      <c r="N1046" s="32"/>
      <c r="O1046" s="32"/>
      <c r="P1046" s="32"/>
      <c r="Q1046" s="41"/>
      <c r="R1046" s="45"/>
    </row>
    <row r="1047" spans="1:18" s="11" customFormat="1" ht="45" customHeight="1" thickBot="1" x14ac:dyDescent="0.35">
      <c r="A1047" s="42"/>
      <c r="B1047" s="32"/>
      <c r="C1047" s="32"/>
      <c r="D1047" s="32"/>
      <c r="E1047" s="47"/>
      <c r="F1047" s="47"/>
      <c r="G1047" s="36"/>
      <c r="H1047" s="36"/>
      <c r="I1047" s="36"/>
      <c r="J1047" s="48"/>
      <c r="K1047" s="49"/>
      <c r="L1047" s="32"/>
      <c r="M1047" s="32"/>
      <c r="N1047" s="32"/>
      <c r="O1047" s="32"/>
      <c r="P1047" s="32"/>
      <c r="Q1047" s="41"/>
      <c r="R1047" s="45"/>
    </row>
    <row r="1048" spans="1:18" s="11" customFormat="1" ht="45" customHeight="1" thickBot="1" x14ac:dyDescent="0.35">
      <c r="A1048" s="42"/>
      <c r="B1048" s="32"/>
      <c r="C1048" s="32"/>
      <c r="D1048" s="32"/>
      <c r="E1048" s="47"/>
      <c r="F1048" s="47"/>
      <c r="G1048" s="36"/>
      <c r="H1048" s="36"/>
      <c r="I1048" s="36"/>
      <c r="J1048" s="48"/>
      <c r="K1048" s="49"/>
      <c r="L1048" s="32"/>
      <c r="M1048" s="32"/>
      <c r="N1048" s="32"/>
      <c r="O1048" s="32"/>
      <c r="P1048" s="32"/>
      <c r="Q1048" s="41"/>
      <c r="R1048" s="45"/>
    </row>
    <row r="1049" spans="1:18" s="11" customFormat="1" ht="45" customHeight="1" thickBot="1" x14ac:dyDescent="0.35">
      <c r="A1049" s="42"/>
      <c r="B1049" s="32"/>
      <c r="C1049" s="32"/>
      <c r="D1049" s="32"/>
      <c r="E1049" s="47"/>
      <c r="F1049" s="47"/>
      <c r="G1049" s="36"/>
      <c r="H1049" s="36"/>
      <c r="I1049" s="36"/>
      <c r="J1049" s="48"/>
      <c r="K1049" s="49"/>
      <c r="L1049" s="32"/>
      <c r="M1049" s="32"/>
      <c r="N1049" s="32"/>
      <c r="O1049" s="32"/>
      <c r="P1049" s="32"/>
      <c r="Q1049" s="41"/>
      <c r="R1049" s="45"/>
    </row>
    <row r="1050" spans="1:18" s="11" customFormat="1" ht="45" customHeight="1" thickBot="1" x14ac:dyDescent="0.35">
      <c r="A1050" s="42"/>
      <c r="B1050" s="32"/>
      <c r="C1050" s="32"/>
      <c r="D1050" s="32"/>
      <c r="E1050" s="47"/>
      <c r="F1050" s="47"/>
      <c r="G1050" s="36"/>
      <c r="H1050" s="36"/>
      <c r="I1050" s="36"/>
      <c r="J1050" s="48"/>
      <c r="K1050" s="49"/>
      <c r="L1050" s="32"/>
      <c r="M1050" s="32"/>
      <c r="N1050" s="32"/>
      <c r="O1050" s="32"/>
      <c r="P1050" s="32"/>
      <c r="Q1050" s="41"/>
      <c r="R1050" s="45"/>
    </row>
    <row r="1051" spans="1:18" s="11" customFormat="1" ht="45" customHeight="1" thickBot="1" x14ac:dyDescent="0.35">
      <c r="A1051" s="42"/>
      <c r="B1051" s="32"/>
      <c r="C1051" s="32"/>
      <c r="D1051" s="32"/>
      <c r="E1051" s="47"/>
      <c r="F1051" s="47"/>
      <c r="G1051" s="36"/>
      <c r="H1051" s="36"/>
      <c r="I1051" s="36"/>
      <c r="J1051" s="48"/>
      <c r="K1051" s="49"/>
      <c r="L1051" s="32"/>
      <c r="M1051" s="32"/>
      <c r="N1051" s="32"/>
      <c r="O1051" s="32"/>
      <c r="P1051" s="32"/>
      <c r="Q1051" s="41"/>
      <c r="R1051" s="45"/>
    </row>
    <row r="1052" spans="1:18" s="11" customFormat="1" ht="45" customHeight="1" thickBot="1" x14ac:dyDescent="0.35">
      <c r="A1052" s="42"/>
      <c r="B1052" s="32"/>
      <c r="C1052" s="32"/>
      <c r="D1052" s="32"/>
      <c r="E1052" s="47"/>
      <c r="F1052" s="47"/>
      <c r="G1052" s="36"/>
      <c r="H1052" s="36"/>
      <c r="I1052" s="36"/>
      <c r="J1052" s="48"/>
      <c r="K1052" s="49"/>
      <c r="L1052" s="32"/>
      <c r="M1052" s="32"/>
      <c r="N1052" s="32"/>
      <c r="O1052" s="32"/>
      <c r="P1052" s="32"/>
      <c r="Q1052" s="41"/>
      <c r="R1052" s="45"/>
    </row>
    <row r="1053" spans="1:18" s="11" customFormat="1" ht="45" customHeight="1" thickBot="1" x14ac:dyDescent="0.35">
      <c r="A1053" s="42"/>
      <c r="B1053" s="32"/>
      <c r="C1053" s="32"/>
      <c r="D1053" s="32"/>
      <c r="E1053" s="47"/>
      <c r="F1053" s="47"/>
      <c r="G1053" s="36"/>
      <c r="H1053" s="36"/>
      <c r="I1053" s="36"/>
      <c r="J1053" s="48"/>
      <c r="K1053" s="49"/>
      <c r="L1053" s="32"/>
      <c r="M1053" s="32"/>
      <c r="N1053" s="32"/>
      <c r="O1053" s="32"/>
      <c r="P1053" s="32"/>
      <c r="Q1053" s="41"/>
      <c r="R1053" s="45"/>
    </row>
    <row r="1054" spans="1:18" s="11" customFormat="1" ht="45" customHeight="1" thickBot="1" x14ac:dyDescent="0.35">
      <c r="A1054" s="42"/>
      <c r="B1054" s="32"/>
      <c r="C1054" s="32"/>
      <c r="D1054" s="32"/>
      <c r="E1054" s="47"/>
      <c r="F1054" s="47"/>
      <c r="G1054" s="36"/>
      <c r="H1054" s="36"/>
      <c r="I1054" s="36"/>
      <c r="J1054" s="48"/>
      <c r="K1054" s="49"/>
      <c r="L1054" s="32"/>
      <c r="M1054" s="32"/>
      <c r="N1054" s="32"/>
      <c r="O1054" s="32"/>
      <c r="P1054" s="32"/>
      <c r="Q1054" s="41"/>
      <c r="R1054" s="45"/>
    </row>
    <row r="1055" spans="1:18" s="11" customFormat="1" ht="45" customHeight="1" thickBot="1" x14ac:dyDescent="0.35">
      <c r="A1055" s="42"/>
      <c r="B1055" s="32"/>
      <c r="C1055" s="32"/>
      <c r="D1055" s="32"/>
      <c r="E1055" s="47"/>
      <c r="F1055" s="47"/>
      <c r="G1055" s="36"/>
      <c r="H1055" s="36"/>
      <c r="I1055" s="36"/>
      <c r="J1055" s="48"/>
      <c r="K1055" s="49"/>
      <c r="L1055" s="32"/>
      <c r="M1055" s="32"/>
      <c r="N1055" s="32"/>
      <c r="O1055" s="32"/>
      <c r="P1055" s="32"/>
      <c r="Q1055" s="41"/>
      <c r="R1055" s="45"/>
    </row>
    <row r="1056" spans="1:18" s="11" customFormat="1" ht="45" customHeight="1" thickBot="1" x14ac:dyDescent="0.35">
      <c r="A1056" s="50"/>
      <c r="B1056" s="51"/>
      <c r="C1056" s="51"/>
      <c r="D1056" s="51"/>
      <c r="E1056" s="52"/>
      <c r="F1056" s="52"/>
      <c r="G1056" s="53"/>
      <c r="H1056" s="53"/>
      <c r="I1056" s="53"/>
      <c r="J1056" s="54"/>
      <c r="K1056" s="55"/>
      <c r="L1056" s="51"/>
      <c r="M1056" s="51"/>
      <c r="N1056" s="51"/>
      <c r="O1056" s="51"/>
      <c r="P1056" s="51"/>
      <c r="Q1056" s="56"/>
      <c r="R1056" s="45"/>
    </row>
    <row r="1057" spans="1:18" s="8" customFormat="1" ht="16.2" thickTop="1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  <row r="1122" spans="1:18" s="8" customFormat="1" ht="15.6" x14ac:dyDescent="0.3">
      <c r="A1122" s="6"/>
      <c r="B1122" s="1"/>
      <c r="C1122" s="1"/>
      <c r="D1122" s="1"/>
      <c r="E1122" s="2"/>
      <c r="F1122" s="2"/>
      <c r="G1122" s="7"/>
      <c r="H1122" s="7"/>
      <c r="I1122" s="7"/>
      <c r="J1122" s="3"/>
      <c r="K1122" s="4"/>
      <c r="L1122" s="1"/>
      <c r="M1122" s="1"/>
      <c r="N1122" s="1"/>
      <c r="O1122" s="1"/>
      <c r="P1122" s="1"/>
      <c r="Q1122" s="1"/>
      <c r="R1122" s="10"/>
    </row>
    <row r="1123" spans="1:18" s="8" customFormat="1" ht="15.6" x14ac:dyDescent="0.3">
      <c r="A1123" s="6"/>
      <c r="B1123" s="1"/>
      <c r="C1123" s="1"/>
      <c r="D1123" s="1"/>
      <c r="E1123" s="2"/>
      <c r="F1123" s="2"/>
      <c r="G1123" s="7"/>
      <c r="H1123" s="7"/>
      <c r="I1123" s="7"/>
      <c r="J1123" s="3"/>
      <c r="K1123" s="4"/>
      <c r="L1123" s="1"/>
      <c r="M1123" s="1"/>
      <c r="N1123" s="1"/>
      <c r="O1123" s="1"/>
      <c r="P1123" s="1"/>
      <c r="Q1123" s="1"/>
      <c r="R1123" s="10"/>
    </row>
    <row r="1124" spans="1:18" s="8" customFormat="1" ht="15.6" x14ac:dyDescent="0.3">
      <c r="A1124" s="6"/>
      <c r="B1124" s="1"/>
      <c r="C1124" s="1"/>
      <c r="D1124" s="1"/>
      <c r="E1124" s="2"/>
      <c r="F1124" s="2"/>
      <c r="G1124" s="7"/>
      <c r="H1124" s="7"/>
      <c r="I1124" s="7"/>
      <c r="J1124" s="3"/>
      <c r="K1124" s="4"/>
      <c r="L1124" s="1"/>
      <c r="M1124" s="1"/>
      <c r="N1124" s="1"/>
      <c r="O1124" s="1"/>
      <c r="P1124" s="1"/>
      <c r="Q1124" s="1"/>
      <c r="R1124" s="10"/>
    </row>
    <row r="1125" spans="1:18" s="8" customFormat="1" ht="15.6" x14ac:dyDescent="0.3">
      <c r="A1125" s="6"/>
      <c r="B1125" s="1"/>
      <c r="C1125" s="1"/>
      <c r="D1125" s="1"/>
      <c r="E1125" s="2"/>
      <c r="F1125" s="2"/>
      <c r="G1125" s="7"/>
      <c r="H1125" s="7"/>
      <c r="I1125" s="7"/>
      <c r="J1125" s="3"/>
      <c r="K1125" s="4"/>
      <c r="L1125" s="1"/>
      <c r="M1125" s="1"/>
      <c r="N1125" s="1"/>
      <c r="O1125" s="1"/>
      <c r="P1125" s="1"/>
      <c r="Q1125" s="1"/>
      <c r="R1125" s="10"/>
    </row>
    <row r="1126" spans="1:18" s="8" customFormat="1" ht="15.6" x14ac:dyDescent="0.3">
      <c r="A1126" s="6"/>
      <c r="B1126" s="1"/>
      <c r="C1126" s="1"/>
      <c r="D1126" s="1"/>
      <c r="E1126" s="2"/>
      <c r="F1126" s="2"/>
      <c r="G1126" s="7"/>
      <c r="H1126" s="7"/>
      <c r="I1126" s="7"/>
      <c r="J1126" s="3"/>
      <c r="K1126" s="4"/>
      <c r="L1126" s="1"/>
      <c r="M1126" s="1"/>
      <c r="N1126" s="1"/>
      <c r="O1126" s="1"/>
      <c r="P1126" s="1"/>
      <c r="Q1126" s="1"/>
      <c r="R1126" s="10"/>
    </row>
    <row r="1127" spans="1:18" s="8" customFormat="1" ht="15.6" x14ac:dyDescent="0.3">
      <c r="A1127" s="6"/>
      <c r="B1127" s="1"/>
      <c r="C1127" s="1"/>
      <c r="D1127" s="1"/>
      <c r="E1127" s="2"/>
      <c r="F1127" s="2"/>
      <c r="G1127" s="7"/>
      <c r="H1127" s="7"/>
      <c r="I1127" s="7"/>
      <c r="J1127" s="3"/>
      <c r="K1127" s="4"/>
      <c r="L1127" s="1"/>
      <c r="M1127" s="1"/>
      <c r="N1127" s="1"/>
      <c r="O1127" s="1"/>
      <c r="P1127" s="1"/>
      <c r="Q1127" s="1"/>
      <c r="R1127" s="10"/>
    </row>
    <row r="1128" spans="1:18" s="8" customFormat="1" ht="15.6" x14ac:dyDescent="0.3">
      <c r="A1128" s="6"/>
      <c r="B1128" s="1"/>
      <c r="C1128" s="1"/>
      <c r="D1128" s="1"/>
      <c r="E1128" s="2"/>
      <c r="F1128" s="2"/>
      <c r="G1128" s="7"/>
      <c r="H1128" s="7"/>
      <c r="I1128" s="7"/>
      <c r="J1128" s="3"/>
      <c r="K1128" s="4"/>
      <c r="L1128" s="1"/>
      <c r="M1128" s="1"/>
      <c r="N1128" s="1"/>
      <c r="O1128" s="1"/>
      <c r="P1128" s="1"/>
      <c r="Q1128" s="1"/>
      <c r="R1128" s="10"/>
    </row>
    <row r="1129" spans="1:18" s="8" customFormat="1" ht="15.6" x14ac:dyDescent="0.3">
      <c r="A1129" s="6"/>
      <c r="B1129" s="1"/>
      <c r="C1129" s="1"/>
      <c r="D1129" s="1"/>
      <c r="E1129" s="2"/>
      <c r="F1129" s="2"/>
      <c r="G1129" s="7"/>
      <c r="H1129" s="7"/>
      <c r="I1129" s="7"/>
      <c r="J1129" s="3"/>
      <c r="K1129" s="4"/>
      <c r="L1129" s="1"/>
      <c r="M1129" s="1"/>
      <c r="N1129" s="1"/>
      <c r="O1129" s="1"/>
      <c r="P1129" s="1"/>
      <c r="Q1129" s="1"/>
      <c r="R1129" s="10"/>
    </row>
    <row r="1130" spans="1:18" s="8" customFormat="1" ht="15.6" x14ac:dyDescent="0.3">
      <c r="A1130" s="6"/>
      <c r="B1130" s="1"/>
      <c r="C1130" s="1"/>
      <c r="D1130" s="1"/>
      <c r="E1130" s="2"/>
      <c r="F1130" s="2"/>
      <c r="G1130" s="7"/>
      <c r="H1130" s="7"/>
      <c r="I1130" s="7"/>
      <c r="J1130" s="3"/>
      <c r="K1130" s="4"/>
      <c r="L1130" s="1"/>
      <c r="M1130" s="1"/>
      <c r="N1130" s="1"/>
      <c r="O1130" s="1"/>
      <c r="P1130" s="1"/>
      <c r="Q1130" s="1"/>
      <c r="R1130" s="10"/>
    </row>
    <row r="1131" spans="1:18" s="8" customFormat="1" ht="15.6" x14ac:dyDescent="0.3">
      <c r="A1131" s="6"/>
      <c r="B1131" s="1"/>
      <c r="C1131" s="1"/>
      <c r="D1131" s="1"/>
      <c r="E1131" s="2"/>
      <c r="F1131" s="2"/>
      <c r="G1131" s="7"/>
      <c r="H1131" s="7"/>
      <c r="I1131" s="7"/>
      <c r="J1131" s="3"/>
      <c r="K1131" s="4"/>
      <c r="L1131" s="1"/>
      <c r="M1131" s="1"/>
      <c r="N1131" s="1"/>
      <c r="O1131" s="1"/>
      <c r="P1131" s="1"/>
      <c r="Q1131" s="1"/>
      <c r="R1131" s="10"/>
    </row>
    <row r="1132" spans="1:18" s="8" customFormat="1" ht="15.6" x14ac:dyDescent="0.3">
      <c r="A1132" s="6"/>
      <c r="B1132" s="1"/>
      <c r="C1132" s="1"/>
      <c r="D1132" s="1"/>
      <c r="E1132" s="2"/>
      <c r="F1132" s="2"/>
      <c r="G1132" s="7"/>
      <c r="H1132" s="7"/>
      <c r="I1132" s="7"/>
      <c r="J1132" s="3"/>
      <c r="K1132" s="4"/>
      <c r="L1132" s="1"/>
      <c r="M1132" s="1"/>
      <c r="N1132" s="1"/>
      <c r="O1132" s="1"/>
      <c r="P1132" s="1"/>
      <c r="Q1132" s="1"/>
      <c r="R1132" s="10"/>
    </row>
    <row r="1133" spans="1:18" s="8" customFormat="1" ht="15.6" x14ac:dyDescent="0.3">
      <c r="A1133" s="6"/>
      <c r="B1133" s="1"/>
      <c r="C1133" s="1"/>
      <c r="D1133" s="1"/>
      <c r="E1133" s="2"/>
      <c r="F1133" s="2"/>
      <c r="G1133" s="7"/>
      <c r="H1133" s="7"/>
      <c r="I1133" s="7"/>
      <c r="J1133" s="3"/>
      <c r="K1133" s="4"/>
      <c r="L1133" s="1"/>
      <c r="M1133" s="1"/>
      <c r="N1133" s="1"/>
      <c r="O1133" s="1"/>
      <c r="P1133" s="1"/>
      <c r="Q1133" s="1"/>
      <c r="R1133" s="10"/>
    </row>
  </sheetData>
  <mergeCells count="24">
    <mergeCell ref="A67:A68"/>
    <mergeCell ref="M7:N7"/>
    <mergeCell ref="O7:Q7"/>
    <mergeCell ref="A32:A33"/>
    <mergeCell ref="A59:A60"/>
    <mergeCell ref="A50:A51"/>
    <mergeCell ref="A52:A53"/>
    <mergeCell ref="A48:A49"/>
    <mergeCell ref="A61:A63"/>
    <mergeCell ref="O4:Q4"/>
    <mergeCell ref="M5:P5"/>
    <mergeCell ref="M6:P6"/>
    <mergeCell ref="A25:A27"/>
    <mergeCell ref="A28:A29"/>
    <mergeCell ref="A6:C6"/>
    <mergeCell ref="A7:C7"/>
    <mergeCell ref="D1:L7"/>
    <mergeCell ref="M4:N4"/>
    <mergeCell ref="O1:Q1"/>
    <mergeCell ref="M2:N2"/>
    <mergeCell ref="O2:Q2"/>
    <mergeCell ref="M3:N3"/>
    <mergeCell ref="O3:Q3"/>
    <mergeCell ref="M1:N1"/>
  </mergeCells>
  <phoneticPr fontId="18" type="noConversion"/>
  <conditionalFormatting sqref="H9:H27">
    <cfRule type="notContainsBlanks" dxfId="215" priority="5">
      <formula>LEN(TRIM(H9))&gt;0</formula>
    </cfRule>
  </conditionalFormatting>
  <conditionalFormatting sqref="J8:K8">
    <cfRule type="cellIs" dxfId="214" priority="236" operator="lessThan">
      <formula>0</formula>
    </cfRule>
  </conditionalFormatting>
  <conditionalFormatting sqref="K9:K27">
    <cfRule type="cellIs" dxfId="213" priority="6" operator="equal">
      <formula>0</formula>
    </cfRule>
    <cfRule type="cellIs" dxfId="212" priority="7" operator="greaterThan">
      <formula>0</formula>
    </cfRule>
    <cfRule type="cellIs" dxfId="211" priority="13" operator="between">
      <formula>-3</formula>
      <formula>-1</formula>
    </cfRule>
    <cfRule type="cellIs" dxfId="210" priority="14" operator="lessThanOrEqual">
      <formula>-4</formula>
    </cfRule>
  </conditionalFormatting>
  <conditionalFormatting sqref="K28:K307">
    <cfRule type="cellIs" dxfId="209" priority="17" operator="equal">
      <formula>-1</formula>
    </cfRule>
    <cfRule type="cellIs" dxfId="208" priority="18" operator="lessThan">
      <formula>-1</formula>
    </cfRule>
    <cfRule type="cellIs" dxfId="207" priority="19" operator="equal">
      <formula>0</formula>
    </cfRule>
  </conditionalFormatting>
  <conditionalFormatting sqref="K28:K350">
    <cfRule type="cellIs" dxfId="206" priority="20" operator="greaterThan">
      <formula>0</formula>
    </cfRule>
  </conditionalFormatting>
  <conditionalFormatting sqref="K308:K350">
    <cfRule type="cellIs" dxfId="205" priority="240" operator="equal">
      <formula>0</formula>
    </cfRule>
  </conditionalFormatting>
  <conditionalFormatting sqref="K308:K1048576">
    <cfRule type="cellIs" dxfId="204" priority="242" operator="lessThan">
      <formula>0</formula>
    </cfRule>
  </conditionalFormatting>
  <conditionalFormatting sqref="L9:L27">
    <cfRule type="containsText" dxfId="203" priority="8" operator="containsText" text="Open">
      <formula>NOT(ISERROR(SEARCH(("Open"),(L9))))</formula>
    </cfRule>
    <cfRule type="containsText" dxfId="202" priority="9" operator="containsText" text="Overdue">
      <formula>NOT(ISERROR(SEARCH(("Overdue"),(L9))))</formula>
    </cfRule>
    <cfRule type="containsText" dxfId="201" priority="10" operator="containsText" text="Replied with Delay">
      <formula>NOT(ISERROR(SEARCH(("Replied with Delay"),(L9))))</formula>
    </cfRule>
    <cfRule type="containsText" dxfId="200" priority="11" operator="containsText" text="Replied">
      <formula>NOT(ISERROR(SEARCH(("Replied"),(L9))))</formula>
    </cfRule>
    <cfRule type="containsText" dxfId="199" priority="12" operator="containsText" text="R. With Delay">
      <formula>NOT(ISERROR(SEARCH(("R. With Delay"),(L9))))</formula>
    </cfRule>
  </conditionalFormatting>
  <conditionalFormatting sqref="L28:L233">
    <cfRule type="containsText" dxfId="198" priority="23" operator="containsText" text="Open">
      <formula>NOT(ISERROR(SEARCH("Open",L28)))</formula>
    </cfRule>
    <cfRule type="containsText" dxfId="197" priority="24" operator="containsText" text="Overdue">
      <formula>NOT(ISERROR(SEARCH("Overdue",L28)))</formula>
    </cfRule>
    <cfRule type="containsText" dxfId="196" priority="25" operator="containsText" text="Replied with Delay">
      <formula>NOT(ISERROR(SEARCH("Replied with Delay",L28)))</formula>
    </cfRule>
  </conditionalFormatting>
  <conditionalFormatting sqref="M9:M78">
    <cfRule type="containsText" dxfId="195" priority="1" operator="containsText" text="C">
      <formula>NOT(ISERROR(SEARCH("C",M9)))</formula>
    </cfRule>
    <cfRule type="containsText" dxfId="194" priority="2" operator="containsText" text="B">
      <formula>NOT(ISERROR(SEARCH("B",M9)))</formula>
    </cfRule>
  </conditionalFormatting>
  <dataValidations count="1">
    <dataValidation showInputMessage="1" showErrorMessage="1" sqref="J9:L10 J134:L134 J94:L100 J149:L149 J137:L143 J120:L120 J130:L132 J12:L13 J79:L92 M1:Q7"/>
  </dataValidations>
  <printOptions horizontalCentered="1"/>
  <pageMargins left="0.25" right="0.25" top="0.25" bottom="0.5" header="0.3" footer="0.25"/>
  <pageSetup paperSize="9" scale="37" fitToHeight="0" orientation="landscape" r:id="rId1"/>
  <headerFooter>
    <oddFooter>&amp;CPage &amp;P of &amp;N</oddFooter>
  </headerFooter>
  <rowBreaks count="1" manualBreakCount="1">
    <brk id="35" max="1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D1" sqref="D1:L7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27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 t="s">
        <v>46</v>
      </c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193" priority="28">
      <formula>LEN(TRIM(H9))&gt;0</formula>
    </cfRule>
  </conditionalFormatting>
  <conditionalFormatting sqref="J8:K8">
    <cfRule type="cellIs" dxfId="192" priority="155" operator="lessThan">
      <formula>0</formula>
    </cfRule>
  </conditionalFormatting>
  <conditionalFormatting sqref="K9:K29">
    <cfRule type="cellIs" dxfId="191" priority="19" operator="equal">
      <formula>0</formula>
    </cfRule>
    <cfRule type="cellIs" dxfId="190" priority="20" operator="greaterThan">
      <formula>0</formula>
    </cfRule>
    <cfRule type="cellIs" dxfId="189" priority="26" operator="between">
      <formula>-3</formula>
      <formula>-1</formula>
    </cfRule>
    <cfRule type="cellIs" dxfId="188" priority="27" operator="lessThanOrEqual">
      <formula>-4</formula>
    </cfRule>
  </conditionalFormatting>
  <conditionalFormatting sqref="K30:K295">
    <cfRule type="cellIs" dxfId="187" priority="43" operator="equal">
      <formula>-1</formula>
    </cfRule>
    <cfRule type="cellIs" dxfId="186" priority="44" operator="lessThan">
      <formula>-1</formula>
    </cfRule>
    <cfRule type="cellIs" dxfId="185" priority="46" operator="equal">
      <formula>0</formula>
    </cfRule>
  </conditionalFormatting>
  <conditionalFormatting sqref="K30:K338">
    <cfRule type="cellIs" dxfId="184" priority="48" operator="greaterThan">
      <formula>0</formula>
    </cfRule>
  </conditionalFormatting>
  <conditionalFormatting sqref="K296:K338">
    <cfRule type="cellIs" dxfId="183" priority="159" operator="equal">
      <formula>0</formula>
    </cfRule>
  </conditionalFormatting>
  <conditionalFormatting sqref="K296:K1048576">
    <cfRule type="cellIs" dxfId="182" priority="161" operator="lessThan">
      <formula>0</formula>
    </cfRule>
  </conditionalFormatting>
  <conditionalFormatting sqref="L9:L29">
    <cfRule type="containsText" dxfId="181" priority="21" operator="containsText" text="Open">
      <formula>NOT(ISERROR(SEARCH(("Open"),(L9))))</formula>
    </cfRule>
    <cfRule type="containsText" dxfId="180" priority="22" operator="containsText" text="Overdue">
      <formula>NOT(ISERROR(SEARCH(("Overdue"),(L9))))</formula>
    </cfRule>
    <cfRule type="containsText" dxfId="179" priority="23" operator="containsText" text="Replied with Delay">
      <formula>NOT(ISERROR(SEARCH(("Replied with Delay"),(L9))))</formula>
    </cfRule>
    <cfRule type="containsText" dxfId="178" priority="24" operator="containsText" text="Replied">
      <formula>NOT(ISERROR(SEARCH(("Replied"),(L9))))</formula>
    </cfRule>
    <cfRule type="containsText" dxfId="177" priority="25" operator="containsText" text="R. With Delay">
      <formula>NOT(ISERROR(SEARCH(("R. With Delay"),(L9))))</formula>
    </cfRule>
  </conditionalFormatting>
  <conditionalFormatting sqref="L30:L45">
    <cfRule type="containsText" dxfId="176" priority="144" operator="containsText" text="R. With Delay">
      <formula>NOT(ISERROR(SEARCH("R. With Delay",L30)))</formula>
    </cfRule>
    <cfRule type="containsText" dxfId="175" priority="146" operator="containsText" text="Open">
      <formula>NOT(ISERROR(SEARCH("Open",L30)))</formula>
    </cfRule>
    <cfRule type="containsText" dxfId="174" priority="147" operator="containsText" text="Overdue">
      <formula>NOT(ISERROR(SEARCH("Overdue",L30)))</formula>
    </cfRule>
    <cfRule type="containsText" dxfId="173" priority="148" operator="containsText" text="Replied with Delay">
      <formula>NOT(ISERROR(SEARCH("Replied with Delay",L30)))</formula>
    </cfRule>
  </conditionalFormatting>
  <conditionalFormatting sqref="M9:M29">
    <cfRule type="containsText" dxfId="172" priority="1" operator="containsText" text="C">
      <formula>NOT(ISERROR(SEARCH("C",M9)))</formula>
    </cfRule>
    <cfRule type="containsText" dxfId="171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239"/>
  <sheetViews>
    <sheetView tabSelected="1" view="pageBreakPreview" zoomScale="55" zoomScaleNormal="70" zoomScaleSheetLayoutView="55" workbookViewId="0">
      <pane xSplit="1" ySplit="8" topLeftCell="B51" activePane="bottomRight" state="frozen"/>
      <selection pane="topRight" activeCell="B1" sqref="B1"/>
      <selection pane="bottomLeft" activeCell="A9" sqref="A9"/>
      <selection pane="bottomRight" activeCell="E54" sqref="E54"/>
    </sheetView>
  </sheetViews>
  <sheetFormatPr defaultRowHeight="15.6" x14ac:dyDescent="0.3"/>
  <cols>
    <col min="1" max="1" width="61.5546875" style="94" customWidth="1"/>
    <col min="2" max="2" width="15.6640625" style="1" customWidth="1"/>
    <col min="3" max="3" width="13.33203125" style="1" bestFit="1" customWidth="1"/>
    <col min="4" max="4" width="15.6640625" style="1" bestFit="1" customWidth="1"/>
    <col min="5" max="5" width="88.4414062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hidden="1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98" t="s">
        <v>8</v>
      </c>
      <c r="B1" s="15">
        <f>COUNTIF(J10:J998855,"Open")</f>
        <v>0</v>
      </c>
      <c r="C1" s="16" t="e">
        <f>B1/SUM(B1:B4)</f>
        <v>#DIV/0!</v>
      </c>
      <c r="D1" s="128" t="s">
        <v>54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99" t="s">
        <v>7</v>
      </c>
      <c r="B2" s="18">
        <f>COUNTIF(L10:L998855,"Replied")</f>
        <v>0</v>
      </c>
      <c r="C2" s="19" t="e">
        <f>B2/SUM(B1:B4)</f>
        <v>#DIV/0!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100" t="s">
        <v>3</v>
      </c>
      <c r="B3" s="21">
        <f>COUNTIF(L10:L998855,"Overdue")</f>
        <v>0</v>
      </c>
      <c r="C3" s="22" t="e">
        <f>B3/SUM(B1:B4)</f>
        <v>#DIV/0!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100" t="s">
        <v>14</v>
      </c>
      <c r="B4" s="21">
        <f>COUNTIF(L10:L998855,"R. with Delay")</f>
        <v>0</v>
      </c>
      <c r="C4" s="22" t="e">
        <f>B4/SUM(B1:B4)</f>
        <v>#DIV/0!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101" t="s">
        <v>11</v>
      </c>
      <c r="B5" s="24">
        <f>SUBTOTAL(9,B1:B4)</f>
        <v>0</v>
      </c>
      <c r="C5" s="25" t="e">
        <f>SUBTOTAL(9,C1:C4)</f>
        <v>#DIV/0!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42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43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44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2.8" thickBot="1" x14ac:dyDescent="0.4">
      <c r="A8" s="27" t="s">
        <v>21</v>
      </c>
      <c r="B8" s="28" t="s">
        <v>22</v>
      </c>
      <c r="C8" s="28" t="s">
        <v>23</v>
      </c>
      <c r="D8" s="28" t="s">
        <v>1135</v>
      </c>
      <c r="E8" s="28" t="s">
        <v>20</v>
      </c>
      <c r="F8" s="28" t="s">
        <v>34</v>
      </c>
      <c r="G8" s="29" t="s">
        <v>0</v>
      </c>
      <c r="H8" s="29" t="s">
        <v>1</v>
      </c>
      <c r="I8" s="28" t="s">
        <v>6</v>
      </c>
      <c r="J8" s="28" t="s">
        <v>12</v>
      </c>
      <c r="K8" s="30" t="s">
        <v>3</v>
      </c>
      <c r="L8" s="29" t="s">
        <v>2</v>
      </c>
      <c r="N8" s="28" t="s">
        <v>9</v>
      </c>
      <c r="O8" s="28" t="s">
        <v>4</v>
      </c>
      <c r="P8" s="28" t="s">
        <v>41</v>
      </c>
      <c r="Q8" s="31" t="s">
        <v>13</v>
      </c>
      <c r="R8" s="13"/>
    </row>
    <row r="9" spans="1:18" s="11" customFormat="1" ht="45" customHeight="1" thickBot="1" x14ac:dyDescent="0.35">
      <c r="A9" s="34" t="s">
        <v>525</v>
      </c>
      <c r="B9" s="34" t="s">
        <v>52</v>
      </c>
      <c r="C9" s="75" t="s">
        <v>310</v>
      </c>
      <c r="D9" s="34" t="s">
        <v>53</v>
      </c>
      <c r="E9" s="58" t="s">
        <v>770</v>
      </c>
      <c r="F9" s="58" t="s">
        <v>187</v>
      </c>
      <c r="G9" s="36">
        <v>45824</v>
      </c>
      <c r="H9" s="43">
        <v>45846</v>
      </c>
      <c r="I9" s="36" t="str">
        <f t="shared" ref="I9:I37" ca="1" si="0">IF(H9="",IF(TODAY()-G9&gt;(IF(B9=0,$R$5,$R$6)),"Overdue","Open"),IF(H9-G9&gt;(IF(B9=0,$Q$5,$Q$6)),"R. with Delay","Replied"))</f>
        <v>R. with Delay</v>
      </c>
      <c r="J9" s="92" t="s">
        <v>65</v>
      </c>
      <c r="K9" s="39"/>
      <c r="L9" s="40"/>
      <c r="M9" s="32"/>
      <c r="N9" s="32"/>
      <c r="O9" s="32"/>
      <c r="P9" s="32"/>
      <c r="Q9" s="41"/>
      <c r="R9" s="45"/>
    </row>
    <row r="10" spans="1:18" s="11" customFormat="1" ht="45" customHeight="1" thickBot="1" x14ac:dyDescent="0.35">
      <c r="A10" s="34" t="s">
        <v>526</v>
      </c>
      <c r="B10" s="34" t="s">
        <v>52</v>
      </c>
      <c r="C10" s="75" t="s">
        <v>310</v>
      </c>
      <c r="D10" s="105" t="s">
        <v>1135</v>
      </c>
      <c r="E10" s="58" t="s">
        <v>771</v>
      </c>
      <c r="F10" s="58" t="s">
        <v>221</v>
      </c>
      <c r="G10" s="36">
        <v>45825</v>
      </c>
      <c r="H10" s="43">
        <v>45846</v>
      </c>
      <c r="I10" s="36" t="str">
        <f t="shared" ca="1" si="0"/>
        <v>R. with Delay</v>
      </c>
      <c r="J10" s="92" t="s">
        <v>65</v>
      </c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34" t="s">
        <v>527</v>
      </c>
      <c r="B11" s="34" t="s">
        <v>52</v>
      </c>
      <c r="C11" s="75" t="s">
        <v>310</v>
      </c>
      <c r="D11" s="105" t="s">
        <v>1135</v>
      </c>
      <c r="E11" s="58" t="s">
        <v>772</v>
      </c>
      <c r="F11" s="58" t="s">
        <v>210</v>
      </c>
      <c r="G11" s="36">
        <v>45826</v>
      </c>
      <c r="H11" s="43">
        <v>45846</v>
      </c>
      <c r="I11" s="36" t="str">
        <f t="shared" ca="1" si="0"/>
        <v>R. with Delay</v>
      </c>
      <c r="J11" s="92" t="s">
        <v>65</v>
      </c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34" t="s">
        <v>528</v>
      </c>
      <c r="B12" s="34" t="s">
        <v>52</v>
      </c>
      <c r="C12" s="32" t="s">
        <v>310</v>
      </c>
      <c r="D12" s="105" t="s">
        <v>1135</v>
      </c>
      <c r="E12" s="58" t="s">
        <v>773</v>
      </c>
      <c r="F12" s="58" t="s">
        <v>274</v>
      </c>
      <c r="G12" s="36">
        <v>45831</v>
      </c>
      <c r="H12" s="43">
        <v>45846</v>
      </c>
      <c r="I12" s="36" t="str">
        <f t="shared" ca="1" si="0"/>
        <v>R. with Delay</v>
      </c>
      <c r="J12" s="92" t="s">
        <v>65</v>
      </c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34" t="s">
        <v>529</v>
      </c>
      <c r="B13" s="34" t="s">
        <v>52</v>
      </c>
      <c r="C13" s="32" t="s">
        <v>310</v>
      </c>
      <c r="D13" s="105" t="s">
        <v>1135</v>
      </c>
      <c r="E13" s="58" t="s">
        <v>774</v>
      </c>
      <c r="F13" s="58" t="s">
        <v>215</v>
      </c>
      <c r="G13" s="36">
        <v>45837</v>
      </c>
      <c r="H13" s="43">
        <v>45846</v>
      </c>
      <c r="I13" s="36" t="str">
        <f t="shared" ca="1" si="0"/>
        <v>R. with Delay</v>
      </c>
      <c r="J13" s="92" t="s">
        <v>65</v>
      </c>
      <c r="K13" s="39"/>
      <c r="L13" s="40"/>
      <c r="M13" s="32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34" t="s">
        <v>530</v>
      </c>
      <c r="B14" s="34" t="s">
        <v>52</v>
      </c>
      <c r="C14" s="32" t="s">
        <v>310</v>
      </c>
      <c r="D14" s="105" t="s">
        <v>1135</v>
      </c>
      <c r="E14" s="58" t="s">
        <v>775</v>
      </c>
      <c r="F14" s="58" t="s">
        <v>285</v>
      </c>
      <c r="G14" s="36">
        <v>45837</v>
      </c>
      <c r="H14" s="43">
        <v>45846</v>
      </c>
      <c r="I14" s="36" t="str">
        <f t="shared" ca="1" si="0"/>
        <v>R. with Delay</v>
      </c>
      <c r="J14" s="92" t="s">
        <v>65</v>
      </c>
      <c r="K14" s="39"/>
      <c r="L14" s="40"/>
      <c r="M14" s="32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34" t="s">
        <v>531</v>
      </c>
      <c r="B15" s="34" t="s">
        <v>52</v>
      </c>
      <c r="C15" s="32" t="s">
        <v>310</v>
      </c>
      <c r="D15" s="105" t="s">
        <v>1135</v>
      </c>
      <c r="E15" s="58" t="s">
        <v>776</v>
      </c>
      <c r="F15" s="58" t="s">
        <v>93</v>
      </c>
      <c r="G15" s="36">
        <v>45839</v>
      </c>
      <c r="H15" s="43">
        <v>45846</v>
      </c>
      <c r="I15" s="36" t="str">
        <f t="shared" ca="1" si="0"/>
        <v>R. with Delay</v>
      </c>
      <c r="J15" s="92" t="s">
        <v>65</v>
      </c>
      <c r="K15" s="39"/>
      <c r="L15" s="40"/>
      <c r="M15" s="32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34" t="s">
        <v>532</v>
      </c>
      <c r="B16" s="34" t="s">
        <v>52</v>
      </c>
      <c r="C16" s="32" t="s">
        <v>310</v>
      </c>
      <c r="D16" s="105" t="s">
        <v>1135</v>
      </c>
      <c r="E16" s="58" t="s">
        <v>777</v>
      </c>
      <c r="F16" s="58" t="s">
        <v>187</v>
      </c>
      <c r="G16" s="36">
        <v>45839</v>
      </c>
      <c r="H16" s="43">
        <v>45853</v>
      </c>
      <c r="I16" s="36" t="str">
        <f t="shared" ca="1" si="0"/>
        <v>R. with Delay</v>
      </c>
      <c r="J16" s="92" t="s">
        <v>65</v>
      </c>
      <c r="K16" s="39"/>
      <c r="L16" s="40"/>
      <c r="M16" s="32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34" t="s">
        <v>533</v>
      </c>
      <c r="B17" s="34" t="s">
        <v>52</v>
      </c>
      <c r="C17" s="32" t="s">
        <v>310</v>
      </c>
      <c r="D17" s="105" t="s">
        <v>1135</v>
      </c>
      <c r="E17" s="58" t="s">
        <v>778</v>
      </c>
      <c r="F17" s="58" t="s">
        <v>221</v>
      </c>
      <c r="G17" s="36">
        <v>45854</v>
      </c>
      <c r="H17" s="43">
        <v>45859</v>
      </c>
      <c r="I17" s="36" t="str">
        <f t="shared" ca="1" si="0"/>
        <v>R. with Delay</v>
      </c>
      <c r="J17" s="92" t="s">
        <v>65</v>
      </c>
      <c r="K17" s="39"/>
      <c r="L17" s="40"/>
      <c r="M17" s="32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34" t="s">
        <v>534</v>
      </c>
      <c r="B18" s="34" t="s">
        <v>52</v>
      </c>
      <c r="C18" s="32" t="s">
        <v>310</v>
      </c>
      <c r="D18" s="105" t="s">
        <v>1135</v>
      </c>
      <c r="E18" s="58" t="s">
        <v>779</v>
      </c>
      <c r="F18" s="58" t="s">
        <v>210</v>
      </c>
      <c r="G18" s="36">
        <v>45854</v>
      </c>
      <c r="H18" s="43">
        <v>45859</v>
      </c>
      <c r="I18" s="36" t="str">
        <f t="shared" ca="1" si="0"/>
        <v>R. with Delay</v>
      </c>
      <c r="J18" s="92" t="s">
        <v>65</v>
      </c>
      <c r="K18" s="39"/>
      <c r="L18" s="40"/>
      <c r="M18" s="32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34" t="s">
        <v>535</v>
      </c>
      <c r="B19" s="34" t="s">
        <v>52</v>
      </c>
      <c r="C19" s="32" t="s">
        <v>310</v>
      </c>
      <c r="D19" s="105" t="s">
        <v>1135</v>
      </c>
      <c r="E19" s="58" t="s">
        <v>780</v>
      </c>
      <c r="F19" s="58" t="s">
        <v>248</v>
      </c>
      <c r="G19" s="36">
        <v>45855</v>
      </c>
      <c r="H19" s="43">
        <v>45866</v>
      </c>
      <c r="I19" s="36" t="str">
        <f t="shared" ca="1" si="0"/>
        <v>R. with Delay</v>
      </c>
      <c r="J19" s="92" t="s">
        <v>65</v>
      </c>
      <c r="K19" s="39"/>
      <c r="L19" s="40"/>
      <c r="M19" s="32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34" t="s">
        <v>536</v>
      </c>
      <c r="B20" s="34" t="s">
        <v>52</v>
      </c>
      <c r="C20" s="32" t="s">
        <v>310</v>
      </c>
      <c r="D20" s="105" t="s">
        <v>1135</v>
      </c>
      <c r="E20" s="58" t="s">
        <v>781</v>
      </c>
      <c r="F20" s="58" t="s">
        <v>214</v>
      </c>
      <c r="G20" s="36">
        <v>45855</v>
      </c>
      <c r="H20" s="43">
        <v>45866</v>
      </c>
      <c r="I20" s="36" t="str">
        <f t="shared" ca="1" si="0"/>
        <v>R. with Delay</v>
      </c>
      <c r="J20" s="92" t="s">
        <v>65</v>
      </c>
      <c r="K20" s="39" t="s">
        <v>65</v>
      </c>
      <c r="L20" s="40"/>
      <c r="M20" s="32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34" t="s">
        <v>537</v>
      </c>
      <c r="B21" s="34" t="s">
        <v>52</v>
      </c>
      <c r="C21" s="32" t="s">
        <v>310</v>
      </c>
      <c r="D21" s="105" t="s">
        <v>1135</v>
      </c>
      <c r="E21" s="58" t="s">
        <v>782</v>
      </c>
      <c r="F21" s="58" t="s">
        <v>250</v>
      </c>
      <c r="G21" s="36">
        <v>45865</v>
      </c>
      <c r="H21" s="43">
        <v>45867</v>
      </c>
      <c r="I21" s="36" t="str">
        <f t="shared" ca="1" si="0"/>
        <v>Replied</v>
      </c>
      <c r="J21" s="92" t="s">
        <v>65</v>
      </c>
      <c r="K21" s="39"/>
      <c r="L21" s="40"/>
      <c r="M21" s="32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34" t="s">
        <v>538</v>
      </c>
      <c r="B22" s="34" t="s">
        <v>52</v>
      </c>
      <c r="C22" s="32" t="s">
        <v>310</v>
      </c>
      <c r="D22" s="105" t="s">
        <v>1135</v>
      </c>
      <c r="E22" s="58" t="s">
        <v>783</v>
      </c>
      <c r="F22" s="58" t="s">
        <v>285</v>
      </c>
      <c r="G22" s="36">
        <v>45865</v>
      </c>
      <c r="H22" s="43">
        <v>45868</v>
      </c>
      <c r="I22" s="36" t="str">
        <f t="shared" ca="1" si="0"/>
        <v>R. with Delay</v>
      </c>
      <c r="J22" s="92" t="s">
        <v>65</v>
      </c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34" t="s">
        <v>539</v>
      </c>
      <c r="B23" s="34" t="s">
        <v>52</v>
      </c>
      <c r="C23" s="32" t="s">
        <v>310</v>
      </c>
      <c r="D23" s="105" t="s">
        <v>1135</v>
      </c>
      <c r="E23" s="58" t="s">
        <v>784</v>
      </c>
      <c r="F23" s="58" t="s">
        <v>215</v>
      </c>
      <c r="G23" s="36">
        <v>45868</v>
      </c>
      <c r="H23" s="43">
        <v>45873</v>
      </c>
      <c r="I23" s="36" t="str">
        <f t="shared" ca="1" si="0"/>
        <v>R. with Delay</v>
      </c>
      <c r="J23" s="92" t="s">
        <v>65</v>
      </c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34" t="s">
        <v>565</v>
      </c>
      <c r="B24" s="34" t="s">
        <v>52</v>
      </c>
      <c r="C24" s="32" t="s">
        <v>310</v>
      </c>
      <c r="D24" s="105" t="s">
        <v>1135</v>
      </c>
      <c r="E24" s="58" t="s">
        <v>785</v>
      </c>
      <c r="F24" s="58" t="s">
        <v>329</v>
      </c>
      <c r="G24" s="36">
        <v>45872</v>
      </c>
      <c r="H24" s="43">
        <v>45893</v>
      </c>
      <c r="I24" s="36" t="str">
        <f t="shared" ca="1" si="0"/>
        <v>R. with Delay</v>
      </c>
      <c r="J24" s="92" t="s">
        <v>65</v>
      </c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34" t="s">
        <v>566</v>
      </c>
      <c r="B25" s="34" t="s">
        <v>52</v>
      </c>
      <c r="C25" s="32" t="s">
        <v>310</v>
      </c>
      <c r="D25" s="105" t="s">
        <v>1135</v>
      </c>
      <c r="E25" s="58" t="s">
        <v>786</v>
      </c>
      <c r="F25" s="58" t="s">
        <v>564</v>
      </c>
      <c r="G25" s="36">
        <v>45872</v>
      </c>
      <c r="H25" s="43">
        <v>45875</v>
      </c>
      <c r="I25" s="36" t="str">
        <f t="shared" ca="1" si="0"/>
        <v>R. with Delay</v>
      </c>
      <c r="J25" s="92" t="s">
        <v>65</v>
      </c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34" t="s">
        <v>598</v>
      </c>
      <c r="B26" s="34" t="s">
        <v>52</v>
      </c>
      <c r="C26" s="32" t="s">
        <v>310</v>
      </c>
      <c r="D26" s="105" t="s">
        <v>1135</v>
      </c>
      <c r="E26" s="58" t="s">
        <v>787</v>
      </c>
      <c r="F26" s="58" t="s">
        <v>600</v>
      </c>
      <c r="G26" s="36">
        <v>45875</v>
      </c>
      <c r="H26" s="43">
        <v>45879</v>
      </c>
      <c r="I26" s="36" t="str">
        <f t="shared" ca="1" si="0"/>
        <v>R. with Delay</v>
      </c>
      <c r="J26" s="92" t="s">
        <v>65</v>
      </c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34" t="s">
        <v>599</v>
      </c>
      <c r="B27" s="34" t="s">
        <v>52</v>
      </c>
      <c r="C27" s="32" t="s">
        <v>310</v>
      </c>
      <c r="D27" s="105" t="s">
        <v>1135</v>
      </c>
      <c r="E27" s="58" t="s">
        <v>788</v>
      </c>
      <c r="F27" s="58" t="s">
        <v>601</v>
      </c>
      <c r="G27" s="36">
        <v>45875</v>
      </c>
      <c r="H27" s="43">
        <v>45886</v>
      </c>
      <c r="I27" s="36" t="str">
        <f t="shared" ca="1" si="0"/>
        <v>R. with Delay</v>
      </c>
      <c r="J27" s="92" t="s">
        <v>65</v>
      </c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34" t="s">
        <v>618</v>
      </c>
      <c r="B28" s="34" t="s">
        <v>52</v>
      </c>
      <c r="C28" s="32" t="s">
        <v>310</v>
      </c>
      <c r="D28" s="105" t="s">
        <v>1135</v>
      </c>
      <c r="E28" s="58" t="s">
        <v>789</v>
      </c>
      <c r="F28" s="58" t="s">
        <v>619</v>
      </c>
      <c r="G28" s="36">
        <v>45878</v>
      </c>
      <c r="H28" s="43">
        <v>45882</v>
      </c>
      <c r="I28" s="36" t="str">
        <f t="shared" ca="1" si="0"/>
        <v>R. with Delay</v>
      </c>
      <c r="J28" s="92" t="s">
        <v>65</v>
      </c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34" t="s">
        <v>658</v>
      </c>
      <c r="B29" s="34" t="s">
        <v>52</v>
      </c>
      <c r="C29" s="32" t="s">
        <v>310</v>
      </c>
      <c r="D29" s="105" t="s">
        <v>1135</v>
      </c>
      <c r="E29" s="58" t="s">
        <v>790</v>
      </c>
      <c r="F29" s="58" t="s">
        <v>334</v>
      </c>
      <c r="G29" s="36">
        <v>45882</v>
      </c>
      <c r="H29" s="43">
        <v>45889</v>
      </c>
      <c r="I29" s="36" t="str">
        <f t="shared" ca="1" si="0"/>
        <v>R. with Delay</v>
      </c>
      <c r="J29" s="92" t="s">
        <v>65</v>
      </c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34" t="s">
        <v>659</v>
      </c>
      <c r="B30" s="34" t="s">
        <v>52</v>
      </c>
      <c r="C30" s="32" t="s">
        <v>310</v>
      </c>
      <c r="D30" s="105" t="s">
        <v>1135</v>
      </c>
      <c r="E30" s="58" t="s">
        <v>791</v>
      </c>
      <c r="F30" s="58" t="s">
        <v>660</v>
      </c>
      <c r="G30" s="36">
        <v>45882</v>
      </c>
      <c r="H30" s="43">
        <v>45889</v>
      </c>
      <c r="I30" s="36" t="str">
        <f t="shared" ca="1" si="0"/>
        <v>R. with Delay</v>
      </c>
      <c r="J30" s="92" t="s">
        <v>65</v>
      </c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34" t="s">
        <v>697</v>
      </c>
      <c r="B31" s="34" t="s">
        <v>52</v>
      </c>
      <c r="C31" s="32" t="s">
        <v>310</v>
      </c>
      <c r="D31" s="105" t="s">
        <v>1135</v>
      </c>
      <c r="E31" s="58" t="s">
        <v>792</v>
      </c>
      <c r="F31" s="58" t="s">
        <v>187</v>
      </c>
      <c r="G31" s="36">
        <v>45887</v>
      </c>
      <c r="H31" s="43">
        <v>45893</v>
      </c>
      <c r="I31" s="36" t="str">
        <f t="shared" ca="1" si="0"/>
        <v>R. with Delay</v>
      </c>
      <c r="J31" s="92" t="s">
        <v>65</v>
      </c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34" t="s">
        <v>698</v>
      </c>
      <c r="B32" s="34" t="s">
        <v>52</v>
      </c>
      <c r="C32" s="32" t="s">
        <v>310</v>
      </c>
      <c r="D32" s="105" t="s">
        <v>1135</v>
      </c>
      <c r="E32" s="58" t="s">
        <v>793</v>
      </c>
      <c r="F32" s="58" t="s">
        <v>220</v>
      </c>
      <c r="G32" s="36">
        <v>45889</v>
      </c>
      <c r="H32" s="43">
        <v>45893</v>
      </c>
      <c r="I32" s="36" t="str">
        <f t="shared" ca="1" si="0"/>
        <v>R. with Delay</v>
      </c>
      <c r="J32" s="92" t="s">
        <v>65</v>
      </c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34" t="s">
        <v>727</v>
      </c>
      <c r="B33" s="34" t="s">
        <v>52</v>
      </c>
      <c r="C33" s="32" t="s">
        <v>310</v>
      </c>
      <c r="D33" s="105" t="s">
        <v>1135</v>
      </c>
      <c r="E33" s="58" t="s">
        <v>794</v>
      </c>
      <c r="F33" s="58" t="s">
        <v>515</v>
      </c>
      <c r="G33" s="36">
        <v>45890</v>
      </c>
      <c r="H33" s="43">
        <v>45894</v>
      </c>
      <c r="I33" s="36" t="str">
        <f t="shared" ca="1" si="0"/>
        <v>R. with Delay</v>
      </c>
      <c r="J33" s="92" t="s">
        <v>65</v>
      </c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34" t="s">
        <v>730</v>
      </c>
      <c r="B34" s="34" t="s">
        <v>52</v>
      </c>
      <c r="C34" s="32" t="s">
        <v>310</v>
      </c>
      <c r="D34" s="105" t="s">
        <v>1135</v>
      </c>
      <c r="E34" s="58" t="s">
        <v>795</v>
      </c>
      <c r="F34" s="58" t="s">
        <v>221</v>
      </c>
      <c r="G34" s="36">
        <v>45893</v>
      </c>
      <c r="H34" s="43">
        <v>45895</v>
      </c>
      <c r="I34" s="36" t="str">
        <f t="shared" ca="1" si="0"/>
        <v>Replied</v>
      </c>
      <c r="J34" s="92" t="s">
        <v>65</v>
      </c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34" t="s">
        <v>731</v>
      </c>
      <c r="B35" s="34" t="s">
        <v>52</v>
      </c>
      <c r="C35" s="32" t="s">
        <v>310</v>
      </c>
      <c r="D35" s="105" t="s">
        <v>1135</v>
      </c>
      <c r="E35" s="58" t="s">
        <v>796</v>
      </c>
      <c r="F35" s="58" t="s">
        <v>480</v>
      </c>
      <c r="G35" s="36">
        <v>45894</v>
      </c>
      <c r="H35" s="43">
        <v>45901</v>
      </c>
      <c r="I35" s="36" t="str">
        <f t="shared" ca="1" si="0"/>
        <v>R. with Delay</v>
      </c>
      <c r="J35" s="92" t="s">
        <v>65</v>
      </c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34" t="s">
        <v>768</v>
      </c>
      <c r="B36" s="34" t="s">
        <v>52</v>
      </c>
      <c r="C36" s="32" t="s">
        <v>310</v>
      </c>
      <c r="D36" s="105" t="s">
        <v>1135</v>
      </c>
      <c r="E36" s="58" t="s">
        <v>769</v>
      </c>
      <c r="F36" s="58" t="s">
        <v>93</v>
      </c>
      <c r="G36" s="36">
        <v>45896</v>
      </c>
      <c r="H36" s="43">
        <v>45902</v>
      </c>
      <c r="I36" s="36" t="str">
        <f t="shared" ca="1" si="0"/>
        <v>R. with Delay</v>
      </c>
      <c r="J36" s="92" t="s">
        <v>65</v>
      </c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102" t="s">
        <v>1069</v>
      </c>
      <c r="B37" s="34" t="s">
        <v>52</v>
      </c>
      <c r="C37" s="32" t="s">
        <v>310</v>
      </c>
      <c r="D37" s="105" t="s">
        <v>1135</v>
      </c>
      <c r="E37" s="58" t="s">
        <v>1070</v>
      </c>
      <c r="F37" s="58" t="s">
        <v>215</v>
      </c>
      <c r="G37" s="36">
        <v>45906</v>
      </c>
      <c r="H37" s="43">
        <v>45910</v>
      </c>
      <c r="I37" s="36" t="str">
        <f t="shared" ca="1" si="0"/>
        <v>R. with Delay</v>
      </c>
      <c r="J37" s="92" t="s">
        <v>65</v>
      </c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102" t="s">
        <v>1076</v>
      </c>
      <c r="B38" s="34" t="s">
        <v>52</v>
      </c>
      <c r="C38" s="32" t="s">
        <v>310</v>
      </c>
      <c r="D38" s="105" t="s">
        <v>1135</v>
      </c>
      <c r="E38" s="58" t="s">
        <v>1075</v>
      </c>
      <c r="F38" s="58" t="s">
        <v>480</v>
      </c>
      <c r="G38" s="36">
        <v>45907</v>
      </c>
      <c r="H38" s="43">
        <v>45921</v>
      </c>
      <c r="I38" s="36"/>
      <c r="J38" s="121" t="s">
        <v>109</v>
      </c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102" t="s">
        <v>1088</v>
      </c>
      <c r="B39" s="34" t="s">
        <v>52</v>
      </c>
      <c r="C39" s="32" t="s">
        <v>310</v>
      </c>
      <c r="D39" s="105" t="s">
        <v>1135</v>
      </c>
      <c r="E39" s="58" t="s">
        <v>1089</v>
      </c>
      <c r="F39" s="58" t="s">
        <v>248</v>
      </c>
      <c r="G39" s="36">
        <v>45909</v>
      </c>
      <c r="H39" s="43">
        <v>45913</v>
      </c>
      <c r="I39" s="36"/>
      <c r="J39" s="92" t="s">
        <v>65</v>
      </c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102" t="s">
        <v>1100</v>
      </c>
      <c r="B40" s="34" t="s">
        <v>52</v>
      </c>
      <c r="C40" s="32" t="s">
        <v>310</v>
      </c>
      <c r="D40" s="105" t="s">
        <v>1135</v>
      </c>
      <c r="E40" s="58" t="s">
        <v>1101</v>
      </c>
      <c r="F40" s="58" t="s">
        <v>214</v>
      </c>
      <c r="G40" s="36">
        <v>45910</v>
      </c>
      <c r="H40" s="43">
        <v>45916</v>
      </c>
      <c r="I40" s="36"/>
      <c r="J40" s="92" t="s">
        <v>65</v>
      </c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102" t="s">
        <v>1121</v>
      </c>
      <c r="B41" s="34" t="s">
        <v>52</v>
      </c>
      <c r="C41" s="32" t="s">
        <v>310</v>
      </c>
      <c r="D41" s="105" t="s">
        <v>1135</v>
      </c>
      <c r="E41" s="58" t="s">
        <v>1123</v>
      </c>
      <c r="F41" s="58" t="s">
        <v>334</v>
      </c>
      <c r="G41" s="36">
        <v>45911</v>
      </c>
      <c r="H41" s="43">
        <v>45916</v>
      </c>
      <c r="I41" s="36"/>
      <c r="J41" s="92" t="s">
        <v>65</v>
      </c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102" t="s">
        <v>1122</v>
      </c>
      <c r="B42" s="34" t="s">
        <v>52</v>
      </c>
      <c r="C42" s="32" t="s">
        <v>310</v>
      </c>
      <c r="D42" s="105" t="s">
        <v>1135</v>
      </c>
      <c r="E42" s="58" t="s">
        <v>1124</v>
      </c>
      <c r="F42" s="58" t="s">
        <v>580</v>
      </c>
      <c r="G42" s="36">
        <v>45911</v>
      </c>
      <c r="H42" s="43">
        <v>45916</v>
      </c>
      <c r="I42" s="36"/>
      <c r="J42" s="92" t="s">
        <v>65</v>
      </c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102" t="s">
        <v>1161</v>
      </c>
      <c r="B43" s="34" t="s">
        <v>52</v>
      </c>
      <c r="C43" s="32" t="s">
        <v>310</v>
      </c>
      <c r="D43" s="105" t="s">
        <v>1135</v>
      </c>
      <c r="E43" s="58" t="s">
        <v>1467</v>
      </c>
      <c r="F43" s="58" t="s">
        <v>413</v>
      </c>
      <c r="G43" s="36">
        <v>45915</v>
      </c>
      <c r="H43" s="43">
        <v>45937</v>
      </c>
      <c r="I43" s="36"/>
      <c r="J43" s="92" t="s">
        <v>65</v>
      </c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102" t="s">
        <v>1177</v>
      </c>
      <c r="B44" s="34" t="s">
        <v>52</v>
      </c>
      <c r="C44" s="32" t="s">
        <v>310</v>
      </c>
      <c r="D44" s="105" t="s">
        <v>1135</v>
      </c>
      <c r="E44" s="58" t="s">
        <v>1468</v>
      </c>
      <c r="F44" s="58" t="s">
        <v>415</v>
      </c>
      <c r="G44" s="36">
        <v>45915</v>
      </c>
      <c r="H44" s="43">
        <v>45918</v>
      </c>
      <c r="I44" s="36"/>
      <c r="J44" s="92" t="s">
        <v>65</v>
      </c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102" t="s">
        <v>1225</v>
      </c>
      <c r="B45" s="34" t="s">
        <v>52</v>
      </c>
      <c r="C45" s="32" t="s">
        <v>310</v>
      </c>
      <c r="D45" s="105" t="s">
        <v>1135</v>
      </c>
      <c r="E45" s="58" t="s">
        <v>1469</v>
      </c>
      <c r="F45" s="58" t="s">
        <v>250</v>
      </c>
      <c r="G45" s="36">
        <v>45920</v>
      </c>
      <c r="H45" s="43">
        <v>45925</v>
      </c>
      <c r="I45" s="36"/>
      <c r="J45" s="92" t="s">
        <v>65</v>
      </c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102" t="s">
        <v>1253</v>
      </c>
      <c r="B46" s="34" t="s">
        <v>52</v>
      </c>
      <c r="C46" s="32" t="s">
        <v>310</v>
      </c>
      <c r="D46" s="105" t="s">
        <v>1135</v>
      </c>
      <c r="E46" s="58" t="s">
        <v>1293</v>
      </c>
      <c r="F46" s="123" t="s">
        <v>329</v>
      </c>
      <c r="G46" s="36">
        <v>45924</v>
      </c>
      <c r="H46" s="43">
        <v>45930</v>
      </c>
      <c r="I46" s="36"/>
      <c r="J46" s="92" t="s">
        <v>65</v>
      </c>
      <c r="K46" s="39"/>
      <c r="L46" s="40" t="s">
        <v>1374</v>
      </c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34" t="s">
        <v>1292</v>
      </c>
      <c r="B47" s="34" t="s">
        <v>52</v>
      </c>
      <c r="C47" s="32" t="s">
        <v>310</v>
      </c>
      <c r="D47" s="105" t="s">
        <v>1135</v>
      </c>
      <c r="E47" s="58" t="s">
        <v>1464</v>
      </c>
      <c r="F47" s="36" t="s">
        <v>414</v>
      </c>
      <c r="G47" s="36">
        <v>45924</v>
      </c>
      <c r="H47" s="43">
        <v>45937</v>
      </c>
      <c r="I47" s="36"/>
      <c r="J47" s="127" t="s">
        <v>128</v>
      </c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34" t="s">
        <v>1297</v>
      </c>
      <c r="B48" s="34" t="s">
        <v>52</v>
      </c>
      <c r="C48" s="32" t="s">
        <v>310</v>
      </c>
      <c r="D48" s="105" t="s">
        <v>1135</v>
      </c>
      <c r="E48" s="124" t="s">
        <v>1465</v>
      </c>
      <c r="F48" s="36" t="s">
        <v>187</v>
      </c>
      <c r="G48" s="36">
        <v>45924</v>
      </c>
      <c r="H48" s="43">
        <v>45930</v>
      </c>
      <c r="I48" s="36"/>
      <c r="J48" s="92" t="s">
        <v>65</v>
      </c>
      <c r="K48" s="39"/>
      <c r="L48" s="40" t="s">
        <v>1374</v>
      </c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34" t="s">
        <v>1335</v>
      </c>
      <c r="B49" s="34" t="s">
        <v>52</v>
      </c>
      <c r="C49" s="32" t="s">
        <v>310</v>
      </c>
      <c r="D49" s="105" t="s">
        <v>1135</v>
      </c>
      <c r="E49" s="58" t="s">
        <v>1336</v>
      </c>
      <c r="F49" s="36" t="s">
        <v>285</v>
      </c>
      <c r="G49" s="36">
        <v>45927</v>
      </c>
      <c r="H49" s="43">
        <v>45932</v>
      </c>
      <c r="I49" s="36"/>
      <c r="J49" s="92" t="s">
        <v>65</v>
      </c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34" t="s">
        <v>1352</v>
      </c>
      <c r="B50" s="34" t="s">
        <v>1354</v>
      </c>
      <c r="C50" s="32" t="s">
        <v>310</v>
      </c>
      <c r="D50" s="105" t="s">
        <v>1135</v>
      </c>
      <c r="E50" s="58" t="s">
        <v>1356</v>
      </c>
      <c r="F50" s="36" t="s">
        <v>210</v>
      </c>
      <c r="G50" s="36">
        <v>45929</v>
      </c>
      <c r="H50" s="43"/>
      <c r="I50" s="36"/>
      <c r="J50" s="92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34" t="s">
        <v>1353</v>
      </c>
      <c r="B51" s="34" t="s">
        <v>1355</v>
      </c>
      <c r="C51" s="32" t="s">
        <v>310</v>
      </c>
      <c r="D51" s="105" t="s">
        <v>1135</v>
      </c>
      <c r="E51" s="58" t="s">
        <v>1466</v>
      </c>
      <c r="F51" s="36" t="s">
        <v>701</v>
      </c>
      <c r="G51" s="36">
        <v>45929</v>
      </c>
      <c r="H51" s="43">
        <v>45932</v>
      </c>
      <c r="I51" s="36"/>
      <c r="J51" s="92" t="s">
        <v>65</v>
      </c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34" t="s">
        <v>1402</v>
      </c>
      <c r="B52" s="34" t="s">
        <v>52</v>
      </c>
      <c r="C52" s="32" t="s">
        <v>310</v>
      </c>
      <c r="D52" s="105" t="s">
        <v>1135</v>
      </c>
      <c r="E52" s="58" t="s">
        <v>1478</v>
      </c>
      <c r="F52" s="36" t="s">
        <v>221</v>
      </c>
      <c r="G52" s="36">
        <v>45934</v>
      </c>
      <c r="H52" s="43"/>
      <c r="I52" s="36"/>
      <c r="J52" s="92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34" t="s">
        <v>1470</v>
      </c>
      <c r="B53" s="34" t="s">
        <v>52</v>
      </c>
      <c r="C53" s="32" t="s">
        <v>310</v>
      </c>
      <c r="D53" s="105" t="s">
        <v>1135</v>
      </c>
      <c r="E53" s="58" t="s">
        <v>1471</v>
      </c>
      <c r="F53" s="36" t="s">
        <v>459</v>
      </c>
      <c r="G53" s="36">
        <v>45938</v>
      </c>
      <c r="H53" s="43"/>
      <c r="I53" s="36"/>
      <c r="J53" s="92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34" t="s">
        <v>1479</v>
      </c>
      <c r="B54" s="34" t="s">
        <v>52</v>
      </c>
      <c r="C54" s="32" t="s">
        <v>310</v>
      </c>
      <c r="D54" s="105" t="s">
        <v>1135</v>
      </c>
      <c r="E54" s="58" t="s">
        <v>1477</v>
      </c>
      <c r="F54" s="36" t="s">
        <v>1153</v>
      </c>
      <c r="G54" s="36">
        <v>45939</v>
      </c>
      <c r="H54" s="43"/>
      <c r="I54" s="36"/>
      <c r="J54" s="92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58"/>
      <c r="F55" s="35"/>
      <c r="G55" s="36"/>
      <c r="H55" s="43"/>
      <c r="I55" s="36"/>
      <c r="J55" s="92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58"/>
      <c r="F56" s="35"/>
      <c r="G56" s="36"/>
      <c r="H56" s="43"/>
      <c r="I56" s="36"/>
      <c r="J56" s="92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58"/>
      <c r="F57" s="35"/>
      <c r="G57" s="36"/>
      <c r="H57" s="43"/>
      <c r="I57" s="36"/>
      <c r="J57" s="92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58"/>
      <c r="F58" s="35"/>
      <c r="G58" s="36"/>
      <c r="H58" s="43"/>
      <c r="I58" s="36"/>
      <c r="J58" s="92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58"/>
      <c r="F59" s="35"/>
      <c r="G59" s="36"/>
      <c r="H59" s="43"/>
      <c r="I59" s="36"/>
      <c r="J59" s="92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58"/>
      <c r="F60" s="35"/>
      <c r="G60" s="36"/>
      <c r="H60" s="43"/>
      <c r="I60" s="36"/>
      <c r="J60" s="92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58"/>
      <c r="F61" s="35"/>
      <c r="G61" s="36"/>
      <c r="H61" s="43"/>
      <c r="I61" s="36"/>
      <c r="J61" s="92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58"/>
      <c r="F62" s="35"/>
      <c r="G62" s="36"/>
      <c r="H62" s="43"/>
      <c r="I62" s="36"/>
      <c r="J62" s="92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58"/>
      <c r="F63" s="35"/>
      <c r="G63" s="36"/>
      <c r="H63" s="43"/>
      <c r="I63" s="36"/>
      <c r="J63" s="92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58"/>
      <c r="F64" s="35"/>
      <c r="G64" s="36"/>
      <c r="H64" s="43"/>
      <c r="I64" s="36"/>
      <c r="J64" s="92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58"/>
      <c r="F65" s="35"/>
      <c r="G65" s="36"/>
      <c r="H65" s="43"/>
      <c r="I65" s="36"/>
      <c r="J65" s="92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58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58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58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58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58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58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58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58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58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58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58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58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58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58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58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58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58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58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58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58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58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58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58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58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58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58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58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58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58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58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58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58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58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58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58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58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58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58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58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58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58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58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58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58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58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58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58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58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58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58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58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58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58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58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58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58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58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58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58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58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58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58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58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58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58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58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58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58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58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58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58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58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58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58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58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58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58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58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58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58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58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58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58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58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58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58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58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58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58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58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58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58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58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58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58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58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58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58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58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58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58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58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58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58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58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58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58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58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58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58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58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58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58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58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58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58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58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58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58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58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58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58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58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58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58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58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58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58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58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32"/>
      <c r="D195" s="34"/>
      <c r="E195" s="58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58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58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58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58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58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58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58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58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58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58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58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58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58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58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58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58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58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58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58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58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58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58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58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58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58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58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58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58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58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58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58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58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58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58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58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58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58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58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58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58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58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58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4"/>
      <c r="C339" s="32"/>
      <c r="D339" s="34"/>
      <c r="E339" s="35"/>
      <c r="F339" s="35"/>
      <c r="G339" s="36"/>
      <c r="H339" s="43"/>
      <c r="I339" s="36"/>
      <c r="J339" s="44"/>
      <c r="K339" s="39"/>
      <c r="L339" s="40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4"/>
      <c r="C340" s="32"/>
      <c r="D340" s="34"/>
      <c r="E340" s="35"/>
      <c r="F340" s="35"/>
      <c r="G340" s="36"/>
      <c r="H340" s="43"/>
      <c r="I340" s="36"/>
      <c r="J340" s="44"/>
      <c r="K340" s="39"/>
      <c r="L340" s="40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4"/>
      <c r="C341" s="32"/>
      <c r="D341" s="34"/>
      <c r="E341" s="35"/>
      <c r="F341" s="35"/>
      <c r="G341" s="36"/>
      <c r="H341" s="43"/>
      <c r="I341" s="36"/>
      <c r="J341" s="44"/>
      <c r="K341" s="39"/>
      <c r="L341" s="40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4"/>
      <c r="C342" s="32"/>
      <c r="D342" s="34"/>
      <c r="E342" s="35"/>
      <c r="F342" s="35"/>
      <c r="G342" s="36"/>
      <c r="H342" s="43"/>
      <c r="I342" s="36"/>
      <c r="J342" s="44"/>
      <c r="K342" s="39"/>
      <c r="L342" s="40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4"/>
      <c r="C343" s="32"/>
      <c r="D343" s="34"/>
      <c r="E343" s="35"/>
      <c r="F343" s="35"/>
      <c r="G343" s="36"/>
      <c r="H343" s="43"/>
      <c r="I343" s="36"/>
      <c r="J343" s="44"/>
      <c r="K343" s="39"/>
      <c r="L343" s="40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4"/>
      <c r="C344" s="32"/>
      <c r="D344" s="34"/>
      <c r="E344" s="35"/>
      <c r="F344" s="35"/>
      <c r="G344" s="36"/>
      <c r="H344" s="43"/>
      <c r="I344" s="36"/>
      <c r="J344" s="44"/>
      <c r="K344" s="39"/>
      <c r="L344" s="40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4"/>
      <c r="C345" s="32"/>
      <c r="D345" s="34"/>
      <c r="E345" s="35"/>
      <c r="F345" s="35"/>
      <c r="G345" s="36"/>
      <c r="H345" s="43"/>
      <c r="I345" s="36"/>
      <c r="J345" s="44"/>
      <c r="K345" s="39"/>
      <c r="L345" s="40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4"/>
      <c r="C346" s="32"/>
      <c r="D346" s="34"/>
      <c r="E346" s="35"/>
      <c r="F346" s="35"/>
      <c r="G346" s="36"/>
      <c r="H346" s="43"/>
      <c r="I346" s="36"/>
      <c r="J346" s="44"/>
      <c r="K346" s="39"/>
      <c r="L346" s="40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4"/>
      <c r="C347" s="32"/>
      <c r="D347" s="34"/>
      <c r="E347" s="35"/>
      <c r="F347" s="35"/>
      <c r="G347" s="36"/>
      <c r="H347" s="43"/>
      <c r="I347" s="36"/>
      <c r="J347" s="44"/>
      <c r="K347" s="39"/>
      <c r="L347" s="40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4"/>
      <c r="C348" s="32"/>
      <c r="D348" s="34"/>
      <c r="E348" s="35"/>
      <c r="F348" s="35"/>
      <c r="G348" s="36"/>
      <c r="H348" s="43"/>
      <c r="I348" s="36"/>
      <c r="J348" s="44"/>
      <c r="K348" s="39"/>
      <c r="L348" s="40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4"/>
      <c r="C349" s="32"/>
      <c r="D349" s="34"/>
      <c r="E349" s="35"/>
      <c r="F349" s="35"/>
      <c r="G349" s="36"/>
      <c r="H349" s="43"/>
      <c r="I349" s="36"/>
      <c r="J349" s="44"/>
      <c r="K349" s="39"/>
      <c r="L349" s="40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4"/>
      <c r="C350" s="32"/>
      <c r="D350" s="34"/>
      <c r="E350" s="35"/>
      <c r="F350" s="35"/>
      <c r="G350" s="36"/>
      <c r="H350" s="43"/>
      <c r="I350" s="36"/>
      <c r="J350" s="44"/>
      <c r="K350" s="39"/>
      <c r="L350" s="40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4"/>
      <c r="C351" s="32"/>
      <c r="D351" s="34"/>
      <c r="E351" s="35"/>
      <c r="F351" s="35"/>
      <c r="G351" s="36"/>
      <c r="H351" s="43"/>
      <c r="I351" s="36"/>
      <c r="J351" s="44"/>
      <c r="K351" s="39"/>
      <c r="L351" s="40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4"/>
      <c r="C352" s="32"/>
      <c r="D352" s="34"/>
      <c r="E352" s="35"/>
      <c r="F352" s="35"/>
      <c r="G352" s="36"/>
      <c r="H352" s="43"/>
      <c r="I352" s="36"/>
      <c r="J352" s="44"/>
      <c r="K352" s="39"/>
      <c r="L352" s="40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4"/>
      <c r="C353" s="32"/>
      <c r="D353" s="34"/>
      <c r="E353" s="35"/>
      <c r="F353" s="35"/>
      <c r="G353" s="36"/>
      <c r="H353" s="43"/>
      <c r="I353" s="36"/>
      <c r="J353" s="44"/>
      <c r="K353" s="39"/>
      <c r="L353" s="40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4"/>
      <c r="C354" s="32"/>
      <c r="D354" s="34"/>
      <c r="E354" s="35"/>
      <c r="F354" s="35"/>
      <c r="G354" s="36"/>
      <c r="H354" s="43"/>
      <c r="I354" s="36"/>
      <c r="J354" s="44"/>
      <c r="K354" s="39"/>
      <c r="L354" s="40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4"/>
      <c r="C355" s="32"/>
      <c r="D355" s="34"/>
      <c r="E355" s="35"/>
      <c r="F355" s="35"/>
      <c r="G355" s="36"/>
      <c r="H355" s="43"/>
      <c r="I355" s="36"/>
      <c r="J355" s="44"/>
      <c r="K355" s="39"/>
      <c r="L355" s="40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4"/>
      <c r="C356" s="32"/>
      <c r="D356" s="34"/>
      <c r="E356" s="35"/>
      <c r="F356" s="35"/>
      <c r="G356" s="36"/>
      <c r="H356" s="43"/>
      <c r="I356" s="36"/>
      <c r="J356" s="44"/>
      <c r="K356" s="39"/>
      <c r="L356" s="40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4"/>
      <c r="C357" s="32"/>
      <c r="D357" s="34"/>
      <c r="E357" s="35"/>
      <c r="F357" s="35"/>
      <c r="G357" s="36"/>
      <c r="H357" s="43"/>
      <c r="I357" s="36"/>
      <c r="J357" s="44"/>
      <c r="K357" s="39"/>
      <c r="L357" s="40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4"/>
      <c r="C358" s="32"/>
      <c r="D358" s="34"/>
      <c r="E358" s="35"/>
      <c r="F358" s="35"/>
      <c r="G358" s="36"/>
      <c r="H358" s="43"/>
      <c r="I358" s="36"/>
      <c r="J358" s="44"/>
      <c r="K358" s="39"/>
      <c r="L358" s="40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4"/>
      <c r="C359" s="32"/>
      <c r="D359" s="34"/>
      <c r="E359" s="35"/>
      <c r="F359" s="35"/>
      <c r="G359" s="36"/>
      <c r="H359" s="43"/>
      <c r="I359" s="36"/>
      <c r="J359" s="44"/>
      <c r="K359" s="39"/>
      <c r="L359" s="40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4"/>
      <c r="C360" s="32"/>
      <c r="D360" s="34"/>
      <c r="E360" s="35"/>
      <c r="F360" s="35"/>
      <c r="G360" s="36"/>
      <c r="H360" s="43"/>
      <c r="I360" s="36"/>
      <c r="J360" s="44"/>
      <c r="K360" s="39"/>
      <c r="L360" s="40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4"/>
      <c r="C361" s="32"/>
      <c r="D361" s="34"/>
      <c r="E361" s="35"/>
      <c r="F361" s="35"/>
      <c r="G361" s="36"/>
      <c r="H361" s="43"/>
      <c r="I361" s="36"/>
      <c r="J361" s="44"/>
      <c r="K361" s="39"/>
      <c r="L361" s="40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4"/>
      <c r="C362" s="32"/>
      <c r="D362" s="34"/>
      <c r="E362" s="35"/>
      <c r="F362" s="35"/>
      <c r="G362" s="36"/>
      <c r="H362" s="43"/>
      <c r="I362" s="36"/>
      <c r="J362" s="44"/>
      <c r="K362" s="39"/>
      <c r="L362" s="40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4"/>
      <c r="C363" s="32"/>
      <c r="D363" s="34"/>
      <c r="E363" s="35"/>
      <c r="F363" s="35"/>
      <c r="G363" s="36"/>
      <c r="H363" s="43"/>
      <c r="I363" s="36"/>
      <c r="J363" s="44"/>
      <c r="K363" s="39"/>
      <c r="L363" s="40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4"/>
      <c r="C364" s="32"/>
      <c r="D364" s="34"/>
      <c r="E364" s="35"/>
      <c r="F364" s="35"/>
      <c r="G364" s="36"/>
      <c r="H364" s="43"/>
      <c r="I364" s="36"/>
      <c r="J364" s="44"/>
      <c r="K364" s="39"/>
      <c r="L364" s="40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4"/>
      <c r="C365" s="32"/>
      <c r="D365" s="34"/>
      <c r="E365" s="35"/>
      <c r="F365" s="35"/>
      <c r="G365" s="36"/>
      <c r="H365" s="43"/>
      <c r="I365" s="36"/>
      <c r="J365" s="44"/>
      <c r="K365" s="39"/>
      <c r="L365" s="40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4"/>
      <c r="C366" s="32"/>
      <c r="D366" s="34"/>
      <c r="E366" s="35"/>
      <c r="F366" s="35"/>
      <c r="G366" s="36"/>
      <c r="H366" s="43"/>
      <c r="I366" s="36"/>
      <c r="J366" s="44"/>
      <c r="K366" s="39"/>
      <c r="L366" s="40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4"/>
      <c r="C367" s="32"/>
      <c r="D367" s="34"/>
      <c r="E367" s="35"/>
      <c r="F367" s="35"/>
      <c r="G367" s="36"/>
      <c r="H367" s="43"/>
      <c r="I367" s="36"/>
      <c r="J367" s="44"/>
      <c r="K367" s="39"/>
      <c r="L367" s="40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4"/>
      <c r="C368" s="32"/>
      <c r="D368" s="34"/>
      <c r="E368" s="35"/>
      <c r="F368" s="35"/>
      <c r="G368" s="36"/>
      <c r="H368" s="43"/>
      <c r="I368" s="36"/>
      <c r="J368" s="44"/>
      <c r="K368" s="39"/>
      <c r="L368" s="40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4"/>
      <c r="C369" s="32"/>
      <c r="D369" s="34"/>
      <c r="E369" s="35"/>
      <c r="F369" s="35"/>
      <c r="G369" s="36"/>
      <c r="H369" s="43"/>
      <c r="I369" s="36"/>
      <c r="J369" s="44"/>
      <c r="K369" s="39"/>
      <c r="L369" s="40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4"/>
      <c r="C370" s="32"/>
      <c r="D370" s="34"/>
      <c r="E370" s="35"/>
      <c r="F370" s="35"/>
      <c r="G370" s="36"/>
      <c r="H370" s="43"/>
      <c r="I370" s="36"/>
      <c r="J370" s="44"/>
      <c r="K370" s="39"/>
      <c r="L370" s="40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4"/>
      <c r="C371" s="32"/>
      <c r="D371" s="34"/>
      <c r="E371" s="35"/>
      <c r="F371" s="35"/>
      <c r="G371" s="36"/>
      <c r="H371" s="43"/>
      <c r="I371" s="36"/>
      <c r="J371" s="44"/>
      <c r="K371" s="39"/>
      <c r="L371" s="40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4"/>
      <c r="C372" s="32"/>
      <c r="D372" s="34"/>
      <c r="E372" s="35"/>
      <c r="F372" s="35"/>
      <c r="G372" s="36"/>
      <c r="H372" s="43"/>
      <c r="I372" s="36"/>
      <c r="J372" s="44"/>
      <c r="K372" s="39"/>
      <c r="L372" s="40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4"/>
      <c r="C373" s="32"/>
      <c r="D373" s="34"/>
      <c r="E373" s="35"/>
      <c r="F373" s="35"/>
      <c r="G373" s="36"/>
      <c r="H373" s="43"/>
      <c r="I373" s="36"/>
      <c r="J373" s="44"/>
      <c r="K373" s="39"/>
      <c r="L373" s="40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4"/>
      <c r="C374" s="32"/>
      <c r="D374" s="34"/>
      <c r="E374" s="35"/>
      <c r="F374" s="35"/>
      <c r="G374" s="36"/>
      <c r="H374" s="43"/>
      <c r="I374" s="36"/>
      <c r="J374" s="44"/>
      <c r="K374" s="39"/>
      <c r="L374" s="40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4"/>
      <c r="C375" s="32"/>
      <c r="D375" s="34"/>
      <c r="E375" s="35"/>
      <c r="F375" s="35"/>
      <c r="G375" s="36"/>
      <c r="H375" s="43"/>
      <c r="I375" s="36"/>
      <c r="J375" s="44"/>
      <c r="K375" s="39"/>
      <c r="L375" s="40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4"/>
      <c r="C376" s="32"/>
      <c r="D376" s="34"/>
      <c r="E376" s="35"/>
      <c r="F376" s="35"/>
      <c r="G376" s="36"/>
      <c r="H376" s="43"/>
      <c r="I376" s="36"/>
      <c r="J376" s="44"/>
      <c r="K376" s="39"/>
      <c r="L376" s="40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4"/>
      <c r="C377" s="32"/>
      <c r="D377" s="34"/>
      <c r="E377" s="35"/>
      <c r="F377" s="35"/>
      <c r="G377" s="36"/>
      <c r="H377" s="43"/>
      <c r="I377" s="36"/>
      <c r="J377" s="44"/>
      <c r="K377" s="39"/>
      <c r="L377" s="40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4"/>
      <c r="C378" s="32"/>
      <c r="D378" s="34"/>
      <c r="E378" s="35"/>
      <c r="F378" s="35"/>
      <c r="G378" s="36"/>
      <c r="H378" s="43"/>
      <c r="I378" s="36"/>
      <c r="J378" s="44"/>
      <c r="K378" s="39"/>
      <c r="L378" s="40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4"/>
      <c r="C379" s="32"/>
      <c r="D379" s="34"/>
      <c r="E379" s="35"/>
      <c r="F379" s="35"/>
      <c r="G379" s="36"/>
      <c r="H379" s="43"/>
      <c r="I379" s="36"/>
      <c r="J379" s="44"/>
      <c r="K379" s="39"/>
      <c r="L379" s="40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4"/>
      <c r="C380" s="32"/>
      <c r="D380" s="34"/>
      <c r="E380" s="35"/>
      <c r="F380" s="35"/>
      <c r="G380" s="36"/>
      <c r="H380" s="43"/>
      <c r="I380" s="36"/>
      <c r="J380" s="44"/>
      <c r="K380" s="39"/>
      <c r="L380" s="40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4"/>
      <c r="C381" s="32"/>
      <c r="D381" s="34"/>
      <c r="E381" s="35"/>
      <c r="F381" s="35"/>
      <c r="G381" s="36"/>
      <c r="H381" s="43"/>
      <c r="I381" s="36"/>
      <c r="J381" s="44"/>
      <c r="K381" s="39"/>
      <c r="L381" s="40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4"/>
      <c r="C382" s="32"/>
      <c r="D382" s="34"/>
      <c r="E382" s="35"/>
      <c r="F382" s="35"/>
      <c r="G382" s="36"/>
      <c r="H382" s="43"/>
      <c r="I382" s="36"/>
      <c r="J382" s="44"/>
      <c r="K382" s="39"/>
      <c r="L382" s="40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4"/>
      <c r="C383" s="32"/>
      <c r="D383" s="34"/>
      <c r="E383" s="35"/>
      <c r="F383" s="35"/>
      <c r="G383" s="36"/>
      <c r="H383" s="43"/>
      <c r="I383" s="36"/>
      <c r="J383" s="44"/>
      <c r="K383" s="39"/>
      <c r="L383" s="40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4"/>
      <c r="C384" s="32"/>
      <c r="D384" s="34"/>
      <c r="E384" s="35"/>
      <c r="F384" s="35"/>
      <c r="G384" s="36"/>
      <c r="H384" s="43"/>
      <c r="I384" s="36"/>
      <c r="J384" s="44"/>
      <c r="K384" s="39"/>
      <c r="L384" s="40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4"/>
      <c r="C385" s="32"/>
      <c r="D385" s="34"/>
      <c r="E385" s="35"/>
      <c r="F385" s="35"/>
      <c r="G385" s="36"/>
      <c r="H385" s="43"/>
      <c r="I385" s="36"/>
      <c r="J385" s="44"/>
      <c r="K385" s="39"/>
      <c r="L385" s="40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4"/>
      <c r="C386" s="32"/>
      <c r="D386" s="34"/>
      <c r="E386" s="35"/>
      <c r="F386" s="35"/>
      <c r="G386" s="36"/>
      <c r="H386" s="43"/>
      <c r="I386" s="36"/>
      <c r="J386" s="44"/>
      <c r="K386" s="39"/>
      <c r="L386" s="40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4"/>
      <c r="C387" s="32"/>
      <c r="D387" s="34"/>
      <c r="E387" s="35"/>
      <c r="F387" s="35"/>
      <c r="G387" s="36"/>
      <c r="H387" s="43"/>
      <c r="I387" s="36"/>
      <c r="J387" s="44"/>
      <c r="K387" s="39"/>
      <c r="L387" s="40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4"/>
      <c r="C388" s="32"/>
      <c r="D388" s="34"/>
      <c r="E388" s="35"/>
      <c r="F388" s="35"/>
      <c r="G388" s="36"/>
      <c r="H388" s="43"/>
      <c r="I388" s="36"/>
      <c r="J388" s="44"/>
      <c r="K388" s="39"/>
      <c r="L388" s="40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4"/>
      <c r="C389" s="32"/>
      <c r="D389" s="34"/>
      <c r="E389" s="35"/>
      <c r="F389" s="35"/>
      <c r="G389" s="36"/>
      <c r="H389" s="43"/>
      <c r="I389" s="36"/>
      <c r="J389" s="44"/>
      <c r="K389" s="39"/>
      <c r="L389" s="40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4"/>
      <c r="C390" s="32"/>
      <c r="D390" s="34"/>
      <c r="E390" s="35"/>
      <c r="F390" s="35"/>
      <c r="G390" s="36"/>
      <c r="H390" s="43"/>
      <c r="I390" s="36"/>
      <c r="J390" s="44"/>
      <c r="K390" s="39"/>
      <c r="L390" s="40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4"/>
      <c r="C391" s="32"/>
      <c r="D391" s="34"/>
      <c r="E391" s="35"/>
      <c r="F391" s="35"/>
      <c r="G391" s="36"/>
      <c r="H391" s="43"/>
      <c r="I391" s="36"/>
      <c r="J391" s="44"/>
      <c r="K391" s="39"/>
      <c r="L391" s="40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4"/>
      <c r="C392" s="32"/>
      <c r="D392" s="34"/>
      <c r="E392" s="35"/>
      <c r="F392" s="35"/>
      <c r="G392" s="36"/>
      <c r="H392" s="43"/>
      <c r="I392" s="36"/>
      <c r="J392" s="44"/>
      <c r="K392" s="39"/>
      <c r="L392" s="40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4"/>
      <c r="C393" s="32"/>
      <c r="D393" s="34"/>
      <c r="E393" s="35"/>
      <c r="F393" s="35"/>
      <c r="G393" s="36"/>
      <c r="H393" s="43"/>
      <c r="I393" s="36"/>
      <c r="J393" s="44"/>
      <c r="K393" s="39"/>
      <c r="L393" s="40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4"/>
      <c r="C394" s="32"/>
      <c r="D394" s="34"/>
      <c r="E394" s="35"/>
      <c r="F394" s="35"/>
      <c r="G394" s="36"/>
      <c r="H394" s="43"/>
      <c r="I394" s="36"/>
      <c r="J394" s="44"/>
      <c r="K394" s="39"/>
      <c r="L394" s="40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4"/>
      <c r="C395" s="32"/>
      <c r="D395" s="34"/>
      <c r="E395" s="35"/>
      <c r="F395" s="35"/>
      <c r="G395" s="36"/>
      <c r="H395" s="43"/>
      <c r="I395" s="36"/>
      <c r="J395" s="44"/>
      <c r="K395" s="39"/>
      <c r="L395" s="40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4"/>
      <c r="C396" s="32"/>
      <c r="D396" s="34"/>
      <c r="E396" s="35"/>
      <c r="F396" s="35"/>
      <c r="G396" s="36"/>
      <c r="H396" s="43"/>
      <c r="I396" s="36"/>
      <c r="J396" s="44"/>
      <c r="K396" s="39"/>
      <c r="L396" s="40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4"/>
      <c r="C397" s="32"/>
      <c r="D397" s="34"/>
      <c r="E397" s="35"/>
      <c r="F397" s="35"/>
      <c r="G397" s="36"/>
      <c r="H397" s="43"/>
      <c r="I397" s="36"/>
      <c r="J397" s="44"/>
      <c r="K397" s="39"/>
      <c r="L397" s="40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4"/>
      <c r="C398" s="32"/>
      <c r="D398" s="34"/>
      <c r="E398" s="35"/>
      <c r="F398" s="35"/>
      <c r="G398" s="36"/>
      <c r="H398" s="43"/>
      <c r="I398" s="36"/>
      <c r="J398" s="44"/>
      <c r="K398" s="39"/>
      <c r="L398" s="40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4"/>
      <c r="C399" s="32"/>
      <c r="D399" s="34"/>
      <c r="E399" s="35"/>
      <c r="F399" s="35"/>
      <c r="G399" s="36"/>
      <c r="H399" s="43"/>
      <c r="I399" s="36"/>
      <c r="J399" s="44"/>
      <c r="K399" s="39"/>
      <c r="L399" s="40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4"/>
      <c r="C400" s="32"/>
      <c r="D400" s="34"/>
      <c r="E400" s="35"/>
      <c r="F400" s="35"/>
      <c r="G400" s="36"/>
      <c r="H400" s="43"/>
      <c r="I400" s="36"/>
      <c r="J400" s="44"/>
      <c r="K400" s="39"/>
      <c r="L400" s="40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4"/>
      <c r="C401" s="32"/>
      <c r="D401" s="34"/>
      <c r="E401" s="35"/>
      <c r="F401" s="35"/>
      <c r="G401" s="36"/>
      <c r="H401" s="43"/>
      <c r="I401" s="36"/>
      <c r="J401" s="44"/>
      <c r="K401" s="39"/>
      <c r="L401" s="40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4"/>
      <c r="C402" s="32"/>
      <c r="D402" s="34"/>
      <c r="E402" s="35"/>
      <c r="F402" s="35"/>
      <c r="G402" s="36"/>
      <c r="H402" s="43"/>
      <c r="I402" s="36"/>
      <c r="J402" s="44"/>
      <c r="K402" s="39"/>
      <c r="L402" s="40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4"/>
      <c r="C403" s="32"/>
      <c r="D403" s="34"/>
      <c r="E403" s="35"/>
      <c r="F403" s="35"/>
      <c r="G403" s="36"/>
      <c r="H403" s="43"/>
      <c r="I403" s="36"/>
      <c r="J403" s="44"/>
      <c r="K403" s="39"/>
      <c r="L403" s="40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4"/>
      <c r="C404" s="32"/>
      <c r="D404" s="34"/>
      <c r="E404" s="35"/>
      <c r="F404" s="35"/>
      <c r="G404" s="36"/>
      <c r="H404" s="43"/>
      <c r="I404" s="36"/>
      <c r="J404" s="44"/>
      <c r="K404" s="39"/>
      <c r="L404" s="40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4"/>
      <c r="C405" s="32"/>
      <c r="D405" s="34"/>
      <c r="E405" s="35"/>
      <c r="F405" s="35"/>
      <c r="G405" s="36"/>
      <c r="H405" s="43"/>
      <c r="I405" s="36"/>
      <c r="J405" s="44"/>
      <c r="K405" s="39"/>
      <c r="L405" s="40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4"/>
      <c r="C406" s="32"/>
      <c r="D406" s="34"/>
      <c r="E406" s="35"/>
      <c r="F406" s="35"/>
      <c r="G406" s="36"/>
      <c r="H406" s="43"/>
      <c r="I406" s="36"/>
      <c r="J406" s="44"/>
      <c r="K406" s="39"/>
      <c r="L406" s="40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4"/>
      <c r="C407" s="32"/>
      <c r="D407" s="34"/>
      <c r="E407" s="35"/>
      <c r="F407" s="35"/>
      <c r="G407" s="36"/>
      <c r="H407" s="43"/>
      <c r="I407" s="36"/>
      <c r="J407" s="44"/>
      <c r="K407" s="39"/>
      <c r="L407" s="40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4"/>
      <c r="C408" s="32"/>
      <c r="D408" s="34"/>
      <c r="E408" s="35"/>
      <c r="F408" s="35"/>
      <c r="G408" s="36"/>
      <c r="H408" s="43"/>
      <c r="I408" s="36"/>
      <c r="J408" s="44"/>
      <c r="K408" s="39"/>
      <c r="L408" s="40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4"/>
      <c r="C409" s="32"/>
      <c r="D409" s="34"/>
      <c r="E409" s="35"/>
      <c r="F409" s="35"/>
      <c r="G409" s="36"/>
      <c r="H409" s="43"/>
      <c r="I409" s="36"/>
      <c r="J409" s="44"/>
      <c r="K409" s="39"/>
      <c r="L409" s="40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4"/>
      <c r="C410" s="32"/>
      <c r="D410" s="34"/>
      <c r="E410" s="35"/>
      <c r="F410" s="35"/>
      <c r="G410" s="36"/>
      <c r="H410" s="43"/>
      <c r="I410" s="36"/>
      <c r="J410" s="44"/>
      <c r="K410" s="39"/>
      <c r="L410" s="40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4"/>
      <c r="C411" s="32"/>
      <c r="D411" s="34"/>
      <c r="E411" s="35"/>
      <c r="F411" s="35"/>
      <c r="G411" s="36"/>
      <c r="H411" s="43"/>
      <c r="I411" s="36"/>
      <c r="J411" s="44"/>
      <c r="K411" s="39"/>
      <c r="L411" s="40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4"/>
      <c r="C412" s="32"/>
      <c r="D412" s="34"/>
      <c r="E412" s="35"/>
      <c r="F412" s="35"/>
      <c r="G412" s="36"/>
      <c r="H412" s="43"/>
      <c r="I412" s="36"/>
      <c r="J412" s="44"/>
      <c r="K412" s="39"/>
      <c r="L412" s="40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4"/>
      <c r="C413" s="32"/>
      <c r="D413" s="34"/>
      <c r="E413" s="35"/>
      <c r="F413" s="35"/>
      <c r="G413" s="36"/>
      <c r="H413" s="43"/>
      <c r="I413" s="36"/>
      <c r="J413" s="44"/>
      <c r="K413" s="39"/>
      <c r="L413" s="40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4"/>
      <c r="C414" s="32"/>
      <c r="D414" s="34"/>
      <c r="E414" s="35"/>
      <c r="F414" s="35"/>
      <c r="G414" s="36"/>
      <c r="H414" s="43"/>
      <c r="I414" s="36"/>
      <c r="J414" s="44"/>
      <c r="K414" s="39"/>
      <c r="L414" s="40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4"/>
      <c r="C415" s="32"/>
      <c r="D415" s="34"/>
      <c r="E415" s="35"/>
      <c r="F415" s="35"/>
      <c r="G415" s="36"/>
      <c r="H415" s="43"/>
      <c r="I415" s="36"/>
      <c r="J415" s="44"/>
      <c r="K415" s="39"/>
      <c r="L415" s="40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4"/>
      <c r="C416" s="32"/>
      <c r="D416" s="34"/>
      <c r="E416" s="35"/>
      <c r="F416" s="35"/>
      <c r="G416" s="36"/>
      <c r="H416" s="43"/>
      <c r="I416" s="36"/>
      <c r="J416" s="44"/>
      <c r="K416" s="39"/>
      <c r="L416" s="40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4"/>
      <c r="C417" s="32"/>
      <c r="D417" s="34"/>
      <c r="E417" s="35"/>
      <c r="F417" s="35"/>
      <c r="G417" s="36"/>
      <c r="H417" s="43"/>
      <c r="I417" s="36"/>
      <c r="J417" s="44"/>
      <c r="K417" s="39"/>
      <c r="L417" s="40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4"/>
      <c r="C418" s="32"/>
      <c r="D418" s="34"/>
      <c r="E418" s="35"/>
      <c r="F418" s="35"/>
      <c r="G418" s="36"/>
      <c r="H418" s="43"/>
      <c r="I418" s="36"/>
      <c r="J418" s="44"/>
      <c r="K418" s="39"/>
      <c r="L418" s="40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4"/>
      <c r="C419" s="32"/>
      <c r="D419" s="34"/>
      <c r="E419" s="35"/>
      <c r="F419" s="35"/>
      <c r="G419" s="36"/>
      <c r="H419" s="43"/>
      <c r="I419" s="36"/>
      <c r="J419" s="44"/>
      <c r="K419" s="39"/>
      <c r="L419" s="40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4"/>
      <c r="C420" s="32"/>
      <c r="D420" s="34"/>
      <c r="E420" s="35"/>
      <c r="F420" s="35"/>
      <c r="G420" s="36"/>
      <c r="H420" s="43"/>
      <c r="I420" s="36"/>
      <c r="J420" s="44"/>
      <c r="K420" s="39"/>
      <c r="L420" s="40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4"/>
      <c r="C421" s="32"/>
      <c r="D421" s="34"/>
      <c r="E421" s="35"/>
      <c r="F421" s="35"/>
      <c r="G421" s="36"/>
      <c r="H421" s="43"/>
      <c r="I421" s="36"/>
      <c r="J421" s="44"/>
      <c r="K421" s="39"/>
      <c r="L421" s="40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4"/>
      <c r="C422" s="32"/>
      <c r="D422" s="34"/>
      <c r="E422" s="35"/>
      <c r="F422" s="35"/>
      <c r="G422" s="36"/>
      <c r="H422" s="43"/>
      <c r="I422" s="36"/>
      <c r="J422" s="44"/>
      <c r="K422" s="39"/>
      <c r="L422" s="40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4"/>
      <c r="C423" s="32"/>
      <c r="D423" s="34"/>
      <c r="E423" s="35"/>
      <c r="F423" s="35"/>
      <c r="G423" s="36"/>
      <c r="H423" s="43"/>
      <c r="I423" s="36"/>
      <c r="J423" s="44"/>
      <c r="K423" s="39"/>
      <c r="L423" s="40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4"/>
      <c r="C424" s="32"/>
      <c r="D424" s="34"/>
      <c r="E424" s="35"/>
      <c r="F424" s="35"/>
      <c r="G424" s="36"/>
      <c r="H424" s="43"/>
      <c r="I424" s="36"/>
      <c r="J424" s="44"/>
      <c r="K424" s="39"/>
      <c r="L424" s="40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4"/>
      <c r="C425" s="32"/>
      <c r="D425" s="34"/>
      <c r="E425" s="35"/>
      <c r="F425" s="35"/>
      <c r="G425" s="36"/>
      <c r="H425" s="43"/>
      <c r="I425" s="36"/>
      <c r="J425" s="44"/>
      <c r="K425" s="39"/>
      <c r="L425" s="40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4"/>
      <c r="C426" s="32"/>
      <c r="D426" s="34"/>
      <c r="E426" s="35"/>
      <c r="F426" s="35"/>
      <c r="G426" s="36"/>
      <c r="H426" s="43"/>
      <c r="I426" s="36"/>
      <c r="J426" s="44"/>
      <c r="K426" s="39"/>
      <c r="L426" s="40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4"/>
      <c r="C427" s="32"/>
      <c r="D427" s="34"/>
      <c r="E427" s="35"/>
      <c r="F427" s="35"/>
      <c r="G427" s="36"/>
      <c r="H427" s="43"/>
      <c r="I427" s="36"/>
      <c r="J427" s="44"/>
      <c r="K427" s="39"/>
      <c r="L427" s="40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4"/>
      <c r="C428" s="32"/>
      <c r="D428" s="34"/>
      <c r="E428" s="35"/>
      <c r="F428" s="35"/>
      <c r="G428" s="36"/>
      <c r="H428" s="43"/>
      <c r="I428" s="36"/>
      <c r="J428" s="44"/>
      <c r="K428" s="39"/>
      <c r="L428" s="40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4"/>
      <c r="C429" s="32"/>
      <c r="D429" s="34"/>
      <c r="E429" s="35"/>
      <c r="F429" s="35"/>
      <c r="G429" s="36"/>
      <c r="H429" s="43"/>
      <c r="I429" s="36"/>
      <c r="J429" s="44"/>
      <c r="K429" s="39"/>
      <c r="L429" s="40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4"/>
      <c r="C430" s="32"/>
      <c r="D430" s="34"/>
      <c r="E430" s="35"/>
      <c r="F430" s="35"/>
      <c r="G430" s="36"/>
      <c r="H430" s="43"/>
      <c r="I430" s="36"/>
      <c r="J430" s="44"/>
      <c r="K430" s="39"/>
      <c r="L430" s="40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4"/>
      <c r="C431" s="32"/>
      <c r="D431" s="34"/>
      <c r="E431" s="35"/>
      <c r="F431" s="35"/>
      <c r="G431" s="36"/>
      <c r="H431" s="43"/>
      <c r="I431" s="36"/>
      <c r="J431" s="44"/>
      <c r="K431" s="39"/>
      <c r="L431" s="40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4"/>
      <c r="C432" s="32"/>
      <c r="D432" s="34"/>
      <c r="E432" s="35"/>
      <c r="F432" s="35"/>
      <c r="G432" s="36"/>
      <c r="H432" s="43"/>
      <c r="I432" s="36"/>
      <c r="J432" s="44"/>
      <c r="K432" s="39"/>
      <c r="L432" s="40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4"/>
      <c r="C433" s="32"/>
      <c r="D433" s="34"/>
      <c r="E433" s="35"/>
      <c r="F433" s="35"/>
      <c r="G433" s="36"/>
      <c r="H433" s="43"/>
      <c r="I433" s="36"/>
      <c r="J433" s="44"/>
      <c r="K433" s="39"/>
      <c r="L433" s="40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4"/>
      <c r="C434" s="32"/>
      <c r="D434" s="34"/>
      <c r="E434" s="35"/>
      <c r="F434" s="35"/>
      <c r="G434" s="36"/>
      <c r="H434" s="43"/>
      <c r="I434" s="36"/>
      <c r="J434" s="44"/>
      <c r="K434" s="39"/>
      <c r="L434" s="40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4"/>
      <c r="C435" s="32"/>
      <c r="D435" s="34"/>
      <c r="E435" s="35"/>
      <c r="F435" s="35"/>
      <c r="G435" s="36"/>
      <c r="H435" s="43"/>
      <c r="I435" s="36"/>
      <c r="J435" s="44"/>
      <c r="K435" s="39"/>
      <c r="L435" s="40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4"/>
      <c r="C436" s="32"/>
      <c r="D436" s="34"/>
      <c r="E436" s="35"/>
      <c r="F436" s="35"/>
      <c r="G436" s="36"/>
      <c r="H436" s="43"/>
      <c r="I436" s="36"/>
      <c r="J436" s="44"/>
      <c r="K436" s="39"/>
      <c r="L436" s="40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4"/>
      <c r="C437" s="32"/>
      <c r="D437" s="34"/>
      <c r="E437" s="35"/>
      <c r="F437" s="35"/>
      <c r="G437" s="36"/>
      <c r="H437" s="43"/>
      <c r="I437" s="36"/>
      <c r="J437" s="44"/>
      <c r="K437" s="39"/>
      <c r="L437" s="40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4"/>
      <c r="C438" s="32"/>
      <c r="D438" s="34"/>
      <c r="E438" s="35"/>
      <c r="F438" s="35"/>
      <c r="G438" s="36"/>
      <c r="H438" s="43"/>
      <c r="I438" s="36"/>
      <c r="J438" s="44"/>
      <c r="K438" s="39"/>
      <c r="L438" s="40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4"/>
      <c r="C439" s="32"/>
      <c r="D439" s="34"/>
      <c r="E439" s="35"/>
      <c r="F439" s="35"/>
      <c r="G439" s="36"/>
      <c r="H439" s="43"/>
      <c r="I439" s="36"/>
      <c r="J439" s="44"/>
      <c r="K439" s="39"/>
      <c r="L439" s="40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4"/>
      <c r="C440" s="32"/>
      <c r="D440" s="34"/>
      <c r="E440" s="35"/>
      <c r="F440" s="35"/>
      <c r="G440" s="36"/>
      <c r="H440" s="43"/>
      <c r="I440" s="36"/>
      <c r="J440" s="44"/>
      <c r="K440" s="39"/>
      <c r="L440" s="40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4"/>
      <c r="C441" s="32"/>
      <c r="D441" s="34"/>
      <c r="E441" s="35"/>
      <c r="F441" s="35"/>
      <c r="G441" s="36"/>
      <c r="H441" s="43"/>
      <c r="I441" s="36"/>
      <c r="J441" s="44"/>
      <c r="K441" s="39"/>
      <c r="L441" s="40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4"/>
      <c r="C442" s="32"/>
      <c r="D442" s="34"/>
      <c r="E442" s="35"/>
      <c r="F442" s="35"/>
      <c r="G442" s="36"/>
      <c r="H442" s="43"/>
      <c r="I442" s="36"/>
      <c r="J442" s="44"/>
      <c r="K442" s="39"/>
      <c r="L442" s="40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4"/>
      <c r="C443" s="32"/>
      <c r="D443" s="34"/>
      <c r="E443" s="35"/>
      <c r="F443" s="35"/>
      <c r="G443" s="36"/>
      <c r="H443" s="43"/>
      <c r="I443" s="36"/>
      <c r="J443" s="44"/>
      <c r="K443" s="39"/>
      <c r="L443" s="40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4"/>
      <c r="C444" s="32"/>
      <c r="D444" s="34"/>
      <c r="E444" s="35"/>
      <c r="F444" s="35"/>
      <c r="G444" s="36"/>
      <c r="H444" s="43"/>
      <c r="I444" s="36"/>
      <c r="J444" s="44"/>
      <c r="K444" s="39"/>
      <c r="L444" s="40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4"/>
      <c r="C445" s="32"/>
      <c r="D445" s="34"/>
      <c r="E445" s="35"/>
      <c r="F445" s="35"/>
      <c r="G445" s="36"/>
      <c r="H445" s="43"/>
      <c r="I445" s="36"/>
      <c r="J445" s="44"/>
      <c r="K445" s="39"/>
      <c r="L445" s="40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4"/>
      <c r="C446" s="32"/>
      <c r="D446" s="34"/>
      <c r="E446" s="35"/>
      <c r="F446" s="35"/>
      <c r="G446" s="36"/>
      <c r="H446" s="43"/>
      <c r="I446" s="36"/>
      <c r="J446" s="44"/>
      <c r="K446" s="39"/>
      <c r="L446" s="40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4"/>
      <c r="C447" s="32"/>
      <c r="D447" s="34"/>
      <c r="E447" s="35"/>
      <c r="F447" s="35"/>
      <c r="G447" s="36"/>
      <c r="H447" s="43"/>
      <c r="I447" s="36"/>
      <c r="J447" s="44"/>
      <c r="K447" s="39"/>
      <c r="L447" s="40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4"/>
      <c r="C448" s="32"/>
      <c r="D448" s="34"/>
      <c r="E448" s="35"/>
      <c r="F448" s="35"/>
      <c r="G448" s="36"/>
      <c r="H448" s="43"/>
      <c r="I448" s="36"/>
      <c r="J448" s="44"/>
      <c r="K448" s="39"/>
      <c r="L448" s="40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4"/>
      <c r="C449" s="32"/>
      <c r="D449" s="34"/>
      <c r="E449" s="35"/>
      <c r="F449" s="35"/>
      <c r="G449" s="36"/>
      <c r="H449" s="43"/>
      <c r="I449" s="36"/>
      <c r="J449" s="44"/>
      <c r="K449" s="39"/>
      <c r="L449" s="40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4"/>
      <c r="C450" s="32"/>
      <c r="D450" s="34"/>
      <c r="E450" s="35"/>
      <c r="F450" s="35"/>
      <c r="G450" s="36"/>
      <c r="H450" s="43"/>
      <c r="I450" s="36"/>
      <c r="J450" s="44"/>
      <c r="K450" s="39"/>
      <c r="L450" s="40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4"/>
      <c r="C451" s="32"/>
      <c r="D451" s="34"/>
      <c r="E451" s="35"/>
      <c r="F451" s="35"/>
      <c r="G451" s="36"/>
      <c r="H451" s="43"/>
      <c r="I451" s="36"/>
      <c r="J451" s="44"/>
      <c r="K451" s="39"/>
      <c r="L451" s="40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4"/>
      <c r="C452" s="32"/>
      <c r="D452" s="34"/>
      <c r="E452" s="35"/>
      <c r="F452" s="35"/>
      <c r="G452" s="36"/>
      <c r="H452" s="43"/>
      <c r="I452" s="36"/>
      <c r="J452" s="44"/>
      <c r="K452" s="39"/>
      <c r="L452" s="40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4"/>
      <c r="C453" s="32"/>
      <c r="D453" s="34"/>
      <c r="E453" s="35"/>
      <c r="F453" s="35"/>
      <c r="G453" s="36"/>
      <c r="H453" s="43"/>
      <c r="I453" s="36"/>
      <c r="J453" s="44"/>
      <c r="K453" s="39"/>
      <c r="L453" s="40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4"/>
      <c r="C454" s="32"/>
      <c r="D454" s="34"/>
      <c r="E454" s="35"/>
      <c r="F454" s="35"/>
      <c r="G454" s="36"/>
      <c r="H454" s="43"/>
      <c r="I454" s="36"/>
      <c r="J454" s="44"/>
      <c r="K454" s="39"/>
      <c r="L454" s="40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4"/>
      <c r="C455" s="32"/>
      <c r="D455" s="34"/>
      <c r="E455" s="35"/>
      <c r="F455" s="35"/>
      <c r="G455" s="36"/>
      <c r="H455" s="43"/>
      <c r="I455" s="36"/>
      <c r="J455" s="44"/>
      <c r="K455" s="39"/>
      <c r="L455" s="40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4"/>
      <c r="C456" s="32"/>
      <c r="D456" s="34"/>
      <c r="E456" s="35"/>
      <c r="F456" s="35"/>
      <c r="G456" s="36"/>
      <c r="H456" s="43"/>
      <c r="I456" s="36"/>
      <c r="J456" s="44"/>
      <c r="K456" s="39"/>
      <c r="L456" s="40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42"/>
      <c r="B1044" s="32"/>
      <c r="C1044" s="32"/>
      <c r="D1044" s="32"/>
      <c r="E1044" s="47"/>
      <c r="F1044" s="47"/>
      <c r="G1044" s="36"/>
      <c r="H1044" s="36"/>
      <c r="I1044" s="36"/>
      <c r="J1044" s="48"/>
      <c r="K1044" s="49"/>
      <c r="L1044" s="32"/>
      <c r="M1044" s="32"/>
      <c r="N1044" s="32"/>
      <c r="O1044" s="32"/>
      <c r="P1044" s="32"/>
      <c r="Q1044" s="41"/>
      <c r="R1044" s="45"/>
    </row>
    <row r="1045" spans="1:18" s="11" customFormat="1" ht="45" customHeight="1" thickBot="1" x14ac:dyDescent="0.35">
      <c r="A1045" s="42"/>
      <c r="B1045" s="32"/>
      <c r="C1045" s="32"/>
      <c r="D1045" s="32"/>
      <c r="E1045" s="47"/>
      <c r="F1045" s="47"/>
      <c r="G1045" s="36"/>
      <c r="H1045" s="36"/>
      <c r="I1045" s="36"/>
      <c r="J1045" s="48"/>
      <c r="K1045" s="49"/>
      <c r="L1045" s="32"/>
      <c r="M1045" s="32"/>
      <c r="N1045" s="32"/>
      <c r="O1045" s="32"/>
      <c r="P1045" s="32"/>
      <c r="Q1045" s="41"/>
      <c r="R1045" s="45"/>
    </row>
    <row r="1046" spans="1:18" s="11" customFormat="1" ht="45" customHeight="1" thickBot="1" x14ac:dyDescent="0.35">
      <c r="A1046" s="42"/>
      <c r="B1046" s="32"/>
      <c r="C1046" s="32"/>
      <c r="D1046" s="32"/>
      <c r="E1046" s="47"/>
      <c r="F1046" s="47"/>
      <c r="G1046" s="36"/>
      <c r="H1046" s="36"/>
      <c r="I1046" s="36"/>
      <c r="J1046" s="48"/>
      <c r="K1046" s="49"/>
      <c r="L1046" s="32"/>
      <c r="M1046" s="32"/>
      <c r="N1046" s="32"/>
      <c r="O1046" s="32"/>
      <c r="P1046" s="32"/>
      <c r="Q1046" s="41"/>
      <c r="R1046" s="45"/>
    </row>
    <row r="1047" spans="1:18" s="11" customFormat="1" ht="45" customHeight="1" thickBot="1" x14ac:dyDescent="0.35">
      <c r="A1047" s="42"/>
      <c r="B1047" s="32"/>
      <c r="C1047" s="32"/>
      <c r="D1047" s="32"/>
      <c r="E1047" s="47"/>
      <c r="F1047" s="47"/>
      <c r="G1047" s="36"/>
      <c r="H1047" s="36"/>
      <c r="I1047" s="36"/>
      <c r="J1047" s="48"/>
      <c r="K1047" s="49"/>
      <c r="L1047" s="32"/>
      <c r="M1047" s="32"/>
      <c r="N1047" s="32"/>
      <c r="O1047" s="32"/>
      <c r="P1047" s="32"/>
      <c r="Q1047" s="41"/>
      <c r="R1047" s="45"/>
    </row>
    <row r="1048" spans="1:18" s="11" customFormat="1" ht="45" customHeight="1" thickBot="1" x14ac:dyDescent="0.35">
      <c r="A1048" s="42"/>
      <c r="B1048" s="32"/>
      <c r="C1048" s="32"/>
      <c r="D1048" s="32"/>
      <c r="E1048" s="47"/>
      <c r="F1048" s="47"/>
      <c r="G1048" s="36"/>
      <c r="H1048" s="36"/>
      <c r="I1048" s="36"/>
      <c r="J1048" s="48"/>
      <c r="K1048" s="49"/>
      <c r="L1048" s="32"/>
      <c r="M1048" s="32"/>
      <c r="N1048" s="32"/>
      <c r="O1048" s="32"/>
      <c r="P1048" s="32"/>
      <c r="Q1048" s="41"/>
      <c r="R1048" s="45"/>
    </row>
    <row r="1049" spans="1:18" s="11" customFormat="1" ht="45" customHeight="1" thickBot="1" x14ac:dyDescent="0.35">
      <c r="A1049" s="42"/>
      <c r="B1049" s="32"/>
      <c r="C1049" s="32"/>
      <c r="D1049" s="32"/>
      <c r="E1049" s="47"/>
      <c r="F1049" s="47"/>
      <c r="G1049" s="36"/>
      <c r="H1049" s="36"/>
      <c r="I1049" s="36"/>
      <c r="J1049" s="48"/>
      <c r="K1049" s="49"/>
      <c r="L1049" s="32"/>
      <c r="M1049" s="32"/>
      <c r="N1049" s="32"/>
      <c r="O1049" s="32"/>
      <c r="P1049" s="32"/>
      <c r="Q1049" s="41"/>
      <c r="R1049" s="45"/>
    </row>
    <row r="1050" spans="1:18" s="11" customFormat="1" ht="45" customHeight="1" thickBot="1" x14ac:dyDescent="0.35">
      <c r="A1050" s="42"/>
      <c r="B1050" s="32"/>
      <c r="C1050" s="32"/>
      <c r="D1050" s="32"/>
      <c r="E1050" s="47"/>
      <c r="F1050" s="47"/>
      <c r="G1050" s="36"/>
      <c r="H1050" s="36"/>
      <c r="I1050" s="36"/>
      <c r="J1050" s="48"/>
      <c r="K1050" s="49"/>
      <c r="L1050" s="32"/>
      <c r="M1050" s="32"/>
      <c r="N1050" s="32"/>
      <c r="O1050" s="32"/>
      <c r="P1050" s="32"/>
      <c r="Q1050" s="41"/>
      <c r="R1050" s="45"/>
    </row>
    <row r="1051" spans="1:18" s="11" customFormat="1" ht="45" customHeight="1" thickBot="1" x14ac:dyDescent="0.35">
      <c r="A1051" s="42"/>
      <c r="B1051" s="32"/>
      <c r="C1051" s="32"/>
      <c r="D1051" s="32"/>
      <c r="E1051" s="47"/>
      <c r="F1051" s="47"/>
      <c r="G1051" s="36"/>
      <c r="H1051" s="36"/>
      <c r="I1051" s="36"/>
      <c r="J1051" s="48"/>
      <c r="K1051" s="49"/>
      <c r="L1051" s="32"/>
      <c r="M1051" s="32"/>
      <c r="N1051" s="32"/>
      <c r="O1051" s="32"/>
      <c r="P1051" s="32"/>
      <c r="Q1051" s="41"/>
      <c r="R1051" s="45"/>
    </row>
    <row r="1052" spans="1:18" s="11" customFormat="1" ht="45" customHeight="1" thickBot="1" x14ac:dyDescent="0.35">
      <c r="A1052" s="42"/>
      <c r="B1052" s="32"/>
      <c r="C1052" s="32"/>
      <c r="D1052" s="32"/>
      <c r="E1052" s="47"/>
      <c r="F1052" s="47"/>
      <c r="G1052" s="36"/>
      <c r="H1052" s="36"/>
      <c r="I1052" s="36"/>
      <c r="J1052" s="48"/>
      <c r="K1052" s="49"/>
      <c r="L1052" s="32"/>
      <c r="M1052" s="32"/>
      <c r="N1052" s="32"/>
      <c r="O1052" s="32"/>
      <c r="P1052" s="32"/>
      <c r="Q1052" s="41"/>
      <c r="R1052" s="45"/>
    </row>
    <row r="1053" spans="1:18" s="11" customFormat="1" ht="45" customHeight="1" thickBot="1" x14ac:dyDescent="0.35">
      <c r="A1053" s="42"/>
      <c r="B1053" s="32"/>
      <c r="C1053" s="32"/>
      <c r="D1053" s="32"/>
      <c r="E1053" s="47"/>
      <c r="F1053" s="47"/>
      <c r="G1053" s="36"/>
      <c r="H1053" s="36"/>
      <c r="I1053" s="36"/>
      <c r="J1053" s="48"/>
      <c r="K1053" s="49"/>
      <c r="L1053" s="32"/>
      <c r="M1053" s="32"/>
      <c r="N1053" s="32"/>
      <c r="O1053" s="32"/>
      <c r="P1053" s="32"/>
      <c r="Q1053" s="41"/>
      <c r="R1053" s="45"/>
    </row>
    <row r="1054" spans="1:18" s="11" customFormat="1" ht="45" customHeight="1" thickBot="1" x14ac:dyDescent="0.35">
      <c r="A1054" s="42"/>
      <c r="B1054" s="32"/>
      <c r="C1054" s="32"/>
      <c r="D1054" s="32"/>
      <c r="E1054" s="47"/>
      <c r="F1054" s="47"/>
      <c r="G1054" s="36"/>
      <c r="H1054" s="36"/>
      <c r="I1054" s="36"/>
      <c r="J1054" s="48"/>
      <c r="K1054" s="49"/>
      <c r="L1054" s="32"/>
      <c r="M1054" s="32"/>
      <c r="N1054" s="32"/>
      <c r="O1054" s="32"/>
      <c r="P1054" s="32"/>
      <c r="Q1054" s="41"/>
      <c r="R1054" s="45"/>
    </row>
    <row r="1055" spans="1:18" s="11" customFormat="1" ht="45" customHeight="1" thickBot="1" x14ac:dyDescent="0.35">
      <c r="A1055" s="42"/>
      <c r="B1055" s="32"/>
      <c r="C1055" s="32"/>
      <c r="D1055" s="32"/>
      <c r="E1055" s="47"/>
      <c r="F1055" s="47"/>
      <c r="G1055" s="36"/>
      <c r="H1055" s="36"/>
      <c r="I1055" s="36"/>
      <c r="J1055" s="48"/>
      <c r="K1055" s="49"/>
      <c r="L1055" s="32"/>
      <c r="M1055" s="32"/>
      <c r="N1055" s="32"/>
      <c r="O1055" s="32"/>
      <c r="P1055" s="32"/>
      <c r="Q1055" s="41"/>
      <c r="R1055" s="45"/>
    </row>
    <row r="1056" spans="1:18" s="11" customFormat="1" ht="45" customHeight="1" thickBot="1" x14ac:dyDescent="0.35">
      <c r="A1056" s="42"/>
      <c r="B1056" s="32"/>
      <c r="C1056" s="32"/>
      <c r="D1056" s="32"/>
      <c r="E1056" s="47"/>
      <c r="F1056" s="47"/>
      <c r="G1056" s="36"/>
      <c r="H1056" s="36"/>
      <c r="I1056" s="36"/>
      <c r="J1056" s="48"/>
      <c r="K1056" s="49"/>
      <c r="L1056" s="32"/>
      <c r="M1056" s="32"/>
      <c r="N1056" s="32"/>
      <c r="O1056" s="32"/>
      <c r="P1056" s="32"/>
      <c r="Q1056" s="41"/>
      <c r="R1056" s="45"/>
    </row>
    <row r="1057" spans="1:18" s="11" customFormat="1" ht="45" customHeight="1" thickBot="1" x14ac:dyDescent="0.35">
      <c r="A1057" s="42"/>
      <c r="B1057" s="32"/>
      <c r="C1057" s="32"/>
      <c r="D1057" s="32"/>
      <c r="E1057" s="47"/>
      <c r="F1057" s="47"/>
      <c r="G1057" s="36"/>
      <c r="H1057" s="36"/>
      <c r="I1057" s="36"/>
      <c r="J1057" s="48"/>
      <c r="K1057" s="49"/>
      <c r="L1057" s="32"/>
      <c r="M1057" s="32"/>
      <c r="N1057" s="32"/>
      <c r="O1057" s="32"/>
      <c r="P1057" s="32"/>
      <c r="Q1057" s="41"/>
      <c r="R1057" s="45"/>
    </row>
    <row r="1058" spans="1:18" s="11" customFormat="1" ht="45" customHeight="1" thickBot="1" x14ac:dyDescent="0.35">
      <c r="A1058" s="42"/>
      <c r="B1058" s="32"/>
      <c r="C1058" s="32"/>
      <c r="D1058" s="32"/>
      <c r="E1058" s="47"/>
      <c r="F1058" s="47"/>
      <c r="G1058" s="36"/>
      <c r="H1058" s="36"/>
      <c r="I1058" s="36"/>
      <c r="J1058" s="48"/>
      <c r="K1058" s="49"/>
      <c r="L1058" s="32"/>
      <c r="M1058" s="32"/>
      <c r="N1058" s="32"/>
      <c r="O1058" s="32"/>
      <c r="P1058" s="32"/>
      <c r="Q1058" s="41"/>
      <c r="R1058" s="45"/>
    </row>
    <row r="1059" spans="1:18" s="11" customFormat="1" ht="45" customHeight="1" thickBot="1" x14ac:dyDescent="0.35">
      <c r="A1059" s="42"/>
      <c r="B1059" s="32"/>
      <c r="C1059" s="32"/>
      <c r="D1059" s="32"/>
      <c r="E1059" s="47"/>
      <c r="F1059" s="47"/>
      <c r="G1059" s="36"/>
      <c r="H1059" s="36"/>
      <c r="I1059" s="36"/>
      <c r="J1059" s="48"/>
      <c r="K1059" s="49"/>
      <c r="L1059" s="32"/>
      <c r="M1059" s="32"/>
      <c r="N1059" s="32"/>
      <c r="O1059" s="32"/>
      <c r="P1059" s="32"/>
      <c r="Q1059" s="41"/>
      <c r="R1059" s="45"/>
    </row>
    <row r="1060" spans="1:18" s="11" customFormat="1" ht="45" customHeight="1" thickBot="1" x14ac:dyDescent="0.35">
      <c r="A1060" s="42"/>
      <c r="B1060" s="32"/>
      <c r="C1060" s="32"/>
      <c r="D1060" s="32"/>
      <c r="E1060" s="47"/>
      <c r="F1060" s="47"/>
      <c r="G1060" s="36"/>
      <c r="H1060" s="36"/>
      <c r="I1060" s="36"/>
      <c r="J1060" s="48"/>
      <c r="K1060" s="49"/>
      <c r="L1060" s="32"/>
      <c r="M1060" s="32"/>
      <c r="N1060" s="32"/>
      <c r="O1060" s="32"/>
      <c r="P1060" s="32"/>
      <c r="Q1060" s="41"/>
      <c r="R1060" s="45"/>
    </row>
    <row r="1061" spans="1:18" s="11" customFormat="1" ht="45" customHeight="1" thickBot="1" x14ac:dyDescent="0.35">
      <c r="A1061" s="42"/>
      <c r="B1061" s="32"/>
      <c r="C1061" s="32"/>
      <c r="D1061" s="32"/>
      <c r="E1061" s="47"/>
      <c r="F1061" s="47"/>
      <c r="G1061" s="36"/>
      <c r="H1061" s="36"/>
      <c r="I1061" s="36"/>
      <c r="J1061" s="48"/>
      <c r="K1061" s="49"/>
      <c r="L1061" s="32"/>
      <c r="M1061" s="32"/>
      <c r="N1061" s="32"/>
      <c r="O1061" s="32"/>
      <c r="P1061" s="32"/>
      <c r="Q1061" s="41"/>
      <c r="R1061" s="45"/>
    </row>
    <row r="1062" spans="1:18" s="11" customFormat="1" ht="45" customHeight="1" thickBot="1" x14ac:dyDescent="0.35">
      <c r="A1062" s="42"/>
      <c r="B1062" s="32"/>
      <c r="C1062" s="32"/>
      <c r="D1062" s="32"/>
      <c r="E1062" s="47"/>
      <c r="F1062" s="47"/>
      <c r="G1062" s="36"/>
      <c r="H1062" s="36"/>
      <c r="I1062" s="36"/>
      <c r="J1062" s="48"/>
      <c r="K1062" s="49"/>
      <c r="L1062" s="32"/>
      <c r="M1062" s="32"/>
      <c r="N1062" s="32"/>
      <c r="O1062" s="32"/>
      <c r="P1062" s="32"/>
      <c r="Q1062" s="41"/>
      <c r="R1062" s="45"/>
    </row>
    <row r="1063" spans="1:18" s="11" customFormat="1" ht="45" customHeight="1" thickBot="1" x14ac:dyDescent="0.35">
      <c r="A1063" s="42"/>
      <c r="B1063" s="32"/>
      <c r="C1063" s="32"/>
      <c r="D1063" s="32"/>
      <c r="E1063" s="47"/>
      <c r="F1063" s="47"/>
      <c r="G1063" s="36"/>
      <c r="H1063" s="36"/>
      <c r="I1063" s="36"/>
      <c r="J1063" s="48"/>
      <c r="K1063" s="49"/>
      <c r="L1063" s="32"/>
      <c r="M1063" s="32"/>
      <c r="N1063" s="32"/>
      <c r="O1063" s="32"/>
      <c r="P1063" s="32"/>
      <c r="Q1063" s="41"/>
      <c r="R1063" s="45"/>
    </row>
    <row r="1064" spans="1:18" s="11" customFormat="1" ht="45" customHeight="1" thickBot="1" x14ac:dyDescent="0.35">
      <c r="A1064" s="42"/>
      <c r="B1064" s="32"/>
      <c r="C1064" s="32"/>
      <c r="D1064" s="32"/>
      <c r="E1064" s="47"/>
      <c r="F1064" s="47"/>
      <c r="G1064" s="36"/>
      <c r="H1064" s="36"/>
      <c r="I1064" s="36"/>
      <c r="J1064" s="48"/>
      <c r="K1064" s="49"/>
      <c r="L1064" s="32"/>
      <c r="M1064" s="32"/>
      <c r="N1064" s="32"/>
      <c r="O1064" s="32"/>
      <c r="P1064" s="32"/>
      <c r="Q1064" s="41"/>
      <c r="R1064" s="45"/>
    </row>
    <row r="1065" spans="1:18" s="11" customFormat="1" ht="45" customHeight="1" thickBot="1" x14ac:dyDescent="0.35">
      <c r="A1065" s="42"/>
      <c r="B1065" s="32"/>
      <c r="C1065" s="32"/>
      <c r="D1065" s="32"/>
      <c r="E1065" s="47"/>
      <c r="F1065" s="47"/>
      <c r="G1065" s="36"/>
      <c r="H1065" s="36"/>
      <c r="I1065" s="36"/>
      <c r="J1065" s="48"/>
      <c r="K1065" s="49"/>
      <c r="L1065" s="32"/>
      <c r="M1065" s="32"/>
      <c r="N1065" s="32"/>
      <c r="O1065" s="32"/>
      <c r="P1065" s="32"/>
      <c r="Q1065" s="41"/>
      <c r="R1065" s="45"/>
    </row>
    <row r="1066" spans="1:18" s="11" customFormat="1" ht="45" customHeight="1" thickBot="1" x14ac:dyDescent="0.35">
      <c r="A1066" s="42"/>
      <c r="B1066" s="32"/>
      <c r="C1066" s="32"/>
      <c r="D1066" s="32"/>
      <c r="E1066" s="47"/>
      <c r="F1066" s="47"/>
      <c r="G1066" s="36"/>
      <c r="H1066" s="36"/>
      <c r="I1066" s="36"/>
      <c r="J1066" s="48"/>
      <c r="K1066" s="49"/>
      <c r="L1066" s="32"/>
      <c r="M1066" s="32"/>
      <c r="N1066" s="32"/>
      <c r="O1066" s="32"/>
      <c r="P1066" s="32"/>
      <c r="Q1066" s="41"/>
      <c r="R1066" s="45"/>
    </row>
    <row r="1067" spans="1:18" s="11" customFormat="1" ht="45" customHeight="1" thickBot="1" x14ac:dyDescent="0.35">
      <c r="A1067" s="42"/>
      <c r="B1067" s="32"/>
      <c r="C1067" s="32"/>
      <c r="D1067" s="32"/>
      <c r="E1067" s="47"/>
      <c r="F1067" s="47"/>
      <c r="G1067" s="36"/>
      <c r="H1067" s="36"/>
      <c r="I1067" s="36"/>
      <c r="J1067" s="48"/>
      <c r="K1067" s="49"/>
      <c r="L1067" s="32"/>
      <c r="M1067" s="32"/>
      <c r="N1067" s="32"/>
      <c r="O1067" s="32"/>
      <c r="P1067" s="32"/>
      <c r="Q1067" s="41"/>
      <c r="R1067" s="45"/>
    </row>
    <row r="1068" spans="1:18" s="11" customFormat="1" ht="45" customHeight="1" thickBot="1" x14ac:dyDescent="0.35">
      <c r="A1068" s="42"/>
      <c r="B1068" s="32"/>
      <c r="C1068" s="32"/>
      <c r="D1068" s="32"/>
      <c r="E1068" s="47"/>
      <c r="F1068" s="47"/>
      <c r="G1068" s="36"/>
      <c r="H1068" s="36"/>
      <c r="I1068" s="36"/>
      <c r="J1068" s="48"/>
      <c r="K1068" s="49"/>
      <c r="L1068" s="32"/>
      <c r="M1068" s="32"/>
      <c r="N1068" s="32"/>
      <c r="O1068" s="32"/>
      <c r="P1068" s="32"/>
      <c r="Q1068" s="41"/>
      <c r="R1068" s="45"/>
    </row>
    <row r="1069" spans="1:18" s="11" customFormat="1" ht="45" customHeight="1" thickBot="1" x14ac:dyDescent="0.35">
      <c r="A1069" s="42"/>
      <c r="B1069" s="32"/>
      <c r="C1069" s="32"/>
      <c r="D1069" s="32"/>
      <c r="E1069" s="47"/>
      <c r="F1069" s="47"/>
      <c r="G1069" s="36"/>
      <c r="H1069" s="36"/>
      <c r="I1069" s="36"/>
      <c r="J1069" s="48"/>
      <c r="K1069" s="49"/>
      <c r="L1069" s="32"/>
      <c r="M1069" s="32"/>
      <c r="N1069" s="32"/>
      <c r="O1069" s="32"/>
      <c r="P1069" s="32"/>
      <c r="Q1069" s="41"/>
      <c r="R1069" s="45"/>
    </row>
    <row r="1070" spans="1:18" s="11" customFormat="1" ht="45" customHeight="1" thickBot="1" x14ac:dyDescent="0.35">
      <c r="A1070" s="42"/>
      <c r="B1070" s="32"/>
      <c r="C1070" s="32"/>
      <c r="D1070" s="32"/>
      <c r="E1070" s="47"/>
      <c r="F1070" s="47"/>
      <c r="G1070" s="36"/>
      <c r="H1070" s="36"/>
      <c r="I1070" s="36"/>
      <c r="J1070" s="48"/>
      <c r="K1070" s="49"/>
      <c r="L1070" s="32"/>
      <c r="M1070" s="32"/>
      <c r="N1070" s="32"/>
      <c r="O1070" s="32"/>
      <c r="P1070" s="32"/>
      <c r="Q1070" s="41"/>
      <c r="R1070" s="45"/>
    </row>
    <row r="1071" spans="1:18" s="11" customFormat="1" ht="45" customHeight="1" thickBot="1" x14ac:dyDescent="0.35">
      <c r="A1071" s="42"/>
      <c r="B1071" s="32"/>
      <c r="C1071" s="32"/>
      <c r="D1071" s="32"/>
      <c r="E1071" s="47"/>
      <c r="F1071" s="47"/>
      <c r="G1071" s="36"/>
      <c r="H1071" s="36"/>
      <c r="I1071" s="36"/>
      <c r="J1071" s="48"/>
      <c r="K1071" s="49"/>
      <c r="L1071" s="32"/>
      <c r="M1071" s="32"/>
      <c r="N1071" s="32"/>
      <c r="O1071" s="32"/>
      <c r="P1071" s="32"/>
      <c r="Q1071" s="41"/>
      <c r="R1071" s="45"/>
    </row>
    <row r="1072" spans="1:18" s="11" customFormat="1" ht="45" customHeight="1" thickBot="1" x14ac:dyDescent="0.35">
      <c r="A1072" s="42"/>
      <c r="B1072" s="32"/>
      <c r="C1072" s="32"/>
      <c r="D1072" s="32"/>
      <c r="E1072" s="47"/>
      <c r="F1072" s="47"/>
      <c r="G1072" s="36"/>
      <c r="H1072" s="36"/>
      <c r="I1072" s="36"/>
      <c r="J1072" s="48"/>
      <c r="K1072" s="49"/>
      <c r="L1072" s="32"/>
      <c r="M1072" s="32"/>
      <c r="N1072" s="32"/>
      <c r="O1072" s="32"/>
      <c r="P1072" s="32"/>
      <c r="Q1072" s="41"/>
      <c r="R1072" s="45"/>
    </row>
    <row r="1073" spans="1:18" s="11" customFormat="1" ht="45" customHeight="1" thickBot="1" x14ac:dyDescent="0.35">
      <c r="A1073" s="42"/>
      <c r="B1073" s="32"/>
      <c r="C1073" s="32"/>
      <c r="D1073" s="32"/>
      <c r="E1073" s="47"/>
      <c r="F1073" s="47"/>
      <c r="G1073" s="36"/>
      <c r="H1073" s="36"/>
      <c r="I1073" s="36"/>
      <c r="J1073" s="48"/>
      <c r="K1073" s="49"/>
      <c r="L1073" s="32"/>
      <c r="M1073" s="32"/>
      <c r="N1073" s="32"/>
      <c r="O1073" s="32"/>
      <c r="P1073" s="32"/>
      <c r="Q1073" s="41"/>
      <c r="R1073" s="45"/>
    </row>
    <row r="1074" spans="1:18" s="11" customFormat="1" ht="45" customHeight="1" thickBot="1" x14ac:dyDescent="0.35">
      <c r="A1074" s="42"/>
      <c r="B1074" s="32"/>
      <c r="C1074" s="32"/>
      <c r="D1074" s="32"/>
      <c r="E1074" s="47"/>
      <c r="F1074" s="47"/>
      <c r="G1074" s="36"/>
      <c r="H1074" s="36"/>
      <c r="I1074" s="36"/>
      <c r="J1074" s="48"/>
      <c r="K1074" s="49"/>
      <c r="L1074" s="32"/>
      <c r="M1074" s="32"/>
      <c r="N1074" s="32"/>
      <c r="O1074" s="32"/>
      <c r="P1074" s="32"/>
      <c r="Q1074" s="41"/>
      <c r="R1074" s="45"/>
    </row>
    <row r="1075" spans="1:18" s="11" customFormat="1" ht="45" customHeight="1" thickBot="1" x14ac:dyDescent="0.35">
      <c r="A1075" s="42"/>
      <c r="B1075" s="32"/>
      <c r="C1075" s="32"/>
      <c r="D1075" s="32"/>
      <c r="E1075" s="47"/>
      <c r="F1075" s="47"/>
      <c r="G1075" s="36"/>
      <c r="H1075" s="36"/>
      <c r="I1075" s="36"/>
      <c r="J1075" s="48"/>
      <c r="K1075" s="49"/>
      <c r="L1075" s="32"/>
      <c r="M1075" s="32"/>
      <c r="N1075" s="32"/>
      <c r="O1075" s="32"/>
      <c r="P1075" s="32"/>
      <c r="Q1075" s="41"/>
      <c r="R1075" s="45"/>
    </row>
    <row r="1076" spans="1:18" s="11" customFormat="1" ht="45" customHeight="1" thickBot="1" x14ac:dyDescent="0.35">
      <c r="A1076" s="42"/>
      <c r="B1076" s="32"/>
      <c r="C1076" s="32"/>
      <c r="D1076" s="32"/>
      <c r="E1076" s="47"/>
      <c r="F1076" s="47"/>
      <c r="G1076" s="36"/>
      <c r="H1076" s="36"/>
      <c r="I1076" s="36"/>
      <c r="J1076" s="48"/>
      <c r="K1076" s="49"/>
      <c r="L1076" s="32"/>
      <c r="M1076" s="32"/>
      <c r="N1076" s="32"/>
      <c r="O1076" s="32"/>
      <c r="P1076" s="32"/>
      <c r="Q1076" s="41"/>
      <c r="R1076" s="45"/>
    </row>
    <row r="1077" spans="1:18" s="11" customFormat="1" ht="45" customHeight="1" thickBot="1" x14ac:dyDescent="0.35">
      <c r="A1077" s="42"/>
      <c r="B1077" s="32"/>
      <c r="C1077" s="32"/>
      <c r="D1077" s="32"/>
      <c r="E1077" s="47"/>
      <c r="F1077" s="47"/>
      <c r="G1077" s="36"/>
      <c r="H1077" s="36"/>
      <c r="I1077" s="36"/>
      <c r="J1077" s="48"/>
      <c r="K1077" s="49"/>
      <c r="L1077" s="32"/>
      <c r="M1077" s="32"/>
      <c r="N1077" s="32"/>
      <c r="O1077" s="32"/>
      <c r="P1077" s="32"/>
      <c r="Q1077" s="41"/>
      <c r="R1077" s="45"/>
    </row>
    <row r="1078" spans="1:18" s="11" customFormat="1" ht="45" customHeight="1" thickBot="1" x14ac:dyDescent="0.35">
      <c r="A1078" s="42"/>
      <c r="B1078" s="32"/>
      <c r="C1078" s="32"/>
      <c r="D1078" s="32"/>
      <c r="E1078" s="47"/>
      <c r="F1078" s="47"/>
      <c r="G1078" s="36"/>
      <c r="H1078" s="36"/>
      <c r="I1078" s="36"/>
      <c r="J1078" s="48"/>
      <c r="K1078" s="49"/>
      <c r="L1078" s="32"/>
      <c r="M1078" s="32"/>
      <c r="N1078" s="32"/>
      <c r="O1078" s="32"/>
      <c r="P1078" s="32"/>
      <c r="Q1078" s="41"/>
      <c r="R1078" s="45"/>
    </row>
    <row r="1079" spans="1:18" s="11" customFormat="1" ht="45" customHeight="1" thickBot="1" x14ac:dyDescent="0.35">
      <c r="A1079" s="42"/>
      <c r="B1079" s="32"/>
      <c r="C1079" s="32"/>
      <c r="D1079" s="32"/>
      <c r="E1079" s="47"/>
      <c r="F1079" s="47"/>
      <c r="G1079" s="36"/>
      <c r="H1079" s="36"/>
      <c r="I1079" s="36"/>
      <c r="J1079" s="48"/>
      <c r="K1079" s="49"/>
      <c r="L1079" s="32"/>
      <c r="M1079" s="32"/>
      <c r="N1079" s="32"/>
      <c r="O1079" s="32"/>
      <c r="P1079" s="32"/>
      <c r="Q1079" s="41"/>
      <c r="R1079" s="45"/>
    </row>
    <row r="1080" spans="1:18" s="11" customFormat="1" ht="45" customHeight="1" thickBot="1" x14ac:dyDescent="0.35">
      <c r="A1080" s="42"/>
      <c r="B1080" s="32"/>
      <c r="C1080" s="32"/>
      <c r="D1080" s="32"/>
      <c r="E1080" s="47"/>
      <c r="F1080" s="47"/>
      <c r="G1080" s="36"/>
      <c r="H1080" s="36"/>
      <c r="I1080" s="36"/>
      <c r="J1080" s="48"/>
      <c r="K1080" s="49"/>
      <c r="L1080" s="32"/>
      <c r="M1080" s="32"/>
      <c r="N1080" s="32"/>
      <c r="O1080" s="32"/>
      <c r="P1080" s="32"/>
      <c r="Q1080" s="41"/>
      <c r="R1080" s="45"/>
    </row>
    <row r="1081" spans="1:18" s="11" customFormat="1" ht="45" customHeight="1" thickBot="1" x14ac:dyDescent="0.35">
      <c r="A1081" s="42"/>
      <c r="B1081" s="32"/>
      <c r="C1081" s="32"/>
      <c r="D1081" s="32"/>
      <c r="E1081" s="47"/>
      <c r="F1081" s="47"/>
      <c r="G1081" s="36"/>
      <c r="H1081" s="36"/>
      <c r="I1081" s="36"/>
      <c r="J1081" s="48"/>
      <c r="K1081" s="49"/>
      <c r="L1081" s="32"/>
      <c r="M1081" s="32"/>
      <c r="N1081" s="32"/>
      <c r="O1081" s="32"/>
      <c r="P1081" s="32"/>
      <c r="Q1081" s="41"/>
      <c r="R1081" s="45"/>
    </row>
    <row r="1082" spans="1:18" s="11" customFormat="1" ht="45" customHeight="1" thickBot="1" x14ac:dyDescent="0.35">
      <c r="A1082" s="42"/>
      <c r="B1082" s="32"/>
      <c r="C1082" s="32"/>
      <c r="D1082" s="32"/>
      <c r="E1082" s="47"/>
      <c r="F1082" s="47"/>
      <c r="G1082" s="36"/>
      <c r="H1082" s="36"/>
      <c r="I1082" s="36"/>
      <c r="J1082" s="48"/>
      <c r="K1082" s="49"/>
      <c r="L1082" s="32"/>
      <c r="M1082" s="32"/>
      <c r="N1082" s="32"/>
      <c r="O1082" s="32"/>
      <c r="P1082" s="32"/>
      <c r="Q1082" s="41"/>
      <c r="R1082" s="45"/>
    </row>
    <row r="1083" spans="1:18" s="11" customFormat="1" ht="45" customHeight="1" thickBot="1" x14ac:dyDescent="0.35">
      <c r="A1083" s="42"/>
      <c r="B1083" s="32"/>
      <c r="C1083" s="32"/>
      <c r="D1083" s="32"/>
      <c r="E1083" s="47"/>
      <c r="F1083" s="47"/>
      <c r="G1083" s="36"/>
      <c r="H1083" s="36"/>
      <c r="I1083" s="36"/>
      <c r="J1083" s="48"/>
      <c r="K1083" s="49"/>
      <c r="L1083" s="32"/>
      <c r="M1083" s="32"/>
      <c r="N1083" s="32"/>
      <c r="O1083" s="32"/>
      <c r="P1083" s="32"/>
      <c r="Q1083" s="41"/>
      <c r="R1083" s="45"/>
    </row>
    <row r="1084" spans="1:18" s="11" customFormat="1" ht="45" customHeight="1" thickBot="1" x14ac:dyDescent="0.35">
      <c r="A1084" s="42"/>
      <c r="B1084" s="32"/>
      <c r="C1084" s="32"/>
      <c r="D1084" s="32"/>
      <c r="E1084" s="47"/>
      <c r="F1084" s="47"/>
      <c r="G1084" s="36"/>
      <c r="H1084" s="36"/>
      <c r="I1084" s="36"/>
      <c r="J1084" s="48"/>
      <c r="K1084" s="49"/>
      <c r="L1084" s="32"/>
      <c r="M1084" s="32"/>
      <c r="N1084" s="32"/>
      <c r="O1084" s="32"/>
      <c r="P1084" s="32"/>
      <c r="Q1084" s="41"/>
      <c r="R1084" s="45"/>
    </row>
    <row r="1085" spans="1:18" s="11" customFormat="1" ht="45" customHeight="1" thickBot="1" x14ac:dyDescent="0.35">
      <c r="A1085" s="42"/>
      <c r="B1085" s="32"/>
      <c r="C1085" s="32"/>
      <c r="D1085" s="32"/>
      <c r="E1085" s="47"/>
      <c r="F1085" s="47"/>
      <c r="G1085" s="36"/>
      <c r="H1085" s="36"/>
      <c r="I1085" s="36"/>
      <c r="J1085" s="48"/>
      <c r="K1085" s="49"/>
      <c r="L1085" s="32"/>
      <c r="M1085" s="32"/>
      <c r="N1085" s="32"/>
      <c r="O1085" s="32"/>
      <c r="P1085" s="32"/>
      <c r="Q1085" s="41"/>
      <c r="R1085" s="45"/>
    </row>
    <row r="1086" spans="1:18" s="11" customFormat="1" ht="45" customHeight="1" thickBot="1" x14ac:dyDescent="0.35">
      <c r="A1086" s="42"/>
      <c r="B1086" s="32"/>
      <c r="C1086" s="32"/>
      <c r="D1086" s="32"/>
      <c r="E1086" s="47"/>
      <c r="F1086" s="47"/>
      <c r="G1086" s="36"/>
      <c r="H1086" s="36"/>
      <c r="I1086" s="36"/>
      <c r="J1086" s="48"/>
      <c r="K1086" s="49"/>
      <c r="L1086" s="32"/>
      <c r="M1086" s="32"/>
      <c r="N1086" s="32"/>
      <c r="O1086" s="32"/>
      <c r="P1086" s="32"/>
      <c r="Q1086" s="41"/>
      <c r="R1086" s="45"/>
    </row>
    <row r="1087" spans="1:18" s="11" customFormat="1" ht="45" customHeight="1" thickBot="1" x14ac:dyDescent="0.35">
      <c r="A1087" s="42"/>
      <c r="B1087" s="32"/>
      <c r="C1087" s="32"/>
      <c r="D1087" s="32"/>
      <c r="E1087" s="47"/>
      <c r="F1087" s="47"/>
      <c r="G1087" s="36"/>
      <c r="H1087" s="36"/>
      <c r="I1087" s="36"/>
      <c r="J1087" s="48"/>
      <c r="K1087" s="49"/>
      <c r="L1087" s="32"/>
      <c r="M1087" s="32"/>
      <c r="N1087" s="32"/>
      <c r="O1087" s="32"/>
      <c r="P1087" s="32"/>
      <c r="Q1087" s="41"/>
      <c r="R1087" s="45"/>
    </row>
    <row r="1088" spans="1:18" s="11" customFormat="1" ht="45" customHeight="1" thickBot="1" x14ac:dyDescent="0.35">
      <c r="A1088" s="42"/>
      <c r="B1088" s="32"/>
      <c r="C1088" s="32"/>
      <c r="D1088" s="32"/>
      <c r="E1088" s="47"/>
      <c r="F1088" s="47"/>
      <c r="G1088" s="36"/>
      <c r="H1088" s="36"/>
      <c r="I1088" s="36"/>
      <c r="J1088" s="48"/>
      <c r="K1088" s="49"/>
      <c r="L1088" s="32"/>
      <c r="M1088" s="32"/>
      <c r="N1088" s="32"/>
      <c r="O1088" s="32"/>
      <c r="P1088" s="32"/>
      <c r="Q1088" s="41"/>
      <c r="R1088" s="45"/>
    </row>
    <row r="1089" spans="1:18" s="11" customFormat="1" ht="45" customHeight="1" thickBot="1" x14ac:dyDescent="0.35">
      <c r="A1089" s="42"/>
      <c r="B1089" s="32"/>
      <c r="C1089" s="32"/>
      <c r="D1089" s="32"/>
      <c r="E1089" s="47"/>
      <c r="F1089" s="47"/>
      <c r="G1089" s="36"/>
      <c r="H1089" s="36"/>
      <c r="I1089" s="36"/>
      <c r="J1089" s="48"/>
      <c r="K1089" s="49"/>
      <c r="L1089" s="32"/>
      <c r="M1089" s="32"/>
      <c r="N1089" s="32"/>
      <c r="O1089" s="32"/>
      <c r="P1089" s="32"/>
      <c r="Q1089" s="41"/>
      <c r="R1089" s="45"/>
    </row>
    <row r="1090" spans="1:18" s="11" customFormat="1" ht="45" customHeight="1" thickBot="1" x14ac:dyDescent="0.35">
      <c r="A1090" s="42"/>
      <c r="B1090" s="32"/>
      <c r="C1090" s="32"/>
      <c r="D1090" s="32"/>
      <c r="E1090" s="47"/>
      <c r="F1090" s="47"/>
      <c r="G1090" s="36"/>
      <c r="H1090" s="36"/>
      <c r="I1090" s="36"/>
      <c r="J1090" s="48"/>
      <c r="K1090" s="49"/>
      <c r="L1090" s="32"/>
      <c r="M1090" s="32"/>
      <c r="N1090" s="32"/>
      <c r="O1090" s="32"/>
      <c r="P1090" s="32"/>
      <c r="Q1090" s="41"/>
      <c r="R1090" s="45"/>
    </row>
    <row r="1091" spans="1:18" s="11" customFormat="1" ht="45" customHeight="1" thickBot="1" x14ac:dyDescent="0.35">
      <c r="A1091" s="42"/>
      <c r="B1091" s="32"/>
      <c r="C1091" s="32"/>
      <c r="D1091" s="32"/>
      <c r="E1091" s="47"/>
      <c r="F1091" s="47"/>
      <c r="G1091" s="36"/>
      <c r="H1091" s="36"/>
      <c r="I1091" s="36"/>
      <c r="J1091" s="48"/>
      <c r="K1091" s="49"/>
      <c r="L1091" s="32"/>
      <c r="M1091" s="32"/>
      <c r="N1091" s="32"/>
      <c r="O1091" s="32"/>
      <c r="P1091" s="32"/>
      <c r="Q1091" s="41"/>
      <c r="R1091" s="45"/>
    </row>
    <row r="1092" spans="1:18" s="11" customFormat="1" ht="45" customHeight="1" thickBot="1" x14ac:dyDescent="0.35">
      <c r="A1092" s="42"/>
      <c r="B1092" s="32"/>
      <c r="C1092" s="32"/>
      <c r="D1092" s="32"/>
      <c r="E1092" s="47"/>
      <c r="F1092" s="47"/>
      <c r="G1092" s="36"/>
      <c r="H1092" s="36"/>
      <c r="I1092" s="36"/>
      <c r="J1092" s="48"/>
      <c r="K1092" s="49"/>
      <c r="L1092" s="32"/>
      <c r="M1092" s="32"/>
      <c r="N1092" s="32"/>
      <c r="O1092" s="32"/>
      <c r="P1092" s="32"/>
      <c r="Q1092" s="41"/>
      <c r="R1092" s="45"/>
    </row>
    <row r="1093" spans="1:18" s="11" customFormat="1" ht="45" customHeight="1" thickBot="1" x14ac:dyDescent="0.35">
      <c r="A1093" s="42"/>
      <c r="B1093" s="32"/>
      <c r="C1093" s="32"/>
      <c r="D1093" s="32"/>
      <c r="E1093" s="47"/>
      <c r="F1093" s="47"/>
      <c r="G1093" s="36"/>
      <c r="H1093" s="36"/>
      <c r="I1093" s="36"/>
      <c r="J1093" s="48"/>
      <c r="K1093" s="49"/>
      <c r="L1093" s="32"/>
      <c r="M1093" s="32"/>
      <c r="N1093" s="32"/>
      <c r="O1093" s="32"/>
      <c r="P1093" s="32"/>
      <c r="Q1093" s="41"/>
      <c r="R1093" s="45"/>
    </row>
    <row r="1094" spans="1:18" s="11" customFormat="1" ht="45" customHeight="1" thickBot="1" x14ac:dyDescent="0.35">
      <c r="A1094" s="42"/>
      <c r="B1094" s="32"/>
      <c r="C1094" s="32"/>
      <c r="D1094" s="32"/>
      <c r="E1094" s="47"/>
      <c r="F1094" s="47"/>
      <c r="G1094" s="36"/>
      <c r="H1094" s="36"/>
      <c r="I1094" s="36"/>
      <c r="J1094" s="48"/>
      <c r="K1094" s="49"/>
      <c r="L1094" s="32"/>
      <c r="M1094" s="32"/>
      <c r="N1094" s="32"/>
      <c r="O1094" s="32"/>
      <c r="P1094" s="32"/>
      <c r="Q1094" s="41"/>
      <c r="R1094" s="45"/>
    </row>
    <row r="1095" spans="1:18" s="11" customFormat="1" ht="45" customHeight="1" thickBot="1" x14ac:dyDescent="0.35">
      <c r="A1095" s="42"/>
      <c r="B1095" s="32"/>
      <c r="C1095" s="32"/>
      <c r="D1095" s="32"/>
      <c r="E1095" s="47"/>
      <c r="F1095" s="47"/>
      <c r="G1095" s="36"/>
      <c r="H1095" s="36"/>
      <c r="I1095" s="36"/>
      <c r="J1095" s="48"/>
      <c r="K1095" s="49"/>
      <c r="L1095" s="32"/>
      <c r="M1095" s="32"/>
      <c r="N1095" s="32"/>
      <c r="O1095" s="32"/>
      <c r="P1095" s="32"/>
      <c r="Q1095" s="41"/>
      <c r="R1095" s="45"/>
    </row>
    <row r="1096" spans="1:18" s="11" customFormat="1" ht="45" customHeight="1" thickBot="1" x14ac:dyDescent="0.35">
      <c r="A1096" s="42"/>
      <c r="B1096" s="32"/>
      <c r="C1096" s="32"/>
      <c r="D1096" s="32"/>
      <c r="E1096" s="47"/>
      <c r="F1096" s="47"/>
      <c r="G1096" s="36"/>
      <c r="H1096" s="36"/>
      <c r="I1096" s="36"/>
      <c r="J1096" s="48"/>
      <c r="K1096" s="49"/>
      <c r="L1096" s="32"/>
      <c r="M1096" s="32"/>
      <c r="N1096" s="32"/>
      <c r="O1096" s="32"/>
      <c r="P1096" s="32"/>
      <c r="Q1096" s="41"/>
      <c r="R1096" s="45"/>
    </row>
    <row r="1097" spans="1:18" s="11" customFormat="1" ht="45" customHeight="1" thickBot="1" x14ac:dyDescent="0.35">
      <c r="A1097" s="42"/>
      <c r="B1097" s="32"/>
      <c r="C1097" s="32"/>
      <c r="D1097" s="32"/>
      <c r="E1097" s="47"/>
      <c r="F1097" s="47"/>
      <c r="G1097" s="36"/>
      <c r="H1097" s="36"/>
      <c r="I1097" s="36"/>
      <c r="J1097" s="48"/>
      <c r="K1097" s="49"/>
      <c r="L1097" s="32"/>
      <c r="M1097" s="32"/>
      <c r="N1097" s="32"/>
      <c r="O1097" s="32"/>
      <c r="P1097" s="32"/>
      <c r="Q1097" s="41"/>
      <c r="R1097" s="45"/>
    </row>
    <row r="1098" spans="1:18" s="11" customFormat="1" ht="45" customHeight="1" thickBot="1" x14ac:dyDescent="0.35">
      <c r="A1098" s="42"/>
      <c r="B1098" s="32"/>
      <c r="C1098" s="32"/>
      <c r="D1098" s="32"/>
      <c r="E1098" s="47"/>
      <c r="F1098" s="47"/>
      <c r="G1098" s="36"/>
      <c r="H1098" s="36"/>
      <c r="I1098" s="36"/>
      <c r="J1098" s="48"/>
      <c r="K1098" s="49"/>
      <c r="L1098" s="32"/>
      <c r="M1098" s="32"/>
      <c r="N1098" s="32"/>
      <c r="O1098" s="32"/>
      <c r="P1098" s="32"/>
      <c r="Q1098" s="41"/>
      <c r="R1098" s="45"/>
    </row>
    <row r="1099" spans="1:18" s="11" customFormat="1" ht="45" customHeight="1" thickBot="1" x14ac:dyDescent="0.35">
      <c r="A1099" s="42"/>
      <c r="B1099" s="32"/>
      <c r="C1099" s="32"/>
      <c r="D1099" s="32"/>
      <c r="E1099" s="47"/>
      <c r="F1099" s="47"/>
      <c r="G1099" s="36"/>
      <c r="H1099" s="36"/>
      <c r="I1099" s="36"/>
      <c r="J1099" s="48"/>
      <c r="K1099" s="49"/>
      <c r="L1099" s="32"/>
      <c r="M1099" s="32"/>
      <c r="N1099" s="32"/>
      <c r="O1099" s="32"/>
      <c r="P1099" s="32"/>
      <c r="Q1099" s="41"/>
      <c r="R1099" s="45"/>
    </row>
    <row r="1100" spans="1:18" s="11" customFormat="1" ht="45" customHeight="1" thickBot="1" x14ac:dyDescent="0.35">
      <c r="A1100" s="42"/>
      <c r="B1100" s="32"/>
      <c r="C1100" s="32"/>
      <c r="D1100" s="32"/>
      <c r="E1100" s="47"/>
      <c r="F1100" s="47"/>
      <c r="G1100" s="36"/>
      <c r="H1100" s="36"/>
      <c r="I1100" s="36"/>
      <c r="J1100" s="48"/>
      <c r="K1100" s="49"/>
      <c r="L1100" s="32"/>
      <c r="M1100" s="32"/>
      <c r="N1100" s="32"/>
      <c r="O1100" s="32"/>
      <c r="P1100" s="32"/>
      <c r="Q1100" s="41"/>
      <c r="R1100" s="45"/>
    </row>
    <row r="1101" spans="1:18" s="11" customFormat="1" ht="45" customHeight="1" thickBot="1" x14ac:dyDescent="0.35">
      <c r="A1101" s="42"/>
      <c r="B1101" s="32"/>
      <c r="C1101" s="32"/>
      <c r="D1101" s="32"/>
      <c r="E1101" s="47"/>
      <c r="F1101" s="47"/>
      <c r="G1101" s="36"/>
      <c r="H1101" s="36"/>
      <c r="I1101" s="36"/>
      <c r="J1101" s="48"/>
      <c r="K1101" s="49"/>
      <c r="L1101" s="32"/>
      <c r="M1101" s="32"/>
      <c r="N1101" s="32"/>
      <c r="O1101" s="32"/>
      <c r="P1101" s="32"/>
      <c r="Q1101" s="41"/>
      <c r="R1101" s="45"/>
    </row>
    <row r="1102" spans="1:18" s="11" customFormat="1" ht="45" customHeight="1" thickBot="1" x14ac:dyDescent="0.35">
      <c r="A1102" s="42"/>
      <c r="B1102" s="32"/>
      <c r="C1102" s="32"/>
      <c r="D1102" s="32"/>
      <c r="E1102" s="47"/>
      <c r="F1102" s="47"/>
      <c r="G1102" s="36"/>
      <c r="H1102" s="36"/>
      <c r="I1102" s="36"/>
      <c r="J1102" s="48"/>
      <c r="K1102" s="49"/>
      <c r="L1102" s="32"/>
      <c r="M1102" s="32"/>
      <c r="N1102" s="32"/>
      <c r="O1102" s="32"/>
      <c r="P1102" s="32"/>
      <c r="Q1102" s="41"/>
      <c r="R1102" s="45"/>
    </row>
    <row r="1103" spans="1:18" s="11" customFormat="1" ht="45" customHeight="1" thickBot="1" x14ac:dyDescent="0.35">
      <c r="A1103" s="42"/>
      <c r="B1103" s="32"/>
      <c r="C1103" s="32"/>
      <c r="D1103" s="32"/>
      <c r="E1103" s="47"/>
      <c r="F1103" s="47"/>
      <c r="G1103" s="36"/>
      <c r="H1103" s="36"/>
      <c r="I1103" s="36"/>
      <c r="J1103" s="48"/>
      <c r="K1103" s="49"/>
      <c r="L1103" s="32"/>
      <c r="M1103" s="32"/>
      <c r="N1103" s="32"/>
      <c r="O1103" s="32"/>
      <c r="P1103" s="32"/>
      <c r="Q1103" s="41"/>
      <c r="R1103" s="45"/>
    </row>
    <row r="1104" spans="1:18" s="11" customFormat="1" ht="45" customHeight="1" thickBot="1" x14ac:dyDescent="0.35">
      <c r="A1104" s="42"/>
      <c r="B1104" s="32"/>
      <c r="C1104" s="32"/>
      <c r="D1104" s="32"/>
      <c r="E1104" s="47"/>
      <c r="F1104" s="47"/>
      <c r="G1104" s="36"/>
      <c r="H1104" s="36"/>
      <c r="I1104" s="36"/>
      <c r="J1104" s="48"/>
      <c r="K1104" s="49"/>
      <c r="L1104" s="32"/>
      <c r="M1104" s="32"/>
      <c r="N1104" s="32"/>
      <c r="O1104" s="32"/>
      <c r="P1104" s="32"/>
      <c r="Q1104" s="41"/>
      <c r="R1104" s="45"/>
    </row>
    <row r="1105" spans="1:18" s="11" customFormat="1" ht="45" customHeight="1" thickBot="1" x14ac:dyDescent="0.35">
      <c r="A1105" s="42"/>
      <c r="B1105" s="32"/>
      <c r="C1105" s="32"/>
      <c r="D1105" s="32"/>
      <c r="E1105" s="47"/>
      <c r="F1105" s="47"/>
      <c r="G1105" s="36"/>
      <c r="H1105" s="36"/>
      <c r="I1105" s="36"/>
      <c r="J1105" s="48"/>
      <c r="K1105" s="49"/>
      <c r="L1105" s="32"/>
      <c r="M1105" s="32"/>
      <c r="N1105" s="32"/>
      <c r="O1105" s="32"/>
      <c r="P1105" s="32"/>
      <c r="Q1105" s="41"/>
      <c r="R1105" s="45"/>
    </row>
    <row r="1106" spans="1:18" s="11" customFormat="1" ht="45" customHeight="1" thickBot="1" x14ac:dyDescent="0.35">
      <c r="A1106" s="42"/>
      <c r="B1106" s="32"/>
      <c r="C1106" s="32"/>
      <c r="D1106" s="32"/>
      <c r="E1106" s="47"/>
      <c r="F1106" s="47"/>
      <c r="G1106" s="36"/>
      <c r="H1106" s="36"/>
      <c r="I1106" s="36"/>
      <c r="J1106" s="48"/>
      <c r="K1106" s="49"/>
      <c r="L1106" s="32"/>
      <c r="M1106" s="32"/>
      <c r="N1106" s="32"/>
      <c r="O1106" s="32"/>
      <c r="P1106" s="32"/>
      <c r="Q1106" s="41"/>
      <c r="R1106" s="45"/>
    </row>
    <row r="1107" spans="1:18" s="11" customFormat="1" ht="45" customHeight="1" thickBot="1" x14ac:dyDescent="0.35">
      <c r="A1107" s="42"/>
      <c r="B1107" s="32"/>
      <c r="C1107" s="32"/>
      <c r="D1107" s="32"/>
      <c r="E1107" s="47"/>
      <c r="F1107" s="47"/>
      <c r="G1107" s="36"/>
      <c r="H1107" s="36"/>
      <c r="I1107" s="36"/>
      <c r="J1107" s="48"/>
      <c r="K1107" s="49"/>
      <c r="L1107" s="32"/>
      <c r="M1107" s="32"/>
      <c r="N1107" s="32"/>
      <c r="O1107" s="32"/>
      <c r="P1107" s="32"/>
      <c r="Q1107" s="41"/>
      <c r="R1107" s="45"/>
    </row>
    <row r="1108" spans="1:18" s="11" customFormat="1" ht="45" customHeight="1" thickBot="1" x14ac:dyDescent="0.35">
      <c r="A1108" s="42"/>
      <c r="B1108" s="32"/>
      <c r="C1108" s="32"/>
      <c r="D1108" s="32"/>
      <c r="E1108" s="47"/>
      <c r="F1108" s="47"/>
      <c r="G1108" s="36"/>
      <c r="H1108" s="36"/>
      <c r="I1108" s="36"/>
      <c r="J1108" s="48"/>
      <c r="K1108" s="49"/>
      <c r="L1108" s="32"/>
      <c r="M1108" s="32"/>
      <c r="N1108" s="32"/>
      <c r="O1108" s="32"/>
      <c r="P1108" s="32"/>
      <c r="Q1108" s="41"/>
      <c r="R1108" s="45"/>
    </row>
    <row r="1109" spans="1:18" s="11" customFormat="1" ht="45" customHeight="1" thickBot="1" x14ac:dyDescent="0.35">
      <c r="A1109" s="42"/>
      <c r="B1109" s="32"/>
      <c r="C1109" s="32"/>
      <c r="D1109" s="32"/>
      <c r="E1109" s="47"/>
      <c r="F1109" s="47"/>
      <c r="G1109" s="36"/>
      <c r="H1109" s="36"/>
      <c r="I1109" s="36"/>
      <c r="J1109" s="48"/>
      <c r="K1109" s="49"/>
      <c r="L1109" s="32"/>
      <c r="M1109" s="32"/>
      <c r="N1109" s="32"/>
      <c r="O1109" s="32"/>
      <c r="P1109" s="32"/>
      <c r="Q1109" s="41"/>
      <c r="R1109" s="45"/>
    </row>
    <row r="1110" spans="1:18" s="11" customFormat="1" ht="45" customHeight="1" thickBot="1" x14ac:dyDescent="0.35">
      <c r="A1110" s="42"/>
      <c r="B1110" s="32"/>
      <c r="C1110" s="32"/>
      <c r="D1110" s="32"/>
      <c r="E1110" s="47"/>
      <c r="F1110" s="47"/>
      <c r="G1110" s="36"/>
      <c r="H1110" s="36"/>
      <c r="I1110" s="36"/>
      <c r="J1110" s="48"/>
      <c r="K1110" s="49"/>
      <c r="L1110" s="32"/>
      <c r="M1110" s="32"/>
      <c r="N1110" s="32"/>
      <c r="O1110" s="32"/>
      <c r="P1110" s="32"/>
      <c r="Q1110" s="41"/>
      <c r="R1110" s="45"/>
    </row>
    <row r="1111" spans="1:18" s="11" customFormat="1" ht="45" customHeight="1" thickBot="1" x14ac:dyDescent="0.35">
      <c r="A1111" s="42"/>
      <c r="B1111" s="32"/>
      <c r="C1111" s="32"/>
      <c r="D1111" s="32"/>
      <c r="E1111" s="47"/>
      <c r="F1111" s="47"/>
      <c r="G1111" s="36"/>
      <c r="H1111" s="36"/>
      <c r="I1111" s="36"/>
      <c r="J1111" s="48"/>
      <c r="K1111" s="49"/>
      <c r="L1111" s="32"/>
      <c r="M1111" s="32"/>
      <c r="N1111" s="32"/>
      <c r="O1111" s="32"/>
      <c r="P1111" s="32"/>
      <c r="Q1111" s="41"/>
      <c r="R1111" s="45"/>
    </row>
    <row r="1112" spans="1:18" s="11" customFormat="1" ht="45" customHeight="1" thickBot="1" x14ac:dyDescent="0.35">
      <c r="A1112" s="42"/>
      <c r="B1112" s="32"/>
      <c r="C1112" s="32"/>
      <c r="D1112" s="32"/>
      <c r="E1112" s="47"/>
      <c r="F1112" s="47"/>
      <c r="G1112" s="36"/>
      <c r="H1112" s="36"/>
      <c r="I1112" s="36"/>
      <c r="J1112" s="48"/>
      <c r="K1112" s="49"/>
      <c r="L1112" s="32"/>
      <c r="M1112" s="32"/>
      <c r="N1112" s="32"/>
      <c r="O1112" s="32"/>
      <c r="P1112" s="32"/>
      <c r="Q1112" s="41"/>
      <c r="R1112" s="45"/>
    </row>
    <row r="1113" spans="1:18" s="11" customFormat="1" ht="45" customHeight="1" thickBot="1" x14ac:dyDescent="0.35">
      <c r="A1113" s="42"/>
      <c r="B1113" s="32"/>
      <c r="C1113" s="32"/>
      <c r="D1113" s="32"/>
      <c r="E1113" s="47"/>
      <c r="F1113" s="47"/>
      <c r="G1113" s="36"/>
      <c r="H1113" s="36"/>
      <c r="I1113" s="36"/>
      <c r="J1113" s="48"/>
      <c r="K1113" s="49"/>
      <c r="L1113" s="32"/>
      <c r="M1113" s="32"/>
      <c r="N1113" s="32"/>
      <c r="O1113" s="32"/>
      <c r="P1113" s="32"/>
      <c r="Q1113" s="41"/>
      <c r="R1113" s="45"/>
    </row>
    <row r="1114" spans="1:18" s="11" customFormat="1" ht="45" customHeight="1" thickBot="1" x14ac:dyDescent="0.35">
      <c r="A1114" s="42"/>
      <c r="B1114" s="32"/>
      <c r="C1114" s="32"/>
      <c r="D1114" s="32"/>
      <c r="E1114" s="47"/>
      <c r="F1114" s="47"/>
      <c r="G1114" s="36"/>
      <c r="H1114" s="36"/>
      <c r="I1114" s="36"/>
      <c r="J1114" s="48"/>
      <c r="K1114" s="49"/>
      <c r="L1114" s="32"/>
      <c r="M1114" s="32"/>
      <c r="N1114" s="32"/>
      <c r="O1114" s="32"/>
      <c r="P1114" s="32"/>
      <c r="Q1114" s="41"/>
      <c r="R1114" s="45"/>
    </row>
    <row r="1115" spans="1:18" s="11" customFormat="1" ht="45" customHeight="1" thickBot="1" x14ac:dyDescent="0.35">
      <c r="A1115" s="42"/>
      <c r="B1115" s="32"/>
      <c r="C1115" s="32"/>
      <c r="D1115" s="32"/>
      <c r="E1115" s="47"/>
      <c r="F1115" s="47"/>
      <c r="G1115" s="36"/>
      <c r="H1115" s="36"/>
      <c r="I1115" s="36"/>
      <c r="J1115" s="48"/>
      <c r="K1115" s="49"/>
      <c r="L1115" s="32"/>
      <c r="M1115" s="32"/>
      <c r="N1115" s="32"/>
      <c r="O1115" s="32"/>
      <c r="P1115" s="32"/>
      <c r="Q1115" s="41"/>
      <c r="R1115" s="45"/>
    </row>
    <row r="1116" spans="1:18" s="11" customFormat="1" ht="45" customHeight="1" thickBot="1" x14ac:dyDescent="0.35">
      <c r="A1116" s="42"/>
      <c r="B1116" s="32"/>
      <c r="C1116" s="32"/>
      <c r="D1116" s="32"/>
      <c r="E1116" s="47"/>
      <c r="F1116" s="47"/>
      <c r="G1116" s="36"/>
      <c r="H1116" s="36"/>
      <c r="I1116" s="36"/>
      <c r="J1116" s="48"/>
      <c r="K1116" s="49"/>
      <c r="L1116" s="32"/>
      <c r="M1116" s="32"/>
      <c r="N1116" s="32"/>
      <c r="O1116" s="32"/>
      <c r="P1116" s="32"/>
      <c r="Q1116" s="41"/>
      <c r="R1116" s="45"/>
    </row>
    <row r="1117" spans="1:18" s="11" customFormat="1" ht="45" customHeight="1" thickBot="1" x14ac:dyDescent="0.35">
      <c r="A1117" s="42"/>
      <c r="B1117" s="32"/>
      <c r="C1117" s="32"/>
      <c r="D1117" s="32"/>
      <c r="E1117" s="47"/>
      <c r="F1117" s="47"/>
      <c r="G1117" s="36"/>
      <c r="H1117" s="36"/>
      <c r="I1117" s="36"/>
      <c r="J1117" s="48"/>
      <c r="K1117" s="49"/>
      <c r="L1117" s="32"/>
      <c r="M1117" s="32"/>
      <c r="N1117" s="32"/>
      <c r="O1117" s="32"/>
      <c r="P1117" s="32"/>
      <c r="Q1117" s="41"/>
      <c r="R1117" s="45"/>
    </row>
    <row r="1118" spans="1:18" s="11" customFormat="1" ht="45" customHeight="1" thickBot="1" x14ac:dyDescent="0.35">
      <c r="A1118" s="42"/>
      <c r="B1118" s="32"/>
      <c r="C1118" s="32"/>
      <c r="D1118" s="32"/>
      <c r="E1118" s="47"/>
      <c r="F1118" s="47"/>
      <c r="G1118" s="36"/>
      <c r="H1118" s="36"/>
      <c r="I1118" s="36"/>
      <c r="J1118" s="48"/>
      <c r="K1118" s="49"/>
      <c r="L1118" s="32"/>
      <c r="M1118" s="32"/>
      <c r="N1118" s="32"/>
      <c r="O1118" s="32"/>
      <c r="P1118" s="32"/>
      <c r="Q1118" s="41"/>
      <c r="R1118" s="45"/>
    </row>
    <row r="1119" spans="1:18" s="11" customFormat="1" ht="45" customHeight="1" thickBot="1" x14ac:dyDescent="0.35">
      <c r="A1119" s="42"/>
      <c r="B1119" s="32"/>
      <c r="C1119" s="32"/>
      <c r="D1119" s="32"/>
      <c r="E1119" s="47"/>
      <c r="F1119" s="47"/>
      <c r="G1119" s="36"/>
      <c r="H1119" s="36"/>
      <c r="I1119" s="36"/>
      <c r="J1119" s="48"/>
      <c r="K1119" s="49"/>
      <c r="L1119" s="32"/>
      <c r="M1119" s="32"/>
      <c r="N1119" s="32"/>
      <c r="O1119" s="32"/>
      <c r="P1119" s="32"/>
      <c r="Q1119" s="41"/>
      <c r="R1119" s="45"/>
    </row>
    <row r="1120" spans="1:18" s="11" customFormat="1" ht="45" customHeight="1" thickBot="1" x14ac:dyDescent="0.35">
      <c r="A1120" s="42"/>
      <c r="B1120" s="32"/>
      <c r="C1120" s="32"/>
      <c r="D1120" s="32"/>
      <c r="E1120" s="47"/>
      <c r="F1120" s="47"/>
      <c r="G1120" s="36"/>
      <c r="H1120" s="36"/>
      <c r="I1120" s="36"/>
      <c r="J1120" s="48"/>
      <c r="K1120" s="49"/>
      <c r="L1120" s="32"/>
      <c r="M1120" s="32"/>
      <c r="N1120" s="32"/>
      <c r="O1120" s="32"/>
      <c r="P1120" s="32"/>
      <c r="Q1120" s="41"/>
      <c r="R1120" s="45"/>
    </row>
    <row r="1121" spans="1:18" s="11" customFormat="1" ht="45" customHeight="1" thickBot="1" x14ac:dyDescent="0.35">
      <c r="A1121" s="42"/>
      <c r="B1121" s="32"/>
      <c r="C1121" s="32"/>
      <c r="D1121" s="32"/>
      <c r="E1121" s="47"/>
      <c r="F1121" s="47"/>
      <c r="G1121" s="36"/>
      <c r="H1121" s="36"/>
      <c r="I1121" s="36"/>
      <c r="J1121" s="48"/>
      <c r="K1121" s="49"/>
      <c r="L1121" s="32"/>
      <c r="M1121" s="32"/>
      <c r="N1121" s="32"/>
      <c r="O1121" s="32"/>
      <c r="P1121" s="32"/>
      <c r="Q1121" s="41"/>
      <c r="R1121" s="45"/>
    </row>
    <row r="1122" spans="1:18" s="11" customFormat="1" ht="45" customHeight="1" thickBot="1" x14ac:dyDescent="0.35">
      <c r="A1122" s="42"/>
      <c r="B1122" s="32"/>
      <c r="C1122" s="32"/>
      <c r="D1122" s="32"/>
      <c r="E1122" s="47"/>
      <c r="F1122" s="47"/>
      <c r="G1122" s="36"/>
      <c r="H1122" s="36"/>
      <c r="I1122" s="36"/>
      <c r="J1122" s="48"/>
      <c r="K1122" s="49"/>
      <c r="L1122" s="32"/>
      <c r="M1122" s="32"/>
      <c r="N1122" s="32"/>
      <c r="O1122" s="32"/>
      <c r="P1122" s="32"/>
      <c r="Q1122" s="41"/>
      <c r="R1122" s="45"/>
    </row>
    <row r="1123" spans="1:18" s="11" customFormat="1" ht="45" customHeight="1" thickBot="1" x14ac:dyDescent="0.35">
      <c r="A1123" s="42"/>
      <c r="B1123" s="32"/>
      <c r="C1123" s="32"/>
      <c r="D1123" s="32"/>
      <c r="E1123" s="47"/>
      <c r="F1123" s="47"/>
      <c r="G1123" s="36"/>
      <c r="H1123" s="36"/>
      <c r="I1123" s="36"/>
      <c r="J1123" s="48"/>
      <c r="K1123" s="49"/>
      <c r="L1123" s="32"/>
      <c r="M1123" s="32"/>
      <c r="N1123" s="32"/>
      <c r="O1123" s="32"/>
      <c r="P1123" s="32"/>
      <c r="Q1123" s="41"/>
      <c r="R1123" s="45"/>
    </row>
    <row r="1124" spans="1:18" s="11" customFormat="1" ht="45" customHeight="1" thickBot="1" x14ac:dyDescent="0.35">
      <c r="A1124" s="42"/>
      <c r="B1124" s="32"/>
      <c r="C1124" s="32"/>
      <c r="D1124" s="32"/>
      <c r="E1124" s="47"/>
      <c r="F1124" s="47"/>
      <c r="G1124" s="36"/>
      <c r="H1124" s="36"/>
      <c r="I1124" s="36"/>
      <c r="J1124" s="48"/>
      <c r="K1124" s="49"/>
      <c r="L1124" s="32"/>
      <c r="M1124" s="32"/>
      <c r="N1124" s="32"/>
      <c r="O1124" s="32"/>
      <c r="P1124" s="32"/>
      <c r="Q1124" s="41"/>
      <c r="R1124" s="45"/>
    </row>
    <row r="1125" spans="1:18" s="11" customFormat="1" ht="45" customHeight="1" thickBot="1" x14ac:dyDescent="0.35">
      <c r="A1125" s="42"/>
      <c r="B1125" s="32"/>
      <c r="C1125" s="32"/>
      <c r="D1125" s="32"/>
      <c r="E1125" s="47"/>
      <c r="F1125" s="47"/>
      <c r="G1125" s="36"/>
      <c r="H1125" s="36"/>
      <c r="I1125" s="36"/>
      <c r="J1125" s="48"/>
      <c r="K1125" s="49"/>
      <c r="L1125" s="32"/>
      <c r="M1125" s="32"/>
      <c r="N1125" s="32"/>
      <c r="O1125" s="32"/>
      <c r="P1125" s="32"/>
      <c r="Q1125" s="41"/>
      <c r="R1125" s="45"/>
    </row>
    <row r="1126" spans="1:18" s="11" customFormat="1" ht="45" customHeight="1" thickBot="1" x14ac:dyDescent="0.35">
      <c r="A1126" s="42"/>
      <c r="B1126" s="32"/>
      <c r="C1126" s="32"/>
      <c r="D1126" s="32"/>
      <c r="E1126" s="47"/>
      <c r="F1126" s="47"/>
      <c r="G1126" s="36"/>
      <c r="H1126" s="36"/>
      <c r="I1126" s="36"/>
      <c r="J1126" s="48"/>
      <c r="K1126" s="49"/>
      <c r="L1126" s="32"/>
      <c r="M1126" s="32"/>
      <c r="N1126" s="32"/>
      <c r="O1126" s="32"/>
      <c r="P1126" s="32"/>
      <c r="Q1126" s="41"/>
      <c r="R1126" s="45"/>
    </row>
    <row r="1127" spans="1:18" s="11" customFormat="1" ht="45" customHeight="1" thickBot="1" x14ac:dyDescent="0.35">
      <c r="A1127" s="42"/>
      <c r="B1127" s="32"/>
      <c r="C1127" s="32"/>
      <c r="D1127" s="32"/>
      <c r="E1127" s="47"/>
      <c r="F1127" s="47"/>
      <c r="G1127" s="36"/>
      <c r="H1127" s="36"/>
      <c r="I1127" s="36"/>
      <c r="J1127" s="48"/>
      <c r="K1127" s="49"/>
      <c r="L1127" s="32"/>
      <c r="M1127" s="32"/>
      <c r="N1127" s="32"/>
      <c r="O1127" s="32"/>
      <c r="P1127" s="32"/>
      <c r="Q1127" s="41"/>
      <c r="R1127" s="45"/>
    </row>
    <row r="1128" spans="1:18" s="11" customFormat="1" ht="45" customHeight="1" thickBot="1" x14ac:dyDescent="0.35">
      <c r="A1128" s="42"/>
      <c r="B1128" s="32"/>
      <c r="C1128" s="32"/>
      <c r="D1128" s="32"/>
      <c r="E1128" s="47"/>
      <c r="F1128" s="47"/>
      <c r="G1128" s="36"/>
      <c r="H1128" s="36"/>
      <c r="I1128" s="36"/>
      <c r="J1128" s="48"/>
      <c r="K1128" s="49"/>
      <c r="L1128" s="32"/>
      <c r="M1128" s="32"/>
      <c r="N1128" s="32"/>
      <c r="O1128" s="32"/>
      <c r="P1128" s="32"/>
      <c r="Q1128" s="41"/>
      <c r="R1128" s="45"/>
    </row>
    <row r="1129" spans="1:18" s="11" customFormat="1" ht="45" customHeight="1" thickBot="1" x14ac:dyDescent="0.35">
      <c r="A1129" s="42"/>
      <c r="B1129" s="32"/>
      <c r="C1129" s="32"/>
      <c r="D1129" s="32"/>
      <c r="E1129" s="47"/>
      <c r="F1129" s="47"/>
      <c r="G1129" s="36"/>
      <c r="H1129" s="36"/>
      <c r="I1129" s="36"/>
      <c r="J1129" s="48"/>
      <c r="K1129" s="49"/>
      <c r="L1129" s="32"/>
      <c r="M1129" s="32"/>
      <c r="N1129" s="32"/>
      <c r="O1129" s="32"/>
      <c r="P1129" s="32"/>
      <c r="Q1129" s="41"/>
      <c r="R1129" s="45"/>
    </row>
    <row r="1130" spans="1:18" s="11" customFormat="1" ht="45" customHeight="1" thickBot="1" x14ac:dyDescent="0.35">
      <c r="A1130" s="42"/>
      <c r="B1130" s="32"/>
      <c r="C1130" s="32"/>
      <c r="D1130" s="32"/>
      <c r="E1130" s="47"/>
      <c r="F1130" s="47"/>
      <c r="G1130" s="36"/>
      <c r="H1130" s="36"/>
      <c r="I1130" s="36"/>
      <c r="J1130" s="48"/>
      <c r="K1130" s="49"/>
      <c r="L1130" s="32"/>
      <c r="M1130" s="32"/>
      <c r="N1130" s="32"/>
      <c r="O1130" s="32"/>
      <c r="P1130" s="32"/>
      <c r="Q1130" s="41"/>
      <c r="R1130" s="45"/>
    </row>
    <row r="1131" spans="1:18" s="11" customFormat="1" ht="45" customHeight="1" thickBot="1" x14ac:dyDescent="0.35">
      <c r="A1131" s="42"/>
      <c r="B1131" s="32"/>
      <c r="C1131" s="32"/>
      <c r="D1131" s="32"/>
      <c r="E1131" s="47"/>
      <c r="F1131" s="47"/>
      <c r="G1131" s="36"/>
      <c r="H1131" s="36"/>
      <c r="I1131" s="36"/>
      <c r="J1131" s="48"/>
      <c r="K1131" s="49"/>
      <c r="L1131" s="32"/>
      <c r="M1131" s="32"/>
      <c r="N1131" s="32"/>
      <c r="O1131" s="32"/>
      <c r="P1131" s="32"/>
      <c r="Q1131" s="41"/>
      <c r="R1131" s="45"/>
    </row>
    <row r="1132" spans="1:18" s="11" customFormat="1" ht="45" customHeight="1" thickBot="1" x14ac:dyDescent="0.35">
      <c r="A1132" s="42"/>
      <c r="B1132" s="32"/>
      <c r="C1132" s="32"/>
      <c r="D1132" s="32"/>
      <c r="E1132" s="47"/>
      <c r="F1132" s="47"/>
      <c r="G1132" s="36"/>
      <c r="H1132" s="36"/>
      <c r="I1132" s="36"/>
      <c r="J1132" s="48"/>
      <c r="K1132" s="49"/>
      <c r="L1132" s="32"/>
      <c r="M1132" s="32"/>
      <c r="N1132" s="32"/>
      <c r="O1132" s="32"/>
      <c r="P1132" s="32"/>
      <c r="Q1132" s="41"/>
      <c r="R1132" s="45"/>
    </row>
    <row r="1133" spans="1:18" s="11" customFormat="1" ht="45" customHeight="1" thickBot="1" x14ac:dyDescent="0.35">
      <c r="A1133" s="42"/>
      <c r="B1133" s="32"/>
      <c r="C1133" s="32"/>
      <c r="D1133" s="32"/>
      <c r="E1133" s="47"/>
      <c r="F1133" s="47"/>
      <c r="G1133" s="36"/>
      <c r="H1133" s="36"/>
      <c r="I1133" s="36"/>
      <c r="J1133" s="48"/>
      <c r="K1133" s="49"/>
      <c r="L1133" s="32"/>
      <c r="M1133" s="32"/>
      <c r="N1133" s="32"/>
      <c r="O1133" s="32"/>
      <c r="P1133" s="32"/>
      <c r="Q1133" s="41"/>
      <c r="R1133" s="45"/>
    </row>
    <row r="1134" spans="1:18" s="11" customFormat="1" ht="45" customHeight="1" thickBot="1" x14ac:dyDescent="0.35">
      <c r="A1134" s="42"/>
      <c r="B1134" s="32"/>
      <c r="C1134" s="32"/>
      <c r="D1134" s="32"/>
      <c r="E1134" s="47"/>
      <c r="F1134" s="47"/>
      <c r="G1134" s="36"/>
      <c r="H1134" s="36"/>
      <c r="I1134" s="36"/>
      <c r="J1134" s="48"/>
      <c r="K1134" s="49"/>
      <c r="L1134" s="32"/>
      <c r="M1134" s="32"/>
      <c r="N1134" s="32"/>
      <c r="O1134" s="32"/>
      <c r="P1134" s="32"/>
      <c r="Q1134" s="41"/>
      <c r="R1134" s="45"/>
    </row>
    <row r="1135" spans="1:18" s="11" customFormat="1" ht="45" customHeight="1" thickBot="1" x14ac:dyDescent="0.35">
      <c r="A1135" s="42"/>
      <c r="B1135" s="32"/>
      <c r="C1135" s="32"/>
      <c r="D1135" s="32"/>
      <c r="E1135" s="47"/>
      <c r="F1135" s="47"/>
      <c r="G1135" s="36"/>
      <c r="H1135" s="36"/>
      <c r="I1135" s="36"/>
      <c r="J1135" s="48"/>
      <c r="K1135" s="49"/>
      <c r="L1135" s="32"/>
      <c r="M1135" s="32"/>
      <c r="N1135" s="32"/>
      <c r="O1135" s="32"/>
      <c r="P1135" s="32"/>
      <c r="Q1135" s="41"/>
      <c r="R1135" s="45"/>
    </row>
    <row r="1136" spans="1:18" s="11" customFormat="1" ht="45" customHeight="1" thickBot="1" x14ac:dyDescent="0.35">
      <c r="A1136" s="42"/>
      <c r="B1136" s="32"/>
      <c r="C1136" s="32"/>
      <c r="D1136" s="32"/>
      <c r="E1136" s="47"/>
      <c r="F1136" s="47"/>
      <c r="G1136" s="36"/>
      <c r="H1136" s="36"/>
      <c r="I1136" s="36"/>
      <c r="J1136" s="48"/>
      <c r="K1136" s="49"/>
      <c r="L1136" s="32"/>
      <c r="M1136" s="32"/>
      <c r="N1136" s="32"/>
      <c r="O1136" s="32"/>
      <c r="P1136" s="32"/>
      <c r="Q1136" s="41"/>
      <c r="R1136" s="45"/>
    </row>
    <row r="1137" spans="1:18" s="11" customFormat="1" ht="45" customHeight="1" thickBot="1" x14ac:dyDescent="0.35">
      <c r="A1137" s="42"/>
      <c r="B1137" s="32"/>
      <c r="C1137" s="32"/>
      <c r="D1137" s="32"/>
      <c r="E1137" s="47"/>
      <c r="F1137" s="47"/>
      <c r="G1137" s="36"/>
      <c r="H1137" s="36"/>
      <c r="I1137" s="36"/>
      <c r="J1137" s="48"/>
      <c r="K1137" s="49"/>
      <c r="L1137" s="32"/>
      <c r="M1137" s="32"/>
      <c r="N1137" s="32"/>
      <c r="O1137" s="32"/>
      <c r="P1137" s="32"/>
      <c r="Q1137" s="41"/>
      <c r="R1137" s="45"/>
    </row>
    <row r="1138" spans="1:18" s="11" customFormat="1" ht="45" customHeight="1" thickBot="1" x14ac:dyDescent="0.35">
      <c r="A1138" s="42"/>
      <c r="B1138" s="32"/>
      <c r="C1138" s="32"/>
      <c r="D1138" s="32"/>
      <c r="E1138" s="47"/>
      <c r="F1138" s="47"/>
      <c r="G1138" s="36"/>
      <c r="H1138" s="36"/>
      <c r="I1138" s="36"/>
      <c r="J1138" s="48"/>
      <c r="K1138" s="49"/>
      <c r="L1138" s="32"/>
      <c r="M1138" s="32"/>
      <c r="N1138" s="32"/>
      <c r="O1138" s="32"/>
      <c r="P1138" s="32"/>
      <c r="Q1138" s="41"/>
      <c r="R1138" s="45"/>
    </row>
    <row r="1139" spans="1:18" s="11" customFormat="1" ht="45" customHeight="1" thickBot="1" x14ac:dyDescent="0.35">
      <c r="A1139" s="42"/>
      <c r="B1139" s="32"/>
      <c r="C1139" s="32"/>
      <c r="D1139" s="32"/>
      <c r="E1139" s="47"/>
      <c r="F1139" s="47"/>
      <c r="G1139" s="36"/>
      <c r="H1139" s="36"/>
      <c r="I1139" s="36"/>
      <c r="J1139" s="48"/>
      <c r="K1139" s="49"/>
      <c r="L1139" s="32"/>
      <c r="M1139" s="32"/>
      <c r="N1139" s="32"/>
      <c r="O1139" s="32"/>
      <c r="P1139" s="32"/>
      <c r="Q1139" s="41"/>
      <c r="R1139" s="45"/>
    </row>
    <row r="1140" spans="1:18" s="11" customFormat="1" ht="45" customHeight="1" thickBot="1" x14ac:dyDescent="0.35">
      <c r="A1140" s="42"/>
      <c r="B1140" s="32"/>
      <c r="C1140" s="32"/>
      <c r="D1140" s="32"/>
      <c r="E1140" s="47"/>
      <c r="F1140" s="47"/>
      <c r="G1140" s="36"/>
      <c r="H1140" s="36"/>
      <c r="I1140" s="36"/>
      <c r="J1140" s="48"/>
      <c r="K1140" s="49"/>
      <c r="L1140" s="32"/>
      <c r="M1140" s="32"/>
      <c r="N1140" s="32"/>
      <c r="O1140" s="32"/>
      <c r="P1140" s="32"/>
      <c r="Q1140" s="41"/>
      <c r="R1140" s="45"/>
    </row>
    <row r="1141" spans="1:18" s="11" customFormat="1" ht="45" customHeight="1" thickBot="1" x14ac:dyDescent="0.35">
      <c r="A1141" s="42"/>
      <c r="B1141" s="32"/>
      <c r="C1141" s="32"/>
      <c r="D1141" s="32"/>
      <c r="E1141" s="47"/>
      <c r="F1141" s="47"/>
      <c r="G1141" s="36"/>
      <c r="H1141" s="36"/>
      <c r="I1141" s="36"/>
      <c r="J1141" s="48"/>
      <c r="K1141" s="49"/>
      <c r="L1141" s="32"/>
      <c r="M1141" s="32"/>
      <c r="N1141" s="32"/>
      <c r="O1141" s="32"/>
      <c r="P1141" s="32"/>
      <c r="Q1141" s="41"/>
      <c r="R1141" s="45"/>
    </row>
    <row r="1142" spans="1:18" s="11" customFormat="1" ht="45" customHeight="1" thickBot="1" x14ac:dyDescent="0.35">
      <c r="A1142" s="42"/>
      <c r="B1142" s="32"/>
      <c r="C1142" s="32"/>
      <c r="D1142" s="32"/>
      <c r="E1142" s="47"/>
      <c r="F1142" s="47"/>
      <c r="G1142" s="36"/>
      <c r="H1142" s="36"/>
      <c r="I1142" s="36"/>
      <c r="J1142" s="48"/>
      <c r="K1142" s="49"/>
      <c r="L1142" s="32"/>
      <c r="M1142" s="32"/>
      <c r="N1142" s="32"/>
      <c r="O1142" s="32"/>
      <c r="P1142" s="32"/>
      <c r="Q1142" s="41"/>
      <c r="R1142" s="45"/>
    </row>
    <row r="1143" spans="1:18" s="11" customFormat="1" ht="45" customHeight="1" thickBot="1" x14ac:dyDescent="0.35">
      <c r="A1143" s="42"/>
      <c r="B1143" s="32"/>
      <c r="C1143" s="32"/>
      <c r="D1143" s="32"/>
      <c r="E1143" s="47"/>
      <c r="F1143" s="47"/>
      <c r="G1143" s="36"/>
      <c r="H1143" s="36"/>
      <c r="I1143" s="36"/>
      <c r="J1143" s="48"/>
      <c r="K1143" s="49"/>
      <c r="L1143" s="32"/>
      <c r="M1143" s="32"/>
      <c r="N1143" s="32"/>
      <c r="O1143" s="32"/>
      <c r="P1143" s="32"/>
      <c r="Q1143" s="41"/>
      <c r="R1143" s="45"/>
    </row>
    <row r="1144" spans="1:18" s="11" customFormat="1" ht="45" customHeight="1" thickBot="1" x14ac:dyDescent="0.35">
      <c r="A1144" s="42"/>
      <c r="B1144" s="32"/>
      <c r="C1144" s="32"/>
      <c r="D1144" s="32"/>
      <c r="E1144" s="47"/>
      <c r="F1144" s="47"/>
      <c r="G1144" s="36"/>
      <c r="H1144" s="36"/>
      <c r="I1144" s="36"/>
      <c r="J1144" s="48"/>
      <c r="K1144" s="49"/>
      <c r="L1144" s="32"/>
      <c r="M1144" s="32"/>
      <c r="N1144" s="32"/>
      <c r="O1144" s="32"/>
      <c r="P1144" s="32"/>
      <c r="Q1144" s="41"/>
      <c r="R1144" s="45"/>
    </row>
    <row r="1145" spans="1:18" s="11" customFormat="1" ht="45" customHeight="1" thickBot="1" x14ac:dyDescent="0.35">
      <c r="A1145" s="42"/>
      <c r="B1145" s="32"/>
      <c r="C1145" s="32"/>
      <c r="D1145" s="32"/>
      <c r="E1145" s="47"/>
      <c r="F1145" s="47"/>
      <c r="G1145" s="36"/>
      <c r="H1145" s="36"/>
      <c r="I1145" s="36"/>
      <c r="J1145" s="48"/>
      <c r="K1145" s="49"/>
      <c r="L1145" s="32"/>
      <c r="M1145" s="32"/>
      <c r="N1145" s="32"/>
      <c r="O1145" s="32"/>
      <c r="P1145" s="32"/>
      <c r="Q1145" s="41"/>
      <c r="R1145" s="45"/>
    </row>
    <row r="1146" spans="1:18" s="11" customFormat="1" ht="45" customHeight="1" thickBot="1" x14ac:dyDescent="0.35">
      <c r="A1146" s="42"/>
      <c r="B1146" s="32"/>
      <c r="C1146" s="32"/>
      <c r="D1146" s="32"/>
      <c r="E1146" s="47"/>
      <c r="F1146" s="47"/>
      <c r="G1146" s="36"/>
      <c r="H1146" s="36"/>
      <c r="I1146" s="36"/>
      <c r="J1146" s="48"/>
      <c r="K1146" s="49"/>
      <c r="L1146" s="32"/>
      <c r="M1146" s="32"/>
      <c r="N1146" s="32"/>
      <c r="O1146" s="32"/>
      <c r="P1146" s="32"/>
      <c r="Q1146" s="41"/>
      <c r="R1146" s="45"/>
    </row>
    <row r="1147" spans="1:18" s="11" customFormat="1" ht="45" customHeight="1" thickBot="1" x14ac:dyDescent="0.35">
      <c r="A1147" s="42"/>
      <c r="B1147" s="32"/>
      <c r="C1147" s="32"/>
      <c r="D1147" s="32"/>
      <c r="E1147" s="47"/>
      <c r="F1147" s="47"/>
      <c r="G1147" s="36"/>
      <c r="H1147" s="36"/>
      <c r="I1147" s="36"/>
      <c r="J1147" s="48"/>
      <c r="K1147" s="49"/>
      <c r="L1147" s="32"/>
      <c r="M1147" s="32"/>
      <c r="N1147" s="32"/>
      <c r="O1147" s="32"/>
      <c r="P1147" s="32"/>
      <c r="Q1147" s="41"/>
      <c r="R1147" s="45"/>
    </row>
    <row r="1148" spans="1:18" s="11" customFormat="1" ht="45" customHeight="1" thickBot="1" x14ac:dyDescent="0.35">
      <c r="A1148" s="42"/>
      <c r="B1148" s="32"/>
      <c r="C1148" s="32"/>
      <c r="D1148" s="32"/>
      <c r="E1148" s="47"/>
      <c r="F1148" s="47"/>
      <c r="G1148" s="36"/>
      <c r="H1148" s="36"/>
      <c r="I1148" s="36"/>
      <c r="J1148" s="48"/>
      <c r="K1148" s="49"/>
      <c r="L1148" s="32"/>
      <c r="M1148" s="32"/>
      <c r="N1148" s="32"/>
      <c r="O1148" s="32"/>
      <c r="P1148" s="32"/>
      <c r="Q1148" s="41"/>
      <c r="R1148" s="45"/>
    </row>
    <row r="1149" spans="1:18" s="11" customFormat="1" ht="45" customHeight="1" thickBot="1" x14ac:dyDescent="0.35">
      <c r="A1149" s="42"/>
      <c r="B1149" s="32"/>
      <c r="C1149" s="32"/>
      <c r="D1149" s="32"/>
      <c r="E1149" s="47"/>
      <c r="F1149" s="47"/>
      <c r="G1149" s="36"/>
      <c r="H1149" s="36"/>
      <c r="I1149" s="36"/>
      <c r="J1149" s="48"/>
      <c r="K1149" s="49"/>
      <c r="L1149" s="32"/>
      <c r="M1149" s="32"/>
      <c r="N1149" s="32"/>
      <c r="O1149" s="32"/>
      <c r="P1149" s="32"/>
      <c r="Q1149" s="41"/>
      <c r="R1149" s="45"/>
    </row>
    <row r="1150" spans="1:18" s="11" customFormat="1" ht="45" customHeight="1" thickBot="1" x14ac:dyDescent="0.35">
      <c r="A1150" s="42"/>
      <c r="B1150" s="32"/>
      <c r="C1150" s="32"/>
      <c r="D1150" s="32"/>
      <c r="E1150" s="47"/>
      <c r="F1150" s="47"/>
      <c r="G1150" s="36"/>
      <c r="H1150" s="36"/>
      <c r="I1150" s="36"/>
      <c r="J1150" s="48"/>
      <c r="K1150" s="49"/>
      <c r="L1150" s="32"/>
      <c r="M1150" s="32"/>
      <c r="N1150" s="32"/>
      <c r="O1150" s="32"/>
      <c r="P1150" s="32"/>
      <c r="Q1150" s="41"/>
      <c r="R1150" s="45"/>
    </row>
    <row r="1151" spans="1:18" s="11" customFormat="1" ht="45" customHeight="1" thickBot="1" x14ac:dyDescent="0.35">
      <c r="A1151" s="42"/>
      <c r="B1151" s="32"/>
      <c r="C1151" s="32"/>
      <c r="D1151" s="32"/>
      <c r="E1151" s="47"/>
      <c r="F1151" s="47"/>
      <c r="G1151" s="36"/>
      <c r="H1151" s="36"/>
      <c r="I1151" s="36"/>
      <c r="J1151" s="48"/>
      <c r="K1151" s="49"/>
      <c r="L1151" s="32"/>
      <c r="M1151" s="32"/>
      <c r="N1151" s="32"/>
      <c r="O1151" s="32"/>
      <c r="P1151" s="32"/>
      <c r="Q1151" s="41"/>
      <c r="R1151" s="45"/>
    </row>
    <row r="1152" spans="1:18" s="11" customFormat="1" ht="45" customHeight="1" thickBot="1" x14ac:dyDescent="0.35">
      <c r="A1152" s="42"/>
      <c r="B1152" s="32"/>
      <c r="C1152" s="32"/>
      <c r="D1152" s="32"/>
      <c r="E1152" s="47"/>
      <c r="F1152" s="47"/>
      <c r="G1152" s="36"/>
      <c r="H1152" s="36"/>
      <c r="I1152" s="36"/>
      <c r="J1152" s="48"/>
      <c r="K1152" s="49"/>
      <c r="L1152" s="32"/>
      <c r="M1152" s="32"/>
      <c r="N1152" s="32"/>
      <c r="O1152" s="32"/>
      <c r="P1152" s="32"/>
      <c r="Q1152" s="41"/>
      <c r="R1152" s="45"/>
    </row>
    <row r="1153" spans="1:18" s="11" customFormat="1" ht="45" customHeight="1" thickBot="1" x14ac:dyDescent="0.35">
      <c r="A1153" s="42"/>
      <c r="B1153" s="32"/>
      <c r="C1153" s="32"/>
      <c r="D1153" s="32"/>
      <c r="E1153" s="47"/>
      <c r="F1153" s="47"/>
      <c r="G1153" s="36"/>
      <c r="H1153" s="36"/>
      <c r="I1153" s="36"/>
      <c r="J1153" s="48"/>
      <c r="K1153" s="49"/>
      <c r="L1153" s="32"/>
      <c r="M1153" s="32"/>
      <c r="N1153" s="32"/>
      <c r="O1153" s="32"/>
      <c r="P1153" s="32"/>
      <c r="Q1153" s="41"/>
      <c r="R1153" s="45"/>
    </row>
    <row r="1154" spans="1:18" s="11" customFormat="1" ht="45" customHeight="1" thickBot="1" x14ac:dyDescent="0.35">
      <c r="A1154" s="42"/>
      <c r="B1154" s="32"/>
      <c r="C1154" s="32"/>
      <c r="D1154" s="32"/>
      <c r="E1154" s="47"/>
      <c r="F1154" s="47"/>
      <c r="G1154" s="36"/>
      <c r="H1154" s="36"/>
      <c r="I1154" s="36"/>
      <c r="J1154" s="48"/>
      <c r="K1154" s="49"/>
      <c r="L1154" s="32"/>
      <c r="M1154" s="32"/>
      <c r="N1154" s="32"/>
      <c r="O1154" s="32"/>
      <c r="P1154" s="32"/>
      <c r="Q1154" s="41"/>
      <c r="R1154" s="45"/>
    </row>
    <row r="1155" spans="1:18" s="11" customFormat="1" ht="45" customHeight="1" thickBot="1" x14ac:dyDescent="0.35">
      <c r="A1155" s="42"/>
      <c r="B1155" s="32"/>
      <c r="C1155" s="32"/>
      <c r="D1155" s="32"/>
      <c r="E1155" s="47"/>
      <c r="F1155" s="47"/>
      <c r="G1155" s="36"/>
      <c r="H1155" s="36"/>
      <c r="I1155" s="36"/>
      <c r="J1155" s="48"/>
      <c r="K1155" s="49"/>
      <c r="L1155" s="32"/>
      <c r="M1155" s="32"/>
      <c r="N1155" s="32"/>
      <c r="O1155" s="32"/>
      <c r="P1155" s="32"/>
      <c r="Q1155" s="41"/>
      <c r="R1155" s="45"/>
    </row>
    <row r="1156" spans="1:18" s="11" customFormat="1" ht="45" customHeight="1" thickBot="1" x14ac:dyDescent="0.35">
      <c r="A1156" s="42"/>
      <c r="B1156" s="32"/>
      <c r="C1156" s="32"/>
      <c r="D1156" s="32"/>
      <c r="E1156" s="47"/>
      <c r="F1156" s="47"/>
      <c r="G1156" s="36"/>
      <c r="H1156" s="36"/>
      <c r="I1156" s="36"/>
      <c r="J1156" s="48"/>
      <c r="K1156" s="49"/>
      <c r="L1156" s="32"/>
      <c r="M1156" s="32"/>
      <c r="N1156" s="32"/>
      <c r="O1156" s="32"/>
      <c r="P1156" s="32"/>
      <c r="Q1156" s="41"/>
      <c r="R1156" s="45"/>
    </row>
    <row r="1157" spans="1:18" s="11" customFormat="1" ht="45" customHeight="1" thickBot="1" x14ac:dyDescent="0.35">
      <c r="A1157" s="42"/>
      <c r="B1157" s="32"/>
      <c r="C1157" s="32"/>
      <c r="D1157" s="32"/>
      <c r="E1157" s="47"/>
      <c r="F1157" s="47"/>
      <c r="G1157" s="36"/>
      <c r="H1157" s="36"/>
      <c r="I1157" s="36"/>
      <c r="J1157" s="48"/>
      <c r="K1157" s="49"/>
      <c r="L1157" s="32"/>
      <c r="M1157" s="32"/>
      <c r="N1157" s="32"/>
      <c r="O1157" s="32"/>
      <c r="P1157" s="32"/>
      <c r="Q1157" s="41"/>
      <c r="R1157" s="45"/>
    </row>
    <row r="1158" spans="1:18" s="11" customFormat="1" ht="45" customHeight="1" thickBot="1" x14ac:dyDescent="0.35">
      <c r="A1158" s="42"/>
      <c r="B1158" s="32"/>
      <c r="C1158" s="32"/>
      <c r="D1158" s="32"/>
      <c r="E1158" s="47"/>
      <c r="F1158" s="47"/>
      <c r="G1158" s="36"/>
      <c r="H1158" s="36"/>
      <c r="I1158" s="36"/>
      <c r="J1158" s="48"/>
      <c r="K1158" s="49"/>
      <c r="L1158" s="32"/>
      <c r="M1158" s="32"/>
      <c r="N1158" s="32"/>
      <c r="O1158" s="32"/>
      <c r="P1158" s="32"/>
      <c r="Q1158" s="41"/>
      <c r="R1158" s="45"/>
    </row>
    <row r="1159" spans="1:18" s="11" customFormat="1" ht="45" customHeight="1" thickBot="1" x14ac:dyDescent="0.35">
      <c r="A1159" s="42"/>
      <c r="B1159" s="32"/>
      <c r="C1159" s="32"/>
      <c r="D1159" s="32"/>
      <c r="E1159" s="47"/>
      <c r="F1159" s="47"/>
      <c r="G1159" s="36"/>
      <c r="H1159" s="36"/>
      <c r="I1159" s="36"/>
      <c r="J1159" s="48"/>
      <c r="K1159" s="49"/>
      <c r="L1159" s="32"/>
      <c r="M1159" s="32"/>
      <c r="N1159" s="32"/>
      <c r="O1159" s="32"/>
      <c r="P1159" s="32"/>
      <c r="Q1159" s="41"/>
      <c r="R1159" s="45"/>
    </row>
    <row r="1160" spans="1:18" s="11" customFormat="1" ht="45" customHeight="1" thickBot="1" x14ac:dyDescent="0.35">
      <c r="A1160" s="42"/>
      <c r="B1160" s="32"/>
      <c r="C1160" s="32"/>
      <c r="D1160" s="32"/>
      <c r="E1160" s="47"/>
      <c r="F1160" s="47"/>
      <c r="G1160" s="36"/>
      <c r="H1160" s="36"/>
      <c r="I1160" s="36"/>
      <c r="J1160" s="48"/>
      <c r="K1160" s="49"/>
      <c r="L1160" s="32"/>
      <c r="M1160" s="32"/>
      <c r="N1160" s="32"/>
      <c r="O1160" s="32"/>
      <c r="P1160" s="32"/>
      <c r="Q1160" s="41"/>
      <c r="R1160" s="45"/>
    </row>
    <row r="1161" spans="1:18" s="11" customFormat="1" ht="45" customHeight="1" thickBot="1" x14ac:dyDescent="0.35">
      <c r="A1161" s="42"/>
      <c r="B1161" s="32"/>
      <c r="C1161" s="32"/>
      <c r="D1161" s="32"/>
      <c r="E1161" s="47"/>
      <c r="F1161" s="47"/>
      <c r="G1161" s="36"/>
      <c r="H1161" s="36"/>
      <c r="I1161" s="36"/>
      <c r="J1161" s="48"/>
      <c r="K1161" s="49"/>
      <c r="L1161" s="32"/>
      <c r="M1161" s="32"/>
      <c r="N1161" s="32"/>
      <c r="O1161" s="32"/>
      <c r="P1161" s="32"/>
      <c r="Q1161" s="41"/>
      <c r="R1161" s="45"/>
    </row>
    <row r="1162" spans="1:18" s="11" customFormat="1" ht="45" customHeight="1" thickBot="1" x14ac:dyDescent="0.35">
      <c r="A1162" s="50"/>
      <c r="B1162" s="51"/>
      <c r="C1162" s="51"/>
      <c r="D1162" s="51"/>
      <c r="E1162" s="52"/>
      <c r="F1162" s="52"/>
      <c r="G1162" s="53"/>
      <c r="H1162" s="53"/>
      <c r="I1162" s="53"/>
      <c r="J1162" s="54"/>
      <c r="K1162" s="55"/>
      <c r="L1162" s="51"/>
      <c r="M1162" s="51"/>
      <c r="N1162" s="51"/>
      <c r="O1162" s="51"/>
      <c r="P1162" s="51"/>
      <c r="Q1162" s="56"/>
      <c r="R1162" s="45"/>
    </row>
    <row r="1163" spans="1:18" s="8" customFormat="1" ht="16.2" thickTop="1" x14ac:dyDescent="0.3">
      <c r="A1163" s="94"/>
      <c r="B1163" s="1"/>
      <c r="C1163" s="1"/>
      <c r="D1163" s="1"/>
      <c r="E1163" s="2"/>
      <c r="F1163" s="2"/>
      <c r="G1163" s="7"/>
      <c r="H1163" s="7"/>
      <c r="I1163" s="7"/>
      <c r="J1163" s="3"/>
      <c r="K1163" s="4"/>
      <c r="L1163" s="1"/>
      <c r="M1163" s="1"/>
      <c r="N1163" s="1"/>
      <c r="O1163" s="1"/>
      <c r="P1163" s="1"/>
      <c r="Q1163" s="1"/>
      <c r="R1163" s="10"/>
    </row>
    <row r="1164" spans="1:18" s="8" customFormat="1" x14ac:dyDescent="0.3">
      <c r="A1164" s="94"/>
      <c r="B1164" s="1"/>
      <c r="C1164" s="1"/>
      <c r="D1164" s="1"/>
      <c r="E1164" s="2"/>
      <c r="F1164" s="2"/>
      <c r="G1164" s="7"/>
      <c r="H1164" s="7"/>
      <c r="I1164" s="7"/>
      <c r="J1164" s="3"/>
      <c r="K1164" s="4"/>
      <c r="L1164" s="1"/>
      <c r="M1164" s="1"/>
      <c r="N1164" s="1"/>
      <c r="O1164" s="1"/>
      <c r="P1164" s="1"/>
      <c r="Q1164" s="1"/>
      <c r="R1164" s="10"/>
    </row>
    <row r="1165" spans="1:18" s="8" customFormat="1" x14ac:dyDescent="0.3">
      <c r="A1165" s="94"/>
      <c r="B1165" s="1"/>
      <c r="C1165" s="1"/>
      <c r="D1165" s="1"/>
      <c r="E1165" s="2"/>
      <c r="F1165" s="2"/>
      <c r="G1165" s="7"/>
      <c r="H1165" s="7"/>
      <c r="I1165" s="7"/>
      <c r="J1165" s="3"/>
      <c r="K1165" s="4"/>
      <c r="L1165" s="1"/>
      <c r="M1165" s="1"/>
      <c r="N1165" s="1"/>
      <c r="O1165" s="1"/>
      <c r="P1165" s="1"/>
      <c r="Q1165" s="1"/>
      <c r="R1165" s="10"/>
    </row>
    <row r="1166" spans="1:18" s="8" customFormat="1" x14ac:dyDescent="0.3">
      <c r="A1166" s="94"/>
      <c r="B1166" s="1"/>
      <c r="C1166" s="1"/>
      <c r="D1166" s="1"/>
      <c r="E1166" s="2"/>
      <c r="F1166" s="2"/>
      <c r="G1166" s="7"/>
      <c r="H1166" s="7"/>
      <c r="I1166" s="7"/>
      <c r="J1166" s="3"/>
      <c r="K1166" s="4"/>
      <c r="L1166" s="1"/>
      <c r="M1166" s="1"/>
      <c r="N1166" s="1"/>
      <c r="O1166" s="1"/>
      <c r="P1166" s="1"/>
      <c r="Q1166" s="1"/>
      <c r="R1166" s="10"/>
    </row>
    <row r="1167" spans="1:18" s="8" customFormat="1" x14ac:dyDescent="0.3">
      <c r="A1167" s="94"/>
      <c r="B1167" s="1"/>
      <c r="C1167" s="1"/>
      <c r="D1167" s="1"/>
      <c r="E1167" s="2"/>
      <c r="F1167" s="2"/>
      <c r="G1167" s="7"/>
      <c r="H1167" s="7"/>
      <c r="I1167" s="7"/>
      <c r="J1167" s="3"/>
      <c r="K1167" s="4"/>
      <c r="L1167" s="1"/>
      <c r="M1167" s="1"/>
      <c r="N1167" s="1"/>
      <c r="O1167" s="1"/>
      <c r="P1167" s="1"/>
      <c r="Q1167" s="1"/>
      <c r="R1167" s="10"/>
    </row>
    <row r="1168" spans="1:18" s="8" customFormat="1" x14ac:dyDescent="0.3">
      <c r="A1168" s="94"/>
      <c r="B1168" s="1"/>
      <c r="C1168" s="1"/>
      <c r="D1168" s="1"/>
      <c r="E1168" s="2"/>
      <c r="F1168" s="2"/>
      <c r="G1168" s="7"/>
      <c r="H1168" s="7"/>
      <c r="I1168" s="7"/>
      <c r="J1168" s="3"/>
      <c r="K1168" s="4"/>
      <c r="L1168" s="1"/>
      <c r="M1168" s="1"/>
      <c r="N1168" s="1"/>
      <c r="O1168" s="1"/>
      <c r="P1168" s="1"/>
      <c r="Q1168" s="1"/>
      <c r="R1168" s="10"/>
    </row>
    <row r="1169" spans="1:18" s="8" customFormat="1" x14ac:dyDescent="0.3">
      <c r="A1169" s="94"/>
      <c r="B1169" s="1"/>
      <c r="C1169" s="1"/>
      <c r="D1169" s="1"/>
      <c r="E1169" s="2"/>
      <c r="F1169" s="2"/>
      <c r="G1169" s="7"/>
      <c r="H1169" s="7"/>
      <c r="I1169" s="7"/>
      <c r="J1169" s="3"/>
      <c r="K1169" s="4"/>
      <c r="L1169" s="1"/>
      <c r="M1169" s="1"/>
      <c r="N1169" s="1"/>
      <c r="O1169" s="1"/>
      <c r="P1169" s="1"/>
      <c r="Q1169" s="1"/>
      <c r="R1169" s="10"/>
    </row>
    <row r="1170" spans="1:18" s="8" customFormat="1" x14ac:dyDescent="0.3">
      <c r="A1170" s="94"/>
      <c r="B1170" s="1"/>
      <c r="C1170" s="1"/>
      <c r="D1170" s="1"/>
      <c r="E1170" s="2"/>
      <c r="F1170" s="2"/>
      <c r="G1170" s="7"/>
      <c r="H1170" s="7"/>
      <c r="I1170" s="7"/>
      <c r="J1170" s="3"/>
      <c r="K1170" s="4"/>
      <c r="L1170" s="1"/>
      <c r="M1170" s="1"/>
      <c r="N1170" s="1"/>
      <c r="O1170" s="1"/>
      <c r="P1170" s="1"/>
      <c r="Q1170" s="1"/>
      <c r="R1170" s="10"/>
    </row>
    <row r="1171" spans="1:18" s="8" customFormat="1" x14ac:dyDescent="0.3">
      <c r="A1171" s="94"/>
      <c r="B1171" s="1"/>
      <c r="C1171" s="1"/>
      <c r="D1171" s="1"/>
      <c r="E1171" s="2"/>
      <c r="F1171" s="2"/>
      <c r="G1171" s="7"/>
      <c r="H1171" s="7"/>
      <c r="I1171" s="7"/>
      <c r="J1171" s="3"/>
      <c r="K1171" s="4"/>
      <c r="L1171" s="1"/>
      <c r="M1171" s="1"/>
      <c r="N1171" s="1"/>
      <c r="O1171" s="1"/>
      <c r="P1171" s="1"/>
      <c r="Q1171" s="1"/>
      <c r="R1171" s="10"/>
    </row>
    <row r="1172" spans="1:18" s="8" customFormat="1" x14ac:dyDescent="0.3">
      <c r="A1172" s="94"/>
      <c r="B1172" s="1"/>
      <c r="C1172" s="1"/>
      <c r="D1172" s="1"/>
      <c r="E1172" s="2"/>
      <c r="F1172" s="2"/>
      <c r="G1172" s="7"/>
      <c r="H1172" s="7"/>
      <c r="I1172" s="7"/>
      <c r="J1172" s="3"/>
      <c r="K1172" s="4"/>
      <c r="L1172" s="1"/>
      <c r="M1172" s="1"/>
      <c r="N1172" s="1"/>
      <c r="O1172" s="1"/>
      <c r="P1172" s="1"/>
      <c r="Q1172" s="1"/>
      <c r="R1172" s="10"/>
    </row>
    <row r="1173" spans="1:18" s="8" customFormat="1" x14ac:dyDescent="0.3">
      <c r="A1173" s="94"/>
      <c r="B1173" s="1"/>
      <c r="C1173" s="1"/>
      <c r="D1173" s="1"/>
      <c r="E1173" s="2"/>
      <c r="F1173" s="2"/>
      <c r="G1173" s="7"/>
      <c r="H1173" s="7"/>
      <c r="I1173" s="7"/>
      <c r="J1173" s="3"/>
      <c r="K1173" s="4"/>
      <c r="L1173" s="1"/>
      <c r="M1173" s="1"/>
      <c r="N1173" s="1"/>
      <c r="O1173" s="1"/>
      <c r="P1173" s="1"/>
      <c r="Q1173" s="1"/>
      <c r="R1173" s="10"/>
    </row>
    <row r="1174" spans="1:18" s="8" customFormat="1" x14ac:dyDescent="0.3">
      <c r="A1174" s="94"/>
      <c r="B1174" s="1"/>
      <c r="C1174" s="1"/>
      <c r="D1174" s="1"/>
      <c r="E1174" s="2"/>
      <c r="F1174" s="2"/>
      <c r="G1174" s="7"/>
      <c r="H1174" s="7"/>
      <c r="I1174" s="7"/>
      <c r="J1174" s="3"/>
      <c r="K1174" s="4"/>
      <c r="L1174" s="1"/>
      <c r="M1174" s="1"/>
      <c r="N1174" s="1"/>
      <c r="O1174" s="1"/>
      <c r="P1174" s="1"/>
      <c r="Q1174" s="1"/>
      <c r="R1174" s="10"/>
    </row>
    <row r="1175" spans="1:18" s="8" customFormat="1" x14ac:dyDescent="0.3">
      <c r="A1175" s="94"/>
      <c r="B1175" s="1"/>
      <c r="C1175" s="1"/>
      <c r="D1175" s="1"/>
      <c r="E1175" s="2"/>
      <c r="F1175" s="2"/>
      <c r="G1175" s="7"/>
      <c r="H1175" s="7"/>
      <c r="I1175" s="7"/>
      <c r="J1175" s="3"/>
      <c r="K1175" s="4"/>
      <c r="L1175" s="1"/>
      <c r="M1175" s="1"/>
      <c r="N1175" s="1"/>
      <c r="O1175" s="1"/>
      <c r="P1175" s="1"/>
      <c r="Q1175" s="1"/>
      <c r="R1175" s="10"/>
    </row>
    <row r="1176" spans="1:18" s="8" customFormat="1" x14ac:dyDescent="0.3">
      <c r="A1176" s="94"/>
      <c r="B1176" s="1"/>
      <c r="C1176" s="1"/>
      <c r="D1176" s="1"/>
      <c r="E1176" s="2"/>
      <c r="F1176" s="2"/>
      <c r="G1176" s="7"/>
      <c r="H1176" s="7"/>
      <c r="I1176" s="7"/>
      <c r="J1176" s="3"/>
      <c r="K1176" s="4"/>
      <c r="L1176" s="1"/>
      <c r="M1176" s="1"/>
      <c r="N1176" s="1"/>
      <c r="O1176" s="1"/>
      <c r="P1176" s="1"/>
      <c r="Q1176" s="1"/>
      <c r="R1176" s="10"/>
    </row>
    <row r="1177" spans="1:18" s="8" customFormat="1" x14ac:dyDescent="0.3">
      <c r="A1177" s="94"/>
      <c r="B1177" s="1"/>
      <c r="C1177" s="1"/>
      <c r="D1177" s="1"/>
      <c r="E1177" s="2"/>
      <c r="F1177" s="2"/>
      <c r="G1177" s="7"/>
      <c r="H1177" s="7"/>
      <c r="I1177" s="7"/>
      <c r="J1177" s="3"/>
      <c r="K1177" s="4"/>
      <c r="L1177" s="1"/>
      <c r="M1177" s="1"/>
      <c r="N1177" s="1"/>
      <c r="O1177" s="1"/>
      <c r="P1177" s="1"/>
      <c r="Q1177" s="1"/>
      <c r="R1177" s="10"/>
    </row>
    <row r="1178" spans="1:18" s="8" customFormat="1" x14ac:dyDescent="0.3">
      <c r="A1178" s="94"/>
      <c r="B1178" s="1"/>
      <c r="C1178" s="1"/>
      <c r="D1178" s="1"/>
      <c r="E1178" s="2"/>
      <c r="F1178" s="2"/>
      <c r="G1178" s="7"/>
      <c r="H1178" s="7"/>
      <c r="I1178" s="7"/>
      <c r="J1178" s="3"/>
      <c r="K1178" s="4"/>
      <c r="L1178" s="1"/>
      <c r="M1178" s="1"/>
      <c r="N1178" s="1"/>
      <c r="O1178" s="1"/>
      <c r="P1178" s="1"/>
      <c r="Q1178" s="1"/>
      <c r="R1178" s="10"/>
    </row>
    <row r="1179" spans="1:18" s="8" customFormat="1" x14ac:dyDescent="0.3">
      <c r="A1179" s="94"/>
      <c r="B1179" s="1"/>
      <c r="C1179" s="1"/>
      <c r="D1179" s="1"/>
      <c r="E1179" s="2"/>
      <c r="F1179" s="2"/>
      <c r="G1179" s="7"/>
      <c r="H1179" s="7"/>
      <c r="I1179" s="7"/>
      <c r="J1179" s="3"/>
      <c r="K1179" s="4"/>
      <c r="L1179" s="1"/>
      <c r="M1179" s="1"/>
      <c r="N1179" s="1"/>
      <c r="O1179" s="1"/>
      <c r="P1179" s="1"/>
      <c r="Q1179" s="1"/>
      <c r="R1179" s="10"/>
    </row>
    <row r="1180" spans="1:18" s="8" customFormat="1" x14ac:dyDescent="0.3">
      <c r="A1180" s="94"/>
      <c r="B1180" s="1"/>
      <c r="C1180" s="1"/>
      <c r="D1180" s="1"/>
      <c r="E1180" s="2"/>
      <c r="F1180" s="2"/>
      <c r="G1180" s="7"/>
      <c r="H1180" s="7"/>
      <c r="I1180" s="7"/>
      <c r="J1180" s="3"/>
      <c r="K1180" s="4"/>
      <c r="L1180" s="1"/>
      <c r="M1180" s="1"/>
      <c r="N1180" s="1"/>
      <c r="O1180" s="1"/>
      <c r="P1180" s="1"/>
      <c r="Q1180" s="1"/>
      <c r="R1180" s="10"/>
    </row>
    <row r="1181" spans="1:18" s="8" customFormat="1" x14ac:dyDescent="0.3">
      <c r="A1181" s="94"/>
      <c r="B1181" s="1"/>
      <c r="C1181" s="1"/>
      <c r="D1181" s="1"/>
      <c r="E1181" s="2"/>
      <c r="F1181" s="2"/>
      <c r="G1181" s="7"/>
      <c r="H1181" s="7"/>
      <c r="I1181" s="7"/>
      <c r="J1181" s="3"/>
      <c r="K1181" s="4"/>
      <c r="L1181" s="1"/>
      <c r="M1181" s="1"/>
      <c r="N1181" s="1"/>
      <c r="O1181" s="1"/>
      <c r="P1181" s="1"/>
      <c r="Q1181" s="1"/>
      <c r="R1181" s="10"/>
    </row>
    <row r="1182" spans="1:18" s="8" customFormat="1" x14ac:dyDescent="0.3">
      <c r="A1182" s="94"/>
      <c r="B1182" s="1"/>
      <c r="C1182" s="1"/>
      <c r="D1182" s="1"/>
      <c r="E1182" s="2"/>
      <c r="F1182" s="2"/>
      <c r="G1182" s="7"/>
      <c r="H1182" s="7"/>
      <c r="I1182" s="7"/>
      <c r="J1182" s="3"/>
      <c r="K1182" s="4"/>
      <c r="L1182" s="1"/>
      <c r="M1182" s="1"/>
      <c r="N1182" s="1"/>
      <c r="O1182" s="1"/>
      <c r="P1182" s="1"/>
      <c r="Q1182" s="1"/>
      <c r="R1182" s="10"/>
    </row>
    <row r="1183" spans="1:18" s="8" customFormat="1" x14ac:dyDescent="0.3">
      <c r="A1183" s="94"/>
      <c r="B1183" s="1"/>
      <c r="C1183" s="1"/>
      <c r="D1183" s="1"/>
      <c r="E1183" s="2"/>
      <c r="F1183" s="2"/>
      <c r="G1183" s="7"/>
      <c r="H1183" s="7"/>
      <c r="I1183" s="7"/>
      <c r="J1183" s="3"/>
      <c r="K1183" s="4"/>
      <c r="L1183" s="1"/>
      <c r="M1183" s="1"/>
      <c r="N1183" s="1"/>
      <c r="O1183" s="1"/>
      <c r="P1183" s="1"/>
      <c r="Q1183" s="1"/>
      <c r="R1183" s="10"/>
    </row>
    <row r="1184" spans="1:18" s="8" customFormat="1" x14ac:dyDescent="0.3">
      <c r="A1184" s="94"/>
      <c r="B1184" s="1"/>
      <c r="C1184" s="1"/>
      <c r="D1184" s="1"/>
      <c r="E1184" s="2"/>
      <c r="F1184" s="2"/>
      <c r="G1184" s="7"/>
      <c r="H1184" s="7"/>
      <c r="I1184" s="7"/>
      <c r="J1184" s="3"/>
      <c r="K1184" s="4"/>
      <c r="L1184" s="1"/>
      <c r="M1184" s="1"/>
      <c r="N1184" s="1"/>
      <c r="O1184" s="1"/>
      <c r="P1184" s="1"/>
      <c r="Q1184" s="1"/>
      <c r="R1184" s="10"/>
    </row>
    <row r="1185" spans="1:18" s="8" customFormat="1" x14ac:dyDescent="0.3">
      <c r="A1185" s="94"/>
      <c r="B1185" s="1"/>
      <c r="C1185" s="1"/>
      <c r="D1185" s="1"/>
      <c r="E1185" s="2"/>
      <c r="F1185" s="2"/>
      <c r="G1185" s="7"/>
      <c r="H1185" s="7"/>
      <c r="I1185" s="7"/>
      <c r="J1185" s="3"/>
      <c r="K1185" s="4"/>
      <c r="L1185" s="1"/>
      <c r="M1185" s="1"/>
      <c r="N1185" s="1"/>
      <c r="O1185" s="1"/>
      <c r="P1185" s="1"/>
      <c r="Q1185" s="1"/>
      <c r="R1185" s="10"/>
    </row>
    <row r="1186" spans="1:18" s="8" customFormat="1" x14ac:dyDescent="0.3">
      <c r="A1186" s="94"/>
      <c r="B1186" s="1"/>
      <c r="C1186" s="1"/>
      <c r="D1186" s="1"/>
      <c r="E1186" s="2"/>
      <c r="F1186" s="2"/>
      <c r="G1186" s="7"/>
      <c r="H1186" s="7"/>
      <c r="I1186" s="7"/>
      <c r="J1186" s="3"/>
      <c r="K1186" s="4"/>
      <c r="L1186" s="1"/>
      <c r="M1186" s="1"/>
      <c r="N1186" s="1"/>
      <c r="O1186" s="1"/>
      <c r="P1186" s="1"/>
      <c r="Q1186" s="1"/>
      <c r="R1186" s="10"/>
    </row>
    <row r="1187" spans="1:18" s="8" customFormat="1" x14ac:dyDescent="0.3">
      <c r="A1187" s="94"/>
      <c r="B1187" s="1"/>
      <c r="C1187" s="1"/>
      <c r="D1187" s="1"/>
      <c r="E1187" s="2"/>
      <c r="F1187" s="2"/>
      <c r="G1187" s="7"/>
      <c r="H1187" s="7"/>
      <c r="I1187" s="7"/>
      <c r="J1187" s="3"/>
      <c r="K1187" s="4"/>
      <c r="L1187" s="1"/>
      <c r="M1187" s="1"/>
      <c r="N1187" s="1"/>
      <c r="O1187" s="1"/>
      <c r="P1187" s="1"/>
      <c r="Q1187" s="1"/>
      <c r="R1187" s="10"/>
    </row>
    <row r="1188" spans="1:18" s="8" customFormat="1" x14ac:dyDescent="0.3">
      <c r="A1188" s="94"/>
      <c r="B1188" s="1"/>
      <c r="C1188" s="1"/>
      <c r="D1188" s="1"/>
      <c r="E1188" s="2"/>
      <c r="F1188" s="2"/>
      <c r="G1188" s="7"/>
      <c r="H1188" s="7"/>
      <c r="I1188" s="7"/>
      <c r="J1188" s="3"/>
      <c r="K1188" s="4"/>
      <c r="L1188" s="1"/>
      <c r="M1188" s="1"/>
      <c r="N1188" s="1"/>
      <c r="O1188" s="1"/>
      <c r="P1188" s="1"/>
      <c r="Q1188" s="1"/>
      <c r="R1188" s="10"/>
    </row>
    <row r="1189" spans="1:18" s="8" customFormat="1" x14ac:dyDescent="0.3">
      <c r="A1189" s="94"/>
      <c r="B1189" s="1"/>
      <c r="C1189" s="1"/>
      <c r="D1189" s="1"/>
      <c r="E1189" s="2"/>
      <c r="F1189" s="2"/>
      <c r="G1189" s="7"/>
      <c r="H1189" s="7"/>
      <c r="I1189" s="7"/>
      <c r="J1189" s="3"/>
      <c r="K1189" s="4"/>
      <c r="L1189" s="1"/>
      <c r="M1189" s="1"/>
      <c r="N1189" s="1"/>
      <c r="O1189" s="1"/>
      <c r="P1189" s="1"/>
      <c r="Q1189" s="1"/>
      <c r="R1189" s="10"/>
    </row>
    <row r="1190" spans="1:18" s="8" customFormat="1" x14ac:dyDescent="0.3">
      <c r="A1190" s="94"/>
      <c r="B1190" s="1"/>
      <c r="C1190" s="1"/>
      <c r="D1190" s="1"/>
      <c r="E1190" s="2"/>
      <c r="F1190" s="2"/>
      <c r="G1190" s="7"/>
      <c r="H1190" s="7"/>
      <c r="I1190" s="7"/>
      <c r="J1190" s="3"/>
      <c r="K1190" s="4"/>
      <c r="L1190" s="1"/>
      <c r="M1190" s="1"/>
      <c r="N1190" s="1"/>
      <c r="O1190" s="1"/>
      <c r="P1190" s="1"/>
      <c r="Q1190" s="1"/>
      <c r="R1190" s="10"/>
    </row>
    <row r="1191" spans="1:18" s="8" customFormat="1" x14ac:dyDescent="0.3">
      <c r="A1191" s="94"/>
      <c r="B1191" s="1"/>
      <c r="C1191" s="1"/>
      <c r="D1191" s="1"/>
      <c r="E1191" s="2"/>
      <c r="F1191" s="2"/>
      <c r="G1191" s="7"/>
      <c r="H1191" s="7"/>
      <c r="I1191" s="7"/>
      <c r="J1191" s="3"/>
      <c r="K1191" s="4"/>
      <c r="L1191" s="1"/>
      <c r="M1191" s="1"/>
      <c r="N1191" s="1"/>
      <c r="O1191" s="1"/>
      <c r="P1191" s="1"/>
      <c r="Q1191" s="1"/>
      <c r="R1191" s="10"/>
    </row>
    <row r="1192" spans="1:18" s="8" customFormat="1" x14ac:dyDescent="0.3">
      <c r="A1192" s="94"/>
      <c r="B1192" s="1"/>
      <c r="C1192" s="1"/>
      <c r="D1192" s="1"/>
      <c r="E1192" s="2"/>
      <c r="F1192" s="2"/>
      <c r="G1192" s="7"/>
      <c r="H1192" s="7"/>
      <c r="I1192" s="7"/>
      <c r="J1192" s="3"/>
      <c r="K1192" s="4"/>
      <c r="L1192" s="1"/>
      <c r="M1192" s="1"/>
      <c r="N1192" s="1"/>
      <c r="O1192" s="1"/>
      <c r="P1192" s="1"/>
      <c r="Q1192" s="1"/>
      <c r="R1192" s="10"/>
    </row>
    <row r="1193" spans="1:18" s="8" customFormat="1" x14ac:dyDescent="0.3">
      <c r="A1193" s="94"/>
      <c r="B1193" s="1"/>
      <c r="C1193" s="1"/>
      <c r="D1193" s="1"/>
      <c r="E1193" s="2"/>
      <c r="F1193" s="2"/>
      <c r="G1193" s="7"/>
      <c r="H1193" s="7"/>
      <c r="I1193" s="7"/>
      <c r="J1193" s="3"/>
      <c r="K1193" s="4"/>
      <c r="L1193" s="1"/>
      <c r="M1193" s="1"/>
      <c r="N1193" s="1"/>
      <c r="O1193" s="1"/>
      <c r="P1193" s="1"/>
      <c r="Q1193" s="1"/>
      <c r="R1193" s="10"/>
    </row>
    <row r="1194" spans="1:18" s="8" customFormat="1" x14ac:dyDescent="0.3">
      <c r="A1194" s="94"/>
      <c r="B1194" s="1"/>
      <c r="C1194" s="1"/>
      <c r="D1194" s="1"/>
      <c r="E1194" s="2"/>
      <c r="F1194" s="2"/>
      <c r="G1194" s="7"/>
      <c r="H1194" s="7"/>
      <c r="I1194" s="7"/>
      <c r="J1194" s="3"/>
      <c r="K1194" s="4"/>
      <c r="L1194" s="1"/>
      <c r="M1194" s="1"/>
      <c r="N1194" s="1"/>
      <c r="O1194" s="1"/>
      <c r="P1194" s="1"/>
      <c r="Q1194" s="1"/>
      <c r="R1194" s="10"/>
    </row>
    <row r="1195" spans="1:18" s="8" customFormat="1" x14ac:dyDescent="0.3">
      <c r="A1195" s="94"/>
      <c r="B1195" s="1"/>
      <c r="C1195" s="1"/>
      <c r="D1195" s="1"/>
      <c r="E1195" s="2"/>
      <c r="F1195" s="2"/>
      <c r="G1195" s="7"/>
      <c r="H1195" s="7"/>
      <c r="I1195" s="7"/>
      <c r="J1195" s="3"/>
      <c r="K1195" s="4"/>
      <c r="L1195" s="1"/>
      <c r="M1195" s="1"/>
      <c r="N1195" s="1"/>
      <c r="O1195" s="1"/>
      <c r="P1195" s="1"/>
      <c r="Q1195" s="1"/>
      <c r="R1195" s="10"/>
    </row>
    <row r="1196" spans="1:18" s="8" customFormat="1" x14ac:dyDescent="0.3">
      <c r="A1196" s="94"/>
      <c r="B1196" s="1"/>
      <c r="C1196" s="1"/>
      <c r="D1196" s="1"/>
      <c r="E1196" s="2"/>
      <c r="F1196" s="2"/>
      <c r="G1196" s="7"/>
      <c r="H1196" s="7"/>
      <c r="I1196" s="7"/>
      <c r="J1196" s="3"/>
      <c r="K1196" s="4"/>
      <c r="L1196" s="1"/>
      <c r="M1196" s="1"/>
      <c r="N1196" s="1"/>
      <c r="O1196" s="1"/>
      <c r="P1196" s="1"/>
      <c r="Q1196" s="1"/>
      <c r="R1196" s="10"/>
    </row>
    <row r="1197" spans="1:18" s="8" customFormat="1" x14ac:dyDescent="0.3">
      <c r="A1197" s="94"/>
      <c r="B1197" s="1"/>
      <c r="C1197" s="1"/>
      <c r="D1197" s="1"/>
      <c r="E1197" s="2"/>
      <c r="F1197" s="2"/>
      <c r="G1197" s="7"/>
      <c r="H1197" s="7"/>
      <c r="I1197" s="7"/>
      <c r="J1197" s="3"/>
      <c r="K1197" s="4"/>
      <c r="L1197" s="1"/>
      <c r="M1197" s="1"/>
      <c r="N1197" s="1"/>
      <c r="O1197" s="1"/>
      <c r="P1197" s="1"/>
      <c r="Q1197" s="1"/>
      <c r="R1197" s="10"/>
    </row>
    <row r="1198" spans="1:18" s="8" customFormat="1" x14ac:dyDescent="0.3">
      <c r="A1198" s="94"/>
      <c r="B1198" s="1"/>
      <c r="C1198" s="1"/>
      <c r="D1198" s="1"/>
      <c r="E1198" s="2"/>
      <c r="F1198" s="2"/>
      <c r="G1198" s="7"/>
      <c r="H1198" s="7"/>
      <c r="I1198" s="7"/>
      <c r="J1198" s="3"/>
      <c r="K1198" s="4"/>
      <c r="L1198" s="1"/>
      <c r="M1198" s="1"/>
      <c r="N1198" s="1"/>
      <c r="O1198" s="1"/>
      <c r="P1198" s="1"/>
      <c r="Q1198" s="1"/>
      <c r="R1198" s="10"/>
    </row>
    <row r="1199" spans="1:18" s="8" customFormat="1" x14ac:dyDescent="0.3">
      <c r="A1199" s="94"/>
      <c r="B1199" s="1"/>
      <c r="C1199" s="1"/>
      <c r="D1199" s="1"/>
      <c r="E1199" s="2"/>
      <c r="F1199" s="2"/>
      <c r="G1199" s="7"/>
      <c r="H1199" s="7"/>
      <c r="I1199" s="7"/>
      <c r="J1199" s="3"/>
      <c r="K1199" s="4"/>
      <c r="L1199" s="1"/>
      <c r="M1199" s="1"/>
      <c r="N1199" s="1"/>
      <c r="O1199" s="1"/>
      <c r="P1199" s="1"/>
      <c r="Q1199" s="1"/>
      <c r="R1199" s="10"/>
    </row>
    <row r="1200" spans="1:18" s="8" customFormat="1" x14ac:dyDescent="0.3">
      <c r="A1200" s="94"/>
      <c r="B1200" s="1"/>
      <c r="C1200" s="1"/>
      <c r="D1200" s="1"/>
      <c r="E1200" s="2"/>
      <c r="F1200" s="2"/>
      <c r="G1200" s="7"/>
      <c r="H1200" s="7"/>
      <c r="I1200" s="7"/>
      <c r="J1200" s="3"/>
      <c r="K1200" s="4"/>
      <c r="L1200" s="1"/>
      <c r="M1200" s="1"/>
      <c r="N1200" s="1"/>
      <c r="O1200" s="1"/>
      <c r="P1200" s="1"/>
      <c r="Q1200" s="1"/>
      <c r="R1200" s="10"/>
    </row>
    <row r="1201" spans="1:18" s="8" customFormat="1" x14ac:dyDescent="0.3">
      <c r="A1201" s="94"/>
      <c r="B1201" s="1"/>
      <c r="C1201" s="1"/>
      <c r="D1201" s="1"/>
      <c r="E1201" s="2"/>
      <c r="F1201" s="2"/>
      <c r="G1201" s="7"/>
      <c r="H1201" s="7"/>
      <c r="I1201" s="7"/>
      <c r="J1201" s="3"/>
      <c r="K1201" s="4"/>
      <c r="L1201" s="1"/>
      <c r="M1201" s="1"/>
      <c r="N1201" s="1"/>
      <c r="O1201" s="1"/>
      <c r="P1201" s="1"/>
      <c r="Q1201" s="1"/>
      <c r="R1201" s="10"/>
    </row>
    <row r="1202" spans="1:18" s="8" customFormat="1" x14ac:dyDescent="0.3">
      <c r="A1202" s="94"/>
      <c r="B1202" s="1"/>
      <c r="C1202" s="1"/>
      <c r="D1202" s="1"/>
      <c r="E1202" s="2"/>
      <c r="F1202" s="2"/>
      <c r="G1202" s="7"/>
      <c r="H1202" s="7"/>
      <c r="I1202" s="7"/>
      <c r="J1202" s="3"/>
      <c r="K1202" s="4"/>
      <c r="L1202" s="1"/>
      <c r="M1202" s="1"/>
      <c r="N1202" s="1"/>
      <c r="O1202" s="1"/>
      <c r="P1202" s="1"/>
      <c r="Q1202" s="1"/>
      <c r="R1202" s="10"/>
    </row>
    <row r="1203" spans="1:18" s="8" customFormat="1" x14ac:dyDescent="0.3">
      <c r="A1203" s="94"/>
      <c r="B1203" s="1"/>
      <c r="C1203" s="1"/>
      <c r="D1203" s="1"/>
      <c r="E1203" s="2"/>
      <c r="F1203" s="2"/>
      <c r="G1203" s="7"/>
      <c r="H1203" s="7"/>
      <c r="I1203" s="7"/>
      <c r="J1203" s="3"/>
      <c r="K1203" s="4"/>
      <c r="L1203" s="1"/>
      <c r="M1203" s="1"/>
      <c r="N1203" s="1"/>
      <c r="O1203" s="1"/>
      <c r="P1203" s="1"/>
      <c r="Q1203" s="1"/>
      <c r="R1203" s="10"/>
    </row>
    <row r="1204" spans="1:18" s="8" customFormat="1" x14ac:dyDescent="0.3">
      <c r="A1204" s="94"/>
      <c r="B1204" s="1"/>
      <c r="C1204" s="1"/>
      <c r="D1204" s="1"/>
      <c r="E1204" s="2"/>
      <c r="F1204" s="2"/>
      <c r="G1204" s="7"/>
      <c r="H1204" s="7"/>
      <c r="I1204" s="7"/>
      <c r="J1204" s="3"/>
      <c r="K1204" s="4"/>
      <c r="L1204" s="1"/>
      <c r="M1204" s="1"/>
      <c r="N1204" s="1"/>
      <c r="O1204" s="1"/>
      <c r="P1204" s="1"/>
      <c r="Q1204" s="1"/>
      <c r="R1204" s="10"/>
    </row>
    <row r="1205" spans="1:18" s="8" customFormat="1" x14ac:dyDescent="0.3">
      <c r="A1205" s="94"/>
      <c r="B1205" s="1"/>
      <c r="C1205" s="1"/>
      <c r="D1205" s="1"/>
      <c r="E1205" s="2"/>
      <c r="F1205" s="2"/>
      <c r="G1205" s="7"/>
      <c r="H1205" s="7"/>
      <c r="I1205" s="7"/>
      <c r="J1205" s="3"/>
      <c r="K1205" s="4"/>
      <c r="L1205" s="1"/>
      <c r="M1205" s="1"/>
      <c r="N1205" s="1"/>
      <c r="O1205" s="1"/>
      <c r="P1205" s="1"/>
      <c r="Q1205" s="1"/>
      <c r="R1205" s="10"/>
    </row>
    <row r="1206" spans="1:18" s="8" customFormat="1" x14ac:dyDescent="0.3">
      <c r="A1206" s="94"/>
      <c r="B1206" s="1"/>
      <c r="C1206" s="1"/>
      <c r="D1206" s="1"/>
      <c r="E1206" s="2"/>
      <c r="F1206" s="2"/>
      <c r="G1206" s="7"/>
      <c r="H1206" s="7"/>
      <c r="I1206" s="7"/>
      <c r="J1206" s="3"/>
      <c r="K1206" s="4"/>
      <c r="L1206" s="1"/>
      <c r="M1206" s="1"/>
      <c r="N1206" s="1"/>
      <c r="O1206" s="1"/>
      <c r="P1206" s="1"/>
      <c r="Q1206" s="1"/>
      <c r="R1206" s="10"/>
    </row>
    <row r="1207" spans="1:18" s="8" customFormat="1" x14ac:dyDescent="0.3">
      <c r="A1207" s="94"/>
      <c r="B1207" s="1"/>
      <c r="C1207" s="1"/>
      <c r="D1207" s="1"/>
      <c r="E1207" s="2"/>
      <c r="F1207" s="2"/>
      <c r="G1207" s="7"/>
      <c r="H1207" s="7"/>
      <c r="I1207" s="7"/>
      <c r="J1207" s="3"/>
      <c r="K1207" s="4"/>
      <c r="L1207" s="1"/>
      <c r="M1207" s="1"/>
      <c r="N1207" s="1"/>
      <c r="O1207" s="1"/>
      <c r="P1207" s="1"/>
      <c r="Q1207" s="1"/>
      <c r="R1207" s="10"/>
    </row>
    <row r="1208" spans="1:18" s="8" customFormat="1" x14ac:dyDescent="0.3">
      <c r="A1208" s="94"/>
      <c r="B1208" s="1"/>
      <c r="C1208" s="1"/>
      <c r="D1208" s="1"/>
      <c r="E1208" s="2"/>
      <c r="F1208" s="2"/>
      <c r="G1208" s="7"/>
      <c r="H1208" s="7"/>
      <c r="I1208" s="7"/>
      <c r="J1208" s="3"/>
      <c r="K1208" s="4"/>
      <c r="L1208" s="1"/>
      <c r="M1208" s="1"/>
      <c r="N1208" s="1"/>
      <c r="O1208" s="1"/>
      <c r="P1208" s="1"/>
      <c r="Q1208" s="1"/>
      <c r="R1208" s="10"/>
    </row>
    <row r="1209" spans="1:18" s="8" customFormat="1" x14ac:dyDescent="0.3">
      <c r="A1209" s="94"/>
      <c r="B1209" s="1"/>
      <c r="C1209" s="1"/>
      <c r="D1209" s="1"/>
      <c r="E1209" s="2"/>
      <c r="F1209" s="2"/>
      <c r="G1209" s="7"/>
      <c r="H1209" s="7"/>
      <c r="I1209" s="7"/>
      <c r="J1209" s="3"/>
      <c r="K1209" s="4"/>
      <c r="L1209" s="1"/>
      <c r="M1209" s="1"/>
      <c r="N1209" s="1"/>
      <c r="O1209" s="1"/>
      <c r="P1209" s="1"/>
      <c r="Q1209" s="1"/>
      <c r="R1209" s="10"/>
    </row>
    <row r="1210" spans="1:18" s="8" customFormat="1" x14ac:dyDescent="0.3">
      <c r="A1210" s="94"/>
      <c r="B1210" s="1"/>
      <c r="C1210" s="1"/>
      <c r="D1210" s="1"/>
      <c r="E1210" s="2"/>
      <c r="F1210" s="2"/>
      <c r="G1210" s="7"/>
      <c r="H1210" s="7"/>
      <c r="I1210" s="7"/>
      <c r="J1210" s="3"/>
      <c r="K1210" s="4"/>
      <c r="L1210" s="1"/>
      <c r="M1210" s="1"/>
      <c r="N1210" s="1"/>
      <c r="O1210" s="1"/>
      <c r="P1210" s="1"/>
      <c r="Q1210" s="1"/>
      <c r="R1210" s="10"/>
    </row>
    <row r="1211" spans="1:18" s="8" customFormat="1" x14ac:dyDescent="0.3">
      <c r="A1211" s="94"/>
      <c r="B1211" s="1"/>
      <c r="C1211" s="1"/>
      <c r="D1211" s="1"/>
      <c r="E1211" s="2"/>
      <c r="F1211" s="2"/>
      <c r="G1211" s="7"/>
      <c r="H1211" s="7"/>
      <c r="I1211" s="7"/>
      <c r="J1211" s="3"/>
      <c r="K1211" s="4"/>
      <c r="L1211" s="1"/>
      <c r="M1211" s="1"/>
      <c r="N1211" s="1"/>
      <c r="O1211" s="1"/>
      <c r="P1211" s="1"/>
      <c r="Q1211" s="1"/>
      <c r="R1211" s="10"/>
    </row>
    <row r="1212" spans="1:18" s="8" customFormat="1" x14ac:dyDescent="0.3">
      <c r="A1212" s="94"/>
      <c r="B1212" s="1"/>
      <c r="C1212" s="1"/>
      <c r="D1212" s="1"/>
      <c r="E1212" s="2"/>
      <c r="F1212" s="2"/>
      <c r="G1212" s="7"/>
      <c r="H1212" s="7"/>
      <c r="I1212" s="7"/>
      <c r="J1212" s="3"/>
      <c r="K1212" s="4"/>
      <c r="L1212" s="1"/>
      <c r="M1212" s="1"/>
      <c r="N1212" s="1"/>
      <c r="O1212" s="1"/>
      <c r="P1212" s="1"/>
      <c r="Q1212" s="1"/>
      <c r="R1212" s="10"/>
    </row>
    <row r="1213" spans="1:18" s="8" customFormat="1" x14ac:dyDescent="0.3">
      <c r="A1213" s="94"/>
      <c r="B1213" s="1"/>
      <c r="C1213" s="1"/>
      <c r="D1213" s="1"/>
      <c r="E1213" s="2"/>
      <c r="F1213" s="2"/>
      <c r="G1213" s="7"/>
      <c r="H1213" s="7"/>
      <c r="I1213" s="7"/>
      <c r="J1213" s="3"/>
      <c r="K1213" s="4"/>
      <c r="L1213" s="1"/>
      <c r="M1213" s="1"/>
      <c r="N1213" s="1"/>
      <c r="O1213" s="1"/>
      <c r="P1213" s="1"/>
      <c r="Q1213" s="1"/>
      <c r="R1213" s="10"/>
    </row>
    <row r="1214" spans="1:18" s="8" customFormat="1" x14ac:dyDescent="0.3">
      <c r="A1214" s="94"/>
      <c r="B1214" s="1"/>
      <c r="C1214" s="1"/>
      <c r="D1214" s="1"/>
      <c r="E1214" s="2"/>
      <c r="F1214" s="2"/>
      <c r="G1214" s="7"/>
      <c r="H1214" s="7"/>
      <c r="I1214" s="7"/>
      <c r="J1214" s="3"/>
      <c r="K1214" s="4"/>
      <c r="L1214" s="1"/>
      <c r="M1214" s="1"/>
      <c r="N1214" s="1"/>
      <c r="O1214" s="1"/>
      <c r="P1214" s="1"/>
      <c r="Q1214" s="1"/>
      <c r="R1214" s="10"/>
    </row>
    <row r="1215" spans="1:18" s="8" customFormat="1" x14ac:dyDescent="0.3">
      <c r="A1215" s="94"/>
      <c r="B1215" s="1"/>
      <c r="C1215" s="1"/>
      <c r="D1215" s="1"/>
      <c r="E1215" s="2"/>
      <c r="F1215" s="2"/>
      <c r="G1215" s="7"/>
      <c r="H1215" s="7"/>
      <c r="I1215" s="7"/>
      <c r="J1215" s="3"/>
      <c r="K1215" s="4"/>
      <c r="L1215" s="1"/>
      <c r="M1215" s="1"/>
      <c r="N1215" s="1"/>
      <c r="O1215" s="1"/>
      <c r="P1215" s="1"/>
      <c r="Q1215" s="1"/>
      <c r="R1215" s="10"/>
    </row>
    <row r="1216" spans="1:18" s="8" customFormat="1" x14ac:dyDescent="0.3">
      <c r="A1216" s="94"/>
      <c r="B1216" s="1"/>
      <c r="C1216" s="1"/>
      <c r="D1216" s="1"/>
      <c r="E1216" s="2"/>
      <c r="F1216" s="2"/>
      <c r="G1216" s="7"/>
      <c r="H1216" s="7"/>
      <c r="I1216" s="7"/>
      <c r="J1216" s="3"/>
      <c r="K1216" s="4"/>
      <c r="L1216" s="1"/>
      <c r="M1216" s="1"/>
      <c r="N1216" s="1"/>
      <c r="O1216" s="1"/>
      <c r="P1216" s="1"/>
      <c r="Q1216" s="1"/>
      <c r="R1216" s="10"/>
    </row>
    <row r="1217" spans="1:18" s="8" customFormat="1" x14ac:dyDescent="0.3">
      <c r="A1217" s="94"/>
      <c r="B1217" s="1"/>
      <c r="C1217" s="1"/>
      <c r="D1217" s="1"/>
      <c r="E1217" s="2"/>
      <c r="F1217" s="2"/>
      <c r="G1217" s="7"/>
      <c r="H1217" s="7"/>
      <c r="I1217" s="7"/>
      <c r="J1217" s="3"/>
      <c r="K1217" s="4"/>
      <c r="L1217" s="1"/>
      <c r="M1217" s="1"/>
      <c r="N1217" s="1"/>
      <c r="O1217" s="1"/>
      <c r="P1217" s="1"/>
      <c r="Q1217" s="1"/>
      <c r="R1217" s="10"/>
    </row>
    <row r="1218" spans="1:18" s="8" customFormat="1" x14ac:dyDescent="0.3">
      <c r="A1218" s="94"/>
      <c r="B1218" s="1"/>
      <c r="C1218" s="1"/>
      <c r="D1218" s="1"/>
      <c r="E1218" s="2"/>
      <c r="F1218" s="2"/>
      <c r="G1218" s="7"/>
      <c r="H1218" s="7"/>
      <c r="I1218" s="7"/>
      <c r="J1218" s="3"/>
      <c r="K1218" s="4"/>
      <c r="L1218" s="1"/>
      <c r="M1218" s="1"/>
      <c r="N1218" s="1"/>
      <c r="O1218" s="1"/>
      <c r="P1218" s="1"/>
      <c r="Q1218" s="1"/>
      <c r="R1218" s="10"/>
    </row>
    <row r="1219" spans="1:18" s="8" customFormat="1" x14ac:dyDescent="0.3">
      <c r="A1219" s="94"/>
      <c r="B1219" s="1"/>
      <c r="C1219" s="1"/>
      <c r="D1219" s="1"/>
      <c r="E1219" s="2"/>
      <c r="F1219" s="2"/>
      <c r="G1219" s="7"/>
      <c r="H1219" s="7"/>
      <c r="I1219" s="7"/>
      <c r="J1219" s="3"/>
      <c r="K1219" s="4"/>
      <c r="L1219" s="1"/>
      <c r="M1219" s="1"/>
      <c r="N1219" s="1"/>
      <c r="O1219" s="1"/>
      <c r="P1219" s="1"/>
      <c r="Q1219" s="1"/>
      <c r="R1219" s="10"/>
    </row>
    <row r="1220" spans="1:18" s="8" customFormat="1" x14ac:dyDescent="0.3">
      <c r="A1220" s="94"/>
      <c r="B1220" s="1"/>
      <c r="C1220" s="1"/>
      <c r="D1220" s="1"/>
      <c r="E1220" s="2"/>
      <c r="F1220" s="2"/>
      <c r="G1220" s="7"/>
      <c r="H1220" s="7"/>
      <c r="I1220" s="7"/>
      <c r="J1220" s="3"/>
      <c r="K1220" s="4"/>
      <c r="L1220" s="1"/>
      <c r="M1220" s="1"/>
      <c r="N1220" s="1"/>
      <c r="O1220" s="1"/>
      <c r="P1220" s="1"/>
      <c r="Q1220" s="1"/>
      <c r="R1220" s="10"/>
    </row>
    <row r="1221" spans="1:18" s="8" customFormat="1" x14ac:dyDescent="0.3">
      <c r="A1221" s="94"/>
      <c r="B1221" s="1"/>
      <c r="C1221" s="1"/>
      <c r="D1221" s="1"/>
      <c r="E1221" s="2"/>
      <c r="F1221" s="2"/>
      <c r="G1221" s="7"/>
      <c r="H1221" s="7"/>
      <c r="I1221" s="7"/>
      <c r="J1221" s="3"/>
      <c r="K1221" s="4"/>
      <c r="L1221" s="1"/>
      <c r="M1221" s="1"/>
      <c r="N1221" s="1"/>
      <c r="O1221" s="1"/>
      <c r="P1221" s="1"/>
      <c r="Q1221" s="1"/>
      <c r="R1221" s="10"/>
    </row>
    <row r="1222" spans="1:18" s="8" customFormat="1" x14ac:dyDescent="0.3">
      <c r="A1222" s="94"/>
      <c r="B1222" s="1"/>
      <c r="C1222" s="1"/>
      <c r="D1222" s="1"/>
      <c r="E1222" s="2"/>
      <c r="F1222" s="2"/>
      <c r="G1222" s="7"/>
      <c r="H1222" s="7"/>
      <c r="I1222" s="7"/>
      <c r="J1222" s="3"/>
      <c r="K1222" s="4"/>
      <c r="L1222" s="1"/>
      <c r="M1222" s="1"/>
      <c r="N1222" s="1"/>
      <c r="O1222" s="1"/>
      <c r="P1222" s="1"/>
      <c r="Q1222" s="1"/>
      <c r="R1222" s="10"/>
    </row>
    <row r="1223" spans="1:18" s="8" customFormat="1" x14ac:dyDescent="0.3">
      <c r="A1223" s="94"/>
      <c r="B1223" s="1"/>
      <c r="C1223" s="1"/>
      <c r="D1223" s="1"/>
      <c r="E1223" s="2"/>
      <c r="F1223" s="2"/>
      <c r="G1223" s="7"/>
      <c r="H1223" s="7"/>
      <c r="I1223" s="7"/>
      <c r="J1223" s="3"/>
      <c r="K1223" s="4"/>
      <c r="L1223" s="1"/>
      <c r="M1223" s="1"/>
      <c r="N1223" s="1"/>
      <c r="O1223" s="1"/>
      <c r="P1223" s="1"/>
      <c r="Q1223" s="1"/>
      <c r="R1223" s="10"/>
    </row>
    <row r="1224" spans="1:18" s="8" customFormat="1" x14ac:dyDescent="0.3">
      <c r="A1224" s="94"/>
      <c r="B1224" s="1"/>
      <c r="C1224" s="1"/>
      <c r="D1224" s="1"/>
      <c r="E1224" s="2"/>
      <c r="F1224" s="2"/>
      <c r="G1224" s="7"/>
      <c r="H1224" s="7"/>
      <c r="I1224" s="7"/>
      <c r="J1224" s="3"/>
      <c r="K1224" s="4"/>
      <c r="L1224" s="1"/>
      <c r="M1224" s="1"/>
      <c r="N1224" s="1"/>
      <c r="O1224" s="1"/>
      <c r="P1224" s="1"/>
      <c r="Q1224" s="1"/>
      <c r="R1224" s="10"/>
    </row>
    <row r="1225" spans="1:18" s="8" customFormat="1" x14ac:dyDescent="0.3">
      <c r="A1225" s="94"/>
      <c r="B1225" s="1"/>
      <c r="C1225" s="1"/>
      <c r="D1225" s="1"/>
      <c r="E1225" s="2"/>
      <c r="F1225" s="2"/>
      <c r="G1225" s="7"/>
      <c r="H1225" s="7"/>
      <c r="I1225" s="7"/>
      <c r="J1225" s="3"/>
      <c r="K1225" s="4"/>
      <c r="L1225" s="1"/>
      <c r="M1225" s="1"/>
      <c r="N1225" s="1"/>
      <c r="O1225" s="1"/>
      <c r="P1225" s="1"/>
      <c r="Q1225" s="1"/>
      <c r="R1225" s="10"/>
    </row>
    <row r="1226" spans="1:18" s="8" customFormat="1" x14ac:dyDescent="0.3">
      <c r="A1226" s="94"/>
      <c r="B1226" s="1"/>
      <c r="C1226" s="1"/>
      <c r="D1226" s="1"/>
      <c r="E1226" s="2"/>
      <c r="F1226" s="2"/>
      <c r="G1226" s="7"/>
      <c r="H1226" s="7"/>
      <c r="I1226" s="7"/>
      <c r="J1226" s="3"/>
      <c r="K1226" s="4"/>
      <c r="L1226" s="1"/>
      <c r="M1226" s="1"/>
      <c r="N1226" s="1"/>
      <c r="O1226" s="1"/>
      <c r="P1226" s="1"/>
      <c r="Q1226" s="1"/>
      <c r="R1226" s="10"/>
    </row>
    <row r="1227" spans="1:18" s="8" customFormat="1" x14ac:dyDescent="0.3">
      <c r="A1227" s="94"/>
      <c r="B1227" s="1"/>
      <c r="C1227" s="1"/>
      <c r="D1227" s="1"/>
      <c r="E1227" s="2"/>
      <c r="F1227" s="2"/>
      <c r="G1227" s="7"/>
      <c r="H1227" s="7"/>
      <c r="I1227" s="7"/>
      <c r="J1227" s="3"/>
      <c r="K1227" s="4"/>
      <c r="L1227" s="1"/>
      <c r="M1227" s="1"/>
      <c r="N1227" s="1"/>
      <c r="O1227" s="1"/>
      <c r="P1227" s="1"/>
      <c r="Q1227" s="1"/>
      <c r="R1227" s="10"/>
    </row>
    <row r="1228" spans="1:18" s="8" customFormat="1" x14ac:dyDescent="0.3">
      <c r="A1228" s="94"/>
      <c r="B1228" s="1"/>
      <c r="C1228" s="1"/>
      <c r="D1228" s="1"/>
      <c r="E1228" s="2"/>
      <c r="F1228" s="2"/>
      <c r="G1228" s="7"/>
      <c r="H1228" s="7"/>
      <c r="I1228" s="7"/>
      <c r="J1228" s="3"/>
      <c r="K1228" s="4"/>
      <c r="L1228" s="1"/>
      <c r="M1228" s="1"/>
      <c r="N1228" s="1"/>
      <c r="O1228" s="1"/>
      <c r="P1228" s="1"/>
      <c r="Q1228" s="1"/>
      <c r="R1228" s="10"/>
    </row>
    <row r="1229" spans="1:18" s="8" customFormat="1" x14ac:dyDescent="0.3">
      <c r="A1229" s="94"/>
      <c r="B1229" s="1"/>
      <c r="C1229" s="1"/>
      <c r="D1229" s="1"/>
      <c r="E1229" s="2"/>
      <c r="F1229" s="2"/>
      <c r="G1229" s="7"/>
      <c r="H1229" s="7"/>
      <c r="I1229" s="7"/>
      <c r="J1229" s="3"/>
      <c r="K1229" s="4"/>
      <c r="L1229" s="1"/>
      <c r="M1229" s="1"/>
      <c r="N1229" s="1"/>
      <c r="O1229" s="1"/>
      <c r="P1229" s="1"/>
      <c r="Q1229" s="1"/>
      <c r="R1229" s="10"/>
    </row>
    <row r="1230" spans="1:18" s="8" customFormat="1" x14ac:dyDescent="0.3">
      <c r="A1230" s="94"/>
      <c r="B1230" s="1"/>
      <c r="C1230" s="1"/>
      <c r="D1230" s="1"/>
      <c r="E1230" s="2"/>
      <c r="F1230" s="2"/>
      <c r="G1230" s="7"/>
      <c r="H1230" s="7"/>
      <c r="I1230" s="7"/>
      <c r="J1230" s="3"/>
      <c r="K1230" s="4"/>
      <c r="L1230" s="1"/>
      <c r="M1230" s="1"/>
      <c r="N1230" s="1"/>
      <c r="O1230" s="1"/>
      <c r="P1230" s="1"/>
      <c r="Q1230" s="1"/>
      <c r="R1230" s="10"/>
    </row>
    <row r="1231" spans="1:18" s="8" customFormat="1" x14ac:dyDescent="0.3">
      <c r="A1231" s="94"/>
      <c r="B1231" s="1"/>
      <c r="C1231" s="1"/>
      <c r="D1231" s="1"/>
      <c r="E1231" s="2"/>
      <c r="F1231" s="2"/>
      <c r="G1231" s="7"/>
      <c r="H1231" s="7"/>
      <c r="I1231" s="7"/>
      <c r="J1231" s="3"/>
      <c r="K1231" s="4"/>
      <c r="L1231" s="1"/>
      <c r="M1231" s="1"/>
      <c r="N1231" s="1"/>
      <c r="O1231" s="1"/>
      <c r="P1231" s="1"/>
      <c r="Q1231" s="1"/>
      <c r="R1231" s="10"/>
    </row>
    <row r="1232" spans="1:18" s="8" customFormat="1" x14ac:dyDescent="0.3">
      <c r="A1232" s="94"/>
      <c r="B1232" s="1"/>
      <c r="C1232" s="1"/>
      <c r="D1232" s="1"/>
      <c r="E1232" s="2"/>
      <c r="F1232" s="2"/>
      <c r="G1232" s="7"/>
      <c r="H1232" s="7"/>
      <c r="I1232" s="7"/>
      <c r="J1232" s="3"/>
      <c r="K1232" s="4"/>
      <c r="L1232" s="1"/>
      <c r="M1232" s="1"/>
      <c r="N1232" s="1"/>
      <c r="O1232" s="1"/>
      <c r="P1232" s="1"/>
      <c r="Q1232" s="1"/>
      <c r="R1232" s="10"/>
    </row>
    <row r="1233" spans="1:18" s="8" customFormat="1" x14ac:dyDescent="0.3">
      <c r="A1233" s="94"/>
      <c r="B1233" s="1"/>
      <c r="C1233" s="1"/>
      <c r="D1233" s="1"/>
      <c r="E1233" s="2"/>
      <c r="F1233" s="2"/>
      <c r="G1233" s="7"/>
      <c r="H1233" s="7"/>
      <c r="I1233" s="7"/>
      <c r="J1233" s="3"/>
      <c r="K1233" s="4"/>
      <c r="L1233" s="1"/>
      <c r="M1233" s="1"/>
      <c r="N1233" s="1"/>
      <c r="O1233" s="1"/>
      <c r="P1233" s="1"/>
      <c r="Q1233" s="1"/>
      <c r="R1233" s="10"/>
    </row>
    <row r="1234" spans="1:18" s="8" customFormat="1" x14ac:dyDescent="0.3">
      <c r="A1234" s="94"/>
      <c r="B1234" s="1"/>
      <c r="C1234" s="1"/>
      <c r="D1234" s="1"/>
      <c r="E1234" s="2"/>
      <c r="F1234" s="2"/>
      <c r="G1234" s="7"/>
      <c r="H1234" s="7"/>
      <c r="I1234" s="7"/>
      <c r="J1234" s="3"/>
      <c r="K1234" s="4"/>
      <c r="L1234" s="1"/>
      <c r="M1234" s="1"/>
      <c r="N1234" s="1"/>
      <c r="O1234" s="1"/>
      <c r="P1234" s="1"/>
      <c r="Q1234" s="1"/>
      <c r="R1234" s="10"/>
    </row>
    <row r="1235" spans="1:18" s="8" customFormat="1" x14ac:dyDescent="0.3">
      <c r="A1235" s="94"/>
      <c r="B1235" s="1"/>
      <c r="C1235" s="1"/>
      <c r="D1235" s="1"/>
      <c r="E1235" s="2"/>
      <c r="F1235" s="2"/>
      <c r="G1235" s="7"/>
      <c r="H1235" s="7"/>
      <c r="I1235" s="7"/>
      <c r="J1235" s="3"/>
      <c r="K1235" s="4"/>
      <c r="L1235" s="1"/>
      <c r="M1235" s="1"/>
      <c r="N1235" s="1"/>
      <c r="O1235" s="1"/>
      <c r="P1235" s="1"/>
      <c r="Q1235" s="1"/>
      <c r="R1235" s="10"/>
    </row>
    <row r="1236" spans="1:18" s="8" customFormat="1" x14ac:dyDescent="0.3">
      <c r="A1236" s="94"/>
      <c r="B1236" s="1"/>
      <c r="C1236" s="1"/>
      <c r="D1236" s="1"/>
      <c r="E1236" s="2"/>
      <c r="F1236" s="2"/>
      <c r="G1236" s="7"/>
      <c r="H1236" s="7"/>
      <c r="I1236" s="7"/>
      <c r="J1236" s="3"/>
      <c r="K1236" s="4"/>
      <c r="L1236" s="1"/>
      <c r="M1236" s="1"/>
      <c r="N1236" s="1"/>
      <c r="O1236" s="1"/>
      <c r="P1236" s="1"/>
      <c r="Q1236" s="1"/>
      <c r="R1236" s="10"/>
    </row>
    <row r="1237" spans="1:18" s="8" customFormat="1" x14ac:dyDescent="0.3">
      <c r="A1237" s="94"/>
      <c r="B1237" s="1"/>
      <c r="C1237" s="1"/>
      <c r="D1237" s="1"/>
      <c r="E1237" s="2"/>
      <c r="F1237" s="2"/>
      <c r="G1237" s="7"/>
      <c r="H1237" s="7"/>
      <c r="I1237" s="7"/>
      <c r="J1237" s="3"/>
      <c r="K1237" s="4"/>
      <c r="L1237" s="1"/>
      <c r="M1237" s="1"/>
      <c r="N1237" s="1"/>
      <c r="O1237" s="1"/>
      <c r="P1237" s="1"/>
      <c r="Q1237" s="1"/>
      <c r="R1237" s="10"/>
    </row>
    <row r="1238" spans="1:18" s="8" customFormat="1" x14ac:dyDescent="0.3">
      <c r="A1238" s="94"/>
      <c r="B1238" s="1"/>
      <c r="C1238" s="1"/>
      <c r="D1238" s="1"/>
      <c r="E1238" s="2"/>
      <c r="F1238" s="2"/>
      <c r="G1238" s="7"/>
      <c r="H1238" s="7"/>
      <c r="I1238" s="7"/>
      <c r="J1238" s="3"/>
      <c r="K1238" s="4"/>
      <c r="L1238" s="1"/>
      <c r="M1238" s="1"/>
      <c r="N1238" s="1"/>
      <c r="O1238" s="1"/>
      <c r="P1238" s="1"/>
      <c r="Q1238" s="1"/>
      <c r="R1238" s="10"/>
    </row>
    <row r="1239" spans="1:18" s="8" customFormat="1" x14ac:dyDescent="0.3">
      <c r="A1239" s="94"/>
      <c r="B1239" s="1"/>
      <c r="C1239" s="1"/>
      <c r="D1239" s="1"/>
      <c r="E1239" s="2"/>
      <c r="F1239" s="2"/>
      <c r="G1239" s="7"/>
      <c r="H1239" s="7"/>
      <c r="I1239" s="7"/>
      <c r="J1239" s="3"/>
      <c r="K1239" s="4"/>
      <c r="L1239" s="1"/>
      <c r="M1239" s="1"/>
      <c r="N1239" s="1"/>
      <c r="O1239" s="1"/>
      <c r="P1239" s="1"/>
      <c r="Q1239" s="1"/>
      <c r="R1239" s="10"/>
    </row>
  </sheetData>
  <mergeCells count="15">
    <mergeCell ref="M7:N7"/>
    <mergeCell ref="O7:Q7"/>
    <mergeCell ref="A7:C7"/>
    <mergeCell ref="D1:L7"/>
    <mergeCell ref="O1:Q1"/>
    <mergeCell ref="M2:N2"/>
    <mergeCell ref="O2:Q2"/>
    <mergeCell ref="M3:N3"/>
    <mergeCell ref="O3:Q3"/>
    <mergeCell ref="M1:N1"/>
    <mergeCell ref="A6:C6"/>
    <mergeCell ref="M4:N4"/>
    <mergeCell ref="O4:Q4"/>
    <mergeCell ref="M5:P5"/>
    <mergeCell ref="M6:P6"/>
  </mergeCells>
  <phoneticPr fontId="18" type="noConversion"/>
  <conditionalFormatting sqref="K8">
    <cfRule type="cellIs" dxfId="170" priority="216" operator="lessThan">
      <formula>0</formula>
    </cfRule>
  </conditionalFormatting>
  <conditionalFormatting sqref="K9:K42 K48:K413 K44:K46">
    <cfRule type="cellIs" dxfId="169" priority="24" operator="equal">
      <formula>-1</formula>
    </cfRule>
    <cfRule type="cellIs" dxfId="168" priority="25" operator="lessThan">
      <formula>-1</formula>
    </cfRule>
    <cfRule type="cellIs" dxfId="167" priority="26" operator="equal">
      <formula>0</formula>
    </cfRule>
  </conditionalFormatting>
  <conditionalFormatting sqref="K9:K42 K48:K456 K44:K46">
    <cfRule type="cellIs" dxfId="166" priority="22" operator="greaterThan">
      <formula>0</formula>
    </cfRule>
  </conditionalFormatting>
  <conditionalFormatting sqref="K414:K456">
    <cfRule type="cellIs" dxfId="165" priority="220" operator="equal">
      <formula>0</formula>
    </cfRule>
  </conditionalFormatting>
  <conditionalFormatting sqref="K414:K1048576">
    <cfRule type="cellIs" dxfId="164" priority="222" operator="lessThan">
      <formula>0</formula>
    </cfRule>
  </conditionalFormatting>
  <conditionalFormatting sqref="L9:L42 L48:L312 L44:L46">
    <cfRule type="containsText" dxfId="163" priority="30" operator="containsText" text="Open">
      <formula>NOT(ISERROR(SEARCH("Open",L9)))</formula>
    </cfRule>
    <cfRule type="containsText" dxfId="162" priority="31" operator="containsText" text="Overdue">
      <formula>NOT(ISERROR(SEARCH("Overdue",L9)))</formula>
    </cfRule>
    <cfRule type="containsText" dxfId="161" priority="32" operator="containsText" text="Replied with Delay">
      <formula>NOT(ISERROR(SEARCH("Replied with Delay",L9)))</formula>
    </cfRule>
  </conditionalFormatting>
  <conditionalFormatting sqref="M9:M42 M48:M1048576 M44:M46">
    <cfRule type="containsText" dxfId="160" priority="27" operator="containsText" text="B">
      <formula>NOT(ISERROR(SEARCH("B",M9)))</formula>
    </cfRule>
    <cfRule type="containsText" dxfId="159" priority="28" operator="containsText" text="C">
      <formula>NOT(ISERROR(SEARCH("C",M9)))</formula>
    </cfRule>
  </conditionalFormatting>
  <conditionalFormatting sqref="E9:E42 E44:E46 E49:E237">
    <cfRule type="duplicateValues" dxfId="158" priority="1881"/>
  </conditionalFormatting>
  <conditionalFormatting sqref="K47">
    <cfRule type="cellIs" dxfId="157" priority="12" operator="equal">
      <formula>-1</formula>
    </cfRule>
    <cfRule type="cellIs" dxfId="156" priority="13" operator="lessThan">
      <formula>-1</formula>
    </cfRule>
    <cfRule type="cellIs" dxfId="155" priority="14" operator="equal">
      <formula>0</formula>
    </cfRule>
  </conditionalFormatting>
  <conditionalFormatting sqref="K47">
    <cfRule type="cellIs" dxfId="154" priority="11" operator="greaterThan">
      <formula>0</formula>
    </cfRule>
  </conditionalFormatting>
  <conditionalFormatting sqref="L47">
    <cfRule type="containsText" dxfId="153" priority="17" operator="containsText" text="Open">
      <formula>NOT(ISERROR(SEARCH("Open",L47)))</formula>
    </cfRule>
    <cfRule type="containsText" dxfId="152" priority="18" operator="containsText" text="Overdue">
      <formula>NOT(ISERROR(SEARCH("Overdue",L47)))</formula>
    </cfRule>
    <cfRule type="containsText" dxfId="151" priority="19" operator="containsText" text="Replied with Delay">
      <formula>NOT(ISERROR(SEARCH("Replied with Delay",L47)))</formula>
    </cfRule>
  </conditionalFormatting>
  <conditionalFormatting sqref="M47">
    <cfRule type="containsText" dxfId="150" priority="15" operator="containsText" text="B">
      <formula>NOT(ISERROR(SEARCH("B",M47)))</formula>
    </cfRule>
    <cfRule type="containsText" dxfId="149" priority="16" operator="containsText" text="C">
      <formula>NOT(ISERROR(SEARCH("C",M47)))</formula>
    </cfRule>
  </conditionalFormatting>
  <conditionalFormatting sqref="E47">
    <cfRule type="duplicateValues" dxfId="148" priority="20"/>
  </conditionalFormatting>
  <conditionalFormatting sqref="K43">
    <cfRule type="cellIs" dxfId="147" priority="2" operator="equal">
      <formula>-1</formula>
    </cfRule>
    <cfRule type="cellIs" dxfId="146" priority="3" operator="lessThan">
      <formula>-1</formula>
    </cfRule>
    <cfRule type="cellIs" dxfId="145" priority="4" operator="equal">
      <formula>0</formula>
    </cfRule>
  </conditionalFormatting>
  <conditionalFormatting sqref="K43">
    <cfRule type="cellIs" dxfId="144" priority="1" operator="greaterThan">
      <formula>0</formula>
    </cfRule>
  </conditionalFormatting>
  <conditionalFormatting sqref="L43">
    <cfRule type="containsText" dxfId="143" priority="7" operator="containsText" text="Open">
      <formula>NOT(ISERROR(SEARCH("Open",L43)))</formula>
    </cfRule>
    <cfRule type="containsText" dxfId="142" priority="8" operator="containsText" text="Overdue">
      <formula>NOT(ISERROR(SEARCH("Overdue",L43)))</formula>
    </cfRule>
    <cfRule type="containsText" dxfId="141" priority="9" operator="containsText" text="Replied with Delay">
      <formula>NOT(ISERROR(SEARCH("Replied with Delay",L43)))</formula>
    </cfRule>
  </conditionalFormatting>
  <conditionalFormatting sqref="M43">
    <cfRule type="containsText" dxfId="140" priority="5" operator="containsText" text="B">
      <formula>NOT(ISERROR(SEARCH("B",M43)))</formula>
    </cfRule>
    <cfRule type="containsText" dxfId="139" priority="6" operator="containsText" text="C">
      <formula>NOT(ISERROR(SEARCH("C",M43)))</formula>
    </cfRule>
  </conditionalFormatting>
  <conditionalFormatting sqref="E43">
    <cfRule type="duplicateValues" dxfId="138" priority="10"/>
  </conditionalFormatting>
  <dataValidations disablePrompts="1" count="1">
    <dataValidation showInputMessage="1" showErrorMessage="1" sqref="M1:Q7"/>
  </dataValidations>
  <hyperlinks>
    <hyperlink ref="D36" r:id="rId1"/>
    <hyperlink ref="D37:D42" r:id="rId2" display="HYPWRLINK"/>
    <hyperlink ref="D43" r:id="rId3"/>
    <hyperlink ref="D44" r:id="rId4"/>
    <hyperlink ref="D45" r:id="rId5"/>
    <hyperlink ref="D46" r:id="rId6"/>
    <hyperlink ref="D47" r:id="rId7"/>
    <hyperlink ref="D10" r:id="rId8"/>
    <hyperlink ref="D11:D35" r:id="rId9" display="HYPWRLINK"/>
    <hyperlink ref="D48" r:id="rId10"/>
    <hyperlink ref="D49" r:id="rId11"/>
    <hyperlink ref="D50:D51" r:id="rId12" display="HYPWRLINK"/>
    <hyperlink ref="D52" r:id="rId13"/>
    <hyperlink ref="D53" r:id="rId14"/>
    <hyperlink ref="D54" r:id="rId15"/>
  </hyperlinks>
  <printOptions horizontalCentered="1"/>
  <pageMargins left="0.25" right="0.25" top="0.25" bottom="0.5" header="0.3" footer="0.25"/>
  <pageSetup paperSize="8" scale="52" fitToHeight="0" orientation="landscape" r:id="rId16"/>
  <headerFooter>
    <oddFooter>&amp;CPage &amp;P of &amp;N</oddFooter>
  </headerFooter>
  <rowBreaks count="2" manualBreakCount="2">
    <brk id="93" max="16" man="1"/>
    <brk id="133" max="16" man="1"/>
  </rowBreaks>
  <drawing r:id="rId1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A9" sqref="A9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28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137" priority="28">
      <formula>LEN(TRIM(H9))&gt;0</formula>
    </cfRule>
  </conditionalFormatting>
  <conditionalFormatting sqref="J8:K8">
    <cfRule type="cellIs" dxfId="136" priority="155" operator="lessThan">
      <formula>0</formula>
    </cfRule>
  </conditionalFormatting>
  <conditionalFormatting sqref="K9:K29">
    <cfRule type="cellIs" dxfId="135" priority="19" operator="equal">
      <formula>0</formula>
    </cfRule>
    <cfRule type="cellIs" dxfId="134" priority="20" operator="greaterThan">
      <formula>0</formula>
    </cfRule>
    <cfRule type="cellIs" dxfId="133" priority="26" operator="between">
      <formula>-3</formula>
      <formula>-1</formula>
    </cfRule>
    <cfRule type="cellIs" dxfId="132" priority="27" operator="lessThanOrEqual">
      <formula>-4</formula>
    </cfRule>
  </conditionalFormatting>
  <conditionalFormatting sqref="K30:K295">
    <cfRule type="cellIs" dxfId="131" priority="43" operator="equal">
      <formula>-1</formula>
    </cfRule>
    <cfRule type="cellIs" dxfId="130" priority="44" operator="lessThan">
      <formula>-1</formula>
    </cfRule>
    <cfRule type="cellIs" dxfId="129" priority="46" operator="equal">
      <formula>0</formula>
    </cfRule>
  </conditionalFormatting>
  <conditionalFormatting sqref="K30:K338">
    <cfRule type="cellIs" dxfId="128" priority="48" operator="greaterThan">
      <formula>0</formula>
    </cfRule>
  </conditionalFormatting>
  <conditionalFormatting sqref="K296:K338">
    <cfRule type="cellIs" dxfId="127" priority="159" operator="equal">
      <formula>0</formula>
    </cfRule>
  </conditionalFormatting>
  <conditionalFormatting sqref="K296:K1048576">
    <cfRule type="cellIs" dxfId="126" priority="161" operator="lessThan">
      <formula>0</formula>
    </cfRule>
  </conditionalFormatting>
  <conditionalFormatting sqref="L9:L29">
    <cfRule type="containsText" dxfId="125" priority="21" operator="containsText" text="Open">
      <formula>NOT(ISERROR(SEARCH(("Open"),(L9))))</formula>
    </cfRule>
    <cfRule type="containsText" dxfId="124" priority="22" operator="containsText" text="Overdue">
      <formula>NOT(ISERROR(SEARCH(("Overdue"),(L9))))</formula>
    </cfRule>
    <cfRule type="containsText" dxfId="123" priority="23" operator="containsText" text="Replied with Delay">
      <formula>NOT(ISERROR(SEARCH(("Replied with Delay"),(L9))))</formula>
    </cfRule>
    <cfRule type="containsText" dxfId="122" priority="24" operator="containsText" text="Replied">
      <formula>NOT(ISERROR(SEARCH(("Replied"),(L9))))</formula>
    </cfRule>
    <cfRule type="containsText" dxfId="121" priority="25" operator="containsText" text="R. With Delay">
      <formula>NOT(ISERROR(SEARCH(("R. With Delay"),(L9))))</formula>
    </cfRule>
  </conditionalFormatting>
  <conditionalFormatting sqref="L30:L45">
    <cfRule type="containsText" dxfId="120" priority="144" operator="containsText" text="R. With Delay">
      <formula>NOT(ISERROR(SEARCH("R. With Delay",L30)))</formula>
    </cfRule>
    <cfRule type="containsText" dxfId="119" priority="146" operator="containsText" text="Open">
      <formula>NOT(ISERROR(SEARCH("Open",L30)))</formula>
    </cfRule>
    <cfRule type="containsText" dxfId="118" priority="147" operator="containsText" text="Overdue">
      <formula>NOT(ISERROR(SEARCH("Overdue",L30)))</formula>
    </cfRule>
    <cfRule type="containsText" dxfId="117" priority="148" operator="containsText" text="Replied with Delay">
      <formula>NOT(ISERROR(SEARCH("Replied with Delay",L30)))</formula>
    </cfRule>
  </conditionalFormatting>
  <conditionalFormatting sqref="M9:M29">
    <cfRule type="containsText" dxfId="116" priority="1" operator="containsText" text="C">
      <formula>NOT(ISERROR(SEARCH("C",M9)))</formula>
    </cfRule>
    <cfRule type="containsText" dxfId="115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70" zoomScaleNormal="70" zoomScaleSheetLayoutView="70" workbookViewId="0">
      <pane xSplit="3" ySplit="8" topLeftCell="F9" activePane="bottomRight" state="frozen"/>
      <selection activeCell="A8" sqref="A8"/>
      <selection pane="topRight" activeCell="A8" sqref="A8"/>
      <selection pane="bottomLeft" activeCell="A8" sqref="A8"/>
      <selection pane="bottomRight" activeCell="O1" sqref="O1:Q4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29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 t="s">
        <v>47</v>
      </c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 t="s">
        <v>45</v>
      </c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 t="s">
        <v>48</v>
      </c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 t="s">
        <v>49</v>
      </c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114" priority="28">
      <formula>LEN(TRIM(H9))&gt;0</formula>
    </cfRule>
  </conditionalFormatting>
  <conditionalFormatting sqref="J8:K8">
    <cfRule type="cellIs" dxfId="113" priority="155" operator="lessThan">
      <formula>0</formula>
    </cfRule>
  </conditionalFormatting>
  <conditionalFormatting sqref="K9:K29">
    <cfRule type="cellIs" dxfId="112" priority="19" operator="equal">
      <formula>0</formula>
    </cfRule>
    <cfRule type="cellIs" dxfId="111" priority="20" operator="greaterThan">
      <formula>0</formula>
    </cfRule>
    <cfRule type="cellIs" dxfId="110" priority="26" operator="between">
      <formula>-3</formula>
      <formula>-1</formula>
    </cfRule>
    <cfRule type="cellIs" dxfId="109" priority="27" operator="lessThanOrEqual">
      <formula>-4</formula>
    </cfRule>
  </conditionalFormatting>
  <conditionalFormatting sqref="K30:K295">
    <cfRule type="cellIs" dxfId="108" priority="43" operator="equal">
      <formula>-1</formula>
    </cfRule>
    <cfRule type="cellIs" dxfId="107" priority="44" operator="lessThan">
      <formula>-1</formula>
    </cfRule>
    <cfRule type="cellIs" dxfId="106" priority="46" operator="equal">
      <formula>0</formula>
    </cfRule>
  </conditionalFormatting>
  <conditionalFormatting sqref="K30:K338">
    <cfRule type="cellIs" dxfId="105" priority="48" operator="greaterThan">
      <formula>0</formula>
    </cfRule>
  </conditionalFormatting>
  <conditionalFormatting sqref="K296:K338">
    <cfRule type="cellIs" dxfId="104" priority="159" operator="equal">
      <formula>0</formula>
    </cfRule>
  </conditionalFormatting>
  <conditionalFormatting sqref="K296:K1048576">
    <cfRule type="cellIs" dxfId="103" priority="161" operator="lessThan">
      <formula>0</formula>
    </cfRule>
  </conditionalFormatting>
  <conditionalFormatting sqref="L9:L29">
    <cfRule type="containsText" dxfId="102" priority="21" operator="containsText" text="Open">
      <formula>NOT(ISERROR(SEARCH(("Open"),(L9))))</formula>
    </cfRule>
    <cfRule type="containsText" dxfId="101" priority="22" operator="containsText" text="Overdue">
      <formula>NOT(ISERROR(SEARCH(("Overdue"),(L9))))</formula>
    </cfRule>
    <cfRule type="containsText" dxfId="100" priority="23" operator="containsText" text="Replied with Delay">
      <formula>NOT(ISERROR(SEARCH(("Replied with Delay"),(L9))))</formula>
    </cfRule>
    <cfRule type="containsText" dxfId="99" priority="24" operator="containsText" text="Replied">
      <formula>NOT(ISERROR(SEARCH(("Replied"),(L9))))</formula>
    </cfRule>
    <cfRule type="containsText" dxfId="98" priority="25" operator="containsText" text="R. With Delay">
      <formula>NOT(ISERROR(SEARCH(("R. With Delay"),(L9))))</formula>
    </cfRule>
  </conditionalFormatting>
  <conditionalFormatting sqref="L30:L45">
    <cfRule type="containsText" dxfId="97" priority="144" operator="containsText" text="R. With Delay">
      <formula>NOT(ISERROR(SEARCH("R. With Delay",L30)))</formula>
    </cfRule>
    <cfRule type="containsText" dxfId="96" priority="146" operator="containsText" text="Open">
      <formula>NOT(ISERROR(SEARCH("Open",L30)))</formula>
    </cfRule>
    <cfRule type="containsText" dxfId="95" priority="147" operator="containsText" text="Overdue">
      <formula>NOT(ISERROR(SEARCH("Overdue",L30)))</formula>
    </cfRule>
    <cfRule type="containsText" dxfId="94" priority="148" operator="containsText" text="Replied with Delay">
      <formula>NOT(ISERROR(SEARCH("Replied with Delay",L30)))</formula>
    </cfRule>
  </conditionalFormatting>
  <conditionalFormatting sqref="M9:M29">
    <cfRule type="containsText" dxfId="93" priority="1" operator="containsText" text="C">
      <formula>NOT(ISERROR(SEARCH("C",M9)))</formula>
    </cfRule>
    <cfRule type="containsText" dxfId="92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213" activePane="bottomRight" state="frozen"/>
      <selection activeCell="A8" sqref="A8"/>
      <selection pane="topRight" activeCell="A8" sqref="A8"/>
      <selection pane="bottomLeft" activeCell="A8" sqref="A8"/>
      <selection pane="bottomRight" activeCell="O1" sqref="O1:Q1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30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/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/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/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/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91" priority="28">
      <formula>LEN(TRIM(H9))&gt;0</formula>
    </cfRule>
  </conditionalFormatting>
  <conditionalFormatting sqref="J8:K8">
    <cfRule type="cellIs" dxfId="90" priority="155" operator="lessThan">
      <formula>0</formula>
    </cfRule>
  </conditionalFormatting>
  <conditionalFormatting sqref="K9:K29">
    <cfRule type="cellIs" dxfId="89" priority="19" operator="equal">
      <formula>0</formula>
    </cfRule>
    <cfRule type="cellIs" dxfId="88" priority="20" operator="greaterThan">
      <formula>0</formula>
    </cfRule>
    <cfRule type="cellIs" dxfId="87" priority="26" operator="between">
      <formula>-3</formula>
      <formula>-1</formula>
    </cfRule>
    <cfRule type="cellIs" dxfId="86" priority="27" operator="lessThanOrEqual">
      <formula>-4</formula>
    </cfRule>
  </conditionalFormatting>
  <conditionalFormatting sqref="K30:K295">
    <cfRule type="cellIs" dxfId="85" priority="43" operator="equal">
      <formula>-1</formula>
    </cfRule>
    <cfRule type="cellIs" dxfId="84" priority="44" operator="lessThan">
      <formula>-1</formula>
    </cfRule>
    <cfRule type="cellIs" dxfId="83" priority="46" operator="equal">
      <formula>0</formula>
    </cfRule>
  </conditionalFormatting>
  <conditionalFormatting sqref="K30:K338">
    <cfRule type="cellIs" dxfId="82" priority="48" operator="greaterThan">
      <formula>0</formula>
    </cfRule>
  </conditionalFormatting>
  <conditionalFormatting sqref="K296:K338">
    <cfRule type="cellIs" dxfId="81" priority="159" operator="equal">
      <formula>0</formula>
    </cfRule>
  </conditionalFormatting>
  <conditionalFormatting sqref="K296:K1048576">
    <cfRule type="cellIs" dxfId="80" priority="161" operator="lessThan">
      <formula>0</formula>
    </cfRule>
  </conditionalFormatting>
  <conditionalFormatting sqref="L9:L29">
    <cfRule type="containsText" dxfId="79" priority="21" operator="containsText" text="Open">
      <formula>NOT(ISERROR(SEARCH(("Open"),(L9))))</formula>
    </cfRule>
    <cfRule type="containsText" dxfId="78" priority="22" operator="containsText" text="Overdue">
      <formula>NOT(ISERROR(SEARCH(("Overdue"),(L9))))</formula>
    </cfRule>
    <cfRule type="containsText" dxfId="77" priority="23" operator="containsText" text="Replied with Delay">
      <formula>NOT(ISERROR(SEARCH(("Replied with Delay"),(L9))))</formula>
    </cfRule>
    <cfRule type="containsText" dxfId="76" priority="24" operator="containsText" text="Replied">
      <formula>NOT(ISERROR(SEARCH(("Replied"),(L9))))</formula>
    </cfRule>
    <cfRule type="containsText" dxfId="75" priority="25" operator="containsText" text="R. With Delay">
      <formula>NOT(ISERROR(SEARCH(("R. With Delay"),(L9))))</formula>
    </cfRule>
  </conditionalFormatting>
  <conditionalFormatting sqref="L30:L45">
    <cfRule type="containsText" dxfId="74" priority="144" operator="containsText" text="R. With Delay">
      <formula>NOT(ISERROR(SEARCH("R. With Delay",L30)))</formula>
    </cfRule>
    <cfRule type="containsText" dxfId="73" priority="146" operator="containsText" text="Open">
      <formula>NOT(ISERROR(SEARCH("Open",L30)))</formula>
    </cfRule>
    <cfRule type="containsText" dxfId="72" priority="147" operator="containsText" text="Overdue">
      <formula>NOT(ISERROR(SEARCH("Overdue",L30)))</formula>
    </cfRule>
    <cfRule type="containsText" dxfId="71" priority="148" operator="containsText" text="Replied with Delay">
      <formula>NOT(ISERROR(SEARCH("Replied with Delay",L30)))</formula>
    </cfRule>
  </conditionalFormatting>
  <conditionalFormatting sqref="M9:M29">
    <cfRule type="containsText" dxfId="70" priority="1" operator="containsText" text="C">
      <formula>NOT(ISERROR(SEARCH("C",M9)))</formula>
    </cfRule>
    <cfRule type="containsText" dxfId="69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activeCell="D1" sqref="D1:L7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31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/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/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/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/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autoFilter ref="A8:Q21"/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68" priority="28">
      <formula>LEN(TRIM(H9))&gt;0</formula>
    </cfRule>
  </conditionalFormatting>
  <conditionalFormatting sqref="J8:K8">
    <cfRule type="cellIs" dxfId="67" priority="155" operator="lessThan">
      <formula>0</formula>
    </cfRule>
  </conditionalFormatting>
  <conditionalFormatting sqref="K9:K29">
    <cfRule type="cellIs" dxfId="66" priority="19" operator="equal">
      <formula>0</formula>
    </cfRule>
    <cfRule type="cellIs" dxfId="65" priority="20" operator="greaterThan">
      <formula>0</formula>
    </cfRule>
    <cfRule type="cellIs" dxfId="64" priority="26" operator="between">
      <formula>-3</formula>
      <formula>-1</formula>
    </cfRule>
    <cfRule type="cellIs" dxfId="63" priority="27" operator="lessThanOrEqual">
      <formula>-4</formula>
    </cfRule>
  </conditionalFormatting>
  <conditionalFormatting sqref="K30:K295">
    <cfRule type="cellIs" dxfId="62" priority="43" operator="equal">
      <formula>-1</formula>
    </cfRule>
    <cfRule type="cellIs" dxfId="61" priority="44" operator="lessThan">
      <formula>-1</formula>
    </cfRule>
    <cfRule type="cellIs" dxfId="60" priority="46" operator="equal">
      <formula>0</formula>
    </cfRule>
  </conditionalFormatting>
  <conditionalFormatting sqref="K30:K338">
    <cfRule type="cellIs" dxfId="59" priority="48" operator="greaterThan">
      <formula>0</formula>
    </cfRule>
  </conditionalFormatting>
  <conditionalFormatting sqref="K296:K338">
    <cfRule type="cellIs" dxfId="58" priority="159" operator="equal">
      <formula>0</formula>
    </cfRule>
  </conditionalFormatting>
  <conditionalFormatting sqref="K296:K1048576">
    <cfRule type="cellIs" dxfId="57" priority="161" operator="lessThan">
      <formula>0</formula>
    </cfRule>
  </conditionalFormatting>
  <conditionalFormatting sqref="L9:L29">
    <cfRule type="containsText" dxfId="56" priority="21" operator="containsText" text="Open">
      <formula>NOT(ISERROR(SEARCH(("Open"),(L9))))</formula>
    </cfRule>
    <cfRule type="containsText" dxfId="55" priority="22" operator="containsText" text="Overdue">
      <formula>NOT(ISERROR(SEARCH(("Overdue"),(L9))))</formula>
    </cfRule>
    <cfRule type="containsText" dxfId="54" priority="23" operator="containsText" text="Replied with Delay">
      <formula>NOT(ISERROR(SEARCH(("Replied with Delay"),(L9))))</formula>
    </cfRule>
    <cfRule type="containsText" dxfId="53" priority="24" operator="containsText" text="Replied">
      <formula>NOT(ISERROR(SEARCH(("Replied"),(L9))))</formula>
    </cfRule>
    <cfRule type="containsText" dxfId="52" priority="25" operator="containsText" text="R. With Delay">
      <formula>NOT(ISERROR(SEARCH(("R. With Delay"),(L9))))</formula>
    </cfRule>
  </conditionalFormatting>
  <conditionalFormatting sqref="L30:L45">
    <cfRule type="containsText" dxfId="51" priority="144" operator="containsText" text="R. With Delay">
      <formula>NOT(ISERROR(SEARCH("R. With Delay",L30)))</formula>
    </cfRule>
    <cfRule type="containsText" dxfId="50" priority="146" operator="containsText" text="Open">
      <formula>NOT(ISERROR(SEARCH("Open",L30)))</formula>
    </cfRule>
    <cfRule type="containsText" dxfId="49" priority="147" operator="containsText" text="Overdue">
      <formula>NOT(ISERROR(SEARCH("Overdue",L30)))</formula>
    </cfRule>
    <cfRule type="containsText" dxfId="48" priority="148" operator="containsText" text="Replied with Delay">
      <formula>NOT(ISERROR(SEARCH("Replied with Delay",L30)))</formula>
    </cfRule>
  </conditionalFormatting>
  <conditionalFormatting sqref="M9:M29">
    <cfRule type="containsText" dxfId="47" priority="1" operator="containsText" text="C">
      <formula>NOT(ISERROR(SEARCH("C",M9)))</formula>
    </cfRule>
    <cfRule type="containsText" dxfId="46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60" zoomScaleNormal="70" workbookViewId="0">
      <pane xSplit="3" ySplit="8" topLeftCell="D9" activePane="bottomRight" state="frozen"/>
      <selection activeCell="A8" sqref="A8"/>
      <selection pane="topRight" activeCell="A8" sqref="A8"/>
      <selection pane="bottomLeft" activeCell="A8" sqref="A8"/>
      <selection pane="bottomRight" sqref="A1:XFD1048576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32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/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/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/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/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autoFilter ref="A8:Q21"/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45" priority="28">
      <formula>LEN(TRIM(H9))&gt;0</formula>
    </cfRule>
  </conditionalFormatting>
  <conditionalFormatting sqref="J8:K8">
    <cfRule type="cellIs" dxfId="44" priority="155" operator="lessThan">
      <formula>0</formula>
    </cfRule>
  </conditionalFormatting>
  <conditionalFormatting sqref="K9:K29">
    <cfRule type="cellIs" dxfId="43" priority="19" operator="equal">
      <formula>0</formula>
    </cfRule>
    <cfRule type="cellIs" dxfId="42" priority="20" operator="greaterThan">
      <formula>0</formula>
    </cfRule>
    <cfRule type="cellIs" dxfId="41" priority="26" operator="between">
      <formula>-3</formula>
      <formula>-1</formula>
    </cfRule>
    <cfRule type="cellIs" dxfId="40" priority="27" operator="lessThanOrEqual">
      <formula>-4</formula>
    </cfRule>
  </conditionalFormatting>
  <conditionalFormatting sqref="K30:K295">
    <cfRule type="cellIs" dxfId="39" priority="43" operator="equal">
      <formula>-1</formula>
    </cfRule>
    <cfRule type="cellIs" dxfId="38" priority="44" operator="lessThan">
      <formula>-1</formula>
    </cfRule>
    <cfRule type="cellIs" dxfId="37" priority="46" operator="equal">
      <formula>0</formula>
    </cfRule>
  </conditionalFormatting>
  <conditionalFormatting sqref="K30:K338">
    <cfRule type="cellIs" dxfId="36" priority="48" operator="greaterThan">
      <formula>0</formula>
    </cfRule>
  </conditionalFormatting>
  <conditionalFormatting sqref="K296:K338">
    <cfRule type="cellIs" dxfId="35" priority="159" operator="equal">
      <formula>0</formula>
    </cfRule>
  </conditionalFormatting>
  <conditionalFormatting sqref="K296:K1048576">
    <cfRule type="cellIs" dxfId="34" priority="161" operator="lessThan">
      <formula>0</formula>
    </cfRule>
  </conditionalFormatting>
  <conditionalFormatting sqref="L9:L29">
    <cfRule type="containsText" dxfId="33" priority="21" operator="containsText" text="Open">
      <formula>NOT(ISERROR(SEARCH(("Open"),(L9))))</formula>
    </cfRule>
    <cfRule type="containsText" dxfId="32" priority="22" operator="containsText" text="Overdue">
      <formula>NOT(ISERROR(SEARCH(("Overdue"),(L9))))</formula>
    </cfRule>
    <cfRule type="containsText" dxfId="31" priority="23" operator="containsText" text="Replied with Delay">
      <formula>NOT(ISERROR(SEARCH(("Replied with Delay"),(L9))))</formula>
    </cfRule>
    <cfRule type="containsText" dxfId="30" priority="24" operator="containsText" text="Replied">
      <formula>NOT(ISERROR(SEARCH(("Replied"),(L9))))</formula>
    </cfRule>
    <cfRule type="containsText" dxfId="29" priority="25" operator="containsText" text="R. With Delay">
      <formula>NOT(ISERROR(SEARCH(("R. With Delay"),(L9))))</formula>
    </cfRule>
  </conditionalFormatting>
  <conditionalFormatting sqref="L30:L45">
    <cfRule type="containsText" dxfId="28" priority="144" operator="containsText" text="R. With Delay">
      <formula>NOT(ISERROR(SEARCH("R. With Delay",L30)))</formula>
    </cfRule>
    <cfRule type="containsText" dxfId="27" priority="146" operator="containsText" text="Open">
      <formula>NOT(ISERROR(SEARCH("Open",L30)))</formula>
    </cfRule>
    <cfRule type="containsText" dxfId="26" priority="147" operator="containsText" text="Overdue">
      <formula>NOT(ISERROR(SEARCH("Overdue",L30)))</formula>
    </cfRule>
    <cfRule type="containsText" dxfId="25" priority="148" operator="containsText" text="Replied with Delay">
      <formula>NOT(ISERROR(SEARCH("Replied with Delay",L30)))</formula>
    </cfRule>
  </conditionalFormatting>
  <conditionalFormatting sqref="M9:M29">
    <cfRule type="containsText" dxfId="24" priority="1" operator="containsText" text="C">
      <formula>NOT(ISERROR(SEARCH("C",M9)))</formula>
    </cfRule>
    <cfRule type="containsText" dxfId="23" priority="2" operator="containsText" text="B">
      <formula>NOT(ISERROR(SEARCH("B",M9)))</formula>
    </cfRule>
  </conditionalFormatting>
  <dataValidations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R1121"/>
  <sheetViews>
    <sheetView view="pageBreakPreview" zoomScale="50" zoomScaleNormal="70" zoomScaleSheetLayoutView="50" workbookViewId="0">
      <pane xSplit="3" ySplit="8" topLeftCell="D30" activePane="bottomRight" state="frozen"/>
      <selection activeCell="A8" sqref="A8"/>
      <selection pane="topRight" activeCell="A8" sqref="A8"/>
      <selection pane="bottomLeft" activeCell="A8" sqref="A8"/>
      <selection pane="bottomRight" activeCell="E37" sqref="E37"/>
    </sheetView>
  </sheetViews>
  <sheetFormatPr defaultRowHeight="15" x14ac:dyDescent="0.3"/>
  <cols>
    <col min="1" max="1" width="34.5546875" style="6" customWidth="1"/>
    <col min="2" max="2" width="15.6640625" style="1" customWidth="1"/>
    <col min="3" max="3" width="16.6640625" style="1" customWidth="1"/>
    <col min="4" max="4" width="22.109375" style="1" bestFit="1" customWidth="1"/>
    <col min="5" max="5" width="75" style="2" customWidth="1"/>
    <col min="6" max="6" width="24.44140625" style="2" bestFit="1" customWidth="1"/>
    <col min="7" max="7" width="18.109375" style="7" customWidth="1"/>
    <col min="8" max="8" width="23.6640625" style="7" customWidth="1"/>
    <col min="9" max="9" width="17" style="7" bestFit="1" customWidth="1"/>
    <col min="10" max="10" width="17.109375" style="3" customWidth="1"/>
    <col min="11" max="11" width="17.109375" style="4" customWidth="1"/>
    <col min="12" max="12" width="18.88671875" style="1" customWidth="1"/>
    <col min="13" max="13" width="15.109375" style="1" customWidth="1"/>
    <col min="14" max="14" width="11.109375" style="1" customWidth="1"/>
    <col min="15" max="15" width="17.44140625" style="1" customWidth="1"/>
    <col min="16" max="16" width="14.6640625" style="1" customWidth="1"/>
    <col min="17" max="17" width="14.33203125" style="1" customWidth="1"/>
    <col min="18" max="18" width="11.88671875" style="9" customWidth="1"/>
  </cols>
  <sheetData>
    <row r="1" spans="1:18" ht="27" customHeight="1" thickTop="1" thickBot="1" x14ac:dyDescent="0.45">
      <c r="A1" s="14" t="s">
        <v>8</v>
      </c>
      <c r="B1" s="15">
        <f ca="1">COUNTIF(L9:L998735,"Open")</f>
        <v>0</v>
      </c>
      <c r="C1" s="16">
        <f ca="1">B1/SUM(B1:B4)</f>
        <v>0</v>
      </c>
      <c r="D1" s="128" t="s">
        <v>33</v>
      </c>
      <c r="E1" s="129"/>
      <c r="F1" s="129"/>
      <c r="G1" s="129"/>
      <c r="H1" s="129"/>
      <c r="I1" s="129"/>
      <c r="J1" s="129"/>
      <c r="K1" s="129"/>
      <c r="L1" s="130"/>
      <c r="M1" s="137" t="s">
        <v>16</v>
      </c>
      <c r="N1" s="138"/>
      <c r="O1" s="139"/>
      <c r="P1" s="140"/>
      <c r="Q1" s="141"/>
      <c r="R1" s="12"/>
    </row>
    <row r="2" spans="1:18" ht="27" customHeight="1" thickBot="1" x14ac:dyDescent="0.45">
      <c r="A2" s="17" t="s">
        <v>7</v>
      </c>
      <c r="B2" s="18">
        <f ca="1">COUNTIF(L9:L998735,"Replied")</f>
        <v>0</v>
      </c>
      <c r="C2" s="19">
        <f ca="1">B2/SUM(B1:B4)</f>
        <v>0</v>
      </c>
      <c r="D2" s="131"/>
      <c r="E2" s="132"/>
      <c r="F2" s="132"/>
      <c r="G2" s="132"/>
      <c r="H2" s="132"/>
      <c r="I2" s="132"/>
      <c r="J2" s="132"/>
      <c r="K2" s="132"/>
      <c r="L2" s="133"/>
      <c r="M2" s="142" t="s">
        <v>17</v>
      </c>
      <c r="N2" s="143"/>
      <c r="O2" s="144"/>
      <c r="P2" s="145"/>
      <c r="Q2" s="146"/>
      <c r="R2" s="12"/>
    </row>
    <row r="3" spans="1:18" ht="27" customHeight="1" thickBot="1" x14ac:dyDescent="0.45">
      <c r="A3" s="20" t="s">
        <v>3</v>
      </c>
      <c r="B3" s="21">
        <f ca="1">COUNTIF(L9:L998735,"Overdue")</f>
        <v>1</v>
      </c>
      <c r="C3" s="22">
        <f ca="1">B3/SUM(B1:B4)</f>
        <v>1</v>
      </c>
      <c r="D3" s="131"/>
      <c r="E3" s="132"/>
      <c r="F3" s="132"/>
      <c r="G3" s="132"/>
      <c r="H3" s="132"/>
      <c r="I3" s="132"/>
      <c r="J3" s="132"/>
      <c r="K3" s="132"/>
      <c r="L3" s="133"/>
      <c r="M3" s="142" t="s">
        <v>18</v>
      </c>
      <c r="N3" s="143"/>
      <c r="O3" s="144"/>
      <c r="P3" s="145"/>
      <c r="Q3" s="146"/>
      <c r="R3" s="12"/>
    </row>
    <row r="4" spans="1:18" ht="27" customHeight="1" thickBot="1" x14ac:dyDescent="0.45">
      <c r="A4" s="20" t="s">
        <v>14</v>
      </c>
      <c r="B4" s="21">
        <f ca="1">COUNTIF(L9:L998735,"R. with Delay")</f>
        <v>0</v>
      </c>
      <c r="C4" s="22">
        <f ca="1">B4/SUM(B1:B4)</f>
        <v>0</v>
      </c>
      <c r="D4" s="131"/>
      <c r="E4" s="132"/>
      <c r="F4" s="132"/>
      <c r="G4" s="132"/>
      <c r="H4" s="132"/>
      <c r="I4" s="132"/>
      <c r="J4" s="132"/>
      <c r="K4" s="132"/>
      <c r="L4" s="133"/>
      <c r="M4" s="142" t="s">
        <v>19</v>
      </c>
      <c r="N4" s="143"/>
      <c r="O4" s="147"/>
      <c r="P4" s="148"/>
      <c r="Q4" s="149"/>
      <c r="R4" s="12"/>
    </row>
    <row r="5" spans="1:18" ht="27" customHeight="1" thickBot="1" x14ac:dyDescent="0.35">
      <c r="A5" s="23" t="s">
        <v>11</v>
      </c>
      <c r="B5" s="24">
        <f ca="1">SUBTOTAL(9,B1:B4)</f>
        <v>1</v>
      </c>
      <c r="C5" s="25">
        <f ca="1">SUBTOTAL(9,C1:C4)</f>
        <v>1</v>
      </c>
      <c r="D5" s="131"/>
      <c r="E5" s="132"/>
      <c r="F5" s="132"/>
      <c r="G5" s="132"/>
      <c r="H5" s="132"/>
      <c r="I5" s="132"/>
      <c r="J5" s="132"/>
      <c r="K5" s="132"/>
      <c r="L5" s="133"/>
      <c r="M5" s="150" t="s">
        <v>39</v>
      </c>
      <c r="N5" s="150"/>
      <c r="O5" s="150"/>
      <c r="P5" s="150"/>
      <c r="Q5" s="26">
        <v>2</v>
      </c>
      <c r="R5" s="12"/>
    </row>
    <row r="6" spans="1:18" ht="27" customHeight="1" thickBot="1" x14ac:dyDescent="0.35">
      <c r="A6" s="154" t="s">
        <v>35</v>
      </c>
      <c r="B6" s="156"/>
      <c r="C6" s="156"/>
      <c r="D6" s="131"/>
      <c r="E6" s="132"/>
      <c r="F6" s="132"/>
      <c r="G6" s="132"/>
      <c r="H6" s="132"/>
      <c r="I6" s="132"/>
      <c r="J6" s="132"/>
      <c r="K6" s="132"/>
      <c r="L6" s="133"/>
      <c r="M6" s="150" t="s">
        <v>40</v>
      </c>
      <c r="N6" s="150"/>
      <c r="O6" s="150"/>
      <c r="P6" s="150"/>
      <c r="Q6" s="26">
        <v>2</v>
      </c>
      <c r="R6" s="12"/>
    </row>
    <row r="7" spans="1:18" ht="40.5" customHeight="1" thickBot="1" x14ac:dyDescent="0.45">
      <c r="A7" s="157" t="s">
        <v>36</v>
      </c>
      <c r="B7" s="159"/>
      <c r="C7" s="159"/>
      <c r="D7" s="134"/>
      <c r="E7" s="135"/>
      <c r="F7" s="135"/>
      <c r="G7" s="135"/>
      <c r="H7" s="135"/>
      <c r="I7" s="135"/>
      <c r="J7" s="135"/>
      <c r="K7" s="135"/>
      <c r="L7" s="136"/>
      <c r="M7" s="151" t="s">
        <v>10</v>
      </c>
      <c r="N7" s="143"/>
      <c r="O7" s="152">
        <f ca="1">TODAY()</f>
        <v>45939</v>
      </c>
      <c r="P7" s="143"/>
      <c r="Q7" s="153"/>
      <c r="R7" s="12"/>
    </row>
    <row r="8" spans="1:18" s="5" customFormat="1" ht="59.4" thickBot="1" x14ac:dyDescent="0.4">
      <c r="A8" s="27" t="s">
        <v>21</v>
      </c>
      <c r="B8" s="28" t="s">
        <v>22</v>
      </c>
      <c r="C8" s="28" t="s">
        <v>23</v>
      </c>
      <c r="D8" s="28" t="s">
        <v>24</v>
      </c>
      <c r="E8" s="28" t="s">
        <v>20</v>
      </c>
      <c r="F8" s="28" t="s">
        <v>34</v>
      </c>
      <c r="G8" s="29" t="s">
        <v>0</v>
      </c>
      <c r="H8" s="29" t="s">
        <v>1</v>
      </c>
      <c r="I8" s="29" t="s">
        <v>2</v>
      </c>
      <c r="J8" s="28" t="s">
        <v>5</v>
      </c>
      <c r="K8" s="30" t="s">
        <v>3</v>
      </c>
      <c r="L8" s="28" t="s">
        <v>6</v>
      </c>
      <c r="M8" s="28" t="s">
        <v>12</v>
      </c>
      <c r="N8" s="28" t="s">
        <v>9</v>
      </c>
      <c r="O8" s="28" t="s">
        <v>4</v>
      </c>
      <c r="P8" s="28" t="s">
        <v>15</v>
      </c>
      <c r="Q8" s="31" t="s">
        <v>13</v>
      </c>
      <c r="R8" s="13"/>
    </row>
    <row r="9" spans="1:18" s="11" customFormat="1" ht="45" customHeight="1" thickBot="1" x14ac:dyDescent="0.35">
      <c r="A9" s="57"/>
      <c r="B9" s="32">
        <v>0</v>
      </c>
      <c r="C9" s="33" t="str">
        <f>IF(OR(M9="A",M9="B"),"L","-")</f>
        <v>-</v>
      </c>
      <c r="D9" s="34"/>
      <c r="E9" s="58"/>
      <c r="F9" s="58"/>
      <c r="G9" s="36"/>
      <c r="H9" s="37">
        <f>IF(B9=0,G9+$Q$5,IF(B9&gt;=1,G9+$Q$6,0))</f>
        <v>2</v>
      </c>
      <c r="I9" s="36"/>
      <c r="J9" s="38">
        <f ca="1">IF(I9="",TODAY()-G9,I9-G9)</f>
        <v>45939</v>
      </c>
      <c r="K9" s="39">
        <f ca="1">IF(H9="",0,(IF(I9="",TODAY()-H9,IF(I9-H9&gt;0,I9-H9,0))))</f>
        <v>45937</v>
      </c>
      <c r="L9" s="40" t="str">
        <f ca="1">IF(I9="",IF(TODAY()-G9&gt;(IF(B9=0,$Q$5,$Q$6)),"Overdue","Open"),IF(I9-G9&gt;(IF(B9=0,$Q$5,$Q$6)),"R. with Delay","Replied"))</f>
        <v>Overdue</v>
      </c>
      <c r="M9" s="32"/>
      <c r="N9" s="32"/>
      <c r="O9" s="32"/>
      <c r="P9" s="32" t="s">
        <v>38</v>
      </c>
      <c r="Q9" s="41"/>
    </row>
    <row r="10" spans="1:18" s="11" customFormat="1" ht="45" customHeight="1" thickBot="1" x14ac:dyDescent="0.35">
      <c r="A10" s="57"/>
      <c r="B10" s="32"/>
      <c r="C10" s="33"/>
      <c r="D10" s="34"/>
      <c r="E10" s="58"/>
      <c r="F10" s="58"/>
      <c r="G10" s="36"/>
      <c r="H10" s="37"/>
      <c r="I10" s="36"/>
      <c r="J10" s="38"/>
      <c r="K10" s="39"/>
      <c r="L10" s="40"/>
      <c r="M10" s="32"/>
      <c r="N10" s="32"/>
      <c r="O10" s="32"/>
      <c r="P10" s="32"/>
      <c r="Q10" s="41"/>
      <c r="R10" s="45"/>
    </row>
    <row r="11" spans="1:18" s="11" customFormat="1" ht="45" customHeight="1" thickBot="1" x14ac:dyDescent="0.35">
      <c r="A11" s="57"/>
      <c r="B11" s="32"/>
      <c r="C11" s="33"/>
      <c r="D11" s="34"/>
      <c r="E11" s="58"/>
      <c r="F11" s="58"/>
      <c r="G11" s="36"/>
      <c r="H11" s="37"/>
      <c r="I11" s="36"/>
      <c r="J11" s="38"/>
      <c r="K11" s="39"/>
      <c r="L11" s="40"/>
      <c r="M11" s="32"/>
      <c r="N11" s="32"/>
      <c r="O11" s="32"/>
      <c r="P11" s="32"/>
      <c r="Q11" s="41"/>
      <c r="R11" s="45"/>
    </row>
    <row r="12" spans="1:18" s="11" customFormat="1" ht="45" customHeight="1" thickBot="1" x14ac:dyDescent="0.35">
      <c r="A12" s="57"/>
      <c r="B12" s="32"/>
      <c r="C12" s="33"/>
      <c r="D12" s="34"/>
      <c r="E12" s="58"/>
      <c r="F12" s="58"/>
      <c r="G12" s="36"/>
      <c r="H12" s="37"/>
      <c r="I12" s="36"/>
      <c r="J12" s="38"/>
      <c r="K12" s="39"/>
      <c r="L12" s="40"/>
      <c r="M12" s="32"/>
      <c r="N12" s="32"/>
      <c r="O12" s="32"/>
      <c r="P12" s="32"/>
      <c r="Q12" s="41"/>
      <c r="R12" s="45"/>
    </row>
    <row r="13" spans="1:18" s="11" customFormat="1" ht="45" customHeight="1" thickBot="1" x14ac:dyDescent="0.35">
      <c r="A13" s="57"/>
      <c r="B13" s="32"/>
      <c r="C13" s="33"/>
      <c r="D13" s="34"/>
      <c r="E13" s="58"/>
      <c r="F13" s="58"/>
      <c r="G13" s="36"/>
      <c r="H13" s="37"/>
      <c r="I13" s="36"/>
      <c r="J13" s="38"/>
      <c r="K13" s="39"/>
      <c r="L13" s="40"/>
      <c r="M13" s="59"/>
      <c r="N13" s="32"/>
      <c r="O13" s="32"/>
      <c r="P13" s="32"/>
      <c r="Q13" s="41"/>
      <c r="R13" s="45"/>
    </row>
    <row r="14" spans="1:18" s="11" customFormat="1" ht="45" customHeight="1" thickBot="1" x14ac:dyDescent="0.35">
      <c r="A14" s="57"/>
      <c r="B14" s="32"/>
      <c r="C14" s="33"/>
      <c r="D14" s="34"/>
      <c r="E14" s="58"/>
      <c r="F14" s="58"/>
      <c r="G14" s="36"/>
      <c r="H14" s="37"/>
      <c r="I14" s="36"/>
      <c r="J14" s="38"/>
      <c r="K14" s="39"/>
      <c r="L14" s="40"/>
      <c r="M14" s="59"/>
      <c r="N14" s="32"/>
      <c r="O14" s="32"/>
      <c r="P14" s="32"/>
      <c r="Q14" s="41"/>
      <c r="R14" s="45"/>
    </row>
    <row r="15" spans="1:18" s="11" customFormat="1" ht="45" customHeight="1" thickBot="1" x14ac:dyDescent="0.35">
      <c r="A15" s="57"/>
      <c r="B15" s="32"/>
      <c r="C15" s="33"/>
      <c r="D15" s="34"/>
      <c r="E15" s="58"/>
      <c r="F15" s="58"/>
      <c r="G15" s="36"/>
      <c r="H15" s="37"/>
      <c r="I15" s="36"/>
      <c r="J15" s="38"/>
      <c r="K15" s="39"/>
      <c r="L15" s="40"/>
      <c r="M15" s="59"/>
      <c r="N15" s="32"/>
      <c r="O15" s="32"/>
      <c r="P15" s="32"/>
      <c r="Q15" s="41"/>
      <c r="R15" s="45"/>
    </row>
    <row r="16" spans="1:18" s="11" customFormat="1" ht="45" customHeight="1" thickBot="1" x14ac:dyDescent="0.35">
      <c r="A16" s="57"/>
      <c r="B16" s="32"/>
      <c r="C16" s="33"/>
      <c r="D16" s="34"/>
      <c r="E16" s="58"/>
      <c r="F16" s="58"/>
      <c r="G16" s="36"/>
      <c r="H16" s="37"/>
      <c r="I16" s="36"/>
      <c r="J16" s="38"/>
      <c r="K16" s="39"/>
      <c r="L16" s="40"/>
      <c r="M16" s="59"/>
      <c r="N16" s="32"/>
      <c r="O16" s="32"/>
      <c r="P16" s="32"/>
      <c r="Q16" s="41"/>
      <c r="R16" s="45"/>
    </row>
    <row r="17" spans="1:18" s="11" customFormat="1" ht="45" customHeight="1" thickBot="1" x14ac:dyDescent="0.35">
      <c r="A17" s="57"/>
      <c r="B17" s="32"/>
      <c r="C17" s="33"/>
      <c r="D17" s="34"/>
      <c r="E17" s="58"/>
      <c r="F17" s="58"/>
      <c r="G17" s="36"/>
      <c r="H17" s="37"/>
      <c r="I17" s="36"/>
      <c r="J17" s="38"/>
      <c r="K17" s="39"/>
      <c r="L17" s="40"/>
      <c r="M17" s="59"/>
      <c r="N17" s="32"/>
      <c r="O17" s="32"/>
      <c r="P17" s="32"/>
      <c r="Q17" s="41"/>
      <c r="R17" s="45"/>
    </row>
    <row r="18" spans="1:18" s="11" customFormat="1" ht="45" customHeight="1" thickBot="1" x14ac:dyDescent="0.35">
      <c r="A18" s="57"/>
      <c r="B18" s="32"/>
      <c r="C18" s="33"/>
      <c r="D18" s="34"/>
      <c r="E18" s="58"/>
      <c r="F18" s="58"/>
      <c r="G18" s="36"/>
      <c r="H18" s="37"/>
      <c r="I18" s="36"/>
      <c r="J18" s="38"/>
      <c r="K18" s="39"/>
      <c r="L18" s="40"/>
      <c r="M18" s="59"/>
      <c r="N18" s="32"/>
      <c r="O18" s="32"/>
      <c r="P18" s="32"/>
      <c r="Q18" s="41"/>
      <c r="R18" s="45"/>
    </row>
    <row r="19" spans="1:18" s="11" customFormat="1" ht="45" customHeight="1" thickBot="1" x14ac:dyDescent="0.35">
      <c r="A19" s="57"/>
      <c r="B19" s="32"/>
      <c r="C19" s="33"/>
      <c r="D19" s="34"/>
      <c r="E19" s="58"/>
      <c r="F19" s="58"/>
      <c r="G19" s="36"/>
      <c r="H19" s="37"/>
      <c r="I19" s="36"/>
      <c r="J19" s="38"/>
      <c r="K19" s="39"/>
      <c r="L19" s="40"/>
      <c r="M19" s="59"/>
      <c r="N19" s="32"/>
      <c r="O19" s="32"/>
      <c r="P19" s="32"/>
      <c r="Q19" s="41"/>
      <c r="R19" s="45"/>
    </row>
    <row r="20" spans="1:18" s="11" customFormat="1" ht="45" customHeight="1" thickBot="1" x14ac:dyDescent="0.35">
      <c r="A20" s="57"/>
      <c r="B20" s="32"/>
      <c r="C20" s="33"/>
      <c r="D20" s="34"/>
      <c r="E20" s="58"/>
      <c r="F20" s="58"/>
      <c r="G20" s="36"/>
      <c r="H20" s="37"/>
      <c r="I20" s="36"/>
      <c r="J20" s="38"/>
      <c r="K20" s="39"/>
      <c r="L20" s="40"/>
      <c r="M20" s="59"/>
      <c r="N20" s="32"/>
      <c r="O20" s="32"/>
      <c r="P20" s="32"/>
      <c r="Q20" s="41"/>
      <c r="R20" s="45"/>
    </row>
    <row r="21" spans="1:18" s="11" customFormat="1" ht="45" customHeight="1" thickBot="1" x14ac:dyDescent="0.35">
      <c r="A21" s="57"/>
      <c r="B21" s="32"/>
      <c r="C21" s="33"/>
      <c r="D21" s="34"/>
      <c r="E21" s="58"/>
      <c r="F21" s="58"/>
      <c r="G21" s="36"/>
      <c r="H21" s="37"/>
      <c r="I21" s="36"/>
      <c r="J21" s="38"/>
      <c r="K21" s="39"/>
      <c r="L21" s="40"/>
      <c r="M21" s="59"/>
      <c r="N21" s="32"/>
      <c r="O21" s="32"/>
      <c r="P21" s="32"/>
      <c r="Q21" s="41"/>
      <c r="R21" s="45"/>
    </row>
    <row r="22" spans="1:18" s="11" customFormat="1" ht="45" customHeight="1" thickBot="1" x14ac:dyDescent="0.35">
      <c r="A22" s="57"/>
      <c r="B22" s="32"/>
      <c r="C22" s="33"/>
      <c r="D22" s="34"/>
      <c r="E22" s="58"/>
      <c r="F22" s="58"/>
      <c r="G22" s="36"/>
      <c r="H22" s="37"/>
      <c r="I22" s="36"/>
      <c r="J22" s="38"/>
      <c r="K22" s="39"/>
      <c r="L22" s="40"/>
      <c r="M22" s="32"/>
      <c r="N22" s="32"/>
      <c r="O22" s="32"/>
      <c r="P22" s="32"/>
      <c r="Q22" s="41"/>
      <c r="R22" s="45"/>
    </row>
    <row r="23" spans="1:18" s="11" customFormat="1" ht="45" customHeight="1" thickBot="1" x14ac:dyDescent="0.35">
      <c r="A23" s="57"/>
      <c r="B23" s="32"/>
      <c r="C23" s="33"/>
      <c r="D23" s="34"/>
      <c r="E23" s="58"/>
      <c r="F23" s="58"/>
      <c r="G23" s="36"/>
      <c r="H23" s="37"/>
      <c r="I23" s="36"/>
      <c r="J23" s="38"/>
      <c r="K23" s="39"/>
      <c r="L23" s="40"/>
      <c r="M23" s="32"/>
      <c r="N23" s="32"/>
      <c r="O23" s="32"/>
      <c r="P23" s="32"/>
      <c r="Q23" s="41"/>
      <c r="R23" s="45"/>
    </row>
    <row r="24" spans="1:18" s="11" customFormat="1" ht="45" customHeight="1" thickBot="1" x14ac:dyDescent="0.35">
      <c r="A24" s="57"/>
      <c r="B24" s="32"/>
      <c r="C24" s="33"/>
      <c r="D24" s="34"/>
      <c r="E24" s="58"/>
      <c r="F24" s="58"/>
      <c r="G24" s="36"/>
      <c r="H24" s="37"/>
      <c r="I24" s="36"/>
      <c r="J24" s="38"/>
      <c r="K24" s="39"/>
      <c r="L24" s="40"/>
      <c r="M24" s="32"/>
      <c r="N24" s="32"/>
      <c r="O24" s="32"/>
      <c r="P24" s="32"/>
      <c r="Q24" s="41"/>
      <c r="R24" s="45"/>
    </row>
    <row r="25" spans="1:18" s="11" customFormat="1" ht="45" customHeight="1" thickBot="1" x14ac:dyDescent="0.35">
      <c r="A25" s="57"/>
      <c r="B25" s="32"/>
      <c r="C25" s="33"/>
      <c r="D25" s="34"/>
      <c r="E25" s="58"/>
      <c r="F25" s="58"/>
      <c r="G25" s="36"/>
      <c r="H25" s="37"/>
      <c r="I25" s="36"/>
      <c r="J25" s="38"/>
      <c r="K25" s="39"/>
      <c r="L25" s="40"/>
      <c r="M25" s="32"/>
      <c r="N25" s="32"/>
      <c r="O25" s="32"/>
      <c r="P25" s="32"/>
      <c r="Q25" s="41"/>
      <c r="R25" s="45"/>
    </row>
    <row r="26" spans="1:18" s="11" customFormat="1" ht="45" customHeight="1" thickBot="1" x14ac:dyDescent="0.35">
      <c r="A26" s="57"/>
      <c r="B26" s="32"/>
      <c r="C26" s="33"/>
      <c r="D26" s="34"/>
      <c r="E26" s="58"/>
      <c r="F26" s="58"/>
      <c r="G26" s="36"/>
      <c r="H26" s="37"/>
      <c r="I26" s="36"/>
      <c r="J26" s="38"/>
      <c r="K26" s="39"/>
      <c r="L26" s="40"/>
      <c r="M26" s="32"/>
      <c r="N26" s="32"/>
      <c r="O26" s="32"/>
      <c r="P26" s="32"/>
      <c r="Q26" s="41"/>
      <c r="R26" s="45"/>
    </row>
    <row r="27" spans="1:18" s="11" customFormat="1" ht="45" customHeight="1" thickBot="1" x14ac:dyDescent="0.35">
      <c r="A27" s="57"/>
      <c r="B27" s="32"/>
      <c r="C27" s="33"/>
      <c r="D27" s="34"/>
      <c r="E27" s="58"/>
      <c r="F27" s="58"/>
      <c r="G27" s="36"/>
      <c r="H27" s="37"/>
      <c r="I27" s="36"/>
      <c r="J27" s="38"/>
      <c r="K27" s="39"/>
      <c r="L27" s="40"/>
      <c r="M27" s="32"/>
      <c r="N27" s="32"/>
      <c r="O27" s="32"/>
      <c r="P27" s="32"/>
      <c r="Q27" s="41"/>
      <c r="R27" s="45"/>
    </row>
    <row r="28" spans="1:18" s="11" customFormat="1" ht="45" customHeight="1" thickBot="1" x14ac:dyDescent="0.35">
      <c r="A28" s="57"/>
      <c r="B28" s="32"/>
      <c r="C28" s="33"/>
      <c r="D28" s="34"/>
      <c r="E28" s="58"/>
      <c r="F28" s="58"/>
      <c r="G28" s="36"/>
      <c r="H28" s="37"/>
      <c r="I28" s="36"/>
      <c r="J28" s="38"/>
      <c r="K28" s="39"/>
      <c r="L28" s="40"/>
      <c r="M28" s="32"/>
      <c r="N28" s="32"/>
      <c r="O28" s="32"/>
      <c r="P28" s="32"/>
      <c r="Q28" s="41"/>
      <c r="R28" s="45"/>
    </row>
    <row r="29" spans="1:18" s="11" customFormat="1" ht="45" customHeight="1" thickBot="1" x14ac:dyDescent="0.35">
      <c r="A29" s="57"/>
      <c r="B29" s="32"/>
      <c r="C29" s="33"/>
      <c r="D29" s="34"/>
      <c r="E29" s="58"/>
      <c r="F29" s="58"/>
      <c r="G29" s="36"/>
      <c r="H29" s="37"/>
      <c r="I29" s="36"/>
      <c r="J29" s="38"/>
      <c r="K29" s="39"/>
      <c r="L29" s="40"/>
      <c r="M29" s="32"/>
      <c r="N29" s="32"/>
      <c r="O29" s="32"/>
      <c r="P29" s="32"/>
      <c r="Q29" s="41"/>
      <c r="R29" s="45"/>
    </row>
    <row r="30" spans="1:18" s="11" customFormat="1" ht="45" customHeight="1" thickBot="1" x14ac:dyDescent="0.35">
      <c r="A30" s="42"/>
      <c r="B30" s="34"/>
      <c r="C30" s="32"/>
      <c r="D30" s="34"/>
      <c r="E30" s="35"/>
      <c r="F30" s="35"/>
      <c r="G30" s="36"/>
      <c r="H30" s="43"/>
      <c r="I30" s="36"/>
      <c r="J30" s="44"/>
      <c r="K30" s="39"/>
      <c r="L30" s="40"/>
      <c r="M30" s="32"/>
      <c r="N30" s="32"/>
      <c r="O30" s="32"/>
      <c r="P30" s="32"/>
      <c r="Q30" s="41"/>
      <c r="R30" s="45"/>
    </row>
    <row r="31" spans="1:18" s="11" customFormat="1" ht="45" customHeight="1" thickBot="1" x14ac:dyDescent="0.35">
      <c r="A31" s="42"/>
      <c r="B31" s="34"/>
      <c r="C31" s="32"/>
      <c r="D31" s="34"/>
      <c r="E31" s="35"/>
      <c r="F31" s="35"/>
      <c r="G31" s="36"/>
      <c r="H31" s="43"/>
      <c r="I31" s="36"/>
      <c r="J31" s="44"/>
      <c r="K31" s="39"/>
      <c r="L31" s="40"/>
      <c r="M31" s="32"/>
      <c r="N31" s="32"/>
      <c r="O31" s="32"/>
      <c r="P31" s="32"/>
      <c r="Q31" s="41"/>
      <c r="R31" s="45"/>
    </row>
    <row r="32" spans="1:18" s="11" customFormat="1" ht="45" customHeight="1" thickBot="1" x14ac:dyDescent="0.35">
      <c r="A32" s="42"/>
      <c r="B32" s="34"/>
      <c r="C32" s="32"/>
      <c r="D32" s="34"/>
      <c r="E32" s="35"/>
      <c r="F32" s="35"/>
      <c r="G32" s="36"/>
      <c r="H32" s="43"/>
      <c r="I32" s="36"/>
      <c r="J32" s="44"/>
      <c r="K32" s="39"/>
      <c r="L32" s="40"/>
      <c r="M32" s="32"/>
      <c r="N32" s="32"/>
      <c r="O32" s="32"/>
      <c r="P32" s="32"/>
      <c r="Q32" s="41"/>
      <c r="R32" s="45"/>
    </row>
    <row r="33" spans="1:18" s="11" customFormat="1" ht="45" customHeight="1" thickBot="1" x14ac:dyDescent="0.35">
      <c r="A33" s="42"/>
      <c r="B33" s="34"/>
      <c r="C33" s="32"/>
      <c r="D33" s="34"/>
      <c r="E33" s="35"/>
      <c r="F33" s="35"/>
      <c r="G33" s="36"/>
      <c r="H33" s="43"/>
      <c r="I33" s="36"/>
      <c r="J33" s="44"/>
      <c r="K33" s="39"/>
      <c r="L33" s="40"/>
      <c r="M33" s="32"/>
      <c r="N33" s="32"/>
      <c r="O33" s="32"/>
      <c r="P33" s="32"/>
      <c r="Q33" s="41"/>
      <c r="R33" s="45"/>
    </row>
    <row r="34" spans="1:18" s="11" customFormat="1" ht="45" customHeight="1" thickBot="1" x14ac:dyDescent="0.35">
      <c r="A34" s="42"/>
      <c r="B34" s="34"/>
      <c r="C34" s="32"/>
      <c r="D34" s="34"/>
      <c r="E34" s="35"/>
      <c r="F34" s="35"/>
      <c r="G34" s="36"/>
      <c r="H34" s="43"/>
      <c r="I34" s="36"/>
      <c r="J34" s="44"/>
      <c r="K34" s="39"/>
      <c r="L34" s="40"/>
      <c r="M34" s="32"/>
      <c r="N34" s="32"/>
      <c r="O34" s="32"/>
      <c r="P34" s="32"/>
      <c r="Q34" s="41"/>
      <c r="R34" s="45"/>
    </row>
    <row r="35" spans="1:18" s="11" customFormat="1" ht="45" customHeight="1" thickBot="1" x14ac:dyDescent="0.35">
      <c r="A35" s="42"/>
      <c r="B35" s="34"/>
      <c r="C35" s="32"/>
      <c r="D35" s="34"/>
      <c r="E35" s="35"/>
      <c r="F35" s="35"/>
      <c r="G35" s="36"/>
      <c r="H35" s="43"/>
      <c r="I35" s="36"/>
      <c r="J35" s="44"/>
      <c r="K35" s="39"/>
      <c r="L35" s="40"/>
      <c r="M35" s="32"/>
      <c r="N35" s="32"/>
      <c r="O35" s="32"/>
      <c r="P35" s="32"/>
      <c r="Q35" s="41"/>
      <c r="R35" s="45"/>
    </row>
    <row r="36" spans="1:18" s="11" customFormat="1" ht="45" customHeight="1" thickBot="1" x14ac:dyDescent="0.35">
      <c r="A36" s="42"/>
      <c r="B36" s="34"/>
      <c r="C36" s="32"/>
      <c r="D36" s="34"/>
      <c r="E36" s="35"/>
      <c r="F36" s="35"/>
      <c r="G36" s="36"/>
      <c r="H36" s="43"/>
      <c r="I36" s="36"/>
      <c r="J36" s="44"/>
      <c r="K36" s="39"/>
      <c r="L36" s="40"/>
      <c r="M36" s="32"/>
      <c r="N36" s="32"/>
      <c r="O36" s="32"/>
      <c r="P36" s="32"/>
      <c r="Q36" s="41"/>
      <c r="R36" s="45"/>
    </row>
    <row r="37" spans="1:18" s="11" customFormat="1" ht="45" customHeight="1" thickBot="1" x14ac:dyDescent="0.35">
      <c r="A37" s="42"/>
      <c r="B37" s="34"/>
      <c r="C37" s="32"/>
      <c r="D37" s="34"/>
      <c r="E37" s="35"/>
      <c r="F37" s="35"/>
      <c r="G37" s="36"/>
      <c r="H37" s="43"/>
      <c r="I37" s="36"/>
      <c r="J37" s="44"/>
      <c r="K37" s="39"/>
      <c r="L37" s="40"/>
      <c r="M37" s="32"/>
      <c r="N37" s="32"/>
      <c r="O37" s="32"/>
      <c r="P37" s="32"/>
      <c r="Q37" s="41"/>
      <c r="R37" s="45"/>
    </row>
    <row r="38" spans="1:18" s="11" customFormat="1" ht="45" customHeight="1" thickBot="1" x14ac:dyDescent="0.35">
      <c r="A38" s="42"/>
      <c r="B38" s="34"/>
      <c r="C38" s="32"/>
      <c r="D38" s="34"/>
      <c r="E38" s="35"/>
      <c r="F38" s="35"/>
      <c r="G38" s="36"/>
      <c r="H38" s="43"/>
      <c r="I38" s="36"/>
      <c r="J38" s="44"/>
      <c r="K38" s="39"/>
      <c r="L38" s="40"/>
      <c r="M38" s="32"/>
      <c r="N38" s="32"/>
      <c r="O38" s="32"/>
      <c r="P38" s="32"/>
      <c r="Q38" s="41"/>
      <c r="R38" s="45"/>
    </row>
    <row r="39" spans="1:18" s="11" customFormat="1" ht="45" customHeight="1" thickBot="1" x14ac:dyDescent="0.35">
      <c r="A39" s="42"/>
      <c r="B39" s="34"/>
      <c r="C39" s="32"/>
      <c r="D39" s="34"/>
      <c r="E39" s="35"/>
      <c r="F39" s="35"/>
      <c r="G39" s="36"/>
      <c r="H39" s="43"/>
      <c r="I39" s="36"/>
      <c r="J39" s="44"/>
      <c r="K39" s="39"/>
      <c r="L39" s="40"/>
      <c r="M39" s="32"/>
      <c r="N39" s="32"/>
      <c r="O39" s="32"/>
      <c r="P39" s="32"/>
      <c r="Q39" s="41"/>
      <c r="R39" s="45"/>
    </row>
    <row r="40" spans="1:18" s="11" customFormat="1" ht="45" customHeight="1" thickBot="1" x14ac:dyDescent="0.35">
      <c r="A40" s="42"/>
      <c r="B40" s="34"/>
      <c r="C40" s="32"/>
      <c r="D40" s="34"/>
      <c r="E40" s="35"/>
      <c r="F40" s="35"/>
      <c r="G40" s="36"/>
      <c r="H40" s="43"/>
      <c r="I40" s="36"/>
      <c r="J40" s="44"/>
      <c r="K40" s="39"/>
      <c r="L40" s="40"/>
      <c r="M40" s="32"/>
      <c r="N40" s="32"/>
      <c r="O40" s="32"/>
      <c r="P40" s="32"/>
      <c r="Q40" s="41"/>
      <c r="R40" s="45"/>
    </row>
    <row r="41" spans="1:18" s="11" customFormat="1" ht="45" customHeight="1" thickBot="1" x14ac:dyDescent="0.35">
      <c r="A41" s="42"/>
      <c r="B41" s="34"/>
      <c r="C41" s="32"/>
      <c r="D41" s="34"/>
      <c r="E41" s="35"/>
      <c r="F41" s="35"/>
      <c r="G41" s="36"/>
      <c r="H41" s="43"/>
      <c r="I41" s="36"/>
      <c r="J41" s="44"/>
      <c r="K41" s="39"/>
      <c r="L41" s="40"/>
      <c r="M41" s="32"/>
      <c r="N41" s="32"/>
      <c r="O41" s="32"/>
      <c r="P41" s="32"/>
      <c r="Q41" s="41"/>
      <c r="R41" s="45"/>
    </row>
    <row r="42" spans="1:18" s="11" customFormat="1" ht="45" customHeight="1" thickBot="1" x14ac:dyDescent="0.35">
      <c r="A42" s="42"/>
      <c r="B42" s="34"/>
      <c r="C42" s="32"/>
      <c r="D42" s="34"/>
      <c r="E42" s="35"/>
      <c r="F42" s="35"/>
      <c r="G42" s="36"/>
      <c r="H42" s="43"/>
      <c r="I42" s="36"/>
      <c r="J42" s="44"/>
      <c r="K42" s="39"/>
      <c r="L42" s="40"/>
      <c r="M42" s="32"/>
      <c r="N42" s="32"/>
      <c r="O42" s="32"/>
      <c r="P42" s="32"/>
      <c r="Q42" s="41"/>
      <c r="R42" s="45"/>
    </row>
    <row r="43" spans="1:18" s="11" customFormat="1" ht="45" customHeight="1" thickBot="1" x14ac:dyDescent="0.35">
      <c r="A43" s="42"/>
      <c r="B43" s="34"/>
      <c r="C43" s="32"/>
      <c r="D43" s="34"/>
      <c r="E43" s="35"/>
      <c r="F43" s="35"/>
      <c r="G43" s="36"/>
      <c r="H43" s="43"/>
      <c r="I43" s="36"/>
      <c r="J43" s="44"/>
      <c r="K43" s="39"/>
      <c r="L43" s="40"/>
      <c r="M43" s="32"/>
      <c r="N43" s="32"/>
      <c r="O43" s="32"/>
      <c r="P43" s="32"/>
      <c r="Q43" s="41"/>
      <c r="R43" s="45"/>
    </row>
    <row r="44" spans="1:18" s="11" customFormat="1" ht="45" customHeight="1" thickBot="1" x14ac:dyDescent="0.35">
      <c r="A44" s="42"/>
      <c r="B44" s="34"/>
      <c r="C44" s="32"/>
      <c r="D44" s="34"/>
      <c r="E44" s="35"/>
      <c r="F44" s="35"/>
      <c r="G44" s="36"/>
      <c r="H44" s="43"/>
      <c r="I44" s="36"/>
      <c r="J44" s="44"/>
      <c r="K44" s="39"/>
      <c r="L44" s="40"/>
      <c r="M44" s="32"/>
      <c r="N44" s="32"/>
      <c r="O44" s="32"/>
      <c r="P44" s="32"/>
      <c r="Q44" s="41"/>
      <c r="R44" s="45"/>
    </row>
    <row r="45" spans="1:18" s="11" customFormat="1" ht="45" customHeight="1" thickBot="1" x14ac:dyDescent="0.35">
      <c r="A45" s="42"/>
      <c r="B45" s="34"/>
      <c r="C45" s="32"/>
      <c r="D45" s="34"/>
      <c r="E45" s="35"/>
      <c r="F45" s="35"/>
      <c r="G45" s="36"/>
      <c r="H45" s="43"/>
      <c r="I45" s="36"/>
      <c r="J45" s="44"/>
      <c r="K45" s="39"/>
      <c r="L45" s="40"/>
      <c r="M45" s="32"/>
      <c r="N45" s="32"/>
      <c r="O45" s="32"/>
      <c r="P45" s="32"/>
      <c r="Q45" s="41"/>
      <c r="R45" s="45"/>
    </row>
    <row r="46" spans="1:18" s="11" customFormat="1" ht="45" customHeight="1" thickBot="1" x14ac:dyDescent="0.35">
      <c r="A46" s="42"/>
      <c r="B46" s="34"/>
      <c r="C46" s="32"/>
      <c r="D46" s="34"/>
      <c r="E46" s="35"/>
      <c r="F46" s="35"/>
      <c r="G46" s="36"/>
      <c r="H46" s="43"/>
      <c r="I46" s="36"/>
      <c r="J46" s="44"/>
      <c r="K46" s="39"/>
      <c r="L46" s="40"/>
      <c r="M46" s="32"/>
      <c r="N46" s="32"/>
      <c r="O46" s="32"/>
      <c r="P46" s="32"/>
      <c r="Q46" s="41"/>
      <c r="R46" s="45"/>
    </row>
    <row r="47" spans="1:18" s="11" customFormat="1" ht="45" customHeight="1" thickBot="1" x14ac:dyDescent="0.35">
      <c r="A47" s="42"/>
      <c r="B47" s="34"/>
      <c r="C47" s="32"/>
      <c r="D47" s="34"/>
      <c r="E47" s="35"/>
      <c r="F47" s="35"/>
      <c r="G47" s="36"/>
      <c r="H47" s="43"/>
      <c r="I47" s="36"/>
      <c r="J47" s="44"/>
      <c r="K47" s="39"/>
      <c r="L47" s="40"/>
      <c r="M47" s="32"/>
      <c r="N47" s="32"/>
      <c r="O47" s="32"/>
      <c r="P47" s="32"/>
      <c r="Q47" s="41"/>
      <c r="R47" s="45"/>
    </row>
    <row r="48" spans="1:18" s="11" customFormat="1" ht="45" customHeight="1" thickBot="1" x14ac:dyDescent="0.35">
      <c r="A48" s="42"/>
      <c r="B48" s="34"/>
      <c r="C48" s="32"/>
      <c r="D48" s="34"/>
      <c r="E48" s="35"/>
      <c r="F48" s="35"/>
      <c r="G48" s="36"/>
      <c r="H48" s="43"/>
      <c r="I48" s="36"/>
      <c r="J48" s="44"/>
      <c r="K48" s="39"/>
      <c r="L48" s="40"/>
      <c r="M48" s="32"/>
      <c r="N48" s="32"/>
      <c r="O48" s="32"/>
      <c r="P48" s="32"/>
      <c r="Q48" s="41"/>
      <c r="R48" s="45"/>
    </row>
    <row r="49" spans="1:18" s="11" customFormat="1" ht="45" customHeight="1" thickBot="1" x14ac:dyDescent="0.35">
      <c r="A49" s="42"/>
      <c r="B49" s="34"/>
      <c r="C49" s="32"/>
      <c r="D49" s="34"/>
      <c r="E49" s="35"/>
      <c r="F49" s="35"/>
      <c r="G49" s="36"/>
      <c r="H49" s="43"/>
      <c r="I49" s="36"/>
      <c r="J49" s="44"/>
      <c r="K49" s="39"/>
      <c r="L49" s="40"/>
      <c r="M49" s="32"/>
      <c r="N49" s="32"/>
      <c r="O49" s="32"/>
      <c r="P49" s="32"/>
      <c r="Q49" s="41"/>
      <c r="R49" s="45"/>
    </row>
    <row r="50" spans="1:18" s="11" customFormat="1" ht="45" customHeight="1" thickBot="1" x14ac:dyDescent="0.35">
      <c r="A50" s="42"/>
      <c r="B50" s="34"/>
      <c r="C50" s="32"/>
      <c r="D50" s="34"/>
      <c r="E50" s="35"/>
      <c r="F50" s="35"/>
      <c r="G50" s="36"/>
      <c r="H50" s="43"/>
      <c r="I50" s="36"/>
      <c r="J50" s="44"/>
      <c r="K50" s="39"/>
      <c r="L50" s="40"/>
      <c r="M50" s="32"/>
      <c r="N50" s="32"/>
      <c r="O50" s="32"/>
      <c r="P50" s="32"/>
      <c r="Q50" s="41"/>
      <c r="R50" s="45"/>
    </row>
    <row r="51" spans="1:18" s="11" customFormat="1" ht="45" customHeight="1" thickBot="1" x14ac:dyDescent="0.35">
      <c r="A51" s="42"/>
      <c r="B51" s="34"/>
      <c r="C51" s="32"/>
      <c r="D51" s="34"/>
      <c r="E51" s="35"/>
      <c r="F51" s="35"/>
      <c r="G51" s="36"/>
      <c r="H51" s="43"/>
      <c r="I51" s="36"/>
      <c r="J51" s="44"/>
      <c r="K51" s="39"/>
      <c r="L51" s="40"/>
      <c r="M51" s="32"/>
      <c r="N51" s="32"/>
      <c r="O51" s="32"/>
      <c r="P51" s="32"/>
      <c r="Q51" s="41"/>
      <c r="R51" s="45"/>
    </row>
    <row r="52" spans="1:18" s="11" customFormat="1" ht="45" customHeight="1" thickBot="1" x14ac:dyDescent="0.35">
      <c r="A52" s="42"/>
      <c r="B52" s="34"/>
      <c r="C52" s="32"/>
      <c r="D52" s="34"/>
      <c r="E52" s="35"/>
      <c r="F52" s="35"/>
      <c r="G52" s="36"/>
      <c r="H52" s="43"/>
      <c r="I52" s="36"/>
      <c r="J52" s="44"/>
      <c r="K52" s="39"/>
      <c r="L52" s="40"/>
      <c r="M52" s="32"/>
      <c r="N52" s="32"/>
      <c r="O52" s="32"/>
      <c r="P52" s="32"/>
      <c r="Q52" s="41"/>
      <c r="R52" s="45"/>
    </row>
    <row r="53" spans="1:18" s="11" customFormat="1" ht="45" customHeight="1" thickBot="1" x14ac:dyDescent="0.35">
      <c r="A53" s="42"/>
      <c r="B53" s="34"/>
      <c r="C53" s="32"/>
      <c r="D53" s="34"/>
      <c r="E53" s="35"/>
      <c r="F53" s="35"/>
      <c r="G53" s="36"/>
      <c r="H53" s="43"/>
      <c r="I53" s="36"/>
      <c r="J53" s="44"/>
      <c r="K53" s="39"/>
      <c r="L53" s="40"/>
      <c r="M53" s="32"/>
      <c r="N53" s="32"/>
      <c r="O53" s="32"/>
      <c r="P53" s="32"/>
      <c r="Q53" s="41"/>
      <c r="R53" s="45"/>
    </row>
    <row r="54" spans="1:18" s="11" customFormat="1" ht="45" customHeight="1" thickBot="1" x14ac:dyDescent="0.35">
      <c r="A54" s="42"/>
      <c r="B54" s="34"/>
      <c r="C54" s="32"/>
      <c r="D54" s="34"/>
      <c r="E54" s="35"/>
      <c r="F54" s="35"/>
      <c r="G54" s="36"/>
      <c r="H54" s="43"/>
      <c r="I54" s="36"/>
      <c r="J54" s="44"/>
      <c r="K54" s="39"/>
      <c r="L54" s="40"/>
      <c r="M54" s="32"/>
      <c r="N54" s="32"/>
      <c r="O54" s="32"/>
      <c r="P54" s="32"/>
      <c r="Q54" s="41"/>
      <c r="R54" s="45"/>
    </row>
    <row r="55" spans="1:18" s="11" customFormat="1" ht="45" customHeight="1" thickBot="1" x14ac:dyDescent="0.35">
      <c r="A55" s="42"/>
      <c r="B55" s="34"/>
      <c r="C55" s="32"/>
      <c r="D55" s="34"/>
      <c r="E55" s="35"/>
      <c r="F55" s="35"/>
      <c r="G55" s="36"/>
      <c r="H55" s="43"/>
      <c r="I55" s="36"/>
      <c r="J55" s="44"/>
      <c r="K55" s="39"/>
      <c r="L55" s="40"/>
      <c r="M55" s="32"/>
      <c r="N55" s="32"/>
      <c r="O55" s="32"/>
      <c r="P55" s="32"/>
      <c r="Q55" s="41"/>
      <c r="R55" s="45"/>
    </row>
    <row r="56" spans="1:18" s="11" customFormat="1" ht="45" customHeight="1" thickBot="1" x14ac:dyDescent="0.35">
      <c r="A56" s="42"/>
      <c r="B56" s="34"/>
      <c r="C56" s="32"/>
      <c r="D56" s="34"/>
      <c r="E56" s="35"/>
      <c r="F56" s="35"/>
      <c r="G56" s="36"/>
      <c r="H56" s="43"/>
      <c r="I56" s="36"/>
      <c r="J56" s="44"/>
      <c r="K56" s="39"/>
      <c r="L56" s="40"/>
      <c r="M56" s="32"/>
      <c r="N56" s="32"/>
      <c r="O56" s="32"/>
      <c r="P56" s="32"/>
      <c r="Q56" s="41"/>
      <c r="R56" s="45"/>
    </row>
    <row r="57" spans="1:18" s="11" customFormat="1" ht="45" customHeight="1" thickBot="1" x14ac:dyDescent="0.35">
      <c r="A57" s="42"/>
      <c r="B57" s="34"/>
      <c r="C57" s="32"/>
      <c r="D57" s="34"/>
      <c r="E57" s="35"/>
      <c r="F57" s="35"/>
      <c r="G57" s="36"/>
      <c r="H57" s="43"/>
      <c r="I57" s="36"/>
      <c r="J57" s="44"/>
      <c r="K57" s="39"/>
      <c r="L57" s="40"/>
      <c r="M57" s="32"/>
      <c r="N57" s="32"/>
      <c r="O57" s="32"/>
      <c r="P57" s="32"/>
      <c r="Q57" s="41"/>
      <c r="R57" s="45"/>
    </row>
    <row r="58" spans="1:18" s="11" customFormat="1" ht="45" customHeight="1" thickBot="1" x14ac:dyDescent="0.35">
      <c r="A58" s="42"/>
      <c r="B58" s="34"/>
      <c r="C58" s="32"/>
      <c r="D58" s="34"/>
      <c r="E58" s="35"/>
      <c r="F58" s="35"/>
      <c r="G58" s="36"/>
      <c r="H58" s="43"/>
      <c r="I58" s="36"/>
      <c r="J58" s="44"/>
      <c r="K58" s="39"/>
      <c r="L58" s="40"/>
      <c r="M58" s="32"/>
      <c r="N58" s="32"/>
      <c r="O58" s="32"/>
      <c r="P58" s="32"/>
      <c r="Q58" s="41"/>
      <c r="R58" s="45"/>
    </row>
    <row r="59" spans="1:18" s="11" customFormat="1" ht="45" customHeight="1" thickBot="1" x14ac:dyDescent="0.35">
      <c r="A59" s="42"/>
      <c r="B59" s="34"/>
      <c r="C59" s="32"/>
      <c r="D59" s="34"/>
      <c r="E59" s="35"/>
      <c r="F59" s="35"/>
      <c r="G59" s="36"/>
      <c r="H59" s="43"/>
      <c r="I59" s="36"/>
      <c r="J59" s="44"/>
      <c r="K59" s="39"/>
      <c r="L59" s="40"/>
      <c r="M59" s="32"/>
      <c r="N59" s="32"/>
      <c r="O59" s="32"/>
      <c r="P59" s="32"/>
      <c r="Q59" s="41"/>
      <c r="R59" s="45"/>
    </row>
    <row r="60" spans="1:18" s="11" customFormat="1" ht="45" customHeight="1" thickBot="1" x14ac:dyDescent="0.35">
      <c r="A60" s="42"/>
      <c r="B60" s="34"/>
      <c r="C60" s="32"/>
      <c r="D60" s="34"/>
      <c r="E60" s="35"/>
      <c r="F60" s="35"/>
      <c r="G60" s="36"/>
      <c r="H60" s="43"/>
      <c r="I60" s="36"/>
      <c r="J60" s="44"/>
      <c r="K60" s="39"/>
      <c r="L60" s="40"/>
      <c r="M60" s="32"/>
      <c r="N60" s="32"/>
      <c r="O60" s="32"/>
      <c r="P60" s="32"/>
      <c r="Q60" s="41"/>
      <c r="R60" s="45"/>
    </row>
    <row r="61" spans="1:18" s="11" customFormat="1" ht="45" customHeight="1" thickBot="1" x14ac:dyDescent="0.35">
      <c r="A61" s="42"/>
      <c r="B61" s="34"/>
      <c r="C61" s="32"/>
      <c r="D61" s="34"/>
      <c r="E61" s="35"/>
      <c r="F61" s="35"/>
      <c r="G61" s="36"/>
      <c r="H61" s="43"/>
      <c r="I61" s="36"/>
      <c r="J61" s="44"/>
      <c r="K61" s="39"/>
      <c r="L61" s="40"/>
      <c r="M61" s="32"/>
      <c r="N61" s="32"/>
      <c r="O61" s="32"/>
      <c r="P61" s="32"/>
      <c r="Q61" s="41"/>
      <c r="R61" s="45"/>
    </row>
    <row r="62" spans="1:18" s="11" customFormat="1" ht="45" customHeight="1" thickBot="1" x14ac:dyDescent="0.35">
      <c r="A62" s="42"/>
      <c r="B62" s="34"/>
      <c r="C62" s="32"/>
      <c r="D62" s="34"/>
      <c r="E62" s="35"/>
      <c r="F62" s="35"/>
      <c r="G62" s="36"/>
      <c r="H62" s="43"/>
      <c r="I62" s="36"/>
      <c r="J62" s="44"/>
      <c r="K62" s="39"/>
      <c r="L62" s="40"/>
      <c r="M62" s="32"/>
      <c r="N62" s="32"/>
      <c r="O62" s="32"/>
      <c r="P62" s="32"/>
      <c r="Q62" s="41"/>
      <c r="R62" s="45"/>
    </row>
    <row r="63" spans="1:18" s="11" customFormat="1" ht="45" customHeight="1" thickBot="1" x14ac:dyDescent="0.35">
      <c r="A63" s="42"/>
      <c r="B63" s="34"/>
      <c r="C63" s="32"/>
      <c r="D63" s="34"/>
      <c r="E63" s="35"/>
      <c r="F63" s="35"/>
      <c r="G63" s="36"/>
      <c r="H63" s="43"/>
      <c r="I63" s="36"/>
      <c r="J63" s="44"/>
      <c r="K63" s="39"/>
      <c r="L63" s="40"/>
      <c r="M63" s="32"/>
      <c r="N63" s="32"/>
      <c r="O63" s="32"/>
      <c r="P63" s="32"/>
      <c r="Q63" s="41"/>
      <c r="R63" s="45"/>
    </row>
    <row r="64" spans="1:18" s="11" customFormat="1" ht="45" customHeight="1" thickBot="1" x14ac:dyDescent="0.35">
      <c r="A64" s="42"/>
      <c r="B64" s="34"/>
      <c r="C64" s="32"/>
      <c r="D64" s="34"/>
      <c r="E64" s="35"/>
      <c r="F64" s="35"/>
      <c r="G64" s="36"/>
      <c r="H64" s="43"/>
      <c r="I64" s="36"/>
      <c r="J64" s="44"/>
      <c r="K64" s="39"/>
      <c r="L64" s="40"/>
      <c r="M64" s="32"/>
      <c r="N64" s="32"/>
      <c r="O64" s="32"/>
      <c r="P64" s="32"/>
      <c r="Q64" s="41"/>
      <c r="R64" s="45"/>
    </row>
    <row r="65" spans="1:18" s="11" customFormat="1" ht="45" customHeight="1" thickBot="1" x14ac:dyDescent="0.35">
      <c r="A65" s="42"/>
      <c r="B65" s="34"/>
      <c r="C65" s="32"/>
      <c r="D65" s="34"/>
      <c r="E65" s="35"/>
      <c r="F65" s="35"/>
      <c r="G65" s="36"/>
      <c r="H65" s="43"/>
      <c r="I65" s="36"/>
      <c r="J65" s="44"/>
      <c r="K65" s="39"/>
      <c r="L65" s="40"/>
      <c r="M65" s="32"/>
      <c r="N65" s="32"/>
      <c r="O65" s="32"/>
      <c r="P65" s="32"/>
      <c r="Q65" s="41"/>
      <c r="R65" s="45"/>
    </row>
    <row r="66" spans="1:18" s="11" customFormat="1" ht="45" customHeight="1" thickBot="1" x14ac:dyDescent="0.35">
      <c r="A66" s="42"/>
      <c r="B66" s="34"/>
      <c r="C66" s="32"/>
      <c r="D66" s="34"/>
      <c r="E66" s="35"/>
      <c r="F66" s="35"/>
      <c r="G66" s="36"/>
      <c r="H66" s="43"/>
      <c r="I66" s="36"/>
      <c r="J66" s="44"/>
      <c r="K66" s="39"/>
      <c r="L66" s="40"/>
      <c r="M66" s="32"/>
      <c r="N66" s="32"/>
      <c r="O66" s="32"/>
      <c r="P66" s="32"/>
      <c r="Q66" s="41"/>
      <c r="R66" s="45"/>
    </row>
    <row r="67" spans="1:18" s="11" customFormat="1" ht="45" customHeight="1" thickBot="1" x14ac:dyDescent="0.35">
      <c r="A67" s="42"/>
      <c r="B67" s="34"/>
      <c r="C67" s="32"/>
      <c r="D67" s="34"/>
      <c r="E67" s="35"/>
      <c r="F67" s="35"/>
      <c r="G67" s="36"/>
      <c r="H67" s="43"/>
      <c r="I67" s="36"/>
      <c r="J67" s="44"/>
      <c r="K67" s="39"/>
      <c r="L67" s="40"/>
      <c r="M67" s="32"/>
      <c r="N67" s="32"/>
      <c r="O67" s="32"/>
      <c r="P67" s="32"/>
      <c r="Q67" s="41"/>
      <c r="R67" s="45"/>
    </row>
    <row r="68" spans="1:18" s="11" customFormat="1" ht="45" customHeight="1" thickBot="1" x14ac:dyDescent="0.35">
      <c r="A68" s="42"/>
      <c r="B68" s="34"/>
      <c r="C68" s="32"/>
      <c r="D68" s="34"/>
      <c r="E68" s="35"/>
      <c r="F68" s="35"/>
      <c r="G68" s="36"/>
      <c r="H68" s="43"/>
      <c r="I68" s="36"/>
      <c r="J68" s="44"/>
      <c r="K68" s="39"/>
      <c r="L68" s="40"/>
      <c r="M68" s="32"/>
      <c r="N68" s="32"/>
      <c r="O68" s="32"/>
      <c r="P68" s="32"/>
      <c r="Q68" s="41"/>
      <c r="R68" s="45"/>
    </row>
    <row r="69" spans="1:18" s="11" customFormat="1" ht="45" customHeight="1" thickBot="1" x14ac:dyDescent="0.35">
      <c r="A69" s="42"/>
      <c r="B69" s="34"/>
      <c r="C69" s="32"/>
      <c r="D69" s="34"/>
      <c r="E69" s="35"/>
      <c r="F69" s="35"/>
      <c r="G69" s="36"/>
      <c r="H69" s="43"/>
      <c r="I69" s="36"/>
      <c r="J69" s="44"/>
      <c r="K69" s="39"/>
      <c r="L69" s="40"/>
      <c r="M69" s="32"/>
      <c r="N69" s="32"/>
      <c r="O69" s="32"/>
      <c r="P69" s="32"/>
      <c r="Q69" s="41"/>
      <c r="R69" s="45"/>
    </row>
    <row r="70" spans="1:18" s="11" customFormat="1" ht="45" customHeight="1" thickBot="1" x14ac:dyDescent="0.35">
      <c r="A70" s="42"/>
      <c r="B70" s="34"/>
      <c r="C70" s="32"/>
      <c r="D70" s="34"/>
      <c r="E70" s="35"/>
      <c r="F70" s="35"/>
      <c r="G70" s="36"/>
      <c r="H70" s="43"/>
      <c r="I70" s="36"/>
      <c r="J70" s="44"/>
      <c r="K70" s="39"/>
      <c r="L70" s="40"/>
      <c r="M70" s="32"/>
      <c r="N70" s="32"/>
      <c r="O70" s="32"/>
      <c r="P70" s="32"/>
      <c r="Q70" s="41"/>
      <c r="R70" s="45"/>
    </row>
    <row r="71" spans="1:18" s="11" customFormat="1" ht="45" customHeight="1" thickBot="1" x14ac:dyDescent="0.35">
      <c r="A71" s="42"/>
      <c r="B71" s="34"/>
      <c r="C71" s="32"/>
      <c r="D71" s="34"/>
      <c r="E71" s="35"/>
      <c r="F71" s="35"/>
      <c r="G71" s="36"/>
      <c r="H71" s="43"/>
      <c r="I71" s="36"/>
      <c r="J71" s="44"/>
      <c r="K71" s="39"/>
      <c r="L71" s="40"/>
      <c r="M71" s="32"/>
      <c r="N71" s="32"/>
      <c r="O71" s="32"/>
      <c r="P71" s="32"/>
      <c r="Q71" s="41"/>
      <c r="R71" s="45"/>
    </row>
    <row r="72" spans="1:18" s="11" customFormat="1" ht="45" customHeight="1" thickBot="1" x14ac:dyDescent="0.35">
      <c r="A72" s="42"/>
      <c r="B72" s="34"/>
      <c r="C72" s="32"/>
      <c r="D72" s="34"/>
      <c r="E72" s="35"/>
      <c r="F72" s="35"/>
      <c r="G72" s="36"/>
      <c r="H72" s="43"/>
      <c r="I72" s="36"/>
      <c r="J72" s="44"/>
      <c r="K72" s="39"/>
      <c r="L72" s="40"/>
      <c r="M72" s="32"/>
      <c r="N72" s="32"/>
      <c r="O72" s="32"/>
      <c r="P72" s="32"/>
      <c r="Q72" s="41"/>
      <c r="R72" s="45"/>
    </row>
    <row r="73" spans="1:18" s="11" customFormat="1" ht="45" customHeight="1" thickBot="1" x14ac:dyDescent="0.35">
      <c r="A73" s="42"/>
      <c r="B73" s="34"/>
      <c r="C73" s="32"/>
      <c r="D73" s="34"/>
      <c r="E73" s="35"/>
      <c r="F73" s="35"/>
      <c r="G73" s="36"/>
      <c r="H73" s="43"/>
      <c r="I73" s="36"/>
      <c r="J73" s="44"/>
      <c r="K73" s="39"/>
      <c r="L73" s="40"/>
      <c r="M73" s="32"/>
      <c r="N73" s="32"/>
      <c r="O73" s="32"/>
      <c r="P73" s="32"/>
      <c r="Q73" s="41"/>
      <c r="R73" s="45"/>
    </row>
    <row r="74" spans="1:18" s="11" customFormat="1" ht="45" customHeight="1" thickBot="1" x14ac:dyDescent="0.35">
      <c r="A74" s="42"/>
      <c r="B74" s="34"/>
      <c r="C74" s="32"/>
      <c r="D74" s="34"/>
      <c r="E74" s="35"/>
      <c r="F74" s="35"/>
      <c r="G74" s="36"/>
      <c r="H74" s="43"/>
      <c r="I74" s="36"/>
      <c r="J74" s="44"/>
      <c r="K74" s="39"/>
      <c r="L74" s="40"/>
      <c r="M74" s="32"/>
      <c r="N74" s="32"/>
      <c r="O74" s="32"/>
      <c r="P74" s="32"/>
      <c r="Q74" s="41"/>
      <c r="R74" s="45"/>
    </row>
    <row r="75" spans="1:18" s="11" customFormat="1" ht="45" customHeight="1" thickBot="1" x14ac:dyDescent="0.35">
      <c r="A75" s="42"/>
      <c r="B75" s="34"/>
      <c r="C75" s="32"/>
      <c r="D75" s="34"/>
      <c r="E75" s="35"/>
      <c r="F75" s="35"/>
      <c r="G75" s="36"/>
      <c r="H75" s="43"/>
      <c r="I75" s="36"/>
      <c r="J75" s="44"/>
      <c r="K75" s="39"/>
      <c r="L75" s="40"/>
      <c r="M75" s="32"/>
      <c r="N75" s="32"/>
      <c r="O75" s="32"/>
      <c r="P75" s="32"/>
      <c r="Q75" s="41"/>
      <c r="R75" s="45"/>
    </row>
    <row r="76" spans="1:18" s="11" customFormat="1" ht="45" customHeight="1" thickBot="1" x14ac:dyDescent="0.35">
      <c r="A76" s="42"/>
      <c r="B76" s="34"/>
      <c r="C76" s="32"/>
      <c r="D76" s="34"/>
      <c r="E76" s="35"/>
      <c r="F76" s="35"/>
      <c r="G76" s="36"/>
      <c r="H76" s="43"/>
      <c r="I76" s="36"/>
      <c r="J76" s="44"/>
      <c r="K76" s="39"/>
      <c r="L76" s="40"/>
      <c r="M76" s="32"/>
      <c r="N76" s="32"/>
      <c r="O76" s="32"/>
      <c r="P76" s="32"/>
      <c r="Q76" s="41"/>
      <c r="R76" s="45"/>
    </row>
    <row r="77" spans="1:18" s="11" customFormat="1" ht="45" customHeight="1" thickBot="1" x14ac:dyDescent="0.35">
      <c r="A77" s="42"/>
      <c r="B77" s="34"/>
      <c r="C77" s="32"/>
      <c r="D77" s="34"/>
      <c r="E77" s="35"/>
      <c r="F77" s="35"/>
      <c r="G77" s="36"/>
      <c r="H77" s="43"/>
      <c r="I77" s="36"/>
      <c r="J77" s="44"/>
      <c r="K77" s="39"/>
      <c r="L77" s="40"/>
      <c r="M77" s="32"/>
      <c r="N77" s="32"/>
      <c r="O77" s="32"/>
      <c r="P77" s="32"/>
      <c r="Q77" s="41"/>
      <c r="R77" s="45"/>
    </row>
    <row r="78" spans="1:18" s="11" customFormat="1" ht="45" customHeight="1" thickBot="1" x14ac:dyDescent="0.35">
      <c r="A78" s="42"/>
      <c r="B78" s="34"/>
      <c r="C78" s="32"/>
      <c r="D78" s="34"/>
      <c r="E78" s="35"/>
      <c r="F78" s="35"/>
      <c r="G78" s="36"/>
      <c r="H78" s="43"/>
      <c r="I78" s="36"/>
      <c r="J78" s="44"/>
      <c r="K78" s="39"/>
      <c r="L78" s="40"/>
      <c r="M78" s="32"/>
      <c r="N78" s="32"/>
      <c r="O78" s="32"/>
      <c r="P78" s="32"/>
      <c r="Q78" s="41"/>
      <c r="R78" s="45"/>
    </row>
    <row r="79" spans="1:18" s="11" customFormat="1" ht="45" customHeight="1" thickBot="1" x14ac:dyDescent="0.35">
      <c r="A79" s="42"/>
      <c r="B79" s="34"/>
      <c r="C79" s="32"/>
      <c r="D79" s="34"/>
      <c r="E79" s="35"/>
      <c r="F79" s="35"/>
      <c r="G79" s="36"/>
      <c r="H79" s="43"/>
      <c r="I79" s="36"/>
      <c r="J79" s="44"/>
      <c r="K79" s="39"/>
      <c r="L79" s="40"/>
      <c r="M79" s="32"/>
      <c r="N79" s="32"/>
      <c r="O79" s="32"/>
      <c r="P79" s="32"/>
      <c r="Q79" s="41"/>
      <c r="R79" s="45"/>
    </row>
    <row r="80" spans="1:18" s="11" customFormat="1" ht="45" customHeight="1" thickBot="1" x14ac:dyDescent="0.35">
      <c r="A80" s="42"/>
      <c r="B80" s="34"/>
      <c r="C80" s="32"/>
      <c r="D80" s="34"/>
      <c r="E80" s="35"/>
      <c r="F80" s="35"/>
      <c r="G80" s="36"/>
      <c r="H80" s="43"/>
      <c r="I80" s="36"/>
      <c r="J80" s="44"/>
      <c r="K80" s="39"/>
      <c r="L80" s="40"/>
      <c r="M80" s="32"/>
      <c r="N80" s="32"/>
      <c r="O80" s="32"/>
      <c r="P80" s="32"/>
      <c r="Q80" s="41"/>
      <c r="R80" s="45"/>
    </row>
    <row r="81" spans="1:18" s="11" customFormat="1" ht="45" customHeight="1" thickBot="1" x14ac:dyDescent="0.35">
      <c r="A81" s="42"/>
      <c r="B81" s="34"/>
      <c r="C81" s="32"/>
      <c r="D81" s="34"/>
      <c r="E81" s="35"/>
      <c r="F81" s="35"/>
      <c r="G81" s="36"/>
      <c r="H81" s="43"/>
      <c r="I81" s="36"/>
      <c r="J81" s="44"/>
      <c r="K81" s="39"/>
      <c r="L81" s="40"/>
      <c r="M81" s="32"/>
      <c r="N81" s="32"/>
      <c r="O81" s="32"/>
      <c r="P81" s="32"/>
      <c r="Q81" s="41"/>
      <c r="R81" s="45"/>
    </row>
    <row r="82" spans="1:18" s="11" customFormat="1" ht="45" customHeight="1" thickBot="1" x14ac:dyDescent="0.35">
      <c r="A82" s="42"/>
      <c r="B82" s="34"/>
      <c r="C82" s="32"/>
      <c r="D82" s="34"/>
      <c r="E82" s="35"/>
      <c r="F82" s="35"/>
      <c r="G82" s="36"/>
      <c r="H82" s="43"/>
      <c r="I82" s="36"/>
      <c r="J82" s="44"/>
      <c r="K82" s="39"/>
      <c r="L82" s="40"/>
      <c r="M82" s="32"/>
      <c r="N82" s="32"/>
      <c r="O82" s="32"/>
      <c r="P82" s="32"/>
      <c r="Q82" s="41"/>
      <c r="R82" s="45"/>
    </row>
    <row r="83" spans="1:18" s="11" customFormat="1" ht="45" customHeight="1" thickBot="1" x14ac:dyDescent="0.35">
      <c r="A83" s="42"/>
      <c r="B83" s="34"/>
      <c r="C83" s="32"/>
      <c r="D83" s="34"/>
      <c r="E83" s="35"/>
      <c r="F83" s="35"/>
      <c r="G83" s="36"/>
      <c r="H83" s="43"/>
      <c r="I83" s="36"/>
      <c r="J83" s="44"/>
      <c r="K83" s="39"/>
      <c r="L83" s="40"/>
      <c r="M83" s="32"/>
      <c r="N83" s="32"/>
      <c r="O83" s="32"/>
      <c r="P83" s="32"/>
      <c r="Q83" s="41"/>
      <c r="R83" s="45"/>
    </row>
    <row r="84" spans="1:18" s="11" customFormat="1" ht="45" customHeight="1" thickBot="1" x14ac:dyDescent="0.35">
      <c r="A84" s="42"/>
      <c r="B84" s="34"/>
      <c r="C84" s="32"/>
      <c r="D84" s="34"/>
      <c r="E84" s="35"/>
      <c r="F84" s="35"/>
      <c r="G84" s="36"/>
      <c r="H84" s="43"/>
      <c r="I84" s="36"/>
      <c r="J84" s="44"/>
      <c r="K84" s="39"/>
      <c r="L84" s="40"/>
      <c r="M84" s="32"/>
      <c r="N84" s="32"/>
      <c r="O84" s="32"/>
      <c r="P84" s="32"/>
      <c r="Q84" s="41"/>
      <c r="R84" s="45"/>
    </row>
    <row r="85" spans="1:18" s="11" customFormat="1" ht="45" customHeight="1" thickBot="1" x14ac:dyDescent="0.35">
      <c r="A85" s="42"/>
      <c r="B85" s="34"/>
      <c r="C85" s="32"/>
      <c r="D85" s="34"/>
      <c r="E85" s="35"/>
      <c r="F85" s="35"/>
      <c r="G85" s="36"/>
      <c r="H85" s="43"/>
      <c r="I85" s="36"/>
      <c r="J85" s="44"/>
      <c r="K85" s="39"/>
      <c r="L85" s="40"/>
      <c r="M85" s="32"/>
      <c r="N85" s="32"/>
      <c r="O85" s="32"/>
      <c r="P85" s="32"/>
      <c r="Q85" s="41"/>
      <c r="R85" s="45"/>
    </row>
    <row r="86" spans="1:18" s="11" customFormat="1" ht="45" customHeight="1" thickBot="1" x14ac:dyDescent="0.35">
      <c r="A86" s="42"/>
      <c r="B86" s="34"/>
      <c r="C86" s="32"/>
      <c r="D86" s="34"/>
      <c r="E86" s="35"/>
      <c r="F86" s="35"/>
      <c r="G86" s="36"/>
      <c r="H86" s="43"/>
      <c r="I86" s="36"/>
      <c r="J86" s="44"/>
      <c r="K86" s="39"/>
      <c r="L86" s="40"/>
      <c r="M86" s="32"/>
      <c r="N86" s="32"/>
      <c r="O86" s="32"/>
      <c r="P86" s="32"/>
      <c r="Q86" s="41"/>
      <c r="R86" s="45"/>
    </row>
    <row r="87" spans="1:18" s="11" customFormat="1" ht="45" customHeight="1" thickBot="1" x14ac:dyDescent="0.35">
      <c r="A87" s="42"/>
      <c r="B87" s="34"/>
      <c r="C87" s="32"/>
      <c r="D87" s="34"/>
      <c r="E87" s="35"/>
      <c r="F87" s="35"/>
      <c r="G87" s="36"/>
      <c r="H87" s="43"/>
      <c r="I87" s="36"/>
      <c r="J87" s="44"/>
      <c r="K87" s="39"/>
      <c r="L87" s="40"/>
      <c r="M87" s="32"/>
      <c r="N87" s="32"/>
      <c r="O87" s="32"/>
      <c r="P87" s="32"/>
      <c r="Q87" s="41"/>
      <c r="R87" s="45"/>
    </row>
    <row r="88" spans="1:18" s="11" customFormat="1" ht="45" customHeight="1" thickBot="1" x14ac:dyDescent="0.35">
      <c r="A88" s="42"/>
      <c r="B88" s="34"/>
      <c r="C88" s="32"/>
      <c r="D88" s="34"/>
      <c r="E88" s="35"/>
      <c r="F88" s="35"/>
      <c r="G88" s="36"/>
      <c r="H88" s="43"/>
      <c r="I88" s="36"/>
      <c r="J88" s="44"/>
      <c r="K88" s="39"/>
      <c r="L88" s="40"/>
      <c r="M88" s="32"/>
      <c r="N88" s="32"/>
      <c r="O88" s="32"/>
      <c r="P88" s="32"/>
      <c r="Q88" s="41"/>
      <c r="R88" s="45"/>
    </row>
    <row r="89" spans="1:18" s="11" customFormat="1" ht="45" customHeight="1" thickBot="1" x14ac:dyDescent="0.35">
      <c r="A89" s="42"/>
      <c r="B89" s="34"/>
      <c r="C89" s="32"/>
      <c r="D89" s="34"/>
      <c r="E89" s="35"/>
      <c r="F89" s="35"/>
      <c r="G89" s="36"/>
      <c r="H89" s="43"/>
      <c r="I89" s="36"/>
      <c r="J89" s="44"/>
      <c r="K89" s="39"/>
      <c r="L89" s="40"/>
      <c r="M89" s="32"/>
      <c r="N89" s="32"/>
      <c r="O89" s="32"/>
      <c r="P89" s="32"/>
      <c r="Q89" s="41"/>
      <c r="R89" s="45"/>
    </row>
    <row r="90" spans="1:18" s="11" customFormat="1" ht="45" customHeight="1" thickBot="1" x14ac:dyDescent="0.35">
      <c r="A90" s="42"/>
      <c r="B90" s="34"/>
      <c r="C90" s="32"/>
      <c r="D90" s="34"/>
      <c r="E90" s="35"/>
      <c r="F90" s="35"/>
      <c r="G90" s="36"/>
      <c r="H90" s="43"/>
      <c r="I90" s="36"/>
      <c r="J90" s="44"/>
      <c r="K90" s="39"/>
      <c r="L90" s="40"/>
      <c r="M90" s="32"/>
      <c r="N90" s="32"/>
      <c r="O90" s="32"/>
      <c r="P90" s="32"/>
      <c r="Q90" s="41"/>
      <c r="R90" s="45"/>
    </row>
    <row r="91" spans="1:18" s="11" customFormat="1" ht="45" customHeight="1" thickBot="1" x14ac:dyDescent="0.35">
      <c r="A91" s="42"/>
      <c r="B91" s="34"/>
      <c r="C91" s="32"/>
      <c r="D91" s="34"/>
      <c r="E91" s="35"/>
      <c r="F91" s="35"/>
      <c r="G91" s="36"/>
      <c r="H91" s="43"/>
      <c r="I91" s="36"/>
      <c r="J91" s="44"/>
      <c r="K91" s="39"/>
      <c r="L91" s="40"/>
      <c r="M91" s="32"/>
      <c r="N91" s="32"/>
      <c r="O91" s="32"/>
      <c r="P91" s="32"/>
      <c r="Q91" s="41"/>
      <c r="R91" s="45"/>
    </row>
    <row r="92" spans="1:18" s="11" customFormat="1" ht="45" customHeight="1" thickBot="1" x14ac:dyDescent="0.35">
      <c r="A92" s="42"/>
      <c r="B92" s="34"/>
      <c r="C92" s="32"/>
      <c r="D92" s="34"/>
      <c r="E92" s="35"/>
      <c r="F92" s="35"/>
      <c r="G92" s="36"/>
      <c r="H92" s="43"/>
      <c r="I92" s="36"/>
      <c r="J92" s="44"/>
      <c r="K92" s="39"/>
      <c r="L92" s="40"/>
      <c r="M92" s="32"/>
      <c r="N92" s="32"/>
      <c r="O92" s="32"/>
      <c r="P92" s="32"/>
      <c r="Q92" s="41"/>
      <c r="R92" s="45"/>
    </row>
    <row r="93" spans="1:18" s="11" customFormat="1" ht="45" customHeight="1" thickBot="1" x14ac:dyDescent="0.35">
      <c r="A93" s="42"/>
      <c r="B93" s="34"/>
      <c r="C93" s="32"/>
      <c r="D93" s="34"/>
      <c r="E93" s="35"/>
      <c r="F93" s="35"/>
      <c r="G93" s="36"/>
      <c r="H93" s="43"/>
      <c r="I93" s="36"/>
      <c r="J93" s="44"/>
      <c r="K93" s="39"/>
      <c r="L93" s="40"/>
      <c r="M93" s="32"/>
      <c r="N93" s="32"/>
      <c r="O93" s="32"/>
      <c r="P93" s="32"/>
      <c r="Q93" s="41"/>
      <c r="R93" s="45"/>
    </row>
    <row r="94" spans="1:18" s="11" customFormat="1" ht="45" customHeight="1" thickBot="1" x14ac:dyDescent="0.35">
      <c r="A94" s="42"/>
      <c r="B94" s="34"/>
      <c r="C94" s="32"/>
      <c r="D94" s="34"/>
      <c r="E94" s="35"/>
      <c r="F94" s="35"/>
      <c r="G94" s="36"/>
      <c r="H94" s="43"/>
      <c r="I94" s="36"/>
      <c r="J94" s="44"/>
      <c r="K94" s="39"/>
      <c r="L94" s="40"/>
      <c r="M94" s="32"/>
      <c r="N94" s="32"/>
      <c r="O94" s="32"/>
      <c r="P94" s="32"/>
      <c r="Q94" s="41"/>
      <c r="R94" s="45"/>
    </row>
    <row r="95" spans="1:18" s="11" customFormat="1" ht="45" customHeight="1" thickBot="1" x14ac:dyDescent="0.35">
      <c r="A95" s="42"/>
      <c r="B95" s="34"/>
      <c r="C95" s="32"/>
      <c r="D95" s="34"/>
      <c r="E95" s="35"/>
      <c r="F95" s="35"/>
      <c r="G95" s="36"/>
      <c r="H95" s="43"/>
      <c r="I95" s="36"/>
      <c r="J95" s="44"/>
      <c r="K95" s="39"/>
      <c r="L95" s="40"/>
      <c r="M95" s="32"/>
      <c r="N95" s="32"/>
      <c r="O95" s="32"/>
      <c r="P95" s="32"/>
      <c r="Q95" s="41"/>
      <c r="R95" s="45"/>
    </row>
    <row r="96" spans="1:18" s="11" customFormat="1" ht="45" customHeight="1" thickBot="1" x14ac:dyDescent="0.35">
      <c r="A96" s="42"/>
      <c r="B96" s="34"/>
      <c r="C96" s="32"/>
      <c r="D96" s="34"/>
      <c r="E96" s="35"/>
      <c r="F96" s="35"/>
      <c r="G96" s="36"/>
      <c r="H96" s="43"/>
      <c r="I96" s="36"/>
      <c r="J96" s="44"/>
      <c r="K96" s="39"/>
      <c r="L96" s="40"/>
      <c r="M96" s="32"/>
      <c r="N96" s="32"/>
      <c r="O96" s="32"/>
      <c r="P96" s="32"/>
      <c r="Q96" s="41"/>
      <c r="R96" s="45"/>
    </row>
    <row r="97" spans="1:18" s="11" customFormat="1" ht="45" customHeight="1" thickBot="1" x14ac:dyDescent="0.35">
      <c r="A97" s="42"/>
      <c r="B97" s="34"/>
      <c r="C97" s="32"/>
      <c r="D97" s="34"/>
      <c r="E97" s="35"/>
      <c r="F97" s="35"/>
      <c r="G97" s="36"/>
      <c r="H97" s="43"/>
      <c r="I97" s="36"/>
      <c r="J97" s="44"/>
      <c r="K97" s="39"/>
      <c r="L97" s="40"/>
      <c r="M97" s="32"/>
      <c r="N97" s="32"/>
      <c r="O97" s="32"/>
      <c r="P97" s="32"/>
      <c r="Q97" s="41"/>
      <c r="R97" s="45"/>
    </row>
    <row r="98" spans="1:18" s="11" customFormat="1" ht="45" customHeight="1" thickBot="1" x14ac:dyDescent="0.35">
      <c r="A98" s="42"/>
      <c r="B98" s="34"/>
      <c r="C98" s="32"/>
      <c r="D98" s="34"/>
      <c r="E98" s="35"/>
      <c r="F98" s="35"/>
      <c r="G98" s="36"/>
      <c r="H98" s="43"/>
      <c r="I98" s="36"/>
      <c r="J98" s="44"/>
      <c r="K98" s="39"/>
      <c r="L98" s="40"/>
      <c r="M98" s="32"/>
      <c r="N98" s="32"/>
      <c r="O98" s="32"/>
      <c r="P98" s="32"/>
      <c r="Q98" s="41"/>
      <c r="R98" s="45"/>
    </row>
    <row r="99" spans="1:18" s="11" customFormat="1" ht="45" customHeight="1" thickBot="1" x14ac:dyDescent="0.35">
      <c r="A99" s="42"/>
      <c r="B99" s="34"/>
      <c r="C99" s="32"/>
      <c r="D99" s="34"/>
      <c r="E99" s="35"/>
      <c r="F99" s="35"/>
      <c r="G99" s="36"/>
      <c r="H99" s="43"/>
      <c r="I99" s="36"/>
      <c r="J99" s="44"/>
      <c r="K99" s="39"/>
      <c r="L99" s="40"/>
      <c r="M99" s="32"/>
      <c r="N99" s="32"/>
      <c r="O99" s="32"/>
      <c r="P99" s="32"/>
      <c r="Q99" s="41"/>
      <c r="R99" s="45"/>
    </row>
    <row r="100" spans="1:18" s="11" customFormat="1" ht="45" customHeight="1" thickBot="1" x14ac:dyDescent="0.35">
      <c r="A100" s="42"/>
      <c r="B100" s="34"/>
      <c r="C100" s="32"/>
      <c r="D100" s="34"/>
      <c r="E100" s="35"/>
      <c r="F100" s="35"/>
      <c r="G100" s="36"/>
      <c r="H100" s="43"/>
      <c r="I100" s="36"/>
      <c r="J100" s="44"/>
      <c r="K100" s="39"/>
      <c r="L100" s="40"/>
      <c r="M100" s="32"/>
      <c r="N100" s="32"/>
      <c r="O100" s="32"/>
      <c r="P100" s="32"/>
      <c r="Q100" s="41"/>
      <c r="R100" s="45"/>
    </row>
    <row r="101" spans="1:18" s="11" customFormat="1" ht="45" customHeight="1" thickBot="1" x14ac:dyDescent="0.35">
      <c r="A101" s="42"/>
      <c r="B101" s="34"/>
      <c r="C101" s="32"/>
      <c r="D101" s="34"/>
      <c r="E101" s="35"/>
      <c r="F101" s="35"/>
      <c r="G101" s="36"/>
      <c r="H101" s="43"/>
      <c r="I101" s="36"/>
      <c r="J101" s="44"/>
      <c r="K101" s="39"/>
      <c r="L101" s="40"/>
      <c r="M101" s="32"/>
      <c r="N101" s="32"/>
      <c r="O101" s="32"/>
      <c r="P101" s="32"/>
      <c r="Q101" s="41"/>
      <c r="R101" s="45"/>
    </row>
    <row r="102" spans="1:18" s="11" customFormat="1" ht="45" customHeight="1" thickBot="1" x14ac:dyDescent="0.35">
      <c r="A102" s="42"/>
      <c r="B102" s="34"/>
      <c r="C102" s="32"/>
      <c r="D102" s="34"/>
      <c r="E102" s="35"/>
      <c r="F102" s="35"/>
      <c r="G102" s="36"/>
      <c r="H102" s="43"/>
      <c r="I102" s="36"/>
      <c r="J102" s="44"/>
      <c r="K102" s="39"/>
      <c r="L102" s="40"/>
      <c r="M102" s="32"/>
      <c r="N102" s="32"/>
      <c r="O102" s="32"/>
      <c r="P102" s="32"/>
      <c r="Q102" s="41"/>
      <c r="R102" s="45"/>
    </row>
    <row r="103" spans="1:18" s="11" customFormat="1" ht="45" customHeight="1" thickBot="1" x14ac:dyDescent="0.35">
      <c r="A103" s="42"/>
      <c r="B103" s="34"/>
      <c r="C103" s="32"/>
      <c r="D103" s="34"/>
      <c r="E103" s="35"/>
      <c r="F103" s="35"/>
      <c r="G103" s="36"/>
      <c r="H103" s="43"/>
      <c r="I103" s="36"/>
      <c r="J103" s="44"/>
      <c r="K103" s="39"/>
      <c r="L103" s="40"/>
      <c r="M103" s="32"/>
      <c r="N103" s="32"/>
      <c r="O103" s="32"/>
      <c r="P103" s="32"/>
      <c r="Q103" s="41"/>
      <c r="R103" s="45"/>
    </row>
    <row r="104" spans="1:18" s="11" customFormat="1" ht="45" customHeight="1" thickBot="1" x14ac:dyDescent="0.35">
      <c r="A104" s="42"/>
      <c r="B104" s="34"/>
      <c r="C104" s="32"/>
      <c r="D104" s="34"/>
      <c r="E104" s="35"/>
      <c r="F104" s="35"/>
      <c r="G104" s="36"/>
      <c r="H104" s="43"/>
      <c r="I104" s="36"/>
      <c r="J104" s="44"/>
      <c r="K104" s="39"/>
      <c r="L104" s="40"/>
      <c r="M104" s="32"/>
      <c r="N104" s="32"/>
      <c r="O104" s="32"/>
      <c r="P104" s="32"/>
      <c r="Q104" s="41"/>
      <c r="R104" s="45"/>
    </row>
    <row r="105" spans="1:18" s="11" customFormat="1" ht="45" customHeight="1" thickBot="1" x14ac:dyDescent="0.35">
      <c r="A105" s="42"/>
      <c r="B105" s="34"/>
      <c r="C105" s="32"/>
      <c r="D105" s="34"/>
      <c r="E105" s="35"/>
      <c r="F105" s="35"/>
      <c r="G105" s="36"/>
      <c r="H105" s="43"/>
      <c r="I105" s="36"/>
      <c r="J105" s="44"/>
      <c r="K105" s="39"/>
      <c r="L105" s="40"/>
      <c r="M105" s="32"/>
      <c r="N105" s="32"/>
      <c r="O105" s="32"/>
      <c r="P105" s="32"/>
      <c r="Q105" s="41"/>
      <c r="R105" s="45"/>
    </row>
    <row r="106" spans="1:18" s="11" customFormat="1" ht="45" customHeight="1" thickBot="1" x14ac:dyDescent="0.35">
      <c r="A106" s="42"/>
      <c r="B106" s="34"/>
      <c r="C106" s="32"/>
      <c r="D106" s="34"/>
      <c r="E106" s="35"/>
      <c r="F106" s="35"/>
      <c r="G106" s="36"/>
      <c r="H106" s="43"/>
      <c r="I106" s="36"/>
      <c r="J106" s="44"/>
      <c r="K106" s="39"/>
      <c r="L106" s="40"/>
      <c r="M106" s="32"/>
      <c r="N106" s="32"/>
      <c r="O106" s="32"/>
      <c r="P106" s="32"/>
      <c r="Q106" s="41"/>
      <c r="R106" s="45"/>
    </row>
    <row r="107" spans="1:18" s="11" customFormat="1" ht="45" customHeight="1" thickBot="1" x14ac:dyDescent="0.35">
      <c r="A107" s="42"/>
      <c r="B107" s="34"/>
      <c r="C107" s="32"/>
      <c r="D107" s="34"/>
      <c r="E107" s="35"/>
      <c r="F107" s="35"/>
      <c r="G107" s="36"/>
      <c r="H107" s="43"/>
      <c r="I107" s="36"/>
      <c r="J107" s="44"/>
      <c r="K107" s="39"/>
      <c r="L107" s="40"/>
      <c r="M107" s="32"/>
      <c r="N107" s="32"/>
      <c r="O107" s="32"/>
      <c r="P107" s="32"/>
      <c r="Q107" s="41"/>
      <c r="R107" s="45"/>
    </row>
    <row r="108" spans="1:18" s="11" customFormat="1" ht="45" customHeight="1" thickBot="1" x14ac:dyDescent="0.35">
      <c r="A108" s="42"/>
      <c r="B108" s="34"/>
      <c r="C108" s="32"/>
      <c r="D108" s="34"/>
      <c r="E108" s="35"/>
      <c r="F108" s="35"/>
      <c r="G108" s="36"/>
      <c r="H108" s="43"/>
      <c r="I108" s="36"/>
      <c r="J108" s="44"/>
      <c r="K108" s="39"/>
      <c r="L108" s="40"/>
      <c r="M108" s="32"/>
      <c r="N108" s="32"/>
      <c r="O108" s="32"/>
      <c r="P108" s="32"/>
      <c r="Q108" s="41"/>
      <c r="R108" s="45"/>
    </row>
    <row r="109" spans="1:18" s="11" customFormat="1" ht="45" customHeight="1" thickBot="1" x14ac:dyDescent="0.35">
      <c r="A109" s="42"/>
      <c r="B109" s="34"/>
      <c r="C109" s="32"/>
      <c r="D109" s="34"/>
      <c r="E109" s="35"/>
      <c r="F109" s="35"/>
      <c r="G109" s="36"/>
      <c r="H109" s="43"/>
      <c r="I109" s="36"/>
      <c r="J109" s="44"/>
      <c r="K109" s="39"/>
      <c r="L109" s="40"/>
      <c r="M109" s="32"/>
      <c r="N109" s="32"/>
      <c r="O109" s="32"/>
      <c r="P109" s="32"/>
      <c r="Q109" s="41"/>
      <c r="R109" s="45"/>
    </row>
    <row r="110" spans="1:18" s="11" customFormat="1" ht="45" customHeight="1" thickBot="1" x14ac:dyDescent="0.35">
      <c r="A110" s="42"/>
      <c r="B110" s="34"/>
      <c r="C110" s="32"/>
      <c r="D110" s="34"/>
      <c r="E110" s="35"/>
      <c r="F110" s="35"/>
      <c r="G110" s="36"/>
      <c r="H110" s="43"/>
      <c r="I110" s="36"/>
      <c r="J110" s="44"/>
      <c r="K110" s="39"/>
      <c r="L110" s="40"/>
      <c r="M110" s="32"/>
      <c r="N110" s="32"/>
      <c r="O110" s="32"/>
      <c r="P110" s="32"/>
      <c r="Q110" s="41"/>
      <c r="R110" s="45"/>
    </row>
    <row r="111" spans="1:18" s="11" customFormat="1" ht="45" customHeight="1" thickBot="1" x14ac:dyDescent="0.35">
      <c r="A111" s="42"/>
      <c r="B111" s="34"/>
      <c r="C111" s="32"/>
      <c r="D111" s="34"/>
      <c r="E111" s="35"/>
      <c r="F111" s="35"/>
      <c r="G111" s="36"/>
      <c r="H111" s="43"/>
      <c r="I111" s="36"/>
      <c r="J111" s="44"/>
      <c r="K111" s="39"/>
      <c r="L111" s="40"/>
      <c r="M111" s="32"/>
      <c r="N111" s="32"/>
      <c r="O111" s="32"/>
      <c r="P111" s="32"/>
      <c r="Q111" s="41"/>
      <c r="R111" s="45"/>
    </row>
    <row r="112" spans="1:18" s="11" customFormat="1" ht="45" customHeight="1" thickBot="1" x14ac:dyDescent="0.35">
      <c r="A112" s="42"/>
      <c r="B112" s="34"/>
      <c r="C112" s="32"/>
      <c r="D112" s="34"/>
      <c r="E112" s="35"/>
      <c r="F112" s="35"/>
      <c r="G112" s="36"/>
      <c r="H112" s="43"/>
      <c r="I112" s="36"/>
      <c r="J112" s="44"/>
      <c r="K112" s="39"/>
      <c r="L112" s="40"/>
      <c r="M112" s="32"/>
      <c r="N112" s="32"/>
      <c r="O112" s="32"/>
      <c r="P112" s="32"/>
      <c r="Q112" s="41"/>
      <c r="R112" s="45"/>
    </row>
    <row r="113" spans="1:18" s="11" customFormat="1" ht="45" customHeight="1" thickBot="1" x14ac:dyDescent="0.35">
      <c r="A113" s="42"/>
      <c r="B113" s="34"/>
      <c r="C113" s="32"/>
      <c r="D113" s="34"/>
      <c r="E113" s="35"/>
      <c r="F113" s="35"/>
      <c r="G113" s="36"/>
      <c r="H113" s="43"/>
      <c r="I113" s="36"/>
      <c r="J113" s="44"/>
      <c r="K113" s="39"/>
      <c r="L113" s="40"/>
      <c r="M113" s="32"/>
      <c r="N113" s="32"/>
      <c r="O113" s="32"/>
      <c r="P113" s="32"/>
      <c r="Q113" s="41"/>
      <c r="R113" s="45"/>
    </row>
    <row r="114" spans="1:18" s="11" customFormat="1" ht="45" customHeight="1" thickBot="1" x14ac:dyDescent="0.35">
      <c r="A114" s="42"/>
      <c r="B114" s="34"/>
      <c r="C114" s="32"/>
      <c r="D114" s="34"/>
      <c r="E114" s="35"/>
      <c r="F114" s="35"/>
      <c r="G114" s="36"/>
      <c r="H114" s="43"/>
      <c r="I114" s="36"/>
      <c r="J114" s="44"/>
      <c r="K114" s="39"/>
      <c r="L114" s="40"/>
      <c r="M114" s="32"/>
      <c r="N114" s="32"/>
      <c r="O114" s="32"/>
      <c r="P114" s="32"/>
      <c r="Q114" s="41"/>
      <c r="R114" s="45"/>
    </row>
    <row r="115" spans="1:18" s="11" customFormat="1" ht="45" customHeight="1" thickBot="1" x14ac:dyDescent="0.35">
      <c r="A115" s="42"/>
      <c r="B115" s="34"/>
      <c r="C115" s="32"/>
      <c r="D115" s="34"/>
      <c r="E115" s="35"/>
      <c r="F115" s="35"/>
      <c r="G115" s="36"/>
      <c r="H115" s="43"/>
      <c r="I115" s="36"/>
      <c r="J115" s="44"/>
      <c r="K115" s="39"/>
      <c r="L115" s="40"/>
      <c r="M115" s="32"/>
      <c r="N115" s="32"/>
      <c r="O115" s="32"/>
      <c r="P115" s="32"/>
      <c r="Q115" s="41"/>
      <c r="R115" s="45"/>
    </row>
    <row r="116" spans="1:18" s="11" customFormat="1" ht="45" customHeight="1" thickBot="1" x14ac:dyDescent="0.35">
      <c r="A116" s="42"/>
      <c r="B116" s="34"/>
      <c r="C116" s="32"/>
      <c r="D116" s="34"/>
      <c r="E116" s="35"/>
      <c r="F116" s="35"/>
      <c r="G116" s="36"/>
      <c r="H116" s="43"/>
      <c r="I116" s="36"/>
      <c r="J116" s="44"/>
      <c r="K116" s="39"/>
      <c r="L116" s="40"/>
      <c r="M116" s="32"/>
      <c r="N116" s="32"/>
      <c r="O116" s="32"/>
      <c r="P116" s="32"/>
      <c r="Q116" s="41"/>
      <c r="R116" s="45"/>
    </row>
    <row r="117" spans="1:18" s="11" customFormat="1" ht="45" customHeight="1" thickBot="1" x14ac:dyDescent="0.35">
      <c r="A117" s="42"/>
      <c r="B117" s="34"/>
      <c r="C117" s="32"/>
      <c r="D117" s="34"/>
      <c r="E117" s="35"/>
      <c r="F117" s="35"/>
      <c r="G117" s="36"/>
      <c r="H117" s="43"/>
      <c r="I117" s="36"/>
      <c r="J117" s="44"/>
      <c r="K117" s="39"/>
      <c r="L117" s="40"/>
      <c r="M117" s="32"/>
      <c r="N117" s="32"/>
      <c r="O117" s="32"/>
      <c r="P117" s="32"/>
      <c r="Q117" s="41"/>
      <c r="R117" s="45"/>
    </row>
    <row r="118" spans="1:18" s="11" customFormat="1" ht="45" customHeight="1" thickBot="1" x14ac:dyDescent="0.35">
      <c r="A118" s="42"/>
      <c r="B118" s="34"/>
      <c r="C118" s="32"/>
      <c r="D118" s="34"/>
      <c r="E118" s="35"/>
      <c r="F118" s="35"/>
      <c r="G118" s="36"/>
      <c r="H118" s="43"/>
      <c r="I118" s="36"/>
      <c r="J118" s="44"/>
      <c r="K118" s="39"/>
      <c r="L118" s="40"/>
      <c r="M118" s="32"/>
      <c r="N118" s="32"/>
      <c r="O118" s="32"/>
      <c r="P118" s="32"/>
      <c r="Q118" s="41"/>
      <c r="R118" s="45"/>
    </row>
    <row r="119" spans="1:18" s="11" customFormat="1" ht="45" customHeight="1" thickBot="1" x14ac:dyDescent="0.35">
      <c r="A119" s="42"/>
      <c r="B119" s="34"/>
      <c r="C119" s="32"/>
      <c r="D119" s="34"/>
      <c r="E119" s="35"/>
      <c r="F119" s="35"/>
      <c r="G119" s="36"/>
      <c r="H119" s="43"/>
      <c r="I119" s="36"/>
      <c r="J119" s="44"/>
      <c r="K119" s="39"/>
      <c r="L119" s="40"/>
      <c r="M119" s="32"/>
      <c r="N119" s="32"/>
      <c r="O119" s="32"/>
      <c r="P119" s="32"/>
      <c r="Q119" s="41"/>
      <c r="R119" s="45"/>
    </row>
    <row r="120" spans="1:18" s="11" customFormat="1" ht="45" customHeight="1" thickBot="1" x14ac:dyDescent="0.35">
      <c r="A120" s="42"/>
      <c r="B120" s="34"/>
      <c r="C120" s="32"/>
      <c r="D120" s="34"/>
      <c r="E120" s="35"/>
      <c r="F120" s="35"/>
      <c r="G120" s="36"/>
      <c r="H120" s="43"/>
      <c r="I120" s="36"/>
      <c r="J120" s="44"/>
      <c r="K120" s="39"/>
      <c r="L120" s="40"/>
      <c r="M120" s="32"/>
      <c r="N120" s="32"/>
      <c r="O120" s="32"/>
      <c r="P120" s="32"/>
      <c r="Q120" s="41"/>
      <c r="R120" s="45"/>
    </row>
    <row r="121" spans="1:18" s="11" customFormat="1" ht="45" customHeight="1" thickBot="1" x14ac:dyDescent="0.35">
      <c r="A121" s="42"/>
      <c r="B121" s="34"/>
      <c r="C121" s="32"/>
      <c r="D121" s="34"/>
      <c r="E121" s="35"/>
      <c r="F121" s="35"/>
      <c r="G121" s="36"/>
      <c r="H121" s="43"/>
      <c r="I121" s="36"/>
      <c r="J121" s="44"/>
      <c r="K121" s="39"/>
      <c r="L121" s="40"/>
      <c r="M121" s="32"/>
      <c r="N121" s="32"/>
      <c r="O121" s="32"/>
      <c r="P121" s="32"/>
      <c r="Q121" s="41"/>
      <c r="R121" s="45"/>
    </row>
    <row r="122" spans="1:18" s="11" customFormat="1" ht="45" customHeight="1" thickBot="1" x14ac:dyDescent="0.35">
      <c r="A122" s="42"/>
      <c r="B122" s="34"/>
      <c r="C122" s="32"/>
      <c r="D122" s="34"/>
      <c r="E122" s="35"/>
      <c r="F122" s="35"/>
      <c r="G122" s="36"/>
      <c r="H122" s="43"/>
      <c r="I122" s="36"/>
      <c r="J122" s="44"/>
      <c r="K122" s="39"/>
      <c r="L122" s="40"/>
      <c r="M122" s="32"/>
      <c r="N122" s="32"/>
      <c r="O122" s="32"/>
      <c r="P122" s="32"/>
      <c r="Q122" s="41"/>
      <c r="R122" s="45"/>
    </row>
    <row r="123" spans="1:18" s="11" customFormat="1" ht="45" customHeight="1" thickBot="1" x14ac:dyDescent="0.35">
      <c r="A123" s="42"/>
      <c r="B123" s="34"/>
      <c r="C123" s="32"/>
      <c r="D123" s="34"/>
      <c r="E123" s="35"/>
      <c r="F123" s="35"/>
      <c r="G123" s="36"/>
      <c r="H123" s="43"/>
      <c r="I123" s="36"/>
      <c r="J123" s="44"/>
      <c r="K123" s="39"/>
      <c r="L123" s="40"/>
      <c r="M123" s="32"/>
      <c r="N123" s="32"/>
      <c r="O123" s="32"/>
      <c r="P123" s="32"/>
      <c r="Q123" s="41"/>
      <c r="R123" s="45"/>
    </row>
    <row r="124" spans="1:18" s="11" customFormat="1" ht="45" customHeight="1" thickBot="1" x14ac:dyDescent="0.35">
      <c r="A124" s="42"/>
      <c r="B124" s="34"/>
      <c r="C124" s="32"/>
      <c r="D124" s="34"/>
      <c r="E124" s="35"/>
      <c r="F124" s="35"/>
      <c r="G124" s="36"/>
      <c r="H124" s="43"/>
      <c r="I124" s="36"/>
      <c r="J124" s="44"/>
      <c r="K124" s="39"/>
      <c r="L124" s="40"/>
      <c r="M124" s="32"/>
      <c r="N124" s="32"/>
      <c r="O124" s="32"/>
      <c r="P124" s="32"/>
      <c r="Q124" s="41"/>
      <c r="R124" s="45"/>
    </row>
    <row r="125" spans="1:18" s="11" customFormat="1" ht="45" customHeight="1" thickBot="1" x14ac:dyDescent="0.35">
      <c r="A125" s="42"/>
      <c r="B125" s="34"/>
      <c r="C125" s="32"/>
      <c r="D125" s="34"/>
      <c r="E125" s="35"/>
      <c r="F125" s="35"/>
      <c r="G125" s="36"/>
      <c r="H125" s="43"/>
      <c r="I125" s="36"/>
      <c r="J125" s="44"/>
      <c r="K125" s="39"/>
      <c r="L125" s="40"/>
      <c r="M125" s="32"/>
      <c r="N125" s="32"/>
      <c r="O125" s="32"/>
      <c r="P125" s="32"/>
      <c r="Q125" s="41"/>
      <c r="R125" s="45"/>
    </row>
    <row r="126" spans="1:18" s="11" customFormat="1" ht="45" customHeight="1" thickBot="1" x14ac:dyDescent="0.35">
      <c r="A126" s="42"/>
      <c r="B126" s="34"/>
      <c r="C126" s="32"/>
      <c r="D126" s="34"/>
      <c r="E126" s="35"/>
      <c r="F126" s="35"/>
      <c r="G126" s="36"/>
      <c r="H126" s="43"/>
      <c r="I126" s="36"/>
      <c r="J126" s="44"/>
      <c r="K126" s="39"/>
      <c r="L126" s="40"/>
      <c r="M126" s="32"/>
      <c r="N126" s="32"/>
      <c r="O126" s="32"/>
      <c r="P126" s="32"/>
      <c r="Q126" s="41"/>
      <c r="R126" s="45"/>
    </row>
    <row r="127" spans="1:18" s="11" customFormat="1" ht="45" customHeight="1" thickBot="1" x14ac:dyDescent="0.35">
      <c r="A127" s="42"/>
      <c r="B127" s="34"/>
      <c r="C127" s="32"/>
      <c r="D127" s="34"/>
      <c r="E127" s="35"/>
      <c r="F127" s="35"/>
      <c r="G127" s="36"/>
      <c r="H127" s="43"/>
      <c r="I127" s="36"/>
      <c r="J127" s="44"/>
      <c r="K127" s="39"/>
      <c r="L127" s="40"/>
      <c r="M127" s="32"/>
      <c r="N127" s="32"/>
      <c r="O127" s="32"/>
      <c r="P127" s="32"/>
      <c r="Q127" s="41"/>
      <c r="R127" s="45"/>
    </row>
    <row r="128" spans="1:18" s="11" customFormat="1" ht="45" customHeight="1" thickBot="1" x14ac:dyDescent="0.35">
      <c r="A128" s="42"/>
      <c r="B128" s="34"/>
      <c r="C128" s="32"/>
      <c r="D128" s="34"/>
      <c r="E128" s="35"/>
      <c r="F128" s="35"/>
      <c r="G128" s="36"/>
      <c r="H128" s="43"/>
      <c r="I128" s="36"/>
      <c r="J128" s="44"/>
      <c r="K128" s="39"/>
      <c r="L128" s="40"/>
      <c r="M128" s="32"/>
      <c r="N128" s="32"/>
      <c r="O128" s="32"/>
      <c r="P128" s="32"/>
      <c r="Q128" s="41"/>
      <c r="R128" s="45"/>
    </row>
    <row r="129" spans="1:18" s="11" customFormat="1" ht="45" customHeight="1" thickBot="1" x14ac:dyDescent="0.35">
      <c r="A129" s="42"/>
      <c r="B129" s="34"/>
      <c r="C129" s="32"/>
      <c r="D129" s="34"/>
      <c r="E129" s="35"/>
      <c r="F129" s="35"/>
      <c r="G129" s="36"/>
      <c r="H129" s="43"/>
      <c r="I129" s="36"/>
      <c r="J129" s="44"/>
      <c r="K129" s="39"/>
      <c r="L129" s="40"/>
      <c r="M129" s="32"/>
      <c r="N129" s="32"/>
      <c r="O129" s="32"/>
      <c r="P129" s="32"/>
      <c r="Q129" s="41"/>
      <c r="R129" s="45"/>
    </row>
    <row r="130" spans="1:18" s="11" customFormat="1" ht="45" customHeight="1" thickBot="1" x14ac:dyDescent="0.35">
      <c r="A130" s="42"/>
      <c r="B130" s="34"/>
      <c r="C130" s="32"/>
      <c r="D130" s="34"/>
      <c r="E130" s="35"/>
      <c r="F130" s="35"/>
      <c r="G130" s="36"/>
      <c r="H130" s="43"/>
      <c r="I130" s="36"/>
      <c r="J130" s="44"/>
      <c r="K130" s="39"/>
      <c r="L130" s="40"/>
      <c r="M130" s="32"/>
      <c r="N130" s="32"/>
      <c r="O130" s="32"/>
      <c r="P130" s="32"/>
      <c r="Q130" s="41"/>
      <c r="R130" s="45"/>
    </row>
    <row r="131" spans="1:18" s="11" customFormat="1" ht="45" customHeight="1" thickBot="1" x14ac:dyDescent="0.35">
      <c r="A131" s="42"/>
      <c r="B131" s="34"/>
      <c r="C131" s="32"/>
      <c r="D131" s="34"/>
      <c r="E131" s="35"/>
      <c r="F131" s="35"/>
      <c r="G131" s="36"/>
      <c r="H131" s="43"/>
      <c r="I131" s="36"/>
      <c r="J131" s="44"/>
      <c r="K131" s="39"/>
      <c r="L131" s="40"/>
      <c r="M131" s="32"/>
      <c r="N131" s="32"/>
      <c r="O131" s="32"/>
      <c r="P131" s="32"/>
      <c r="Q131" s="41"/>
      <c r="R131" s="45"/>
    </row>
    <row r="132" spans="1:18" s="11" customFormat="1" ht="45" customHeight="1" thickBot="1" x14ac:dyDescent="0.35">
      <c r="A132" s="42"/>
      <c r="B132" s="34"/>
      <c r="C132" s="32"/>
      <c r="D132" s="34"/>
      <c r="E132" s="35"/>
      <c r="F132" s="35"/>
      <c r="G132" s="36"/>
      <c r="H132" s="43"/>
      <c r="I132" s="36"/>
      <c r="J132" s="44"/>
      <c r="K132" s="39"/>
      <c r="L132" s="40"/>
      <c r="M132" s="32"/>
      <c r="N132" s="32"/>
      <c r="O132" s="32"/>
      <c r="P132" s="32"/>
      <c r="Q132" s="41"/>
      <c r="R132" s="45"/>
    </row>
    <row r="133" spans="1:18" s="11" customFormat="1" ht="45" customHeight="1" thickBot="1" x14ac:dyDescent="0.35">
      <c r="A133" s="42"/>
      <c r="B133" s="34"/>
      <c r="C133" s="32"/>
      <c r="D133" s="34"/>
      <c r="E133" s="35"/>
      <c r="F133" s="35"/>
      <c r="G133" s="36"/>
      <c r="H133" s="43"/>
      <c r="I133" s="36"/>
      <c r="J133" s="44"/>
      <c r="K133" s="39"/>
      <c r="L133" s="40"/>
      <c r="M133" s="32"/>
      <c r="N133" s="32"/>
      <c r="O133" s="32"/>
      <c r="P133" s="32"/>
      <c r="Q133" s="41"/>
      <c r="R133" s="45"/>
    </row>
    <row r="134" spans="1:18" s="11" customFormat="1" ht="45" customHeight="1" thickBot="1" x14ac:dyDescent="0.35">
      <c r="A134" s="42"/>
      <c r="B134" s="34"/>
      <c r="C134" s="32"/>
      <c r="D134" s="34"/>
      <c r="E134" s="35"/>
      <c r="F134" s="35"/>
      <c r="G134" s="36"/>
      <c r="H134" s="43"/>
      <c r="I134" s="36"/>
      <c r="J134" s="44"/>
      <c r="K134" s="39"/>
      <c r="L134" s="40"/>
      <c r="M134" s="32"/>
      <c r="N134" s="32"/>
      <c r="O134" s="32"/>
      <c r="P134" s="32"/>
      <c r="Q134" s="41"/>
      <c r="R134" s="45"/>
    </row>
    <row r="135" spans="1:18" s="11" customFormat="1" ht="45" customHeight="1" thickBot="1" x14ac:dyDescent="0.35">
      <c r="A135" s="42"/>
      <c r="B135" s="34"/>
      <c r="C135" s="32"/>
      <c r="D135" s="34"/>
      <c r="E135" s="35"/>
      <c r="F135" s="35"/>
      <c r="G135" s="36"/>
      <c r="H135" s="43"/>
      <c r="I135" s="36"/>
      <c r="J135" s="44"/>
      <c r="K135" s="39"/>
      <c r="L135" s="40"/>
      <c r="M135" s="32"/>
      <c r="N135" s="32"/>
      <c r="O135" s="32"/>
      <c r="P135" s="32"/>
      <c r="Q135" s="41"/>
      <c r="R135" s="45"/>
    </row>
    <row r="136" spans="1:18" s="11" customFormat="1" ht="45" customHeight="1" thickBot="1" x14ac:dyDescent="0.35">
      <c r="A136" s="42"/>
      <c r="B136" s="34"/>
      <c r="C136" s="32"/>
      <c r="D136" s="34"/>
      <c r="E136" s="35"/>
      <c r="F136" s="35"/>
      <c r="G136" s="36"/>
      <c r="H136" s="43"/>
      <c r="I136" s="36"/>
      <c r="J136" s="44"/>
      <c r="K136" s="39"/>
      <c r="L136" s="40"/>
      <c r="M136" s="32"/>
      <c r="N136" s="32"/>
      <c r="O136" s="32"/>
      <c r="P136" s="32"/>
      <c r="Q136" s="41"/>
      <c r="R136" s="45"/>
    </row>
    <row r="137" spans="1:18" s="11" customFormat="1" ht="45" customHeight="1" thickBot="1" x14ac:dyDescent="0.35">
      <c r="A137" s="42"/>
      <c r="B137" s="34"/>
      <c r="C137" s="32"/>
      <c r="D137" s="34"/>
      <c r="E137" s="35"/>
      <c r="F137" s="35"/>
      <c r="G137" s="36"/>
      <c r="H137" s="43"/>
      <c r="I137" s="36"/>
      <c r="J137" s="44"/>
      <c r="K137" s="39"/>
      <c r="L137" s="40"/>
      <c r="M137" s="32"/>
      <c r="N137" s="32"/>
      <c r="O137" s="32"/>
      <c r="P137" s="32"/>
      <c r="Q137" s="41"/>
      <c r="R137" s="45"/>
    </row>
    <row r="138" spans="1:18" s="11" customFormat="1" ht="45" customHeight="1" thickBot="1" x14ac:dyDescent="0.35">
      <c r="A138" s="42"/>
      <c r="B138" s="34"/>
      <c r="C138" s="32"/>
      <c r="D138" s="34"/>
      <c r="E138" s="35"/>
      <c r="F138" s="35"/>
      <c r="G138" s="36"/>
      <c r="H138" s="43"/>
      <c r="I138" s="36"/>
      <c r="J138" s="44"/>
      <c r="K138" s="39"/>
      <c r="L138" s="40"/>
      <c r="M138" s="32"/>
      <c r="N138" s="32"/>
      <c r="O138" s="32"/>
      <c r="P138" s="32"/>
      <c r="Q138" s="41"/>
      <c r="R138" s="45"/>
    </row>
    <row r="139" spans="1:18" s="11" customFormat="1" ht="45" customHeight="1" thickBot="1" x14ac:dyDescent="0.35">
      <c r="A139" s="42"/>
      <c r="B139" s="34"/>
      <c r="C139" s="32"/>
      <c r="D139" s="34"/>
      <c r="E139" s="35"/>
      <c r="F139" s="35"/>
      <c r="G139" s="36"/>
      <c r="H139" s="43"/>
      <c r="I139" s="36"/>
      <c r="J139" s="44"/>
      <c r="K139" s="39"/>
      <c r="L139" s="40"/>
      <c r="M139" s="32"/>
      <c r="N139" s="32"/>
      <c r="O139" s="32"/>
      <c r="P139" s="32"/>
      <c r="Q139" s="41"/>
      <c r="R139" s="45"/>
    </row>
    <row r="140" spans="1:18" s="11" customFormat="1" ht="45" customHeight="1" thickBot="1" x14ac:dyDescent="0.35">
      <c r="A140" s="42"/>
      <c r="B140" s="34"/>
      <c r="C140" s="32"/>
      <c r="D140" s="34"/>
      <c r="E140" s="35"/>
      <c r="F140" s="35"/>
      <c r="G140" s="36"/>
      <c r="H140" s="43"/>
      <c r="I140" s="36"/>
      <c r="J140" s="44"/>
      <c r="K140" s="39"/>
      <c r="L140" s="40"/>
      <c r="M140" s="32"/>
      <c r="N140" s="32"/>
      <c r="O140" s="32"/>
      <c r="P140" s="32"/>
      <c r="Q140" s="41"/>
      <c r="R140" s="45"/>
    </row>
    <row r="141" spans="1:18" s="11" customFormat="1" ht="45" customHeight="1" thickBot="1" x14ac:dyDescent="0.35">
      <c r="A141" s="42"/>
      <c r="B141" s="34"/>
      <c r="C141" s="32"/>
      <c r="D141" s="34"/>
      <c r="E141" s="35"/>
      <c r="F141" s="35"/>
      <c r="G141" s="36"/>
      <c r="H141" s="43"/>
      <c r="I141" s="36"/>
      <c r="J141" s="44"/>
      <c r="K141" s="39"/>
      <c r="L141" s="40"/>
      <c r="M141" s="32"/>
      <c r="N141" s="32"/>
      <c r="O141" s="32"/>
      <c r="P141" s="32"/>
      <c r="Q141" s="41"/>
      <c r="R141" s="45"/>
    </row>
    <row r="142" spans="1:18" s="11" customFormat="1" ht="45" customHeight="1" thickBot="1" x14ac:dyDescent="0.35">
      <c r="A142" s="42"/>
      <c r="B142" s="34"/>
      <c r="C142" s="32"/>
      <c r="D142" s="34"/>
      <c r="E142" s="35"/>
      <c r="F142" s="35"/>
      <c r="G142" s="36"/>
      <c r="H142" s="43"/>
      <c r="I142" s="36"/>
      <c r="J142" s="44"/>
      <c r="K142" s="39"/>
      <c r="L142" s="40"/>
      <c r="M142" s="32"/>
      <c r="N142" s="32"/>
      <c r="O142" s="32"/>
      <c r="P142" s="32"/>
      <c r="Q142" s="41"/>
      <c r="R142" s="45"/>
    </row>
    <row r="143" spans="1:18" s="11" customFormat="1" ht="45" customHeight="1" thickBot="1" x14ac:dyDescent="0.35">
      <c r="A143" s="42"/>
      <c r="B143" s="34"/>
      <c r="C143" s="32"/>
      <c r="D143" s="34"/>
      <c r="E143" s="35"/>
      <c r="F143" s="35"/>
      <c r="G143" s="36"/>
      <c r="H143" s="43"/>
      <c r="I143" s="36"/>
      <c r="J143" s="44"/>
      <c r="K143" s="39"/>
      <c r="L143" s="40"/>
      <c r="M143" s="32"/>
      <c r="N143" s="32"/>
      <c r="O143" s="32"/>
      <c r="P143" s="32"/>
      <c r="Q143" s="41"/>
      <c r="R143" s="45"/>
    </row>
    <row r="144" spans="1:18" s="11" customFormat="1" ht="45" customHeight="1" thickBot="1" x14ac:dyDescent="0.35">
      <c r="A144" s="42"/>
      <c r="B144" s="34"/>
      <c r="C144" s="32"/>
      <c r="D144" s="34"/>
      <c r="E144" s="35"/>
      <c r="F144" s="35"/>
      <c r="G144" s="36"/>
      <c r="H144" s="43"/>
      <c r="I144" s="36"/>
      <c r="J144" s="44"/>
      <c r="K144" s="39"/>
      <c r="L144" s="40"/>
      <c r="M144" s="32"/>
      <c r="N144" s="32"/>
      <c r="O144" s="32"/>
      <c r="P144" s="32"/>
      <c r="Q144" s="41"/>
      <c r="R144" s="45"/>
    </row>
    <row r="145" spans="1:18" s="11" customFormat="1" ht="45" customHeight="1" thickBot="1" x14ac:dyDescent="0.35">
      <c r="A145" s="42"/>
      <c r="B145" s="34"/>
      <c r="C145" s="32"/>
      <c r="D145" s="34"/>
      <c r="E145" s="35"/>
      <c r="F145" s="35"/>
      <c r="G145" s="36"/>
      <c r="H145" s="43"/>
      <c r="I145" s="36"/>
      <c r="J145" s="44"/>
      <c r="K145" s="39"/>
      <c r="L145" s="40"/>
      <c r="M145" s="32"/>
      <c r="N145" s="32"/>
      <c r="O145" s="32"/>
      <c r="P145" s="32"/>
      <c r="Q145" s="41"/>
      <c r="R145" s="45"/>
    </row>
    <row r="146" spans="1:18" s="11" customFormat="1" ht="45" customHeight="1" thickBot="1" x14ac:dyDescent="0.35">
      <c r="A146" s="42"/>
      <c r="B146" s="34"/>
      <c r="C146" s="32"/>
      <c r="D146" s="34"/>
      <c r="E146" s="35"/>
      <c r="F146" s="35"/>
      <c r="G146" s="36"/>
      <c r="H146" s="43"/>
      <c r="I146" s="36"/>
      <c r="J146" s="44"/>
      <c r="K146" s="39"/>
      <c r="L146" s="40"/>
      <c r="M146" s="32"/>
      <c r="N146" s="32"/>
      <c r="O146" s="32"/>
      <c r="P146" s="32"/>
      <c r="Q146" s="41"/>
      <c r="R146" s="45"/>
    </row>
    <row r="147" spans="1:18" s="11" customFormat="1" ht="45" customHeight="1" thickBot="1" x14ac:dyDescent="0.35">
      <c r="A147" s="42"/>
      <c r="B147" s="34"/>
      <c r="C147" s="32"/>
      <c r="D147" s="34"/>
      <c r="E147" s="35"/>
      <c r="F147" s="35"/>
      <c r="G147" s="36"/>
      <c r="H147" s="43"/>
      <c r="I147" s="36"/>
      <c r="J147" s="44"/>
      <c r="K147" s="39"/>
      <c r="L147" s="40"/>
      <c r="M147" s="32"/>
      <c r="N147" s="32"/>
      <c r="O147" s="32"/>
      <c r="P147" s="32"/>
      <c r="Q147" s="41"/>
      <c r="R147" s="45"/>
    </row>
    <row r="148" spans="1:18" s="11" customFormat="1" ht="45" customHeight="1" thickBot="1" x14ac:dyDescent="0.35">
      <c r="A148" s="42"/>
      <c r="B148" s="34"/>
      <c r="C148" s="32"/>
      <c r="D148" s="34"/>
      <c r="E148" s="35"/>
      <c r="F148" s="35"/>
      <c r="G148" s="36"/>
      <c r="H148" s="43"/>
      <c r="I148" s="36"/>
      <c r="J148" s="44"/>
      <c r="K148" s="39"/>
      <c r="L148" s="40"/>
      <c r="M148" s="32"/>
      <c r="N148" s="32"/>
      <c r="O148" s="32"/>
      <c r="P148" s="32"/>
      <c r="Q148" s="41"/>
      <c r="R148" s="45"/>
    </row>
    <row r="149" spans="1:18" s="11" customFormat="1" ht="45" customHeight="1" thickBot="1" x14ac:dyDescent="0.35">
      <c r="A149" s="42"/>
      <c r="B149" s="34"/>
      <c r="C149" s="32"/>
      <c r="D149" s="34"/>
      <c r="E149" s="35"/>
      <c r="F149" s="35"/>
      <c r="G149" s="36"/>
      <c r="H149" s="43"/>
      <c r="I149" s="36"/>
      <c r="J149" s="44"/>
      <c r="K149" s="39"/>
      <c r="L149" s="40"/>
      <c r="M149" s="32"/>
      <c r="N149" s="32"/>
      <c r="O149" s="32"/>
      <c r="P149" s="32"/>
      <c r="Q149" s="41"/>
      <c r="R149" s="45"/>
    </row>
    <row r="150" spans="1:18" s="11" customFormat="1" ht="45" customHeight="1" thickBot="1" x14ac:dyDescent="0.35">
      <c r="A150" s="42"/>
      <c r="B150" s="34"/>
      <c r="C150" s="32"/>
      <c r="D150" s="34"/>
      <c r="E150" s="35"/>
      <c r="F150" s="35"/>
      <c r="G150" s="36"/>
      <c r="H150" s="43"/>
      <c r="I150" s="36"/>
      <c r="J150" s="44"/>
      <c r="K150" s="39"/>
      <c r="L150" s="40"/>
      <c r="M150" s="32"/>
      <c r="N150" s="32"/>
      <c r="O150" s="32"/>
      <c r="P150" s="32"/>
      <c r="Q150" s="41"/>
      <c r="R150" s="45"/>
    </row>
    <row r="151" spans="1:18" s="11" customFormat="1" ht="45" customHeight="1" thickBot="1" x14ac:dyDescent="0.35">
      <c r="A151" s="42"/>
      <c r="B151" s="34"/>
      <c r="C151" s="32"/>
      <c r="D151" s="34"/>
      <c r="E151" s="35"/>
      <c r="F151" s="35"/>
      <c r="G151" s="36"/>
      <c r="H151" s="43"/>
      <c r="I151" s="36"/>
      <c r="J151" s="44"/>
      <c r="K151" s="39"/>
      <c r="L151" s="40"/>
      <c r="M151" s="32"/>
      <c r="N151" s="32"/>
      <c r="O151" s="32"/>
      <c r="P151" s="32"/>
      <c r="Q151" s="41"/>
      <c r="R151" s="45"/>
    </row>
    <row r="152" spans="1:18" s="11" customFormat="1" ht="45" customHeight="1" thickBot="1" x14ac:dyDescent="0.35">
      <c r="A152" s="42"/>
      <c r="B152" s="34"/>
      <c r="C152" s="32"/>
      <c r="D152" s="34"/>
      <c r="E152" s="35"/>
      <c r="F152" s="35"/>
      <c r="G152" s="36"/>
      <c r="H152" s="43"/>
      <c r="I152" s="36"/>
      <c r="J152" s="44"/>
      <c r="K152" s="39"/>
      <c r="L152" s="40"/>
      <c r="M152" s="32"/>
      <c r="N152" s="32"/>
      <c r="O152" s="32"/>
      <c r="P152" s="32"/>
      <c r="Q152" s="41"/>
      <c r="R152" s="45"/>
    </row>
    <row r="153" spans="1:18" s="11" customFormat="1" ht="45" customHeight="1" thickBot="1" x14ac:dyDescent="0.35">
      <c r="A153" s="42"/>
      <c r="B153" s="34"/>
      <c r="C153" s="32"/>
      <c r="D153" s="34"/>
      <c r="E153" s="35"/>
      <c r="F153" s="35"/>
      <c r="G153" s="36"/>
      <c r="H153" s="43"/>
      <c r="I153" s="36"/>
      <c r="J153" s="44"/>
      <c r="K153" s="39"/>
      <c r="L153" s="40"/>
      <c r="M153" s="32"/>
      <c r="N153" s="32"/>
      <c r="O153" s="32"/>
      <c r="P153" s="32"/>
      <c r="Q153" s="41"/>
      <c r="R153" s="45"/>
    </row>
    <row r="154" spans="1:18" s="11" customFormat="1" ht="45" customHeight="1" thickBot="1" x14ac:dyDescent="0.35">
      <c r="A154" s="42"/>
      <c r="B154" s="34"/>
      <c r="C154" s="32"/>
      <c r="D154" s="34"/>
      <c r="E154" s="35"/>
      <c r="F154" s="35"/>
      <c r="G154" s="36"/>
      <c r="H154" s="43"/>
      <c r="I154" s="36"/>
      <c r="J154" s="44"/>
      <c r="K154" s="39"/>
      <c r="L154" s="40"/>
      <c r="M154" s="32"/>
      <c r="N154" s="32"/>
      <c r="O154" s="32"/>
      <c r="P154" s="32"/>
      <c r="Q154" s="41"/>
      <c r="R154" s="45"/>
    </row>
    <row r="155" spans="1:18" s="11" customFormat="1" ht="45" customHeight="1" thickBot="1" x14ac:dyDescent="0.35">
      <c r="A155" s="42"/>
      <c r="B155" s="34"/>
      <c r="C155" s="32"/>
      <c r="D155" s="34"/>
      <c r="E155" s="35"/>
      <c r="F155" s="35"/>
      <c r="G155" s="36"/>
      <c r="H155" s="43"/>
      <c r="I155" s="36"/>
      <c r="J155" s="44"/>
      <c r="K155" s="39"/>
      <c r="L155" s="40"/>
      <c r="M155" s="32"/>
      <c r="N155" s="32"/>
      <c r="O155" s="32"/>
      <c r="P155" s="32"/>
      <c r="Q155" s="41"/>
      <c r="R155" s="45"/>
    </row>
    <row r="156" spans="1:18" s="11" customFormat="1" ht="45" customHeight="1" thickBot="1" x14ac:dyDescent="0.35">
      <c r="A156" s="42"/>
      <c r="B156" s="34"/>
      <c r="C156" s="32"/>
      <c r="D156" s="34"/>
      <c r="E156" s="35"/>
      <c r="F156" s="35"/>
      <c r="G156" s="36"/>
      <c r="H156" s="43"/>
      <c r="I156" s="36"/>
      <c r="J156" s="44"/>
      <c r="K156" s="39"/>
      <c r="L156" s="40"/>
      <c r="M156" s="32"/>
      <c r="N156" s="32"/>
      <c r="O156" s="32"/>
      <c r="P156" s="32"/>
      <c r="Q156" s="41"/>
      <c r="R156" s="45"/>
    </row>
    <row r="157" spans="1:18" s="11" customFormat="1" ht="45" customHeight="1" thickBot="1" x14ac:dyDescent="0.35">
      <c r="A157" s="42"/>
      <c r="B157" s="34"/>
      <c r="C157" s="32"/>
      <c r="D157" s="34"/>
      <c r="E157" s="35"/>
      <c r="F157" s="35"/>
      <c r="G157" s="36"/>
      <c r="H157" s="43"/>
      <c r="I157" s="36"/>
      <c r="J157" s="44"/>
      <c r="K157" s="39"/>
      <c r="L157" s="40"/>
      <c r="M157" s="32"/>
      <c r="N157" s="32"/>
      <c r="O157" s="32"/>
      <c r="P157" s="32"/>
      <c r="Q157" s="41"/>
      <c r="R157" s="45"/>
    </row>
    <row r="158" spans="1:18" s="11" customFormat="1" ht="45" customHeight="1" thickBot="1" x14ac:dyDescent="0.35">
      <c r="A158" s="42"/>
      <c r="B158" s="34"/>
      <c r="C158" s="32"/>
      <c r="D158" s="34"/>
      <c r="E158" s="35"/>
      <c r="F158" s="35"/>
      <c r="G158" s="36"/>
      <c r="H158" s="43"/>
      <c r="I158" s="36"/>
      <c r="J158" s="44"/>
      <c r="K158" s="39"/>
      <c r="L158" s="40"/>
      <c r="M158" s="32"/>
      <c r="N158" s="32"/>
      <c r="O158" s="32"/>
      <c r="P158" s="32"/>
      <c r="Q158" s="41"/>
      <c r="R158" s="45"/>
    </row>
    <row r="159" spans="1:18" s="11" customFormat="1" ht="45" customHeight="1" thickBot="1" x14ac:dyDescent="0.35">
      <c r="A159" s="42"/>
      <c r="B159" s="34"/>
      <c r="C159" s="32"/>
      <c r="D159" s="34"/>
      <c r="E159" s="35"/>
      <c r="F159" s="35"/>
      <c r="G159" s="36"/>
      <c r="H159" s="43"/>
      <c r="I159" s="36"/>
      <c r="J159" s="44"/>
      <c r="K159" s="39"/>
      <c r="L159" s="40"/>
      <c r="M159" s="32"/>
      <c r="N159" s="32"/>
      <c r="O159" s="32"/>
      <c r="P159" s="32"/>
      <c r="Q159" s="41"/>
      <c r="R159" s="45"/>
    </row>
    <row r="160" spans="1:18" s="11" customFormat="1" ht="45" customHeight="1" thickBot="1" x14ac:dyDescent="0.35">
      <c r="A160" s="42"/>
      <c r="B160" s="34"/>
      <c r="C160" s="32"/>
      <c r="D160" s="34"/>
      <c r="E160" s="35"/>
      <c r="F160" s="35"/>
      <c r="G160" s="36"/>
      <c r="H160" s="43"/>
      <c r="I160" s="36"/>
      <c r="J160" s="44"/>
      <c r="K160" s="39"/>
      <c r="L160" s="40"/>
      <c r="M160" s="32"/>
      <c r="N160" s="32"/>
      <c r="O160" s="32"/>
      <c r="P160" s="32"/>
      <c r="Q160" s="41"/>
      <c r="R160" s="45"/>
    </row>
    <row r="161" spans="1:18" s="11" customFormat="1" ht="45" customHeight="1" thickBot="1" x14ac:dyDescent="0.35">
      <c r="A161" s="42"/>
      <c r="B161" s="34"/>
      <c r="C161" s="32"/>
      <c r="D161" s="34"/>
      <c r="E161" s="35"/>
      <c r="F161" s="35"/>
      <c r="G161" s="36"/>
      <c r="H161" s="43"/>
      <c r="I161" s="36"/>
      <c r="J161" s="44"/>
      <c r="K161" s="39"/>
      <c r="L161" s="40"/>
      <c r="M161" s="32"/>
      <c r="N161" s="32"/>
      <c r="O161" s="32"/>
      <c r="P161" s="32"/>
      <c r="Q161" s="41"/>
      <c r="R161" s="45"/>
    </row>
    <row r="162" spans="1:18" s="11" customFormat="1" ht="45" customHeight="1" thickBot="1" x14ac:dyDescent="0.35">
      <c r="A162" s="42"/>
      <c r="B162" s="34"/>
      <c r="C162" s="32"/>
      <c r="D162" s="34"/>
      <c r="E162" s="35"/>
      <c r="F162" s="35"/>
      <c r="G162" s="36"/>
      <c r="H162" s="43"/>
      <c r="I162" s="36"/>
      <c r="J162" s="44"/>
      <c r="K162" s="39"/>
      <c r="L162" s="40"/>
      <c r="M162" s="32"/>
      <c r="N162" s="32"/>
      <c r="O162" s="32"/>
      <c r="P162" s="32"/>
      <c r="Q162" s="41"/>
      <c r="R162" s="45"/>
    </row>
    <row r="163" spans="1:18" s="11" customFormat="1" ht="45" customHeight="1" thickBot="1" x14ac:dyDescent="0.35">
      <c r="A163" s="42"/>
      <c r="B163" s="34"/>
      <c r="C163" s="32"/>
      <c r="D163" s="34"/>
      <c r="E163" s="35"/>
      <c r="F163" s="35"/>
      <c r="G163" s="36"/>
      <c r="H163" s="43"/>
      <c r="I163" s="36"/>
      <c r="J163" s="44"/>
      <c r="K163" s="39"/>
      <c r="L163" s="40"/>
      <c r="M163" s="32"/>
      <c r="N163" s="32"/>
      <c r="O163" s="32"/>
      <c r="P163" s="32"/>
      <c r="Q163" s="41"/>
      <c r="R163" s="45"/>
    </row>
    <row r="164" spans="1:18" s="11" customFormat="1" ht="45" customHeight="1" thickBot="1" x14ac:dyDescent="0.35">
      <c r="A164" s="42"/>
      <c r="B164" s="34"/>
      <c r="C164" s="32"/>
      <c r="D164" s="34"/>
      <c r="E164" s="35"/>
      <c r="F164" s="35"/>
      <c r="G164" s="36"/>
      <c r="H164" s="43"/>
      <c r="I164" s="36"/>
      <c r="J164" s="44"/>
      <c r="K164" s="39"/>
      <c r="L164" s="40"/>
      <c r="M164" s="32"/>
      <c r="N164" s="32"/>
      <c r="O164" s="32"/>
      <c r="P164" s="32"/>
      <c r="Q164" s="41"/>
      <c r="R164" s="45"/>
    </row>
    <row r="165" spans="1:18" s="11" customFormat="1" ht="45" customHeight="1" thickBot="1" x14ac:dyDescent="0.35">
      <c r="A165" s="42"/>
      <c r="B165" s="34"/>
      <c r="C165" s="32"/>
      <c r="D165" s="34"/>
      <c r="E165" s="35"/>
      <c r="F165" s="35"/>
      <c r="G165" s="36"/>
      <c r="H165" s="43"/>
      <c r="I165" s="36"/>
      <c r="J165" s="44"/>
      <c r="K165" s="39"/>
      <c r="L165" s="40"/>
      <c r="M165" s="32"/>
      <c r="N165" s="32"/>
      <c r="O165" s="32"/>
      <c r="P165" s="32"/>
      <c r="Q165" s="41"/>
      <c r="R165" s="45"/>
    </row>
    <row r="166" spans="1:18" s="11" customFormat="1" ht="45" customHeight="1" thickBot="1" x14ac:dyDescent="0.35">
      <c r="A166" s="42"/>
      <c r="B166" s="34"/>
      <c r="C166" s="32"/>
      <c r="D166" s="34"/>
      <c r="E166" s="35"/>
      <c r="F166" s="35"/>
      <c r="G166" s="36"/>
      <c r="H166" s="43"/>
      <c r="I166" s="36"/>
      <c r="J166" s="44"/>
      <c r="K166" s="39"/>
      <c r="L166" s="40"/>
      <c r="M166" s="32"/>
      <c r="N166" s="32"/>
      <c r="O166" s="32"/>
      <c r="P166" s="32"/>
      <c r="Q166" s="41"/>
      <c r="R166" s="45"/>
    </row>
    <row r="167" spans="1:18" s="11" customFormat="1" ht="45" customHeight="1" thickBot="1" x14ac:dyDescent="0.35">
      <c r="A167" s="42"/>
      <c r="B167" s="34"/>
      <c r="C167" s="32"/>
      <c r="D167" s="34"/>
      <c r="E167" s="35"/>
      <c r="F167" s="35"/>
      <c r="G167" s="36"/>
      <c r="H167" s="43"/>
      <c r="I167" s="36"/>
      <c r="J167" s="44"/>
      <c r="K167" s="39"/>
      <c r="L167" s="40"/>
      <c r="M167" s="32"/>
      <c r="N167" s="32"/>
      <c r="O167" s="32"/>
      <c r="P167" s="32"/>
      <c r="Q167" s="41"/>
      <c r="R167" s="45"/>
    </row>
    <row r="168" spans="1:18" s="11" customFormat="1" ht="45" customHeight="1" thickBot="1" x14ac:dyDescent="0.35">
      <c r="A168" s="42"/>
      <c r="B168" s="34"/>
      <c r="C168" s="32"/>
      <c r="D168" s="34"/>
      <c r="E168" s="35"/>
      <c r="F168" s="35"/>
      <c r="G168" s="36"/>
      <c r="H168" s="43"/>
      <c r="I168" s="36"/>
      <c r="J168" s="44"/>
      <c r="K168" s="39"/>
      <c r="L168" s="40"/>
      <c r="M168" s="32"/>
      <c r="N168" s="32"/>
      <c r="O168" s="32"/>
      <c r="P168" s="32"/>
      <c r="Q168" s="41"/>
      <c r="R168" s="45"/>
    </row>
    <row r="169" spans="1:18" s="11" customFormat="1" ht="45" customHeight="1" thickBot="1" x14ac:dyDescent="0.35">
      <c r="A169" s="42"/>
      <c r="B169" s="34"/>
      <c r="C169" s="32"/>
      <c r="D169" s="34"/>
      <c r="E169" s="35"/>
      <c r="F169" s="35"/>
      <c r="G169" s="36"/>
      <c r="H169" s="43"/>
      <c r="I169" s="36"/>
      <c r="J169" s="44"/>
      <c r="K169" s="39"/>
      <c r="L169" s="40"/>
      <c r="M169" s="32"/>
      <c r="N169" s="32"/>
      <c r="O169" s="32"/>
      <c r="P169" s="32"/>
      <c r="Q169" s="41"/>
      <c r="R169" s="45"/>
    </row>
    <row r="170" spans="1:18" s="11" customFormat="1" ht="45" customHeight="1" thickBot="1" x14ac:dyDescent="0.35">
      <c r="A170" s="42"/>
      <c r="B170" s="34"/>
      <c r="C170" s="32"/>
      <c r="D170" s="34"/>
      <c r="E170" s="35"/>
      <c r="F170" s="35"/>
      <c r="G170" s="36"/>
      <c r="H170" s="43"/>
      <c r="I170" s="36"/>
      <c r="J170" s="44"/>
      <c r="K170" s="39"/>
      <c r="L170" s="40"/>
      <c r="M170" s="32"/>
      <c r="N170" s="32"/>
      <c r="O170" s="32"/>
      <c r="P170" s="32"/>
      <c r="Q170" s="41"/>
      <c r="R170" s="45"/>
    </row>
    <row r="171" spans="1:18" s="11" customFormat="1" ht="45" customHeight="1" thickBot="1" x14ac:dyDescent="0.35">
      <c r="A171" s="42"/>
      <c r="B171" s="34"/>
      <c r="C171" s="32"/>
      <c r="D171" s="34"/>
      <c r="E171" s="35"/>
      <c r="F171" s="35"/>
      <c r="G171" s="36"/>
      <c r="H171" s="43"/>
      <c r="I171" s="36"/>
      <c r="J171" s="44"/>
      <c r="K171" s="39"/>
      <c r="L171" s="40"/>
      <c r="M171" s="32"/>
      <c r="N171" s="32"/>
      <c r="O171" s="32"/>
      <c r="P171" s="32"/>
      <c r="Q171" s="41"/>
      <c r="R171" s="45"/>
    </row>
    <row r="172" spans="1:18" s="11" customFormat="1" ht="45" customHeight="1" thickBot="1" x14ac:dyDescent="0.35">
      <c r="A172" s="42"/>
      <c r="B172" s="34"/>
      <c r="C172" s="32"/>
      <c r="D172" s="34"/>
      <c r="E172" s="35"/>
      <c r="F172" s="35"/>
      <c r="G172" s="36"/>
      <c r="H172" s="43"/>
      <c r="I172" s="36"/>
      <c r="J172" s="44"/>
      <c r="K172" s="39"/>
      <c r="L172" s="40"/>
      <c r="M172" s="32"/>
      <c r="N172" s="32"/>
      <c r="O172" s="32"/>
      <c r="P172" s="32"/>
      <c r="Q172" s="41"/>
      <c r="R172" s="45"/>
    </row>
    <row r="173" spans="1:18" s="11" customFormat="1" ht="45" customHeight="1" thickBot="1" x14ac:dyDescent="0.35">
      <c r="A173" s="42"/>
      <c r="B173" s="34"/>
      <c r="C173" s="32"/>
      <c r="D173" s="34"/>
      <c r="E173" s="35"/>
      <c r="F173" s="35"/>
      <c r="G173" s="36"/>
      <c r="H173" s="43"/>
      <c r="I173" s="36"/>
      <c r="J173" s="44"/>
      <c r="K173" s="39"/>
      <c r="L173" s="40"/>
      <c r="M173" s="32"/>
      <c r="N173" s="32"/>
      <c r="O173" s="32"/>
      <c r="P173" s="32"/>
      <c r="Q173" s="41"/>
      <c r="R173" s="45"/>
    </row>
    <row r="174" spans="1:18" s="11" customFormat="1" ht="45" customHeight="1" thickBot="1" x14ac:dyDescent="0.35">
      <c r="A174" s="42"/>
      <c r="B174" s="34"/>
      <c r="C174" s="32"/>
      <c r="D174" s="34"/>
      <c r="E174" s="35"/>
      <c r="F174" s="35"/>
      <c r="G174" s="36"/>
      <c r="H174" s="43"/>
      <c r="I174" s="36"/>
      <c r="J174" s="44"/>
      <c r="K174" s="39"/>
      <c r="L174" s="40"/>
      <c r="M174" s="32"/>
      <c r="N174" s="32"/>
      <c r="O174" s="32"/>
      <c r="P174" s="32"/>
      <c r="Q174" s="41"/>
      <c r="R174" s="45"/>
    </row>
    <row r="175" spans="1:18" s="11" customFormat="1" ht="45" customHeight="1" thickBot="1" x14ac:dyDescent="0.35">
      <c r="A175" s="42"/>
      <c r="B175" s="34"/>
      <c r="C175" s="32"/>
      <c r="D175" s="34"/>
      <c r="E175" s="35"/>
      <c r="F175" s="35"/>
      <c r="G175" s="36"/>
      <c r="H175" s="43"/>
      <c r="I175" s="36"/>
      <c r="J175" s="44"/>
      <c r="K175" s="39"/>
      <c r="L175" s="40"/>
      <c r="M175" s="32"/>
      <c r="N175" s="32"/>
      <c r="O175" s="32"/>
      <c r="P175" s="32"/>
      <c r="Q175" s="41"/>
      <c r="R175" s="45"/>
    </row>
    <row r="176" spans="1:18" s="11" customFormat="1" ht="45" customHeight="1" thickBot="1" x14ac:dyDescent="0.35">
      <c r="A176" s="42"/>
      <c r="B176" s="34"/>
      <c r="C176" s="32"/>
      <c r="D176" s="34"/>
      <c r="E176" s="35"/>
      <c r="F176" s="35"/>
      <c r="G176" s="36"/>
      <c r="H176" s="43"/>
      <c r="I176" s="36"/>
      <c r="J176" s="44"/>
      <c r="K176" s="39"/>
      <c r="L176" s="40"/>
      <c r="M176" s="32"/>
      <c r="N176" s="32"/>
      <c r="O176" s="32"/>
      <c r="P176" s="32"/>
      <c r="Q176" s="41"/>
      <c r="R176" s="45"/>
    </row>
    <row r="177" spans="1:18" s="11" customFormat="1" ht="45" customHeight="1" thickBot="1" x14ac:dyDescent="0.35">
      <c r="A177" s="42"/>
      <c r="B177" s="34"/>
      <c r="C177" s="32"/>
      <c r="D177" s="34"/>
      <c r="E177" s="35"/>
      <c r="F177" s="35"/>
      <c r="G177" s="36"/>
      <c r="H177" s="43"/>
      <c r="I177" s="36"/>
      <c r="J177" s="44"/>
      <c r="K177" s="39"/>
      <c r="L177" s="40"/>
      <c r="M177" s="32"/>
      <c r="N177" s="32"/>
      <c r="O177" s="32"/>
      <c r="P177" s="32"/>
      <c r="Q177" s="41"/>
      <c r="R177" s="45"/>
    </row>
    <row r="178" spans="1:18" s="11" customFormat="1" ht="45" customHeight="1" thickBot="1" x14ac:dyDescent="0.35">
      <c r="A178" s="42"/>
      <c r="B178" s="34"/>
      <c r="C178" s="32"/>
      <c r="D178" s="34"/>
      <c r="E178" s="35"/>
      <c r="F178" s="35"/>
      <c r="G178" s="36"/>
      <c r="H178" s="43"/>
      <c r="I178" s="36"/>
      <c r="J178" s="44"/>
      <c r="K178" s="39"/>
      <c r="L178" s="40"/>
      <c r="M178" s="32"/>
      <c r="N178" s="32"/>
      <c r="O178" s="32"/>
      <c r="P178" s="32"/>
      <c r="Q178" s="41"/>
      <c r="R178" s="45"/>
    </row>
    <row r="179" spans="1:18" s="11" customFormat="1" ht="45" customHeight="1" thickBot="1" x14ac:dyDescent="0.35">
      <c r="A179" s="42"/>
      <c r="B179" s="34"/>
      <c r="C179" s="32"/>
      <c r="D179" s="34"/>
      <c r="E179" s="35"/>
      <c r="F179" s="35"/>
      <c r="G179" s="36"/>
      <c r="H179" s="43"/>
      <c r="I179" s="36"/>
      <c r="J179" s="44"/>
      <c r="K179" s="39"/>
      <c r="L179" s="40"/>
      <c r="M179" s="32"/>
      <c r="N179" s="32"/>
      <c r="O179" s="32"/>
      <c r="P179" s="32"/>
      <c r="Q179" s="41"/>
      <c r="R179" s="45"/>
    </row>
    <row r="180" spans="1:18" s="11" customFormat="1" ht="45" customHeight="1" thickBot="1" x14ac:dyDescent="0.35">
      <c r="A180" s="42"/>
      <c r="B180" s="34"/>
      <c r="C180" s="32"/>
      <c r="D180" s="34"/>
      <c r="E180" s="35"/>
      <c r="F180" s="35"/>
      <c r="G180" s="36"/>
      <c r="H180" s="43"/>
      <c r="I180" s="36"/>
      <c r="J180" s="44"/>
      <c r="K180" s="39"/>
      <c r="L180" s="40"/>
      <c r="M180" s="32"/>
      <c r="N180" s="32"/>
      <c r="O180" s="32"/>
      <c r="P180" s="32"/>
      <c r="Q180" s="41"/>
      <c r="R180" s="45"/>
    </row>
    <row r="181" spans="1:18" s="11" customFormat="1" ht="45" customHeight="1" thickBot="1" x14ac:dyDescent="0.35">
      <c r="A181" s="42"/>
      <c r="B181" s="34"/>
      <c r="C181" s="32"/>
      <c r="D181" s="34"/>
      <c r="E181" s="35"/>
      <c r="F181" s="35"/>
      <c r="G181" s="36"/>
      <c r="H181" s="43"/>
      <c r="I181" s="36"/>
      <c r="J181" s="44"/>
      <c r="K181" s="39"/>
      <c r="L181" s="40"/>
      <c r="M181" s="32"/>
      <c r="N181" s="32"/>
      <c r="O181" s="32"/>
      <c r="P181" s="32"/>
      <c r="Q181" s="41"/>
      <c r="R181" s="45"/>
    </row>
    <row r="182" spans="1:18" s="11" customFormat="1" ht="45" customHeight="1" thickBot="1" x14ac:dyDescent="0.35">
      <c r="A182" s="42"/>
      <c r="B182" s="34"/>
      <c r="C182" s="32"/>
      <c r="D182" s="34"/>
      <c r="E182" s="35"/>
      <c r="F182" s="35"/>
      <c r="G182" s="36"/>
      <c r="H182" s="43"/>
      <c r="I182" s="36"/>
      <c r="J182" s="44"/>
      <c r="K182" s="39"/>
      <c r="L182" s="40"/>
      <c r="M182" s="32"/>
      <c r="N182" s="32"/>
      <c r="O182" s="32"/>
      <c r="P182" s="32"/>
      <c r="Q182" s="41"/>
      <c r="R182" s="45"/>
    </row>
    <row r="183" spans="1:18" s="11" customFormat="1" ht="45" customHeight="1" thickBot="1" x14ac:dyDescent="0.35">
      <c r="A183" s="42"/>
      <c r="B183" s="34"/>
      <c r="C183" s="32"/>
      <c r="D183" s="34"/>
      <c r="E183" s="35"/>
      <c r="F183" s="35"/>
      <c r="G183" s="36"/>
      <c r="H183" s="43"/>
      <c r="I183" s="36"/>
      <c r="J183" s="44"/>
      <c r="K183" s="39"/>
      <c r="L183" s="40"/>
      <c r="M183" s="32"/>
      <c r="N183" s="32"/>
      <c r="O183" s="32"/>
      <c r="P183" s="32"/>
      <c r="Q183" s="41"/>
      <c r="R183" s="45"/>
    </row>
    <row r="184" spans="1:18" s="11" customFormat="1" ht="45" customHeight="1" thickBot="1" x14ac:dyDescent="0.35">
      <c r="A184" s="42"/>
      <c r="B184" s="34"/>
      <c r="C184" s="32"/>
      <c r="D184" s="34"/>
      <c r="E184" s="35"/>
      <c r="F184" s="35"/>
      <c r="G184" s="36"/>
      <c r="H184" s="43"/>
      <c r="I184" s="36"/>
      <c r="J184" s="44"/>
      <c r="K184" s="39"/>
      <c r="L184" s="40"/>
      <c r="M184" s="32"/>
      <c r="N184" s="32"/>
      <c r="O184" s="32"/>
      <c r="P184" s="32"/>
      <c r="Q184" s="41"/>
      <c r="R184" s="45"/>
    </row>
    <row r="185" spans="1:18" s="11" customFormat="1" ht="45" customHeight="1" thickBot="1" x14ac:dyDescent="0.35">
      <c r="A185" s="42"/>
      <c r="B185" s="34"/>
      <c r="C185" s="32"/>
      <c r="D185" s="34"/>
      <c r="E185" s="35"/>
      <c r="F185" s="35"/>
      <c r="G185" s="36"/>
      <c r="H185" s="43"/>
      <c r="I185" s="36"/>
      <c r="J185" s="44"/>
      <c r="K185" s="39"/>
      <c r="L185" s="40"/>
      <c r="M185" s="32"/>
      <c r="N185" s="32"/>
      <c r="O185" s="32"/>
      <c r="P185" s="32"/>
      <c r="Q185" s="41"/>
      <c r="R185" s="45"/>
    </row>
    <row r="186" spans="1:18" s="11" customFormat="1" ht="45" customHeight="1" thickBot="1" x14ac:dyDescent="0.35">
      <c r="A186" s="42"/>
      <c r="B186" s="34"/>
      <c r="C186" s="32"/>
      <c r="D186" s="34"/>
      <c r="E186" s="35"/>
      <c r="F186" s="35"/>
      <c r="G186" s="36"/>
      <c r="H186" s="43"/>
      <c r="I186" s="36"/>
      <c r="J186" s="44"/>
      <c r="K186" s="39"/>
      <c r="L186" s="40"/>
      <c r="M186" s="32"/>
      <c r="N186" s="32"/>
      <c r="O186" s="32"/>
      <c r="P186" s="32"/>
      <c r="Q186" s="41"/>
      <c r="R186" s="45"/>
    </row>
    <row r="187" spans="1:18" s="11" customFormat="1" ht="45" customHeight="1" thickBot="1" x14ac:dyDescent="0.35">
      <c r="A187" s="42"/>
      <c r="B187" s="34"/>
      <c r="C187" s="32"/>
      <c r="D187" s="34"/>
      <c r="E187" s="35"/>
      <c r="F187" s="35"/>
      <c r="G187" s="36"/>
      <c r="H187" s="43"/>
      <c r="I187" s="36"/>
      <c r="J187" s="44"/>
      <c r="K187" s="39"/>
      <c r="L187" s="40"/>
      <c r="M187" s="32"/>
      <c r="N187" s="32"/>
      <c r="O187" s="32"/>
      <c r="P187" s="32"/>
      <c r="Q187" s="41"/>
      <c r="R187" s="45"/>
    </row>
    <row r="188" spans="1:18" s="11" customFormat="1" ht="45" customHeight="1" thickBot="1" x14ac:dyDescent="0.35">
      <c r="A188" s="42"/>
      <c r="B188" s="34"/>
      <c r="C188" s="32"/>
      <c r="D188" s="34"/>
      <c r="E188" s="35"/>
      <c r="F188" s="35"/>
      <c r="G188" s="36"/>
      <c r="H188" s="43"/>
      <c r="I188" s="36"/>
      <c r="J188" s="44"/>
      <c r="K188" s="39"/>
      <c r="L188" s="40"/>
      <c r="M188" s="32"/>
      <c r="N188" s="32"/>
      <c r="O188" s="32"/>
      <c r="P188" s="32"/>
      <c r="Q188" s="41"/>
      <c r="R188" s="45"/>
    </row>
    <row r="189" spans="1:18" s="11" customFormat="1" ht="45" customHeight="1" thickBot="1" x14ac:dyDescent="0.35">
      <c r="A189" s="42"/>
      <c r="B189" s="34"/>
      <c r="C189" s="32"/>
      <c r="D189" s="34"/>
      <c r="E189" s="35"/>
      <c r="F189" s="35"/>
      <c r="G189" s="36"/>
      <c r="H189" s="43"/>
      <c r="I189" s="36"/>
      <c r="J189" s="44"/>
      <c r="K189" s="39"/>
      <c r="L189" s="40"/>
      <c r="M189" s="32"/>
      <c r="N189" s="32"/>
      <c r="O189" s="32"/>
      <c r="P189" s="32"/>
      <c r="Q189" s="41"/>
      <c r="R189" s="45"/>
    </row>
    <row r="190" spans="1:18" s="11" customFormat="1" ht="45" customHeight="1" thickBot="1" x14ac:dyDescent="0.35">
      <c r="A190" s="42"/>
      <c r="B190" s="34"/>
      <c r="C190" s="32"/>
      <c r="D190" s="34"/>
      <c r="E190" s="35"/>
      <c r="F190" s="35"/>
      <c r="G190" s="36"/>
      <c r="H190" s="43"/>
      <c r="I190" s="36"/>
      <c r="J190" s="44"/>
      <c r="K190" s="39"/>
      <c r="L190" s="40"/>
      <c r="M190" s="32"/>
      <c r="N190" s="32"/>
      <c r="O190" s="32"/>
      <c r="P190" s="32"/>
      <c r="Q190" s="41"/>
      <c r="R190" s="45"/>
    </row>
    <row r="191" spans="1:18" s="11" customFormat="1" ht="45" customHeight="1" thickBot="1" x14ac:dyDescent="0.35">
      <c r="A191" s="42"/>
      <c r="B191" s="34"/>
      <c r="C191" s="32"/>
      <c r="D191" s="34"/>
      <c r="E191" s="35"/>
      <c r="F191" s="35"/>
      <c r="G191" s="36"/>
      <c r="H191" s="43"/>
      <c r="I191" s="36"/>
      <c r="J191" s="44"/>
      <c r="K191" s="39"/>
      <c r="L191" s="40"/>
      <c r="M191" s="32"/>
      <c r="N191" s="32"/>
      <c r="O191" s="32"/>
      <c r="P191" s="32"/>
      <c r="Q191" s="41"/>
      <c r="R191" s="45"/>
    </row>
    <row r="192" spans="1:18" s="11" customFormat="1" ht="45" customHeight="1" thickBot="1" x14ac:dyDescent="0.35">
      <c r="A192" s="42"/>
      <c r="B192" s="34"/>
      <c r="C192" s="32"/>
      <c r="D192" s="34"/>
      <c r="E192" s="35"/>
      <c r="F192" s="35"/>
      <c r="G192" s="36"/>
      <c r="H192" s="43"/>
      <c r="I192" s="36"/>
      <c r="J192" s="44"/>
      <c r="K192" s="39"/>
      <c r="L192" s="40"/>
      <c r="M192" s="32"/>
      <c r="N192" s="32"/>
      <c r="O192" s="32"/>
      <c r="P192" s="32"/>
      <c r="Q192" s="41"/>
      <c r="R192" s="45"/>
    </row>
    <row r="193" spans="1:18" s="11" customFormat="1" ht="45" customHeight="1" thickBot="1" x14ac:dyDescent="0.35">
      <c r="A193" s="42"/>
      <c r="B193" s="34"/>
      <c r="C193" s="32"/>
      <c r="D193" s="34"/>
      <c r="E193" s="35"/>
      <c r="F193" s="35"/>
      <c r="G193" s="36"/>
      <c r="H193" s="43"/>
      <c r="I193" s="36"/>
      <c r="J193" s="44"/>
      <c r="K193" s="39"/>
      <c r="L193" s="40"/>
      <c r="M193" s="32"/>
      <c r="N193" s="32"/>
      <c r="O193" s="32"/>
      <c r="P193" s="32"/>
      <c r="Q193" s="41"/>
      <c r="R193" s="45"/>
    </row>
    <row r="194" spans="1:18" s="11" customFormat="1" ht="45" customHeight="1" thickBot="1" x14ac:dyDescent="0.35">
      <c r="A194" s="42"/>
      <c r="B194" s="34"/>
      <c r="C194" s="32"/>
      <c r="D194" s="34"/>
      <c r="E194" s="35"/>
      <c r="F194" s="35"/>
      <c r="G194" s="36"/>
      <c r="H194" s="43"/>
      <c r="I194" s="36"/>
      <c r="J194" s="44"/>
      <c r="K194" s="39"/>
      <c r="L194" s="40"/>
      <c r="M194" s="32"/>
      <c r="N194" s="32"/>
      <c r="O194" s="32"/>
      <c r="P194" s="32"/>
      <c r="Q194" s="41"/>
      <c r="R194" s="45"/>
    </row>
    <row r="195" spans="1:18" s="11" customFormat="1" ht="45" customHeight="1" thickBot="1" x14ac:dyDescent="0.35">
      <c r="A195" s="42"/>
      <c r="B195" s="34"/>
      <c r="C195" s="46"/>
      <c r="D195" s="34"/>
      <c r="E195" s="35"/>
      <c r="F195" s="35"/>
      <c r="G195" s="36"/>
      <c r="H195" s="43"/>
      <c r="I195" s="36"/>
      <c r="J195" s="44"/>
      <c r="K195" s="39"/>
      <c r="L195" s="40"/>
      <c r="M195" s="32"/>
      <c r="N195" s="32"/>
      <c r="O195" s="32"/>
      <c r="P195" s="32"/>
      <c r="Q195" s="41"/>
      <c r="R195" s="45"/>
    </row>
    <row r="196" spans="1:18" s="11" customFormat="1" ht="45" customHeight="1" thickBot="1" x14ac:dyDescent="0.35">
      <c r="A196" s="42"/>
      <c r="B196" s="34"/>
      <c r="C196" s="32"/>
      <c r="D196" s="34"/>
      <c r="E196" s="35"/>
      <c r="F196" s="35"/>
      <c r="G196" s="36"/>
      <c r="H196" s="43"/>
      <c r="I196" s="36"/>
      <c r="J196" s="44"/>
      <c r="K196" s="39"/>
      <c r="L196" s="40"/>
      <c r="M196" s="32"/>
      <c r="N196" s="32"/>
      <c r="O196" s="32"/>
      <c r="P196" s="32"/>
      <c r="Q196" s="41"/>
      <c r="R196" s="45"/>
    </row>
    <row r="197" spans="1:18" s="11" customFormat="1" ht="45" customHeight="1" thickBot="1" x14ac:dyDescent="0.35">
      <c r="A197" s="42"/>
      <c r="B197" s="34"/>
      <c r="C197" s="32"/>
      <c r="D197" s="34"/>
      <c r="E197" s="35"/>
      <c r="F197" s="35"/>
      <c r="G197" s="36"/>
      <c r="H197" s="43"/>
      <c r="I197" s="36"/>
      <c r="J197" s="44"/>
      <c r="K197" s="39"/>
      <c r="L197" s="40"/>
      <c r="M197" s="32"/>
      <c r="N197" s="32"/>
      <c r="O197" s="32"/>
      <c r="P197" s="32"/>
      <c r="Q197" s="41"/>
      <c r="R197" s="45"/>
    </row>
    <row r="198" spans="1:18" s="11" customFormat="1" ht="45" customHeight="1" thickBot="1" x14ac:dyDescent="0.35">
      <c r="A198" s="42"/>
      <c r="B198" s="34"/>
      <c r="C198" s="32"/>
      <c r="D198" s="34"/>
      <c r="E198" s="35"/>
      <c r="F198" s="35"/>
      <c r="G198" s="36"/>
      <c r="H198" s="43"/>
      <c r="I198" s="36"/>
      <c r="J198" s="44"/>
      <c r="K198" s="39"/>
      <c r="L198" s="40"/>
      <c r="M198" s="32"/>
      <c r="N198" s="32"/>
      <c r="O198" s="32"/>
      <c r="P198" s="32"/>
      <c r="Q198" s="41"/>
      <c r="R198" s="45"/>
    </row>
    <row r="199" spans="1:18" s="11" customFormat="1" ht="45" customHeight="1" thickBot="1" x14ac:dyDescent="0.35">
      <c r="A199" s="42"/>
      <c r="B199" s="34"/>
      <c r="C199" s="32"/>
      <c r="D199" s="34"/>
      <c r="E199" s="35"/>
      <c r="F199" s="35"/>
      <c r="G199" s="36"/>
      <c r="H199" s="43"/>
      <c r="I199" s="36"/>
      <c r="J199" s="44"/>
      <c r="K199" s="39"/>
      <c r="L199" s="40"/>
      <c r="M199" s="32"/>
      <c r="N199" s="32"/>
      <c r="O199" s="32"/>
      <c r="P199" s="32"/>
      <c r="Q199" s="41"/>
      <c r="R199" s="45"/>
    </row>
    <row r="200" spans="1:18" s="11" customFormat="1" ht="45" customHeight="1" thickBot="1" x14ac:dyDescent="0.35">
      <c r="A200" s="42"/>
      <c r="B200" s="34"/>
      <c r="C200" s="32"/>
      <c r="D200" s="34"/>
      <c r="E200" s="35"/>
      <c r="F200" s="35"/>
      <c r="G200" s="36"/>
      <c r="H200" s="43"/>
      <c r="I200" s="36"/>
      <c r="J200" s="44"/>
      <c r="K200" s="39"/>
      <c r="L200" s="40"/>
      <c r="M200" s="32"/>
      <c r="N200" s="32"/>
      <c r="O200" s="32"/>
      <c r="P200" s="32"/>
      <c r="Q200" s="41"/>
      <c r="R200" s="45"/>
    </row>
    <row r="201" spans="1:18" s="11" customFormat="1" ht="45" customHeight="1" thickBot="1" x14ac:dyDescent="0.35">
      <c r="A201" s="42"/>
      <c r="B201" s="34"/>
      <c r="C201" s="32"/>
      <c r="D201" s="34"/>
      <c r="E201" s="35"/>
      <c r="F201" s="35"/>
      <c r="G201" s="36"/>
      <c r="H201" s="43"/>
      <c r="I201" s="36"/>
      <c r="J201" s="44"/>
      <c r="K201" s="39"/>
      <c r="L201" s="40"/>
      <c r="M201" s="32"/>
      <c r="N201" s="32"/>
      <c r="O201" s="32"/>
      <c r="P201" s="32"/>
      <c r="Q201" s="41"/>
      <c r="R201" s="45"/>
    </row>
    <row r="202" spans="1:18" s="11" customFormat="1" ht="45" customHeight="1" thickBot="1" x14ac:dyDescent="0.35">
      <c r="A202" s="42"/>
      <c r="B202" s="34"/>
      <c r="C202" s="32"/>
      <c r="D202" s="34"/>
      <c r="E202" s="35"/>
      <c r="F202" s="35"/>
      <c r="G202" s="36"/>
      <c r="H202" s="43"/>
      <c r="I202" s="36"/>
      <c r="J202" s="44"/>
      <c r="K202" s="39"/>
      <c r="L202" s="40"/>
      <c r="M202" s="32"/>
      <c r="N202" s="32"/>
      <c r="O202" s="32"/>
      <c r="P202" s="32"/>
      <c r="Q202" s="41"/>
      <c r="R202" s="45"/>
    </row>
    <row r="203" spans="1:18" s="11" customFormat="1" ht="45" customHeight="1" thickBot="1" x14ac:dyDescent="0.35">
      <c r="A203" s="42"/>
      <c r="B203" s="34"/>
      <c r="C203" s="32"/>
      <c r="D203" s="34"/>
      <c r="E203" s="35"/>
      <c r="F203" s="35"/>
      <c r="G203" s="36"/>
      <c r="H203" s="43"/>
      <c r="I203" s="36"/>
      <c r="J203" s="44"/>
      <c r="K203" s="39"/>
      <c r="L203" s="40"/>
      <c r="M203" s="32"/>
      <c r="N203" s="32"/>
      <c r="O203" s="32"/>
      <c r="P203" s="32"/>
      <c r="Q203" s="41"/>
      <c r="R203" s="45"/>
    </row>
    <row r="204" spans="1:18" s="11" customFormat="1" ht="45" customHeight="1" thickBot="1" x14ac:dyDescent="0.35">
      <c r="A204" s="42"/>
      <c r="B204" s="34"/>
      <c r="C204" s="32"/>
      <c r="D204" s="34"/>
      <c r="E204" s="35"/>
      <c r="F204" s="35"/>
      <c r="G204" s="36"/>
      <c r="H204" s="43"/>
      <c r="I204" s="36"/>
      <c r="J204" s="44"/>
      <c r="K204" s="39"/>
      <c r="L204" s="40"/>
      <c r="M204" s="32"/>
      <c r="N204" s="32"/>
      <c r="O204" s="32"/>
      <c r="P204" s="32"/>
      <c r="Q204" s="41"/>
      <c r="R204" s="45"/>
    </row>
    <row r="205" spans="1:18" s="11" customFormat="1" ht="45" customHeight="1" thickBot="1" x14ac:dyDescent="0.35">
      <c r="A205" s="42"/>
      <c r="B205" s="34"/>
      <c r="C205" s="32"/>
      <c r="D205" s="34"/>
      <c r="E205" s="35"/>
      <c r="F205" s="35"/>
      <c r="G205" s="36"/>
      <c r="H205" s="43"/>
      <c r="I205" s="36"/>
      <c r="J205" s="44"/>
      <c r="K205" s="39"/>
      <c r="L205" s="40"/>
      <c r="M205" s="32"/>
      <c r="N205" s="32"/>
      <c r="O205" s="32"/>
      <c r="P205" s="32"/>
      <c r="Q205" s="41"/>
      <c r="R205" s="45"/>
    </row>
    <row r="206" spans="1:18" s="11" customFormat="1" ht="45" customHeight="1" thickBot="1" x14ac:dyDescent="0.35">
      <c r="A206" s="42"/>
      <c r="B206" s="34"/>
      <c r="C206" s="32"/>
      <c r="D206" s="34"/>
      <c r="E206" s="35"/>
      <c r="F206" s="35"/>
      <c r="G206" s="36"/>
      <c r="H206" s="43"/>
      <c r="I206" s="36"/>
      <c r="J206" s="44"/>
      <c r="K206" s="39"/>
      <c r="L206" s="40"/>
      <c r="M206" s="32"/>
      <c r="N206" s="32"/>
      <c r="O206" s="32"/>
      <c r="P206" s="32"/>
      <c r="Q206" s="41"/>
      <c r="R206" s="45"/>
    </row>
    <row r="207" spans="1:18" s="11" customFormat="1" ht="45" customHeight="1" thickBot="1" x14ac:dyDescent="0.35">
      <c r="A207" s="42"/>
      <c r="B207" s="34"/>
      <c r="C207" s="32"/>
      <c r="D207" s="34"/>
      <c r="E207" s="35"/>
      <c r="F207" s="35"/>
      <c r="G207" s="36"/>
      <c r="H207" s="43"/>
      <c r="I207" s="36"/>
      <c r="J207" s="44"/>
      <c r="K207" s="39"/>
      <c r="L207" s="40"/>
      <c r="M207" s="32"/>
      <c r="N207" s="32"/>
      <c r="O207" s="32"/>
      <c r="P207" s="32"/>
      <c r="Q207" s="41"/>
      <c r="R207" s="45"/>
    </row>
    <row r="208" spans="1:18" s="11" customFormat="1" ht="45" customHeight="1" thickBot="1" x14ac:dyDescent="0.35">
      <c r="A208" s="42"/>
      <c r="B208" s="34"/>
      <c r="C208" s="32"/>
      <c r="D208" s="34"/>
      <c r="E208" s="35"/>
      <c r="F208" s="35"/>
      <c r="G208" s="36"/>
      <c r="H208" s="43"/>
      <c r="I208" s="36"/>
      <c r="J208" s="44"/>
      <c r="K208" s="39"/>
      <c r="L208" s="40"/>
      <c r="M208" s="32"/>
      <c r="N208" s="32"/>
      <c r="O208" s="32"/>
      <c r="P208" s="32"/>
      <c r="Q208" s="41"/>
      <c r="R208" s="45"/>
    </row>
    <row r="209" spans="1:18" s="11" customFormat="1" ht="45" customHeight="1" thickBot="1" x14ac:dyDescent="0.35">
      <c r="A209" s="42"/>
      <c r="B209" s="34"/>
      <c r="C209" s="32"/>
      <c r="D209" s="34"/>
      <c r="E209" s="35"/>
      <c r="F209" s="35"/>
      <c r="G209" s="36"/>
      <c r="H209" s="43"/>
      <c r="I209" s="36"/>
      <c r="J209" s="44"/>
      <c r="K209" s="39"/>
      <c r="L209" s="40"/>
      <c r="M209" s="32"/>
      <c r="N209" s="32"/>
      <c r="O209" s="32"/>
      <c r="P209" s="32"/>
      <c r="Q209" s="41"/>
      <c r="R209" s="45"/>
    </row>
    <row r="210" spans="1:18" s="11" customFormat="1" ht="45" customHeight="1" thickBot="1" x14ac:dyDescent="0.35">
      <c r="A210" s="42"/>
      <c r="B210" s="34"/>
      <c r="C210" s="32"/>
      <c r="D210" s="34"/>
      <c r="E210" s="35"/>
      <c r="F210" s="35"/>
      <c r="G210" s="36"/>
      <c r="H210" s="43"/>
      <c r="I210" s="36"/>
      <c r="J210" s="44"/>
      <c r="K210" s="39"/>
      <c r="L210" s="40"/>
      <c r="M210" s="32"/>
      <c r="N210" s="32"/>
      <c r="O210" s="32"/>
      <c r="P210" s="32"/>
      <c r="Q210" s="41"/>
      <c r="R210" s="45"/>
    </row>
    <row r="211" spans="1:18" s="11" customFormat="1" ht="45" customHeight="1" thickBot="1" x14ac:dyDescent="0.35">
      <c r="A211" s="42"/>
      <c r="B211" s="34"/>
      <c r="C211" s="32"/>
      <c r="D211" s="34"/>
      <c r="E211" s="35"/>
      <c r="F211" s="35"/>
      <c r="G211" s="36"/>
      <c r="H211" s="43"/>
      <c r="I211" s="36"/>
      <c r="J211" s="44"/>
      <c r="K211" s="39"/>
      <c r="L211" s="40"/>
      <c r="M211" s="32"/>
      <c r="N211" s="32"/>
      <c r="O211" s="32"/>
      <c r="P211" s="32"/>
      <c r="Q211" s="41"/>
      <c r="R211" s="45"/>
    </row>
    <row r="212" spans="1:18" s="11" customFormat="1" ht="45" customHeight="1" thickBot="1" x14ac:dyDescent="0.35">
      <c r="A212" s="42"/>
      <c r="B212" s="34"/>
      <c r="C212" s="32"/>
      <c r="D212" s="34"/>
      <c r="E212" s="35"/>
      <c r="F212" s="35"/>
      <c r="G212" s="36"/>
      <c r="H212" s="43"/>
      <c r="I212" s="36"/>
      <c r="J212" s="44"/>
      <c r="K212" s="39"/>
      <c r="L212" s="40"/>
      <c r="M212" s="32"/>
      <c r="N212" s="32"/>
      <c r="O212" s="32"/>
      <c r="P212" s="32"/>
      <c r="Q212" s="41"/>
      <c r="R212" s="45"/>
    </row>
    <row r="213" spans="1:18" s="11" customFormat="1" ht="45" customHeight="1" thickBot="1" x14ac:dyDescent="0.35">
      <c r="A213" s="42"/>
      <c r="B213" s="34"/>
      <c r="C213" s="32"/>
      <c r="D213" s="34"/>
      <c r="E213" s="35"/>
      <c r="F213" s="35"/>
      <c r="G213" s="36"/>
      <c r="H213" s="43"/>
      <c r="I213" s="36"/>
      <c r="J213" s="44"/>
      <c r="K213" s="39"/>
      <c r="L213" s="40"/>
      <c r="M213" s="32"/>
      <c r="N213" s="32"/>
      <c r="O213" s="32"/>
      <c r="P213" s="32"/>
      <c r="Q213" s="41"/>
      <c r="R213" s="45"/>
    </row>
    <row r="214" spans="1:18" s="11" customFormat="1" ht="45" customHeight="1" thickBot="1" x14ac:dyDescent="0.35">
      <c r="A214" s="42"/>
      <c r="B214" s="34"/>
      <c r="C214" s="32"/>
      <c r="D214" s="34"/>
      <c r="E214" s="35"/>
      <c r="F214" s="35"/>
      <c r="G214" s="36"/>
      <c r="H214" s="43"/>
      <c r="I214" s="36"/>
      <c r="J214" s="44"/>
      <c r="K214" s="39"/>
      <c r="L214" s="40"/>
      <c r="M214" s="32"/>
      <c r="N214" s="32"/>
      <c r="O214" s="32"/>
      <c r="P214" s="32"/>
      <c r="Q214" s="41"/>
      <c r="R214" s="45"/>
    </row>
    <row r="215" spans="1:18" s="11" customFormat="1" ht="45" customHeight="1" thickBot="1" x14ac:dyDescent="0.35">
      <c r="A215" s="42"/>
      <c r="B215" s="34"/>
      <c r="C215" s="32"/>
      <c r="D215" s="34"/>
      <c r="E215" s="35"/>
      <c r="F215" s="35"/>
      <c r="G215" s="36"/>
      <c r="H215" s="43"/>
      <c r="I215" s="36"/>
      <c r="J215" s="44"/>
      <c r="K215" s="39"/>
      <c r="L215" s="40"/>
      <c r="M215" s="32"/>
      <c r="N215" s="32"/>
      <c r="O215" s="32"/>
      <c r="P215" s="32"/>
      <c r="Q215" s="41"/>
      <c r="R215" s="45"/>
    </row>
    <row r="216" spans="1:18" s="11" customFormat="1" ht="45" customHeight="1" thickBot="1" x14ac:dyDescent="0.35">
      <c r="A216" s="42"/>
      <c r="B216" s="34"/>
      <c r="C216" s="32"/>
      <c r="D216" s="34"/>
      <c r="E216" s="35"/>
      <c r="F216" s="35"/>
      <c r="G216" s="36"/>
      <c r="H216" s="43"/>
      <c r="I216" s="36"/>
      <c r="J216" s="44"/>
      <c r="K216" s="39"/>
      <c r="L216" s="40"/>
      <c r="M216" s="32"/>
      <c r="N216" s="32"/>
      <c r="O216" s="32"/>
      <c r="P216" s="32"/>
      <c r="Q216" s="41"/>
      <c r="R216" s="45"/>
    </row>
    <row r="217" spans="1:18" s="11" customFormat="1" ht="45" customHeight="1" thickBot="1" x14ac:dyDescent="0.35">
      <c r="A217" s="42"/>
      <c r="B217" s="34"/>
      <c r="C217" s="32"/>
      <c r="D217" s="34"/>
      <c r="E217" s="35"/>
      <c r="F217" s="35"/>
      <c r="G217" s="36"/>
      <c r="H217" s="43"/>
      <c r="I217" s="36"/>
      <c r="J217" s="44"/>
      <c r="K217" s="39"/>
      <c r="L217" s="40"/>
      <c r="M217" s="32"/>
      <c r="N217" s="32"/>
      <c r="O217" s="32"/>
      <c r="P217" s="32"/>
      <c r="Q217" s="41"/>
      <c r="R217" s="45"/>
    </row>
    <row r="218" spans="1:18" s="11" customFormat="1" ht="45" customHeight="1" thickBot="1" x14ac:dyDescent="0.35">
      <c r="A218" s="42"/>
      <c r="B218" s="34"/>
      <c r="C218" s="32"/>
      <c r="D218" s="34"/>
      <c r="E218" s="35"/>
      <c r="F218" s="35"/>
      <c r="G218" s="36"/>
      <c r="H218" s="43"/>
      <c r="I218" s="36"/>
      <c r="J218" s="44"/>
      <c r="K218" s="39"/>
      <c r="L218" s="40"/>
      <c r="M218" s="32"/>
      <c r="N218" s="32"/>
      <c r="O218" s="32"/>
      <c r="P218" s="32"/>
      <c r="Q218" s="41"/>
      <c r="R218" s="45"/>
    </row>
    <row r="219" spans="1:18" s="11" customFormat="1" ht="45" customHeight="1" thickBot="1" x14ac:dyDescent="0.35">
      <c r="A219" s="42"/>
      <c r="B219" s="34"/>
      <c r="C219" s="32"/>
      <c r="D219" s="34"/>
      <c r="E219" s="35"/>
      <c r="F219" s="35"/>
      <c r="G219" s="36"/>
      <c r="H219" s="43"/>
      <c r="I219" s="36"/>
      <c r="J219" s="44"/>
      <c r="K219" s="39"/>
      <c r="L219" s="40"/>
      <c r="M219" s="32"/>
      <c r="N219" s="32"/>
      <c r="O219" s="32"/>
      <c r="P219" s="32"/>
      <c r="Q219" s="41"/>
      <c r="R219" s="45"/>
    </row>
    <row r="220" spans="1:18" s="11" customFormat="1" ht="45" customHeight="1" thickBot="1" x14ac:dyDescent="0.35">
      <c r="A220" s="42"/>
      <c r="B220" s="34"/>
      <c r="C220" s="32"/>
      <c r="D220" s="34"/>
      <c r="E220" s="35"/>
      <c r="F220" s="35"/>
      <c r="G220" s="36"/>
      <c r="H220" s="43"/>
      <c r="I220" s="36"/>
      <c r="J220" s="44"/>
      <c r="K220" s="39"/>
      <c r="L220" s="40"/>
      <c r="M220" s="32"/>
      <c r="N220" s="32"/>
      <c r="O220" s="32"/>
      <c r="P220" s="32"/>
      <c r="Q220" s="41"/>
      <c r="R220" s="45"/>
    </row>
    <row r="221" spans="1:18" s="11" customFormat="1" ht="45" customHeight="1" thickBot="1" x14ac:dyDescent="0.35">
      <c r="A221" s="42"/>
      <c r="B221" s="34"/>
      <c r="C221" s="32"/>
      <c r="D221" s="34"/>
      <c r="E221" s="35"/>
      <c r="F221" s="35"/>
      <c r="G221" s="36"/>
      <c r="H221" s="43"/>
      <c r="I221" s="36"/>
      <c r="J221" s="44"/>
      <c r="K221" s="39"/>
      <c r="L221" s="40"/>
      <c r="M221" s="32"/>
      <c r="N221" s="32"/>
      <c r="O221" s="32"/>
      <c r="P221" s="32"/>
      <c r="Q221" s="41"/>
      <c r="R221" s="45"/>
    </row>
    <row r="222" spans="1:18" s="11" customFormat="1" ht="45" customHeight="1" thickBot="1" x14ac:dyDescent="0.35">
      <c r="A222" s="42"/>
      <c r="B222" s="34"/>
      <c r="C222" s="32"/>
      <c r="D222" s="34"/>
      <c r="E222" s="35"/>
      <c r="F222" s="35"/>
      <c r="G222" s="36"/>
      <c r="H222" s="43"/>
      <c r="I222" s="36"/>
      <c r="J222" s="44"/>
      <c r="K222" s="39"/>
      <c r="L222" s="40"/>
      <c r="M222" s="32"/>
      <c r="N222" s="32"/>
      <c r="O222" s="32"/>
      <c r="P222" s="32"/>
      <c r="Q222" s="41"/>
      <c r="R222" s="45"/>
    </row>
    <row r="223" spans="1:18" s="11" customFormat="1" ht="45" customHeight="1" thickBot="1" x14ac:dyDescent="0.35">
      <c r="A223" s="42"/>
      <c r="B223" s="34"/>
      <c r="C223" s="32"/>
      <c r="D223" s="34"/>
      <c r="E223" s="35"/>
      <c r="F223" s="35"/>
      <c r="G223" s="36"/>
      <c r="H223" s="43"/>
      <c r="I223" s="36"/>
      <c r="J223" s="44"/>
      <c r="K223" s="39"/>
      <c r="L223" s="40"/>
      <c r="M223" s="32"/>
      <c r="N223" s="32"/>
      <c r="O223" s="32"/>
      <c r="P223" s="32"/>
      <c r="Q223" s="41"/>
      <c r="R223" s="45"/>
    </row>
    <row r="224" spans="1:18" s="11" customFormat="1" ht="45" customHeight="1" thickBot="1" x14ac:dyDescent="0.35">
      <c r="A224" s="42"/>
      <c r="B224" s="34"/>
      <c r="C224" s="32"/>
      <c r="D224" s="34"/>
      <c r="E224" s="35"/>
      <c r="F224" s="35"/>
      <c r="G224" s="36"/>
      <c r="H224" s="43"/>
      <c r="I224" s="36"/>
      <c r="J224" s="44"/>
      <c r="K224" s="39"/>
      <c r="L224" s="40"/>
      <c r="M224" s="32"/>
      <c r="N224" s="32"/>
      <c r="O224" s="32"/>
      <c r="P224" s="32"/>
      <c r="Q224" s="41"/>
      <c r="R224" s="45"/>
    </row>
    <row r="225" spans="1:18" s="11" customFormat="1" ht="45" customHeight="1" thickBot="1" x14ac:dyDescent="0.35">
      <c r="A225" s="42"/>
      <c r="B225" s="34"/>
      <c r="C225" s="32"/>
      <c r="D225" s="34"/>
      <c r="E225" s="35"/>
      <c r="F225" s="35"/>
      <c r="G225" s="36"/>
      <c r="H225" s="43"/>
      <c r="I225" s="36"/>
      <c r="J225" s="44"/>
      <c r="K225" s="39"/>
      <c r="L225" s="40"/>
      <c r="M225" s="32"/>
      <c r="N225" s="32"/>
      <c r="O225" s="32"/>
      <c r="P225" s="32"/>
      <c r="Q225" s="41"/>
      <c r="R225" s="45"/>
    </row>
    <row r="226" spans="1:18" s="11" customFormat="1" ht="45" customHeight="1" thickBot="1" x14ac:dyDescent="0.35">
      <c r="A226" s="42"/>
      <c r="B226" s="34"/>
      <c r="C226" s="32"/>
      <c r="D226" s="34"/>
      <c r="E226" s="35"/>
      <c r="F226" s="35"/>
      <c r="G226" s="36"/>
      <c r="H226" s="43"/>
      <c r="I226" s="36"/>
      <c r="J226" s="44"/>
      <c r="K226" s="39"/>
      <c r="L226" s="40"/>
      <c r="M226" s="32"/>
      <c r="N226" s="32"/>
      <c r="O226" s="32"/>
      <c r="P226" s="32"/>
      <c r="Q226" s="41"/>
      <c r="R226" s="45"/>
    </row>
    <row r="227" spans="1:18" s="11" customFormat="1" ht="45" customHeight="1" thickBot="1" x14ac:dyDescent="0.35">
      <c r="A227" s="42"/>
      <c r="B227" s="34"/>
      <c r="C227" s="32"/>
      <c r="D227" s="34"/>
      <c r="E227" s="35"/>
      <c r="F227" s="35"/>
      <c r="G227" s="36"/>
      <c r="H227" s="43"/>
      <c r="I227" s="36"/>
      <c r="J227" s="44"/>
      <c r="K227" s="39"/>
      <c r="L227" s="40"/>
      <c r="M227" s="32"/>
      <c r="N227" s="32"/>
      <c r="O227" s="32"/>
      <c r="P227" s="32"/>
      <c r="Q227" s="41"/>
      <c r="R227" s="45"/>
    </row>
    <row r="228" spans="1:18" s="11" customFormat="1" ht="45" customHeight="1" thickBot="1" x14ac:dyDescent="0.35">
      <c r="A228" s="42"/>
      <c r="B228" s="34"/>
      <c r="C228" s="32"/>
      <c r="D228" s="34"/>
      <c r="E228" s="35"/>
      <c r="F228" s="35"/>
      <c r="G228" s="36"/>
      <c r="H228" s="43"/>
      <c r="I228" s="36"/>
      <c r="J228" s="44"/>
      <c r="K228" s="39"/>
      <c r="L228" s="40"/>
      <c r="M228" s="32"/>
      <c r="N228" s="32"/>
      <c r="O228" s="32"/>
      <c r="P228" s="32"/>
      <c r="Q228" s="41"/>
      <c r="R228" s="45"/>
    </row>
    <row r="229" spans="1:18" s="11" customFormat="1" ht="45" customHeight="1" thickBot="1" x14ac:dyDescent="0.35">
      <c r="A229" s="42"/>
      <c r="B229" s="34"/>
      <c r="C229" s="32"/>
      <c r="D229" s="34"/>
      <c r="E229" s="35"/>
      <c r="F229" s="35"/>
      <c r="G229" s="36"/>
      <c r="H229" s="43"/>
      <c r="I229" s="36"/>
      <c r="J229" s="44"/>
      <c r="K229" s="39"/>
      <c r="L229" s="40"/>
      <c r="M229" s="32"/>
      <c r="N229" s="32"/>
      <c r="O229" s="32"/>
      <c r="P229" s="32"/>
      <c r="Q229" s="41"/>
      <c r="R229" s="45"/>
    </row>
    <row r="230" spans="1:18" s="11" customFormat="1" ht="45" customHeight="1" thickBot="1" x14ac:dyDescent="0.35">
      <c r="A230" s="42"/>
      <c r="B230" s="34"/>
      <c r="C230" s="32"/>
      <c r="D230" s="34"/>
      <c r="E230" s="35"/>
      <c r="F230" s="35"/>
      <c r="G230" s="36"/>
      <c r="H230" s="43"/>
      <c r="I230" s="36"/>
      <c r="J230" s="44"/>
      <c r="K230" s="39"/>
      <c r="L230" s="40"/>
      <c r="M230" s="32"/>
      <c r="N230" s="32"/>
      <c r="O230" s="32"/>
      <c r="P230" s="32"/>
      <c r="Q230" s="41"/>
      <c r="R230" s="45"/>
    </row>
    <row r="231" spans="1:18" s="11" customFormat="1" ht="45" customHeight="1" thickBot="1" x14ac:dyDescent="0.35">
      <c r="A231" s="42"/>
      <c r="B231" s="34"/>
      <c r="C231" s="32"/>
      <c r="D231" s="34"/>
      <c r="E231" s="35"/>
      <c r="F231" s="35"/>
      <c r="G231" s="36"/>
      <c r="H231" s="43"/>
      <c r="I231" s="36"/>
      <c r="J231" s="44"/>
      <c r="K231" s="39"/>
      <c r="L231" s="40"/>
      <c r="M231" s="32"/>
      <c r="N231" s="32"/>
      <c r="O231" s="32"/>
      <c r="P231" s="32"/>
      <c r="Q231" s="41"/>
      <c r="R231" s="45"/>
    </row>
    <row r="232" spans="1:18" s="11" customFormat="1" ht="45" customHeight="1" thickBot="1" x14ac:dyDescent="0.35">
      <c r="A232" s="42"/>
      <c r="B232" s="34"/>
      <c r="C232" s="32"/>
      <c r="D232" s="34"/>
      <c r="E232" s="35"/>
      <c r="F232" s="35"/>
      <c r="G232" s="36"/>
      <c r="H232" s="43"/>
      <c r="I232" s="36"/>
      <c r="J232" s="44"/>
      <c r="K232" s="39"/>
      <c r="L232" s="40"/>
      <c r="M232" s="32"/>
      <c r="N232" s="32"/>
      <c r="O232" s="32"/>
      <c r="P232" s="32"/>
      <c r="Q232" s="41"/>
      <c r="R232" s="45"/>
    </row>
    <row r="233" spans="1:18" s="11" customFormat="1" ht="45" customHeight="1" thickBot="1" x14ac:dyDescent="0.35">
      <c r="A233" s="42"/>
      <c r="B233" s="34"/>
      <c r="C233" s="32"/>
      <c r="D233" s="34"/>
      <c r="E233" s="35"/>
      <c r="F233" s="35"/>
      <c r="G233" s="36"/>
      <c r="H233" s="43"/>
      <c r="I233" s="36"/>
      <c r="J233" s="44"/>
      <c r="K233" s="39"/>
      <c r="L233" s="40"/>
      <c r="M233" s="32"/>
      <c r="N233" s="32"/>
      <c r="O233" s="32"/>
      <c r="P233" s="32"/>
      <c r="Q233" s="41"/>
      <c r="R233" s="45"/>
    </row>
    <row r="234" spans="1:18" s="11" customFormat="1" ht="45" customHeight="1" thickBot="1" x14ac:dyDescent="0.35">
      <c r="A234" s="42"/>
      <c r="B234" s="34"/>
      <c r="C234" s="32"/>
      <c r="D234" s="34"/>
      <c r="E234" s="35"/>
      <c r="F234" s="35"/>
      <c r="G234" s="36"/>
      <c r="H234" s="43"/>
      <c r="I234" s="36"/>
      <c r="J234" s="44"/>
      <c r="K234" s="39"/>
      <c r="L234" s="40"/>
      <c r="M234" s="32"/>
      <c r="N234" s="32"/>
      <c r="O234" s="32"/>
      <c r="P234" s="32"/>
      <c r="Q234" s="41"/>
      <c r="R234" s="45"/>
    </row>
    <row r="235" spans="1:18" s="11" customFormat="1" ht="45" customHeight="1" thickBot="1" x14ac:dyDescent="0.35">
      <c r="A235" s="42"/>
      <c r="B235" s="34"/>
      <c r="C235" s="32"/>
      <c r="D235" s="34"/>
      <c r="E235" s="35"/>
      <c r="F235" s="35"/>
      <c r="G235" s="36"/>
      <c r="H235" s="43"/>
      <c r="I235" s="36"/>
      <c r="J235" s="44"/>
      <c r="K235" s="39"/>
      <c r="L235" s="40"/>
      <c r="M235" s="32"/>
      <c r="N235" s="32"/>
      <c r="O235" s="32"/>
      <c r="P235" s="32"/>
      <c r="Q235" s="41"/>
      <c r="R235" s="45"/>
    </row>
    <row r="236" spans="1:18" s="11" customFormat="1" ht="45" customHeight="1" thickBot="1" x14ac:dyDescent="0.35">
      <c r="A236" s="42"/>
      <c r="B236" s="34"/>
      <c r="C236" s="32"/>
      <c r="D236" s="34"/>
      <c r="E236" s="35"/>
      <c r="F236" s="35"/>
      <c r="G236" s="36"/>
      <c r="H236" s="43"/>
      <c r="I236" s="36"/>
      <c r="J236" s="44"/>
      <c r="K236" s="39"/>
      <c r="L236" s="40"/>
      <c r="M236" s="32"/>
      <c r="N236" s="32"/>
      <c r="O236" s="32"/>
      <c r="P236" s="32"/>
      <c r="Q236" s="41"/>
      <c r="R236" s="45"/>
    </row>
    <row r="237" spans="1:18" s="11" customFormat="1" ht="45" customHeight="1" thickBot="1" x14ac:dyDescent="0.35">
      <c r="A237" s="42"/>
      <c r="B237" s="34"/>
      <c r="C237" s="32"/>
      <c r="D237" s="34"/>
      <c r="E237" s="35"/>
      <c r="F237" s="35"/>
      <c r="G237" s="36"/>
      <c r="H237" s="43"/>
      <c r="I237" s="36"/>
      <c r="J237" s="44"/>
      <c r="K237" s="39"/>
      <c r="L237" s="40"/>
      <c r="M237" s="32"/>
      <c r="N237" s="32"/>
      <c r="O237" s="32"/>
      <c r="P237" s="32"/>
      <c r="Q237" s="41"/>
      <c r="R237" s="45"/>
    </row>
    <row r="238" spans="1:18" s="11" customFormat="1" ht="45" customHeight="1" thickBot="1" x14ac:dyDescent="0.35">
      <c r="A238" s="42"/>
      <c r="B238" s="34"/>
      <c r="C238" s="32"/>
      <c r="D238" s="34"/>
      <c r="E238" s="35"/>
      <c r="F238" s="35"/>
      <c r="G238" s="36"/>
      <c r="H238" s="43"/>
      <c r="I238" s="36"/>
      <c r="J238" s="44"/>
      <c r="K238" s="39"/>
      <c r="L238" s="40"/>
      <c r="M238" s="32"/>
      <c r="N238" s="32"/>
      <c r="O238" s="32"/>
      <c r="P238" s="32"/>
      <c r="Q238" s="41"/>
      <c r="R238" s="45"/>
    </row>
    <row r="239" spans="1:18" s="11" customFormat="1" ht="45" customHeight="1" thickBot="1" x14ac:dyDescent="0.35">
      <c r="A239" s="42"/>
      <c r="B239" s="34"/>
      <c r="C239" s="32"/>
      <c r="D239" s="34"/>
      <c r="E239" s="35"/>
      <c r="F239" s="35"/>
      <c r="G239" s="36"/>
      <c r="H239" s="43"/>
      <c r="I239" s="36"/>
      <c r="J239" s="44"/>
      <c r="K239" s="39"/>
      <c r="L239" s="40"/>
      <c r="M239" s="32"/>
      <c r="N239" s="32"/>
      <c r="O239" s="32"/>
      <c r="P239" s="32"/>
      <c r="Q239" s="41"/>
      <c r="R239" s="45"/>
    </row>
    <row r="240" spans="1:18" s="11" customFormat="1" ht="45" customHeight="1" thickBot="1" x14ac:dyDescent="0.35">
      <c r="A240" s="42"/>
      <c r="B240" s="34"/>
      <c r="C240" s="32"/>
      <c r="D240" s="34"/>
      <c r="E240" s="35"/>
      <c r="F240" s="35"/>
      <c r="G240" s="36"/>
      <c r="H240" s="43"/>
      <c r="I240" s="36"/>
      <c r="J240" s="44"/>
      <c r="K240" s="39"/>
      <c r="L240" s="40"/>
      <c r="M240" s="32"/>
      <c r="N240" s="32"/>
      <c r="O240" s="32"/>
      <c r="P240" s="32"/>
      <c r="Q240" s="41"/>
      <c r="R240" s="45"/>
    </row>
    <row r="241" spans="1:18" s="11" customFormat="1" ht="45" customHeight="1" thickBot="1" x14ac:dyDescent="0.35">
      <c r="A241" s="42"/>
      <c r="B241" s="34"/>
      <c r="C241" s="32"/>
      <c r="D241" s="34"/>
      <c r="E241" s="35"/>
      <c r="F241" s="35"/>
      <c r="G241" s="36"/>
      <c r="H241" s="43"/>
      <c r="I241" s="36"/>
      <c r="J241" s="44"/>
      <c r="K241" s="39"/>
      <c r="L241" s="40"/>
      <c r="M241" s="32"/>
      <c r="N241" s="32"/>
      <c r="O241" s="32"/>
      <c r="P241" s="32"/>
      <c r="Q241" s="41"/>
      <c r="R241" s="45"/>
    </row>
    <row r="242" spans="1:18" s="11" customFormat="1" ht="45" customHeight="1" thickBot="1" x14ac:dyDescent="0.35">
      <c r="A242" s="42"/>
      <c r="B242" s="34"/>
      <c r="C242" s="32"/>
      <c r="D242" s="34"/>
      <c r="E242" s="35"/>
      <c r="F242" s="35"/>
      <c r="G242" s="36"/>
      <c r="H242" s="43"/>
      <c r="I242" s="36"/>
      <c r="J242" s="44"/>
      <c r="K242" s="39"/>
      <c r="L242" s="40"/>
      <c r="M242" s="32"/>
      <c r="N242" s="32"/>
      <c r="O242" s="32"/>
      <c r="P242" s="32"/>
      <c r="Q242" s="41"/>
      <c r="R242" s="45"/>
    </row>
    <row r="243" spans="1:18" s="11" customFormat="1" ht="45" customHeight="1" thickBot="1" x14ac:dyDescent="0.35">
      <c r="A243" s="42"/>
      <c r="B243" s="34"/>
      <c r="C243" s="32"/>
      <c r="D243" s="34"/>
      <c r="E243" s="35"/>
      <c r="F243" s="35"/>
      <c r="G243" s="36"/>
      <c r="H243" s="43"/>
      <c r="I243" s="36"/>
      <c r="J243" s="44"/>
      <c r="K243" s="39"/>
      <c r="L243" s="40"/>
      <c r="M243" s="32"/>
      <c r="N243" s="32"/>
      <c r="O243" s="32"/>
      <c r="P243" s="32"/>
      <c r="Q243" s="41"/>
      <c r="R243" s="45"/>
    </row>
    <row r="244" spans="1:18" s="11" customFormat="1" ht="45" customHeight="1" thickBot="1" x14ac:dyDescent="0.35">
      <c r="A244" s="42"/>
      <c r="B244" s="34"/>
      <c r="C244" s="32"/>
      <c r="D244" s="34"/>
      <c r="E244" s="35"/>
      <c r="F244" s="35"/>
      <c r="G244" s="36"/>
      <c r="H244" s="43"/>
      <c r="I244" s="36"/>
      <c r="J244" s="44"/>
      <c r="K244" s="39"/>
      <c r="L244" s="40"/>
      <c r="M244" s="32"/>
      <c r="N244" s="32"/>
      <c r="O244" s="32"/>
      <c r="P244" s="32"/>
      <c r="Q244" s="41"/>
      <c r="R244" s="45"/>
    </row>
    <row r="245" spans="1:18" s="11" customFormat="1" ht="45" customHeight="1" thickBot="1" x14ac:dyDescent="0.35">
      <c r="A245" s="42"/>
      <c r="B245" s="34"/>
      <c r="C245" s="32"/>
      <c r="D245" s="34"/>
      <c r="E245" s="35"/>
      <c r="F245" s="35"/>
      <c r="G245" s="36"/>
      <c r="H245" s="43"/>
      <c r="I245" s="36"/>
      <c r="J245" s="44"/>
      <c r="K245" s="39"/>
      <c r="L245" s="40"/>
      <c r="M245" s="32"/>
      <c r="N245" s="32"/>
      <c r="O245" s="32"/>
      <c r="P245" s="32"/>
      <c r="Q245" s="41"/>
      <c r="R245" s="45"/>
    </row>
    <row r="246" spans="1:18" s="11" customFormat="1" ht="45" customHeight="1" thickBot="1" x14ac:dyDescent="0.35">
      <c r="A246" s="42"/>
      <c r="B246" s="34"/>
      <c r="C246" s="32"/>
      <c r="D246" s="34"/>
      <c r="E246" s="35"/>
      <c r="F246" s="35"/>
      <c r="G246" s="36"/>
      <c r="H246" s="43"/>
      <c r="I246" s="36"/>
      <c r="J246" s="44"/>
      <c r="K246" s="39"/>
      <c r="L246" s="40"/>
      <c r="M246" s="32"/>
      <c r="N246" s="32"/>
      <c r="O246" s="32"/>
      <c r="P246" s="32"/>
      <c r="Q246" s="41"/>
      <c r="R246" s="45"/>
    </row>
    <row r="247" spans="1:18" s="11" customFormat="1" ht="45" customHeight="1" thickBot="1" x14ac:dyDescent="0.35">
      <c r="A247" s="42"/>
      <c r="B247" s="34"/>
      <c r="C247" s="32"/>
      <c r="D247" s="34"/>
      <c r="E247" s="35"/>
      <c r="F247" s="35"/>
      <c r="G247" s="36"/>
      <c r="H247" s="43"/>
      <c r="I247" s="36"/>
      <c r="J247" s="44"/>
      <c r="K247" s="39"/>
      <c r="L247" s="40"/>
      <c r="M247" s="32"/>
      <c r="N247" s="32"/>
      <c r="O247" s="32"/>
      <c r="P247" s="32"/>
      <c r="Q247" s="41"/>
      <c r="R247" s="45"/>
    </row>
    <row r="248" spans="1:18" s="11" customFormat="1" ht="45" customHeight="1" thickBot="1" x14ac:dyDescent="0.35">
      <c r="A248" s="42"/>
      <c r="B248" s="34"/>
      <c r="C248" s="32"/>
      <c r="D248" s="34"/>
      <c r="E248" s="35"/>
      <c r="F248" s="35"/>
      <c r="G248" s="36"/>
      <c r="H248" s="43"/>
      <c r="I248" s="36"/>
      <c r="J248" s="44"/>
      <c r="K248" s="39"/>
      <c r="L248" s="40"/>
      <c r="M248" s="32"/>
      <c r="N248" s="32"/>
      <c r="O248" s="32"/>
      <c r="P248" s="32"/>
      <c r="Q248" s="41"/>
      <c r="R248" s="45"/>
    </row>
    <row r="249" spans="1:18" s="11" customFormat="1" ht="45" customHeight="1" thickBot="1" x14ac:dyDescent="0.35">
      <c r="A249" s="42"/>
      <c r="B249" s="34"/>
      <c r="C249" s="32"/>
      <c r="D249" s="34"/>
      <c r="E249" s="35"/>
      <c r="F249" s="35"/>
      <c r="G249" s="36"/>
      <c r="H249" s="43"/>
      <c r="I249" s="36"/>
      <c r="J249" s="44"/>
      <c r="K249" s="39"/>
      <c r="L249" s="40"/>
      <c r="M249" s="32"/>
      <c r="N249" s="32"/>
      <c r="O249" s="32"/>
      <c r="P249" s="32"/>
      <c r="Q249" s="41"/>
      <c r="R249" s="45"/>
    </row>
    <row r="250" spans="1:18" s="11" customFormat="1" ht="45" customHeight="1" thickBot="1" x14ac:dyDescent="0.35">
      <c r="A250" s="42"/>
      <c r="B250" s="34"/>
      <c r="C250" s="32"/>
      <c r="D250" s="34"/>
      <c r="E250" s="35"/>
      <c r="F250" s="35"/>
      <c r="G250" s="36"/>
      <c r="H250" s="43"/>
      <c r="I250" s="36"/>
      <c r="J250" s="44"/>
      <c r="K250" s="39"/>
      <c r="L250" s="40"/>
      <c r="M250" s="32"/>
      <c r="N250" s="32"/>
      <c r="O250" s="32"/>
      <c r="P250" s="32"/>
      <c r="Q250" s="41"/>
      <c r="R250" s="45"/>
    </row>
    <row r="251" spans="1:18" s="11" customFormat="1" ht="45" customHeight="1" thickBot="1" x14ac:dyDescent="0.35">
      <c r="A251" s="42"/>
      <c r="B251" s="34"/>
      <c r="C251" s="32"/>
      <c r="D251" s="34"/>
      <c r="E251" s="35"/>
      <c r="F251" s="35"/>
      <c r="G251" s="36"/>
      <c r="H251" s="43"/>
      <c r="I251" s="36"/>
      <c r="J251" s="44"/>
      <c r="K251" s="39"/>
      <c r="L251" s="40"/>
      <c r="M251" s="32"/>
      <c r="N251" s="32"/>
      <c r="O251" s="32"/>
      <c r="P251" s="32"/>
      <c r="Q251" s="41"/>
      <c r="R251" s="45"/>
    </row>
    <row r="252" spans="1:18" s="11" customFormat="1" ht="45" customHeight="1" thickBot="1" x14ac:dyDescent="0.35">
      <c r="A252" s="42"/>
      <c r="B252" s="34"/>
      <c r="C252" s="32"/>
      <c r="D252" s="34"/>
      <c r="E252" s="35"/>
      <c r="F252" s="35"/>
      <c r="G252" s="36"/>
      <c r="H252" s="43"/>
      <c r="I252" s="36"/>
      <c r="J252" s="44"/>
      <c r="K252" s="39"/>
      <c r="L252" s="40"/>
      <c r="M252" s="32"/>
      <c r="N252" s="32"/>
      <c r="O252" s="32"/>
      <c r="P252" s="32"/>
      <c r="Q252" s="41"/>
      <c r="R252" s="45"/>
    </row>
    <row r="253" spans="1:18" s="11" customFormat="1" ht="45" customHeight="1" thickBot="1" x14ac:dyDescent="0.35">
      <c r="A253" s="42"/>
      <c r="B253" s="34"/>
      <c r="C253" s="32"/>
      <c r="D253" s="34"/>
      <c r="E253" s="35"/>
      <c r="F253" s="35"/>
      <c r="G253" s="36"/>
      <c r="H253" s="43"/>
      <c r="I253" s="36"/>
      <c r="J253" s="44"/>
      <c r="K253" s="39"/>
      <c r="L253" s="40"/>
      <c r="M253" s="32"/>
      <c r="N253" s="32"/>
      <c r="O253" s="32"/>
      <c r="P253" s="32"/>
      <c r="Q253" s="41"/>
      <c r="R253" s="45"/>
    </row>
    <row r="254" spans="1:18" s="11" customFormat="1" ht="45" customHeight="1" thickBot="1" x14ac:dyDescent="0.35">
      <c r="A254" s="42"/>
      <c r="B254" s="34"/>
      <c r="C254" s="32"/>
      <c r="D254" s="34"/>
      <c r="E254" s="35"/>
      <c r="F254" s="35"/>
      <c r="G254" s="36"/>
      <c r="H254" s="43"/>
      <c r="I254" s="36"/>
      <c r="J254" s="44"/>
      <c r="K254" s="39"/>
      <c r="L254" s="40"/>
      <c r="M254" s="32"/>
      <c r="N254" s="32"/>
      <c r="O254" s="32"/>
      <c r="P254" s="32"/>
      <c r="Q254" s="41"/>
      <c r="R254" s="45"/>
    </row>
    <row r="255" spans="1:18" s="11" customFormat="1" ht="45" customHeight="1" thickBot="1" x14ac:dyDescent="0.35">
      <c r="A255" s="42"/>
      <c r="B255" s="34"/>
      <c r="C255" s="32"/>
      <c r="D255" s="34"/>
      <c r="E255" s="35"/>
      <c r="F255" s="35"/>
      <c r="G255" s="36"/>
      <c r="H255" s="43"/>
      <c r="I255" s="36"/>
      <c r="J255" s="44"/>
      <c r="K255" s="39"/>
      <c r="L255" s="40"/>
      <c r="M255" s="32"/>
      <c r="N255" s="32"/>
      <c r="O255" s="32"/>
      <c r="P255" s="32"/>
      <c r="Q255" s="41"/>
      <c r="R255" s="45"/>
    </row>
    <row r="256" spans="1:18" s="11" customFormat="1" ht="45" customHeight="1" thickBot="1" x14ac:dyDescent="0.35">
      <c r="A256" s="42"/>
      <c r="B256" s="34"/>
      <c r="C256" s="32"/>
      <c r="D256" s="34"/>
      <c r="E256" s="35"/>
      <c r="F256" s="35"/>
      <c r="G256" s="36"/>
      <c r="H256" s="43"/>
      <c r="I256" s="36"/>
      <c r="J256" s="44"/>
      <c r="K256" s="39"/>
      <c r="L256" s="40"/>
      <c r="M256" s="32"/>
      <c r="N256" s="32"/>
      <c r="O256" s="32"/>
      <c r="P256" s="32"/>
      <c r="Q256" s="41"/>
      <c r="R256" s="45"/>
    </row>
    <row r="257" spans="1:18" s="11" customFormat="1" ht="45" customHeight="1" thickBot="1" x14ac:dyDescent="0.35">
      <c r="A257" s="42"/>
      <c r="B257" s="34"/>
      <c r="C257" s="32"/>
      <c r="D257" s="34"/>
      <c r="E257" s="35"/>
      <c r="F257" s="35"/>
      <c r="G257" s="36"/>
      <c r="H257" s="43"/>
      <c r="I257" s="36"/>
      <c r="J257" s="44"/>
      <c r="K257" s="39"/>
      <c r="L257" s="40"/>
      <c r="M257" s="32"/>
      <c r="N257" s="32"/>
      <c r="O257" s="32"/>
      <c r="P257" s="32"/>
      <c r="Q257" s="41"/>
      <c r="R257" s="45"/>
    </row>
    <row r="258" spans="1:18" s="11" customFormat="1" ht="45" customHeight="1" thickBot="1" x14ac:dyDescent="0.35">
      <c r="A258" s="42"/>
      <c r="B258" s="34"/>
      <c r="C258" s="32"/>
      <c r="D258" s="34"/>
      <c r="E258" s="35"/>
      <c r="F258" s="35"/>
      <c r="G258" s="36"/>
      <c r="H258" s="43"/>
      <c r="I258" s="36"/>
      <c r="J258" s="44"/>
      <c r="K258" s="39"/>
      <c r="L258" s="40"/>
      <c r="M258" s="32"/>
      <c r="N258" s="32"/>
      <c r="O258" s="32"/>
      <c r="P258" s="32"/>
      <c r="Q258" s="41"/>
      <c r="R258" s="45"/>
    </row>
    <row r="259" spans="1:18" s="11" customFormat="1" ht="45" customHeight="1" thickBot="1" x14ac:dyDescent="0.35">
      <c r="A259" s="42"/>
      <c r="B259" s="34"/>
      <c r="C259" s="32"/>
      <c r="D259" s="34"/>
      <c r="E259" s="35"/>
      <c r="F259" s="35"/>
      <c r="G259" s="36"/>
      <c r="H259" s="43"/>
      <c r="I259" s="36"/>
      <c r="J259" s="44"/>
      <c r="K259" s="39"/>
      <c r="L259" s="40"/>
      <c r="M259" s="32"/>
      <c r="N259" s="32"/>
      <c r="O259" s="32"/>
      <c r="P259" s="32"/>
      <c r="Q259" s="41"/>
      <c r="R259" s="45"/>
    </row>
    <row r="260" spans="1:18" s="11" customFormat="1" ht="45" customHeight="1" thickBot="1" x14ac:dyDescent="0.35">
      <c r="A260" s="42"/>
      <c r="B260" s="34"/>
      <c r="C260" s="32"/>
      <c r="D260" s="34"/>
      <c r="E260" s="35"/>
      <c r="F260" s="35"/>
      <c r="G260" s="36"/>
      <c r="H260" s="43"/>
      <c r="I260" s="36"/>
      <c r="J260" s="44"/>
      <c r="K260" s="39"/>
      <c r="L260" s="40"/>
      <c r="M260" s="32"/>
      <c r="N260" s="32"/>
      <c r="O260" s="32"/>
      <c r="P260" s="32"/>
      <c r="Q260" s="41"/>
      <c r="R260" s="45"/>
    </row>
    <row r="261" spans="1:18" s="11" customFormat="1" ht="45" customHeight="1" thickBot="1" x14ac:dyDescent="0.35">
      <c r="A261" s="42"/>
      <c r="B261" s="34"/>
      <c r="C261" s="32"/>
      <c r="D261" s="34"/>
      <c r="E261" s="35"/>
      <c r="F261" s="35"/>
      <c r="G261" s="36"/>
      <c r="H261" s="43"/>
      <c r="I261" s="36"/>
      <c r="J261" s="44"/>
      <c r="K261" s="39"/>
      <c r="L261" s="40"/>
      <c r="M261" s="32"/>
      <c r="N261" s="32"/>
      <c r="O261" s="32"/>
      <c r="P261" s="32"/>
      <c r="Q261" s="41"/>
      <c r="R261" s="45"/>
    </row>
    <row r="262" spans="1:18" s="11" customFormat="1" ht="45" customHeight="1" thickBot="1" x14ac:dyDescent="0.35">
      <c r="A262" s="42"/>
      <c r="B262" s="34"/>
      <c r="C262" s="32"/>
      <c r="D262" s="34"/>
      <c r="E262" s="35"/>
      <c r="F262" s="35"/>
      <c r="G262" s="36"/>
      <c r="H262" s="43"/>
      <c r="I262" s="36"/>
      <c r="J262" s="44"/>
      <c r="K262" s="39"/>
      <c r="L262" s="40"/>
      <c r="M262" s="32"/>
      <c r="N262" s="32"/>
      <c r="O262" s="32"/>
      <c r="P262" s="32"/>
      <c r="Q262" s="41"/>
      <c r="R262" s="45"/>
    </row>
    <row r="263" spans="1:18" s="11" customFormat="1" ht="45" customHeight="1" thickBot="1" x14ac:dyDescent="0.35">
      <c r="A263" s="42"/>
      <c r="B263" s="34"/>
      <c r="C263" s="32"/>
      <c r="D263" s="34"/>
      <c r="E263" s="35"/>
      <c r="F263" s="35"/>
      <c r="G263" s="36"/>
      <c r="H263" s="43"/>
      <c r="I263" s="36"/>
      <c r="J263" s="44"/>
      <c r="K263" s="39"/>
      <c r="L263" s="40"/>
      <c r="M263" s="32"/>
      <c r="N263" s="32"/>
      <c r="O263" s="32"/>
      <c r="P263" s="32"/>
      <c r="Q263" s="41"/>
      <c r="R263" s="45"/>
    </row>
    <row r="264" spans="1:18" s="11" customFormat="1" ht="45" customHeight="1" thickBot="1" x14ac:dyDescent="0.35">
      <c r="A264" s="42"/>
      <c r="B264" s="34"/>
      <c r="C264" s="32"/>
      <c r="D264" s="34"/>
      <c r="E264" s="35"/>
      <c r="F264" s="35"/>
      <c r="G264" s="36"/>
      <c r="H264" s="43"/>
      <c r="I264" s="36"/>
      <c r="J264" s="44"/>
      <c r="K264" s="39"/>
      <c r="L264" s="40"/>
      <c r="M264" s="32"/>
      <c r="N264" s="32"/>
      <c r="O264" s="32"/>
      <c r="P264" s="32"/>
      <c r="Q264" s="41"/>
      <c r="R264" s="45"/>
    </row>
    <row r="265" spans="1:18" s="11" customFormat="1" ht="45" customHeight="1" thickBot="1" x14ac:dyDescent="0.35">
      <c r="A265" s="42"/>
      <c r="B265" s="34"/>
      <c r="C265" s="32"/>
      <c r="D265" s="34"/>
      <c r="E265" s="35"/>
      <c r="F265" s="35"/>
      <c r="G265" s="36"/>
      <c r="H265" s="43"/>
      <c r="I265" s="36"/>
      <c r="J265" s="44"/>
      <c r="K265" s="39"/>
      <c r="L265" s="40"/>
      <c r="M265" s="32"/>
      <c r="N265" s="32"/>
      <c r="O265" s="32"/>
      <c r="P265" s="32"/>
      <c r="Q265" s="41"/>
      <c r="R265" s="45"/>
    </row>
    <row r="266" spans="1:18" s="11" customFormat="1" ht="45" customHeight="1" thickBot="1" x14ac:dyDescent="0.35">
      <c r="A266" s="42"/>
      <c r="B266" s="34"/>
      <c r="C266" s="32"/>
      <c r="D266" s="34"/>
      <c r="E266" s="35"/>
      <c r="F266" s="35"/>
      <c r="G266" s="36"/>
      <c r="H266" s="43"/>
      <c r="I266" s="36"/>
      <c r="J266" s="44"/>
      <c r="K266" s="39"/>
      <c r="L266" s="40"/>
      <c r="M266" s="32"/>
      <c r="N266" s="32"/>
      <c r="O266" s="32"/>
      <c r="P266" s="32"/>
      <c r="Q266" s="41"/>
      <c r="R266" s="45"/>
    </row>
    <row r="267" spans="1:18" s="11" customFormat="1" ht="45" customHeight="1" thickBot="1" x14ac:dyDescent="0.35">
      <c r="A267" s="42"/>
      <c r="B267" s="34"/>
      <c r="C267" s="32"/>
      <c r="D267" s="34"/>
      <c r="E267" s="35"/>
      <c r="F267" s="35"/>
      <c r="G267" s="36"/>
      <c r="H267" s="43"/>
      <c r="I267" s="36"/>
      <c r="J267" s="44"/>
      <c r="K267" s="39"/>
      <c r="L267" s="40"/>
      <c r="M267" s="32"/>
      <c r="N267" s="32"/>
      <c r="O267" s="32"/>
      <c r="P267" s="32"/>
      <c r="Q267" s="41"/>
      <c r="R267" s="45"/>
    </row>
    <row r="268" spans="1:18" s="11" customFormat="1" ht="45" customHeight="1" thickBot="1" x14ac:dyDescent="0.35">
      <c r="A268" s="42"/>
      <c r="B268" s="34"/>
      <c r="C268" s="32"/>
      <c r="D268" s="34"/>
      <c r="E268" s="35"/>
      <c r="F268" s="35"/>
      <c r="G268" s="36"/>
      <c r="H268" s="43"/>
      <c r="I268" s="36"/>
      <c r="J268" s="44"/>
      <c r="K268" s="39"/>
      <c r="L268" s="40"/>
      <c r="M268" s="32"/>
      <c r="N268" s="32"/>
      <c r="O268" s="32"/>
      <c r="P268" s="32"/>
      <c r="Q268" s="41"/>
      <c r="R268" s="45"/>
    </row>
    <row r="269" spans="1:18" s="11" customFormat="1" ht="45" customHeight="1" thickBot="1" x14ac:dyDescent="0.35">
      <c r="A269" s="42"/>
      <c r="B269" s="34"/>
      <c r="C269" s="32"/>
      <c r="D269" s="34"/>
      <c r="E269" s="35"/>
      <c r="F269" s="35"/>
      <c r="G269" s="36"/>
      <c r="H269" s="43"/>
      <c r="I269" s="36"/>
      <c r="J269" s="44"/>
      <c r="K269" s="39"/>
      <c r="L269" s="40"/>
      <c r="M269" s="32"/>
      <c r="N269" s="32"/>
      <c r="O269" s="32"/>
      <c r="P269" s="32"/>
      <c r="Q269" s="41"/>
      <c r="R269" s="45"/>
    </row>
    <row r="270" spans="1:18" s="11" customFormat="1" ht="45" customHeight="1" thickBot="1" x14ac:dyDescent="0.35">
      <c r="A270" s="42"/>
      <c r="B270" s="34"/>
      <c r="C270" s="32"/>
      <c r="D270" s="34"/>
      <c r="E270" s="35"/>
      <c r="F270" s="35"/>
      <c r="G270" s="36"/>
      <c r="H270" s="43"/>
      <c r="I270" s="36"/>
      <c r="J270" s="44"/>
      <c r="K270" s="39"/>
      <c r="L270" s="40"/>
      <c r="M270" s="32"/>
      <c r="N270" s="32"/>
      <c r="O270" s="32"/>
      <c r="P270" s="32"/>
      <c r="Q270" s="41"/>
      <c r="R270" s="45"/>
    </row>
    <row r="271" spans="1:18" s="11" customFormat="1" ht="45" customHeight="1" thickBot="1" x14ac:dyDescent="0.35">
      <c r="A271" s="42"/>
      <c r="B271" s="34"/>
      <c r="C271" s="32"/>
      <c r="D271" s="34"/>
      <c r="E271" s="35"/>
      <c r="F271" s="35"/>
      <c r="G271" s="36"/>
      <c r="H271" s="43"/>
      <c r="I271" s="36"/>
      <c r="J271" s="44"/>
      <c r="K271" s="39"/>
      <c r="L271" s="40"/>
      <c r="M271" s="32"/>
      <c r="N271" s="32"/>
      <c r="O271" s="32"/>
      <c r="P271" s="32"/>
      <c r="Q271" s="41"/>
      <c r="R271" s="45"/>
    </row>
    <row r="272" spans="1:18" s="11" customFormat="1" ht="45" customHeight="1" thickBot="1" x14ac:dyDescent="0.35">
      <c r="A272" s="42"/>
      <c r="B272" s="34"/>
      <c r="C272" s="32"/>
      <c r="D272" s="34"/>
      <c r="E272" s="35"/>
      <c r="F272" s="35"/>
      <c r="G272" s="36"/>
      <c r="H272" s="43"/>
      <c r="I272" s="36"/>
      <c r="J272" s="44"/>
      <c r="K272" s="39"/>
      <c r="L272" s="40"/>
      <c r="M272" s="32"/>
      <c r="N272" s="32"/>
      <c r="O272" s="32"/>
      <c r="P272" s="32"/>
      <c r="Q272" s="41"/>
      <c r="R272" s="45"/>
    </row>
    <row r="273" spans="1:18" s="11" customFormat="1" ht="45" customHeight="1" thickBot="1" x14ac:dyDescent="0.35">
      <c r="A273" s="42"/>
      <c r="B273" s="34"/>
      <c r="C273" s="32"/>
      <c r="D273" s="34"/>
      <c r="E273" s="35"/>
      <c r="F273" s="35"/>
      <c r="G273" s="36"/>
      <c r="H273" s="43"/>
      <c r="I273" s="36"/>
      <c r="J273" s="44"/>
      <c r="K273" s="39"/>
      <c r="L273" s="40"/>
      <c r="M273" s="32"/>
      <c r="N273" s="32"/>
      <c r="O273" s="32"/>
      <c r="P273" s="32"/>
      <c r="Q273" s="41"/>
      <c r="R273" s="45"/>
    </row>
    <row r="274" spans="1:18" s="11" customFormat="1" ht="45" customHeight="1" thickBot="1" x14ac:dyDescent="0.35">
      <c r="A274" s="42"/>
      <c r="B274" s="34"/>
      <c r="C274" s="32"/>
      <c r="D274" s="34"/>
      <c r="E274" s="35"/>
      <c r="F274" s="35"/>
      <c r="G274" s="36"/>
      <c r="H274" s="43"/>
      <c r="I274" s="36"/>
      <c r="J274" s="44"/>
      <c r="K274" s="39"/>
      <c r="L274" s="40"/>
      <c r="M274" s="32"/>
      <c r="N274" s="32"/>
      <c r="O274" s="32"/>
      <c r="P274" s="32"/>
      <c r="Q274" s="41"/>
      <c r="R274" s="45"/>
    </row>
    <row r="275" spans="1:18" s="11" customFormat="1" ht="45" customHeight="1" thickBot="1" x14ac:dyDescent="0.35">
      <c r="A275" s="42"/>
      <c r="B275" s="34"/>
      <c r="C275" s="32"/>
      <c r="D275" s="34"/>
      <c r="E275" s="35"/>
      <c r="F275" s="35"/>
      <c r="G275" s="36"/>
      <c r="H275" s="43"/>
      <c r="I275" s="36"/>
      <c r="J275" s="44"/>
      <c r="K275" s="39"/>
      <c r="L275" s="40"/>
      <c r="M275" s="32"/>
      <c r="N275" s="32"/>
      <c r="O275" s="32"/>
      <c r="P275" s="32"/>
      <c r="Q275" s="41"/>
      <c r="R275" s="45"/>
    </row>
    <row r="276" spans="1:18" s="11" customFormat="1" ht="45" customHeight="1" thickBot="1" x14ac:dyDescent="0.35">
      <c r="A276" s="42"/>
      <c r="B276" s="34"/>
      <c r="C276" s="32"/>
      <c r="D276" s="34"/>
      <c r="E276" s="35"/>
      <c r="F276" s="35"/>
      <c r="G276" s="36"/>
      <c r="H276" s="43"/>
      <c r="I276" s="36"/>
      <c r="J276" s="44"/>
      <c r="K276" s="39"/>
      <c r="L276" s="40"/>
      <c r="M276" s="32"/>
      <c r="N276" s="32"/>
      <c r="O276" s="32"/>
      <c r="P276" s="32"/>
      <c r="Q276" s="41"/>
      <c r="R276" s="45"/>
    </row>
    <row r="277" spans="1:18" s="11" customFormat="1" ht="45" customHeight="1" thickBot="1" x14ac:dyDescent="0.35">
      <c r="A277" s="42"/>
      <c r="B277" s="34"/>
      <c r="C277" s="32"/>
      <c r="D277" s="34"/>
      <c r="E277" s="35"/>
      <c r="F277" s="35"/>
      <c r="G277" s="36"/>
      <c r="H277" s="43"/>
      <c r="I277" s="36"/>
      <c r="J277" s="44"/>
      <c r="K277" s="39"/>
      <c r="L277" s="40"/>
      <c r="M277" s="32"/>
      <c r="N277" s="32"/>
      <c r="O277" s="32"/>
      <c r="P277" s="32"/>
      <c r="Q277" s="41"/>
      <c r="R277" s="45"/>
    </row>
    <row r="278" spans="1:18" s="11" customFormat="1" ht="45" customHeight="1" thickBot="1" x14ac:dyDescent="0.35">
      <c r="A278" s="42"/>
      <c r="B278" s="34"/>
      <c r="C278" s="32"/>
      <c r="D278" s="34"/>
      <c r="E278" s="35"/>
      <c r="F278" s="35"/>
      <c r="G278" s="36"/>
      <c r="H278" s="43"/>
      <c r="I278" s="36"/>
      <c r="J278" s="44"/>
      <c r="K278" s="39"/>
      <c r="L278" s="40"/>
      <c r="M278" s="32"/>
      <c r="N278" s="32"/>
      <c r="O278" s="32"/>
      <c r="P278" s="32"/>
      <c r="Q278" s="41"/>
      <c r="R278" s="45"/>
    </row>
    <row r="279" spans="1:18" s="11" customFormat="1" ht="45" customHeight="1" thickBot="1" x14ac:dyDescent="0.35">
      <c r="A279" s="42"/>
      <c r="B279" s="34"/>
      <c r="C279" s="32"/>
      <c r="D279" s="34"/>
      <c r="E279" s="35"/>
      <c r="F279" s="35"/>
      <c r="G279" s="36"/>
      <c r="H279" s="43"/>
      <c r="I279" s="36"/>
      <c r="J279" s="44"/>
      <c r="K279" s="39"/>
      <c r="L279" s="40"/>
      <c r="M279" s="32"/>
      <c r="N279" s="32"/>
      <c r="O279" s="32"/>
      <c r="P279" s="32"/>
      <c r="Q279" s="41"/>
      <c r="R279" s="45"/>
    </row>
    <row r="280" spans="1:18" s="11" customFormat="1" ht="45" customHeight="1" thickBot="1" x14ac:dyDescent="0.35">
      <c r="A280" s="42"/>
      <c r="B280" s="34"/>
      <c r="C280" s="32"/>
      <c r="D280" s="34"/>
      <c r="E280" s="35"/>
      <c r="F280" s="35"/>
      <c r="G280" s="36"/>
      <c r="H280" s="43"/>
      <c r="I280" s="36"/>
      <c r="J280" s="44"/>
      <c r="K280" s="39"/>
      <c r="L280" s="40"/>
      <c r="M280" s="32"/>
      <c r="N280" s="32"/>
      <c r="O280" s="32"/>
      <c r="P280" s="32"/>
      <c r="Q280" s="41"/>
      <c r="R280" s="45"/>
    </row>
    <row r="281" spans="1:18" s="11" customFormat="1" ht="45" customHeight="1" thickBot="1" x14ac:dyDescent="0.35">
      <c r="A281" s="42"/>
      <c r="B281" s="34"/>
      <c r="C281" s="32"/>
      <c r="D281" s="34"/>
      <c r="E281" s="35"/>
      <c r="F281" s="35"/>
      <c r="G281" s="36"/>
      <c r="H281" s="43"/>
      <c r="I281" s="36"/>
      <c r="J281" s="44"/>
      <c r="K281" s="39"/>
      <c r="L281" s="40"/>
      <c r="M281" s="32"/>
      <c r="N281" s="32"/>
      <c r="O281" s="32"/>
      <c r="P281" s="32"/>
      <c r="Q281" s="41"/>
      <c r="R281" s="45"/>
    </row>
    <row r="282" spans="1:18" s="11" customFormat="1" ht="45" customHeight="1" thickBot="1" x14ac:dyDescent="0.35">
      <c r="A282" s="42"/>
      <c r="B282" s="34"/>
      <c r="C282" s="32"/>
      <c r="D282" s="34"/>
      <c r="E282" s="35"/>
      <c r="F282" s="35"/>
      <c r="G282" s="36"/>
      <c r="H282" s="43"/>
      <c r="I282" s="36"/>
      <c r="J282" s="44"/>
      <c r="K282" s="39"/>
      <c r="L282" s="40"/>
      <c r="M282" s="32"/>
      <c r="N282" s="32"/>
      <c r="O282" s="32"/>
      <c r="P282" s="32"/>
      <c r="Q282" s="41"/>
      <c r="R282" s="45"/>
    </row>
    <row r="283" spans="1:18" s="11" customFormat="1" ht="45" customHeight="1" thickBot="1" x14ac:dyDescent="0.35">
      <c r="A283" s="42"/>
      <c r="B283" s="34"/>
      <c r="C283" s="32"/>
      <c r="D283" s="34"/>
      <c r="E283" s="35"/>
      <c r="F283" s="35"/>
      <c r="G283" s="36"/>
      <c r="H283" s="43"/>
      <c r="I283" s="36"/>
      <c r="J283" s="44"/>
      <c r="K283" s="39"/>
      <c r="L283" s="40"/>
      <c r="M283" s="32"/>
      <c r="N283" s="32"/>
      <c r="O283" s="32"/>
      <c r="P283" s="32"/>
      <c r="Q283" s="41"/>
      <c r="R283" s="45"/>
    </row>
    <row r="284" spans="1:18" s="11" customFormat="1" ht="45" customHeight="1" thickBot="1" x14ac:dyDescent="0.35">
      <c r="A284" s="42"/>
      <c r="B284" s="34"/>
      <c r="C284" s="32"/>
      <c r="D284" s="34"/>
      <c r="E284" s="35"/>
      <c r="F284" s="35"/>
      <c r="G284" s="36"/>
      <c r="H284" s="43"/>
      <c r="I284" s="36"/>
      <c r="J284" s="44"/>
      <c r="K284" s="39"/>
      <c r="L284" s="40"/>
      <c r="M284" s="32"/>
      <c r="N284" s="32"/>
      <c r="O284" s="32"/>
      <c r="P284" s="32"/>
      <c r="Q284" s="41"/>
      <c r="R284" s="45"/>
    </row>
    <row r="285" spans="1:18" s="11" customFormat="1" ht="45" customHeight="1" thickBot="1" x14ac:dyDescent="0.35">
      <c r="A285" s="42"/>
      <c r="B285" s="34"/>
      <c r="C285" s="32"/>
      <c r="D285" s="34"/>
      <c r="E285" s="35"/>
      <c r="F285" s="35"/>
      <c r="G285" s="36"/>
      <c r="H285" s="43"/>
      <c r="I285" s="36"/>
      <c r="J285" s="44"/>
      <c r="K285" s="39"/>
      <c r="L285" s="40"/>
      <c r="M285" s="32"/>
      <c r="N285" s="32"/>
      <c r="O285" s="32"/>
      <c r="P285" s="32"/>
      <c r="Q285" s="41"/>
      <c r="R285" s="45"/>
    </row>
    <row r="286" spans="1:18" s="11" customFormat="1" ht="45" customHeight="1" thickBot="1" x14ac:dyDescent="0.35">
      <c r="A286" s="42"/>
      <c r="B286" s="34"/>
      <c r="C286" s="32"/>
      <c r="D286" s="34"/>
      <c r="E286" s="35"/>
      <c r="F286" s="35"/>
      <c r="G286" s="36"/>
      <c r="H286" s="43"/>
      <c r="I286" s="36"/>
      <c r="J286" s="44"/>
      <c r="K286" s="39"/>
      <c r="L286" s="40"/>
      <c r="M286" s="32"/>
      <c r="N286" s="32"/>
      <c r="O286" s="32"/>
      <c r="P286" s="32"/>
      <c r="Q286" s="41"/>
      <c r="R286" s="45"/>
    </row>
    <row r="287" spans="1:18" s="11" customFormat="1" ht="45" customHeight="1" thickBot="1" x14ac:dyDescent="0.35">
      <c r="A287" s="42"/>
      <c r="B287" s="34"/>
      <c r="C287" s="32"/>
      <c r="D287" s="34"/>
      <c r="E287" s="35"/>
      <c r="F287" s="35"/>
      <c r="G287" s="36"/>
      <c r="H287" s="43"/>
      <c r="I287" s="36"/>
      <c r="J287" s="44"/>
      <c r="K287" s="39"/>
      <c r="L287" s="40"/>
      <c r="M287" s="32"/>
      <c r="N287" s="32"/>
      <c r="O287" s="32"/>
      <c r="P287" s="32"/>
      <c r="Q287" s="41"/>
      <c r="R287" s="45"/>
    </row>
    <row r="288" spans="1:18" s="11" customFormat="1" ht="45" customHeight="1" thickBot="1" x14ac:dyDescent="0.35">
      <c r="A288" s="42"/>
      <c r="B288" s="34"/>
      <c r="C288" s="32"/>
      <c r="D288" s="34"/>
      <c r="E288" s="35"/>
      <c r="F288" s="35"/>
      <c r="G288" s="36"/>
      <c r="H288" s="43"/>
      <c r="I288" s="36"/>
      <c r="J288" s="44"/>
      <c r="K288" s="39"/>
      <c r="L288" s="40"/>
      <c r="M288" s="32"/>
      <c r="N288" s="32"/>
      <c r="O288" s="32"/>
      <c r="P288" s="32"/>
      <c r="Q288" s="41"/>
      <c r="R288" s="45"/>
    </row>
    <row r="289" spans="1:18" s="11" customFormat="1" ht="45" customHeight="1" thickBot="1" x14ac:dyDescent="0.35">
      <c r="A289" s="42"/>
      <c r="B289" s="34"/>
      <c r="C289" s="32"/>
      <c r="D289" s="34"/>
      <c r="E289" s="35"/>
      <c r="F289" s="35"/>
      <c r="G289" s="36"/>
      <c r="H289" s="43"/>
      <c r="I289" s="36"/>
      <c r="J289" s="44"/>
      <c r="K289" s="39"/>
      <c r="L289" s="40"/>
      <c r="M289" s="32"/>
      <c r="N289" s="32"/>
      <c r="O289" s="32"/>
      <c r="P289" s="32"/>
      <c r="Q289" s="41"/>
      <c r="R289" s="45"/>
    </row>
    <row r="290" spans="1:18" s="11" customFormat="1" ht="45" customHeight="1" thickBot="1" x14ac:dyDescent="0.35">
      <c r="A290" s="42"/>
      <c r="B290" s="34"/>
      <c r="C290" s="32"/>
      <c r="D290" s="34"/>
      <c r="E290" s="35"/>
      <c r="F290" s="35"/>
      <c r="G290" s="36"/>
      <c r="H290" s="43"/>
      <c r="I290" s="36"/>
      <c r="J290" s="44"/>
      <c r="K290" s="39"/>
      <c r="L290" s="40"/>
      <c r="M290" s="32"/>
      <c r="N290" s="32"/>
      <c r="O290" s="32"/>
      <c r="P290" s="32"/>
      <c r="Q290" s="41"/>
      <c r="R290" s="45"/>
    </row>
    <row r="291" spans="1:18" s="11" customFormat="1" ht="45" customHeight="1" thickBot="1" x14ac:dyDescent="0.35">
      <c r="A291" s="42"/>
      <c r="B291" s="34"/>
      <c r="C291" s="32"/>
      <c r="D291" s="34"/>
      <c r="E291" s="35"/>
      <c r="F291" s="35"/>
      <c r="G291" s="36"/>
      <c r="H291" s="43"/>
      <c r="I291" s="36"/>
      <c r="J291" s="44"/>
      <c r="K291" s="39"/>
      <c r="L291" s="40"/>
      <c r="M291" s="32"/>
      <c r="N291" s="32"/>
      <c r="O291" s="32"/>
      <c r="P291" s="32"/>
      <c r="Q291" s="41"/>
      <c r="R291" s="45"/>
    </row>
    <row r="292" spans="1:18" s="11" customFormat="1" ht="45" customHeight="1" thickBot="1" x14ac:dyDescent="0.35">
      <c r="A292" s="42"/>
      <c r="B292" s="34"/>
      <c r="C292" s="32"/>
      <c r="D292" s="34"/>
      <c r="E292" s="35"/>
      <c r="F292" s="35"/>
      <c r="G292" s="36"/>
      <c r="H292" s="43"/>
      <c r="I292" s="36"/>
      <c r="J292" s="44"/>
      <c r="K292" s="39"/>
      <c r="L292" s="40"/>
      <c r="M292" s="32"/>
      <c r="N292" s="32"/>
      <c r="O292" s="32"/>
      <c r="P292" s="32"/>
      <c r="Q292" s="41"/>
      <c r="R292" s="45"/>
    </row>
    <row r="293" spans="1:18" s="11" customFormat="1" ht="45" customHeight="1" thickBot="1" x14ac:dyDescent="0.35">
      <c r="A293" s="42"/>
      <c r="B293" s="34"/>
      <c r="C293" s="32"/>
      <c r="D293" s="34"/>
      <c r="E293" s="35"/>
      <c r="F293" s="35"/>
      <c r="G293" s="36"/>
      <c r="H293" s="43"/>
      <c r="I293" s="36"/>
      <c r="J293" s="44"/>
      <c r="K293" s="39"/>
      <c r="L293" s="40"/>
      <c r="M293" s="32"/>
      <c r="N293" s="32"/>
      <c r="O293" s="32"/>
      <c r="P293" s="32"/>
      <c r="Q293" s="41"/>
      <c r="R293" s="45"/>
    </row>
    <row r="294" spans="1:18" s="11" customFormat="1" ht="45" customHeight="1" thickBot="1" x14ac:dyDescent="0.35">
      <c r="A294" s="42"/>
      <c r="B294" s="34"/>
      <c r="C294" s="32"/>
      <c r="D294" s="34"/>
      <c r="E294" s="35"/>
      <c r="F294" s="35"/>
      <c r="G294" s="36"/>
      <c r="H294" s="43"/>
      <c r="I294" s="36"/>
      <c r="J294" s="44"/>
      <c r="K294" s="39"/>
      <c r="L294" s="40"/>
      <c r="M294" s="32"/>
      <c r="N294" s="32"/>
      <c r="O294" s="32"/>
      <c r="P294" s="32"/>
      <c r="Q294" s="41"/>
      <c r="R294" s="45"/>
    </row>
    <row r="295" spans="1:18" s="11" customFormat="1" ht="45" customHeight="1" thickBot="1" x14ac:dyDescent="0.35">
      <c r="A295" s="42"/>
      <c r="B295" s="34"/>
      <c r="C295" s="32"/>
      <c r="D295" s="34"/>
      <c r="E295" s="35"/>
      <c r="F295" s="35"/>
      <c r="G295" s="36"/>
      <c r="H295" s="43"/>
      <c r="I295" s="36"/>
      <c r="J295" s="44"/>
      <c r="K295" s="39"/>
      <c r="L295" s="40"/>
      <c r="M295" s="32"/>
      <c r="N295" s="32"/>
      <c r="O295" s="32"/>
      <c r="P295" s="32"/>
      <c r="Q295" s="41"/>
      <c r="R295" s="45"/>
    </row>
    <row r="296" spans="1:18" s="11" customFormat="1" ht="45" customHeight="1" thickBot="1" x14ac:dyDescent="0.35">
      <c r="A296" s="42"/>
      <c r="B296" s="34"/>
      <c r="C296" s="32"/>
      <c r="D296" s="34"/>
      <c r="E296" s="35"/>
      <c r="F296" s="35"/>
      <c r="G296" s="36"/>
      <c r="H296" s="43"/>
      <c r="I296" s="36"/>
      <c r="J296" s="44"/>
      <c r="K296" s="39"/>
      <c r="L296" s="40"/>
      <c r="M296" s="32"/>
      <c r="N296" s="32"/>
      <c r="O296" s="32"/>
      <c r="P296" s="32"/>
      <c r="Q296" s="41"/>
      <c r="R296" s="45"/>
    </row>
    <row r="297" spans="1:18" s="11" customFormat="1" ht="45" customHeight="1" thickBot="1" x14ac:dyDescent="0.35">
      <c r="A297" s="42"/>
      <c r="B297" s="34"/>
      <c r="C297" s="32"/>
      <c r="D297" s="34"/>
      <c r="E297" s="35"/>
      <c r="F297" s="35"/>
      <c r="G297" s="36"/>
      <c r="H297" s="43"/>
      <c r="I297" s="36"/>
      <c r="J297" s="44"/>
      <c r="K297" s="39"/>
      <c r="L297" s="40"/>
      <c r="M297" s="32"/>
      <c r="N297" s="32"/>
      <c r="O297" s="32"/>
      <c r="P297" s="32"/>
      <c r="Q297" s="41"/>
      <c r="R297" s="45"/>
    </row>
    <row r="298" spans="1:18" s="11" customFormat="1" ht="45" customHeight="1" thickBot="1" x14ac:dyDescent="0.35">
      <c r="A298" s="42"/>
      <c r="B298" s="34"/>
      <c r="C298" s="32"/>
      <c r="D298" s="34"/>
      <c r="E298" s="35"/>
      <c r="F298" s="35"/>
      <c r="G298" s="36"/>
      <c r="H298" s="43"/>
      <c r="I298" s="36"/>
      <c r="J298" s="44"/>
      <c r="K298" s="39"/>
      <c r="L298" s="40"/>
      <c r="M298" s="32"/>
      <c r="N298" s="32"/>
      <c r="O298" s="32"/>
      <c r="P298" s="32"/>
      <c r="Q298" s="41"/>
      <c r="R298" s="45"/>
    </row>
    <row r="299" spans="1:18" s="11" customFormat="1" ht="45" customHeight="1" thickBot="1" x14ac:dyDescent="0.35">
      <c r="A299" s="42"/>
      <c r="B299" s="34"/>
      <c r="C299" s="32"/>
      <c r="D299" s="34"/>
      <c r="E299" s="35"/>
      <c r="F299" s="35"/>
      <c r="G299" s="36"/>
      <c r="H299" s="43"/>
      <c r="I299" s="36"/>
      <c r="J299" s="44"/>
      <c r="K299" s="39"/>
      <c r="L299" s="40"/>
      <c r="M299" s="32"/>
      <c r="N299" s="32"/>
      <c r="O299" s="32"/>
      <c r="P299" s="32"/>
      <c r="Q299" s="41"/>
      <c r="R299" s="45"/>
    </row>
    <row r="300" spans="1:18" s="11" customFormat="1" ht="45" customHeight="1" thickBot="1" x14ac:dyDescent="0.35">
      <c r="A300" s="42"/>
      <c r="B300" s="34"/>
      <c r="C300" s="32"/>
      <c r="D300" s="34"/>
      <c r="E300" s="35"/>
      <c r="F300" s="35"/>
      <c r="G300" s="36"/>
      <c r="H300" s="43"/>
      <c r="I300" s="36"/>
      <c r="J300" s="44"/>
      <c r="K300" s="39"/>
      <c r="L300" s="40"/>
      <c r="M300" s="32"/>
      <c r="N300" s="32"/>
      <c r="O300" s="32"/>
      <c r="P300" s="32"/>
      <c r="Q300" s="41"/>
      <c r="R300" s="45"/>
    </row>
    <row r="301" spans="1:18" s="11" customFormat="1" ht="45" customHeight="1" thickBot="1" x14ac:dyDescent="0.35">
      <c r="A301" s="42"/>
      <c r="B301" s="34"/>
      <c r="C301" s="32"/>
      <c r="D301" s="34"/>
      <c r="E301" s="35"/>
      <c r="F301" s="35"/>
      <c r="G301" s="36"/>
      <c r="H301" s="43"/>
      <c r="I301" s="36"/>
      <c r="J301" s="44"/>
      <c r="K301" s="39"/>
      <c r="L301" s="40"/>
      <c r="M301" s="32"/>
      <c r="N301" s="32"/>
      <c r="O301" s="32"/>
      <c r="P301" s="32"/>
      <c r="Q301" s="41"/>
      <c r="R301" s="45"/>
    </row>
    <row r="302" spans="1:18" s="11" customFormat="1" ht="45" customHeight="1" thickBot="1" x14ac:dyDescent="0.35">
      <c r="A302" s="42"/>
      <c r="B302" s="34"/>
      <c r="C302" s="32"/>
      <c r="D302" s="34"/>
      <c r="E302" s="35"/>
      <c r="F302" s="35"/>
      <c r="G302" s="36"/>
      <c r="H302" s="43"/>
      <c r="I302" s="36"/>
      <c r="J302" s="44"/>
      <c r="K302" s="39"/>
      <c r="L302" s="40"/>
      <c r="M302" s="32"/>
      <c r="N302" s="32"/>
      <c r="O302" s="32"/>
      <c r="P302" s="32"/>
      <c r="Q302" s="41"/>
      <c r="R302" s="45"/>
    </row>
    <row r="303" spans="1:18" s="11" customFormat="1" ht="45" customHeight="1" thickBot="1" x14ac:dyDescent="0.35">
      <c r="A303" s="42"/>
      <c r="B303" s="34"/>
      <c r="C303" s="32"/>
      <c r="D303" s="34"/>
      <c r="E303" s="35"/>
      <c r="F303" s="35"/>
      <c r="G303" s="36"/>
      <c r="H303" s="43"/>
      <c r="I303" s="36"/>
      <c r="J303" s="44"/>
      <c r="K303" s="39"/>
      <c r="L303" s="40"/>
      <c r="M303" s="32"/>
      <c r="N303" s="32"/>
      <c r="O303" s="32"/>
      <c r="P303" s="32"/>
      <c r="Q303" s="41"/>
      <c r="R303" s="45"/>
    </row>
    <row r="304" spans="1:18" s="11" customFormat="1" ht="45" customHeight="1" thickBot="1" x14ac:dyDescent="0.35">
      <c r="A304" s="42"/>
      <c r="B304" s="34"/>
      <c r="C304" s="32"/>
      <c r="D304" s="34"/>
      <c r="E304" s="35"/>
      <c r="F304" s="35"/>
      <c r="G304" s="36"/>
      <c r="H304" s="43"/>
      <c r="I304" s="36"/>
      <c r="J304" s="44"/>
      <c r="K304" s="39"/>
      <c r="L304" s="40"/>
      <c r="M304" s="32"/>
      <c r="N304" s="32"/>
      <c r="O304" s="32"/>
      <c r="P304" s="32"/>
      <c r="Q304" s="41"/>
      <c r="R304" s="45"/>
    </row>
    <row r="305" spans="1:18" s="11" customFormat="1" ht="45" customHeight="1" thickBot="1" x14ac:dyDescent="0.35">
      <c r="A305" s="42"/>
      <c r="B305" s="34"/>
      <c r="C305" s="32"/>
      <c r="D305" s="34"/>
      <c r="E305" s="35"/>
      <c r="F305" s="35"/>
      <c r="G305" s="36"/>
      <c r="H305" s="43"/>
      <c r="I305" s="36"/>
      <c r="J305" s="44"/>
      <c r="K305" s="39"/>
      <c r="L305" s="40"/>
      <c r="M305" s="32"/>
      <c r="N305" s="32"/>
      <c r="O305" s="32"/>
      <c r="P305" s="32"/>
      <c r="Q305" s="41"/>
      <c r="R305" s="45"/>
    </row>
    <row r="306" spans="1:18" s="11" customFormat="1" ht="45" customHeight="1" thickBot="1" x14ac:dyDescent="0.35">
      <c r="A306" s="42"/>
      <c r="B306" s="34"/>
      <c r="C306" s="32"/>
      <c r="D306" s="34"/>
      <c r="E306" s="35"/>
      <c r="F306" s="35"/>
      <c r="G306" s="36"/>
      <c r="H306" s="43"/>
      <c r="I306" s="36"/>
      <c r="J306" s="44"/>
      <c r="K306" s="39"/>
      <c r="L306" s="40"/>
      <c r="M306" s="32"/>
      <c r="N306" s="32"/>
      <c r="O306" s="32"/>
      <c r="P306" s="32"/>
      <c r="Q306" s="41"/>
      <c r="R306" s="45"/>
    </row>
    <row r="307" spans="1:18" s="11" customFormat="1" ht="45" customHeight="1" thickBot="1" x14ac:dyDescent="0.35">
      <c r="A307" s="42"/>
      <c r="B307" s="34"/>
      <c r="C307" s="32"/>
      <c r="D307" s="34"/>
      <c r="E307" s="35"/>
      <c r="F307" s="35"/>
      <c r="G307" s="36"/>
      <c r="H307" s="43"/>
      <c r="I307" s="36"/>
      <c r="J307" s="44"/>
      <c r="K307" s="39"/>
      <c r="L307" s="40"/>
      <c r="M307" s="32"/>
      <c r="N307" s="32"/>
      <c r="O307" s="32"/>
      <c r="P307" s="32"/>
      <c r="Q307" s="41"/>
      <c r="R307" s="45"/>
    </row>
    <row r="308" spans="1:18" s="11" customFormat="1" ht="45" customHeight="1" thickBot="1" x14ac:dyDescent="0.35">
      <c r="A308" s="42"/>
      <c r="B308" s="34"/>
      <c r="C308" s="32"/>
      <c r="D308" s="34"/>
      <c r="E308" s="35"/>
      <c r="F308" s="35"/>
      <c r="G308" s="36"/>
      <c r="H308" s="43"/>
      <c r="I308" s="36"/>
      <c r="J308" s="44"/>
      <c r="K308" s="39"/>
      <c r="L308" s="40"/>
      <c r="M308" s="32"/>
      <c r="N308" s="32"/>
      <c r="O308" s="32"/>
      <c r="P308" s="32"/>
      <c r="Q308" s="41"/>
      <c r="R308" s="45"/>
    </row>
    <row r="309" spans="1:18" s="11" customFormat="1" ht="45" customHeight="1" thickBot="1" x14ac:dyDescent="0.35">
      <c r="A309" s="42"/>
      <c r="B309" s="34"/>
      <c r="C309" s="32"/>
      <c r="D309" s="34"/>
      <c r="E309" s="35"/>
      <c r="F309" s="35"/>
      <c r="G309" s="36"/>
      <c r="H309" s="43"/>
      <c r="I309" s="36"/>
      <c r="J309" s="44"/>
      <c r="K309" s="39"/>
      <c r="L309" s="40"/>
      <c r="M309" s="32"/>
      <c r="N309" s="32"/>
      <c r="O309" s="32"/>
      <c r="P309" s="32"/>
      <c r="Q309" s="41"/>
      <c r="R309" s="45"/>
    </row>
    <row r="310" spans="1:18" s="11" customFormat="1" ht="45" customHeight="1" thickBot="1" x14ac:dyDescent="0.35">
      <c r="A310" s="42"/>
      <c r="B310" s="34"/>
      <c r="C310" s="32"/>
      <c r="D310" s="34"/>
      <c r="E310" s="35"/>
      <c r="F310" s="35"/>
      <c r="G310" s="36"/>
      <c r="H310" s="43"/>
      <c r="I310" s="36"/>
      <c r="J310" s="44"/>
      <c r="K310" s="39"/>
      <c r="L310" s="40"/>
      <c r="M310" s="32"/>
      <c r="N310" s="32"/>
      <c r="O310" s="32"/>
      <c r="P310" s="32"/>
      <c r="Q310" s="41"/>
      <c r="R310" s="45"/>
    </row>
    <row r="311" spans="1:18" s="11" customFormat="1" ht="45" customHeight="1" thickBot="1" x14ac:dyDescent="0.35">
      <c r="A311" s="42"/>
      <c r="B311" s="34"/>
      <c r="C311" s="32"/>
      <c r="D311" s="34"/>
      <c r="E311" s="35"/>
      <c r="F311" s="35"/>
      <c r="G311" s="36"/>
      <c r="H311" s="43"/>
      <c r="I311" s="36"/>
      <c r="J311" s="44"/>
      <c r="K311" s="39"/>
      <c r="L311" s="40"/>
      <c r="M311" s="32"/>
      <c r="N311" s="32"/>
      <c r="O311" s="32"/>
      <c r="P311" s="32"/>
      <c r="Q311" s="41"/>
      <c r="R311" s="45"/>
    </row>
    <row r="312" spans="1:18" s="11" customFormat="1" ht="45" customHeight="1" thickBot="1" x14ac:dyDescent="0.35">
      <c r="A312" s="42"/>
      <c r="B312" s="34"/>
      <c r="C312" s="32"/>
      <c r="D312" s="34"/>
      <c r="E312" s="35"/>
      <c r="F312" s="35"/>
      <c r="G312" s="36"/>
      <c r="H312" s="43"/>
      <c r="I312" s="36"/>
      <c r="J312" s="44"/>
      <c r="K312" s="39"/>
      <c r="L312" s="40"/>
      <c r="M312" s="32"/>
      <c r="N312" s="32"/>
      <c r="O312" s="32"/>
      <c r="P312" s="32"/>
      <c r="Q312" s="41"/>
      <c r="R312" s="45"/>
    </row>
    <row r="313" spans="1:18" s="11" customFormat="1" ht="45" customHeight="1" thickBot="1" x14ac:dyDescent="0.35">
      <c r="A313" s="42"/>
      <c r="B313" s="34"/>
      <c r="C313" s="32"/>
      <c r="D313" s="34"/>
      <c r="E313" s="35"/>
      <c r="F313" s="35"/>
      <c r="G313" s="36"/>
      <c r="H313" s="43"/>
      <c r="I313" s="36"/>
      <c r="J313" s="44"/>
      <c r="K313" s="39"/>
      <c r="L313" s="40"/>
      <c r="M313" s="32"/>
      <c r="N313" s="32"/>
      <c r="O313" s="32"/>
      <c r="P313" s="32"/>
      <c r="Q313" s="41"/>
      <c r="R313" s="45"/>
    </row>
    <row r="314" spans="1:18" s="11" customFormat="1" ht="45" customHeight="1" thickBot="1" x14ac:dyDescent="0.35">
      <c r="A314" s="42"/>
      <c r="B314" s="34"/>
      <c r="C314" s="32"/>
      <c r="D314" s="34"/>
      <c r="E314" s="35"/>
      <c r="F314" s="35"/>
      <c r="G314" s="36"/>
      <c r="H314" s="43"/>
      <c r="I314" s="36"/>
      <c r="J314" s="44"/>
      <c r="K314" s="39"/>
      <c r="L314" s="40"/>
      <c r="M314" s="32"/>
      <c r="N314" s="32"/>
      <c r="O314" s="32"/>
      <c r="P314" s="32"/>
      <c r="Q314" s="41"/>
      <c r="R314" s="45"/>
    </row>
    <row r="315" spans="1:18" s="11" customFormat="1" ht="45" customHeight="1" thickBot="1" x14ac:dyDescent="0.35">
      <c r="A315" s="42"/>
      <c r="B315" s="34"/>
      <c r="C315" s="32"/>
      <c r="D315" s="34"/>
      <c r="E315" s="35"/>
      <c r="F315" s="35"/>
      <c r="G315" s="36"/>
      <c r="H315" s="43"/>
      <c r="I315" s="36"/>
      <c r="J315" s="44"/>
      <c r="K315" s="39"/>
      <c r="L315" s="40"/>
      <c r="M315" s="32"/>
      <c r="N315" s="32"/>
      <c r="O315" s="32"/>
      <c r="P315" s="32"/>
      <c r="Q315" s="41"/>
      <c r="R315" s="45"/>
    </row>
    <row r="316" spans="1:18" s="11" customFormat="1" ht="45" customHeight="1" thickBot="1" x14ac:dyDescent="0.35">
      <c r="A316" s="42"/>
      <c r="B316" s="34"/>
      <c r="C316" s="32"/>
      <c r="D316" s="34"/>
      <c r="E316" s="35"/>
      <c r="F316" s="35"/>
      <c r="G316" s="36"/>
      <c r="H316" s="43"/>
      <c r="I316" s="36"/>
      <c r="J316" s="44"/>
      <c r="K316" s="39"/>
      <c r="L316" s="40"/>
      <c r="M316" s="32"/>
      <c r="N316" s="32"/>
      <c r="O316" s="32"/>
      <c r="P316" s="32"/>
      <c r="Q316" s="41"/>
      <c r="R316" s="45"/>
    </row>
    <row r="317" spans="1:18" s="11" customFormat="1" ht="45" customHeight="1" thickBot="1" x14ac:dyDescent="0.35">
      <c r="A317" s="42"/>
      <c r="B317" s="34"/>
      <c r="C317" s="32"/>
      <c r="D317" s="34"/>
      <c r="E317" s="35"/>
      <c r="F317" s="35"/>
      <c r="G317" s="36"/>
      <c r="H317" s="43"/>
      <c r="I317" s="36"/>
      <c r="J317" s="44"/>
      <c r="K317" s="39"/>
      <c r="L317" s="40"/>
      <c r="M317" s="32"/>
      <c r="N317" s="32"/>
      <c r="O317" s="32"/>
      <c r="P317" s="32"/>
      <c r="Q317" s="41"/>
      <c r="R317" s="45"/>
    </row>
    <row r="318" spans="1:18" s="11" customFormat="1" ht="45" customHeight="1" thickBot="1" x14ac:dyDescent="0.35">
      <c r="A318" s="42"/>
      <c r="B318" s="34"/>
      <c r="C318" s="32"/>
      <c r="D318" s="34"/>
      <c r="E318" s="35"/>
      <c r="F318" s="35"/>
      <c r="G318" s="36"/>
      <c r="H318" s="43"/>
      <c r="I318" s="36"/>
      <c r="J318" s="44"/>
      <c r="K318" s="39"/>
      <c r="L318" s="40"/>
      <c r="M318" s="32"/>
      <c r="N318" s="32"/>
      <c r="O318" s="32"/>
      <c r="P318" s="32"/>
      <c r="Q318" s="41"/>
      <c r="R318" s="45"/>
    </row>
    <row r="319" spans="1:18" s="11" customFormat="1" ht="45" customHeight="1" thickBot="1" x14ac:dyDescent="0.35">
      <c r="A319" s="42"/>
      <c r="B319" s="34"/>
      <c r="C319" s="32"/>
      <c r="D319" s="34"/>
      <c r="E319" s="35"/>
      <c r="F319" s="35"/>
      <c r="G319" s="36"/>
      <c r="H319" s="43"/>
      <c r="I319" s="36"/>
      <c r="J319" s="44"/>
      <c r="K319" s="39"/>
      <c r="L319" s="40"/>
      <c r="M319" s="32"/>
      <c r="N319" s="32"/>
      <c r="O319" s="32"/>
      <c r="P319" s="32"/>
      <c r="Q319" s="41"/>
      <c r="R319" s="45"/>
    </row>
    <row r="320" spans="1:18" s="11" customFormat="1" ht="45" customHeight="1" thickBot="1" x14ac:dyDescent="0.35">
      <c r="A320" s="42"/>
      <c r="B320" s="34"/>
      <c r="C320" s="32"/>
      <c r="D320" s="34"/>
      <c r="E320" s="35"/>
      <c r="F320" s="35"/>
      <c r="G320" s="36"/>
      <c r="H320" s="43"/>
      <c r="I320" s="36"/>
      <c r="J320" s="44"/>
      <c r="K320" s="39"/>
      <c r="L320" s="40"/>
      <c r="M320" s="32"/>
      <c r="N320" s="32"/>
      <c r="O320" s="32"/>
      <c r="P320" s="32"/>
      <c r="Q320" s="41"/>
      <c r="R320" s="45"/>
    </row>
    <row r="321" spans="1:18" s="11" customFormat="1" ht="45" customHeight="1" thickBot="1" x14ac:dyDescent="0.35">
      <c r="A321" s="42"/>
      <c r="B321" s="34"/>
      <c r="C321" s="32"/>
      <c r="D321" s="34"/>
      <c r="E321" s="35"/>
      <c r="F321" s="35"/>
      <c r="G321" s="36"/>
      <c r="H321" s="43"/>
      <c r="I321" s="36"/>
      <c r="J321" s="44"/>
      <c r="K321" s="39"/>
      <c r="L321" s="40"/>
      <c r="M321" s="32"/>
      <c r="N321" s="32"/>
      <c r="O321" s="32"/>
      <c r="P321" s="32"/>
      <c r="Q321" s="41"/>
      <c r="R321" s="45"/>
    </row>
    <row r="322" spans="1:18" s="11" customFormat="1" ht="45" customHeight="1" thickBot="1" x14ac:dyDescent="0.35">
      <c r="A322" s="42"/>
      <c r="B322" s="34"/>
      <c r="C322" s="32"/>
      <c r="D322" s="34"/>
      <c r="E322" s="35"/>
      <c r="F322" s="35"/>
      <c r="G322" s="36"/>
      <c r="H322" s="43"/>
      <c r="I322" s="36"/>
      <c r="J322" s="44"/>
      <c r="K322" s="39"/>
      <c r="L322" s="40"/>
      <c r="M322" s="32"/>
      <c r="N322" s="32"/>
      <c r="O322" s="32"/>
      <c r="P322" s="32"/>
      <c r="Q322" s="41"/>
      <c r="R322" s="45"/>
    </row>
    <row r="323" spans="1:18" s="11" customFormat="1" ht="45" customHeight="1" thickBot="1" x14ac:dyDescent="0.35">
      <c r="A323" s="42"/>
      <c r="B323" s="34"/>
      <c r="C323" s="32"/>
      <c r="D323" s="34"/>
      <c r="E323" s="35"/>
      <c r="F323" s="35"/>
      <c r="G323" s="36"/>
      <c r="H323" s="43"/>
      <c r="I323" s="36"/>
      <c r="J323" s="44"/>
      <c r="K323" s="39"/>
      <c r="L323" s="40"/>
      <c r="M323" s="32"/>
      <c r="N323" s="32"/>
      <c r="O323" s="32"/>
      <c r="P323" s="32"/>
      <c r="Q323" s="41"/>
      <c r="R323" s="45"/>
    </row>
    <row r="324" spans="1:18" s="11" customFormat="1" ht="45" customHeight="1" thickBot="1" x14ac:dyDescent="0.35">
      <c r="A324" s="42"/>
      <c r="B324" s="34"/>
      <c r="C324" s="32"/>
      <c r="D324" s="34"/>
      <c r="E324" s="35"/>
      <c r="F324" s="35"/>
      <c r="G324" s="36"/>
      <c r="H324" s="43"/>
      <c r="I324" s="36"/>
      <c r="J324" s="44"/>
      <c r="K324" s="39"/>
      <c r="L324" s="40"/>
      <c r="M324" s="32"/>
      <c r="N324" s="32"/>
      <c r="O324" s="32"/>
      <c r="P324" s="32"/>
      <c r="Q324" s="41"/>
      <c r="R324" s="45"/>
    </row>
    <row r="325" spans="1:18" s="11" customFormat="1" ht="45" customHeight="1" thickBot="1" x14ac:dyDescent="0.35">
      <c r="A325" s="42"/>
      <c r="B325" s="34"/>
      <c r="C325" s="32"/>
      <c r="D325" s="34"/>
      <c r="E325" s="35"/>
      <c r="F325" s="35"/>
      <c r="G325" s="36"/>
      <c r="H325" s="43"/>
      <c r="I325" s="36"/>
      <c r="J325" s="44"/>
      <c r="K325" s="39"/>
      <c r="L325" s="40"/>
      <c r="M325" s="32"/>
      <c r="N325" s="32"/>
      <c r="O325" s="32"/>
      <c r="P325" s="32"/>
      <c r="Q325" s="41"/>
      <c r="R325" s="45"/>
    </row>
    <row r="326" spans="1:18" s="11" customFormat="1" ht="45" customHeight="1" thickBot="1" x14ac:dyDescent="0.35">
      <c r="A326" s="42"/>
      <c r="B326" s="34"/>
      <c r="C326" s="32"/>
      <c r="D326" s="34"/>
      <c r="E326" s="35"/>
      <c r="F326" s="35"/>
      <c r="G326" s="36"/>
      <c r="H326" s="43"/>
      <c r="I326" s="36"/>
      <c r="J326" s="44"/>
      <c r="K326" s="39"/>
      <c r="L326" s="40"/>
      <c r="M326" s="32"/>
      <c r="N326" s="32"/>
      <c r="O326" s="32"/>
      <c r="P326" s="32"/>
      <c r="Q326" s="41"/>
      <c r="R326" s="45"/>
    </row>
    <row r="327" spans="1:18" s="11" customFormat="1" ht="45" customHeight="1" thickBot="1" x14ac:dyDescent="0.35">
      <c r="A327" s="42"/>
      <c r="B327" s="34"/>
      <c r="C327" s="32"/>
      <c r="D327" s="34"/>
      <c r="E327" s="35"/>
      <c r="F327" s="35"/>
      <c r="G327" s="36"/>
      <c r="H327" s="43"/>
      <c r="I327" s="36"/>
      <c r="J327" s="44"/>
      <c r="K327" s="39"/>
      <c r="L327" s="40"/>
      <c r="M327" s="32"/>
      <c r="N327" s="32"/>
      <c r="O327" s="32"/>
      <c r="P327" s="32"/>
      <c r="Q327" s="41"/>
      <c r="R327" s="45"/>
    </row>
    <row r="328" spans="1:18" s="11" customFormat="1" ht="45" customHeight="1" thickBot="1" x14ac:dyDescent="0.35">
      <c r="A328" s="42"/>
      <c r="B328" s="34"/>
      <c r="C328" s="32"/>
      <c r="D328" s="34"/>
      <c r="E328" s="35"/>
      <c r="F328" s="35"/>
      <c r="G328" s="36"/>
      <c r="H328" s="43"/>
      <c r="I328" s="36"/>
      <c r="J328" s="44"/>
      <c r="K328" s="39"/>
      <c r="L328" s="40"/>
      <c r="M328" s="32"/>
      <c r="N328" s="32"/>
      <c r="O328" s="32"/>
      <c r="P328" s="32"/>
      <c r="Q328" s="41"/>
      <c r="R328" s="45"/>
    </row>
    <row r="329" spans="1:18" s="11" customFormat="1" ht="45" customHeight="1" thickBot="1" x14ac:dyDescent="0.35">
      <c r="A329" s="42"/>
      <c r="B329" s="34"/>
      <c r="C329" s="32"/>
      <c r="D329" s="34"/>
      <c r="E329" s="35"/>
      <c r="F329" s="35"/>
      <c r="G329" s="36"/>
      <c r="H329" s="43"/>
      <c r="I329" s="36"/>
      <c r="J329" s="44"/>
      <c r="K329" s="39"/>
      <c r="L329" s="40"/>
      <c r="M329" s="32"/>
      <c r="N329" s="32"/>
      <c r="O329" s="32"/>
      <c r="P329" s="32"/>
      <c r="Q329" s="41"/>
      <c r="R329" s="45"/>
    </row>
    <row r="330" spans="1:18" s="11" customFormat="1" ht="45" customHeight="1" thickBot="1" x14ac:dyDescent="0.35">
      <c r="A330" s="42"/>
      <c r="B330" s="34"/>
      <c r="C330" s="32"/>
      <c r="D330" s="34"/>
      <c r="E330" s="35"/>
      <c r="F330" s="35"/>
      <c r="G330" s="36"/>
      <c r="H330" s="43"/>
      <c r="I330" s="36"/>
      <c r="J330" s="44"/>
      <c r="K330" s="39"/>
      <c r="L330" s="40"/>
      <c r="M330" s="32"/>
      <c r="N330" s="32"/>
      <c r="O330" s="32"/>
      <c r="P330" s="32"/>
      <c r="Q330" s="41"/>
      <c r="R330" s="45"/>
    </row>
    <row r="331" spans="1:18" s="11" customFormat="1" ht="45" customHeight="1" thickBot="1" x14ac:dyDescent="0.35">
      <c r="A331" s="42"/>
      <c r="B331" s="34"/>
      <c r="C331" s="32"/>
      <c r="D331" s="34"/>
      <c r="E331" s="35"/>
      <c r="F331" s="35"/>
      <c r="G331" s="36"/>
      <c r="H331" s="43"/>
      <c r="I331" s="36"/>
      <c r="J331" s="44"/>
      <c r="K331" s="39"/>
      <c r="L331" s="40"/>
      <c r="M331" s="32"/>
      <c r="N331" s="32"/>
      <c r="O331" s="32"/>
      <c r="P331" s="32"/>
      <c r="Q331" s="41"/>
      <c r="R331" s="45"/>
    </row>
    <row r="332" spans="1:18" s="11" customFormat="1" ht="45" customHeight="1" thickBot="1" x14ac:dyDescent="0.35">
      <c r="A332" s="42"/>
      <c r="B332" s="34"/>
      <c r="C332" s="32"/>
      <c r="D332" s="34"/>
      <c r="E332" s="35"/>
      <c r="F332" s="35"/>
      <c r="G332" s="36"/>
      <c r="H332" s="43"/>
      <c r="I332" s="36"/>
      <c r="J332" s="44"/>
      <c r="K332" s="39"/>
      <c r="L332" s="40"/>
      <c r="M332" s="32"/>
      <c r="N332" s="32"/>
      <c r="O332" s="32"/>
      <c r="P332" s="32"/>
      <c r="Q332" s="41"/>
      <c r="R332" s="45"/>
    </row>
    <row r="333" spans="1:18" s="11" customFormat="1" ht="45" customHeight="1" thickBot="1" x14ac:dyDescent="0.35">
      <c r="A333" s="42"/>
      <c r="B333" s="34"/>
      <c r="C333" s="32"/>
      <c r="D333" s="34"/>
      <c r="E333" s="35"/>
      <c r="F333" s="35"/>
      <c r="G333" s="36"/>
      <c r="H333" s="43"/>
      <c r="I333" s="36"/>
      <c r="J333" s="44"/>
      <c r="K333" s="39"/>
      <c r="L333" s="40"/>
      <c r="M333" s="32"/>
      <c r="N333" s="32"/>
      <c r="O333" s="32"/>
      <c r="P333" s="32"/>
      <c r="Q333" s="41"/>
      <c r="R333" s="45"/>
    </row>
    <row r="334" spans="1:18" s="11" customFormat="1" ht="45" customHeight="1" thickBot="1" x14ac:dyDescent="0.35">
      <c r="A334" s="42"/>
      <c r="B334" s="34"/>
      <c r="C334" s="32"/>
      <c r="D334" s="34"/>
      <c r="E334" s="35"/>
      <c r="F334" s="35"/>
      <c r="G334" s="36"/>
      <c r="H334" s="43"/>
      <c r="I334" s="36"/>
      <c r="J334" s="44"/>
      <c r="K334" s="39"/>
      <c r="L334" s="40"/>
      <c r="M334" s="32"/>
      <c r="N334" s="32"/>
      <c r="O334" s="32"/>
      <c r="P334" s="32"/>
      <c r="Q334" s="41"/>
      <c r="R334" s="45"/>
    </row>
    <row r="335" spans="1:18" s="11" customFormat="1" ht="45" customHeight="1" thickBot="1" x14ac:dyDescent="0.35">
      <c r="A335" s="42"/>
      <c r="B335" s="34"/>
      <c r="C335" s="32"/>
      <c r="D335" s="34"/>
      <c r="E335" s="35"/>
      <c r="F335" s="35"/>
      <c r="G335" s="36"/>
      <c r="H335" s="43"/>
      <c r="I335" s="36"/>
      <c r="J335" s="44"/>
      <c r="K335" s="39"/>
      <c r="L335" s="40"/>
      <c r="M335" s="32"/>
      <c r="N335" s="32"/>
      <c r="O335" s="32"/>
      <c r="P335" s="32"/>
      <c r="Q335" s="41"/>
      <c r="R335" s="45"/>
    </row>
    <row r="336" spans="1:18" s="11" customFormat="1" ht="45" customHeight="1" thickBot="1" x14ac:dyDescent="0.35">
      <c r="A336" s="42"/>
      <c r="B336" s="34"/>
      <c r="C336" s="32"/>
      <c r="D336" s="34"/>
      <c r="E336" s="35"/>
      <c r="F336" s="35"/>
      <c r="G336" s="36"/>
      <c r="H336" s="43"/>
      <c r="I336" s="36"/>
      <c r="J336" s="44"/>
      <c r="K336" s="39"/>
      <c r="L336" s="40"/>
      <c r="M336" s="32"/>
      <c r="N336" s="32"/>
      <c r="O336" s="32"/>
      <c r="P336" s="32"/>
      <c r="Q336" s="41"/>
      <c r="R336" s="45"/>
    </row>
    <row r="337" spans="1:18" s="11" customFormat="1" ht="45" customHeight="1" thickBot="1" x14ac:dyDescent="0.35">
      <c r="A337" s="42"/>
      <c r="B337" s="34"/>
      <c r="C337" s="32"/>
      <c r="D337" s="34"/>
      <c r="E337" s="35"/>
      <c r="F337" s="35"/>
      <c r="G337" s="36"/>
      <c r="H337" s="43"/>
      <c r="I337" s="36"/>
      <c r="J337" s="44"/>
      <c r="K337" s="39"/>
      <c r="L337" s="40"/>
      <c r="M337" s="32"/>
      <c r="N337" s="32"/>
      <c r="O337" s="32"/>
      <c r="P337" s="32"/>
      <c r="Q337" s="41"/>
      <c r="R337" s="45"/>
    </row>
    <row r="338" spans="1:18" s="11" customFormat="1" ht="45" customHeight="1" thickBot="1" x14ac:dyDescent="0.35">
      <c r="A338" s="42"/>
      <c r="B338" s="34"/>
      <c r="C338" s="32"/>
      <c r="D338" s="34"/>
      <c r="E338" s="35"/>
      <c r="F338" s="35"/>
      <c r="G338" s="36"/>
      <c r="H338" s="43"/>
      <c r="I338" s="36"/>
      <c r="J338" s="44"/>
      <c r="K338" s="39"/>
      <c r="L338" s="40"/>
      <c r="M338" s="32"/>
      <c r="N338" s="32"/>
      <c r="O338" s="32"/>
      <c r="P338" s="32"/>
      <c r="Q338" s="41"/>
      <c r="R338" s="45"/>
    </row>
    <row r="339" spans="1:18" s="11" customFormat="1" ht="45" customHeight="1" thickBot="1" x14ac:dyDescent="0.35">
      <c r="A339" s="42"/>
      <c r="B339" s="32"/>
      <c r="C339" s="32"/>
      <c r="D339" s="32"/>
      <c r="E339" s="47"/>
      <c r="F339" s="47"/>
      <c r="G339" s="36"/>
      <c r="H339" s="36"/>
      <c r="I339" s="36"/>
      <c r="J339" s="48"/>
      <c r="K339" s="49"/>
      <c r="L339" s="32"/>
      <c r="M339" s="32"/>
      <c r="N339" s="32"/>
      <c r="O339" s="32"/>
      <c r="P339" s="32"/>
      <c r="Q339" s="41"/>
      <c r="R339" s="45"/>
    </row>
    <row r="340" spans="1:18" s="11" customFormat="1" ht="45" customHeight="1" thickBot="1" x14ac:dyDescent="0.35">
      <c r="A340" s="42"/>
      <c r="B340" s="32"/>
      <c r="C340" s="32"/>
      <c r="D340" s="32"/>
      <c r="E340" s="47"/>
      <c r="F340" s="47"/>
      <c r="G340" s="36"/>
      <c r="H340" s="36"/>
      <c r="I340" s="36"/>
      <c r="J340" s="48"/>
      <c r="K340" s="49"/>
      <c r="L340" s="32"/>
      <c r="M340" s="32"/>
      <c r="N340" s="32"/>
      <c r="O340" s="32"/>
      <c r="P340" s="32"/>
      <c r="Q340" s="41"/>
      <c r="R340" s="45"/>
    </row>
    <row r="341" spans="1:18" s="11" customFormat="1" ht="45" customHeight="1" thickBot="1" x14ac:dyDescent="0.35">
      <c r="A341" s="42"/>
      <c r="B341" s="32"/>
      <c r="C341" s="32"/>
      <c r="D341" s="32"/>
      <c r="E341" s="47"/>
      <c r="F341" s="47"/>
      <c r="G341" s="36"/>
      <c r="H341" s="36"/>
      <c r="I341" s="36"/>
      <c r="J341" s="48"/>
      <c r="K341" s="49"/>
      <c r="L341" s="32"/>
      <c r="M341" s="32"/>
      <c r="N341" s="32"/>
      <c r="O341" s="32"/>
      <c r="P341" s="32"/>
      <c r="Q341" s="41"/>
      <c r="R341" s="45"/>
    </row>
    <row r="342" spans="1:18" s="11" customFormat="1" ht="45" customHeight="1" thickBot="1" x14ac:dyDescent="0.35">
      <c r="A342" s="42"/>
      <c r="B342" s="32"/>
      <c r="C342" s="32"/>
      <c r="D342" s="32"/>
      <c r="E342" s="47"/>
      <c r="F342" s="47"/>
      <c r="G342" s="36"/>
      <c r="H342" s="36"/>
      <c r="I342" s="36"/>
      <c r="J342" s="48"/>
      <c r="K342" s="49"/>
      <c r="L342" s="32"/>
      <c r="M342" s="32"/>
      <c r="N342" s="32"/>
      <c r="O342" s="32"/>
      <c r="P342" s="32"/>
      <c r="Q342" s="41"/>
      <c r="R342" s="45"/>
    </row>
    <row r="343" spans="1:18" s="11" customFormat="1" ht="45" customHeight="1" thickBot="1" x14ac:dyDescent="0.35">
      <c r="A343" s="42"/>
      <c r="B343" s="32"/>
      <c r="C343" s="32"/>
      <c r="D343" s="32"/>
      <c r="E343" s="47"/>
      <c r="F343" s="47"/>
      <c r="G343" s="36"/>
      <c r="H343" s="36"/>
      <c r="I343" s="36"/>
      <c r="J343" s="48"/>
      <c r="K343" s="49"/>
      <c r="L343" s="32"/>
      <c r="M343" s="32"/>
      <c r="N343" s="32"/>
      <c r="O343" s="32"/>
      <c r="P343" s="32"/>
      <c r="Q343" s="41"/>
      <c r="R343" s="45"/>
    </row>
    <row r="344" spans="1:18" s="11" customFormat="1" ht="45" customHeight="1" thickBot="1" x14ac:dyDescent="0.35">
      <c r="A344" s="42"/>
      <c r="B344" s="32"/>
      <c r="C344" s="32"/>
      <c r="D344" s="32"/>
      <c r="E344" s="47"/>
      <c r="F344" s="47"/>
      <c r="G344" s="36"/>
      <c r="H344" s="36"/>
      <c r="I344" s="36"/>
      <c r="J344" s="48"/>
      <c r="K344" s="49"/>
      <c r="L344" s="32"/>
      <c r="M344" s="32"/>
      <c r="N344" s="32"/>
      <c r="O344" s="32"/>
      <c r="P344" s="32"/>
      <c r="Q344" s="41"/>
      <c r="R344" s="45"/>
    </row>
    <row r="345" spans="1:18" s="11" customFormat="1" ht="45" customHeight="1" thickBot="1" x14ac:dyDescent="0.35">
      <c r="A345" s="42"/>
      <c r="B345" s="32"/>
      <c r="C345" s="32"/>
      <c r="D345" s="32"/>
      <c r="E345" s="47"/>
      <c r="F345" s="47"/>
      <c r="G345" s="36"/>
      <c r="H345" s="36"/>
      <c r="I345" s="36"/>
      <c r="J345" s="48"/>
      <c r="K345" s="49"/>
      <c r="L345" s="32"/>
      <c r="M345" s="32"/>
      <c r="N345" s="32"/>
      <c r="O345" s="32"/>
      <c r="P345" s="32"/>
      <c r="Q345" s="41"/>
      <c r="R345" s="45"/>
    </row>
    <row r="346" spans="1:18" s="11" customFormat="1" ht="45" customHeight="1" thickBot="1" x14ac:dyDescent="0.35">
      <c r="A346" s="42"/>
      <c r="B346" s="32"/>
      <c r="C346" s="32"/>
      <c r="D346" s="32"/>
      <c r="E346" s="47"/>
      <c r="F346" s="47"/>
      <c r="G346" s="36"/>
      <c r="H346" s="36"/>
      <c r="I346" s="36"/>
      <c r="J346" s="48"/>
      <c r="K346" s="49"/>
      <c r="L346" s="32"/>
      <c r="M346" s="32"/>
      <c r="N346" s="32"/>
      <c r="O346" s="32"/>
      <c r="P346" s="32"/>
      <c r="Q346" s="41"/>
      <c r="R346" s="45"/>
    </row>
    <row r="347" spans="1:18" s="11" customFormat="1" ht="45" customHeight="1" thickBot="1" x14ac:dyDescent="0.35">
      <c r="A347" s="42"/>
      <c r="B347" s="32"/>
      <c r="C347" s="32"/>
      <c r="D347" s="32"/>
      <c r="E347" s="47"/>
      <c r="F347" s="47"/>
      <c r="G347" s="36"/>
      <c r="H347" s="36"/>
      <c r="I347" s="36"/>
      <c r="J347" s="48"/>
      <c r="K347" s="49"/>
      <c r="L347" s="32"/>
      <c r="M347" s="32"/>
      <c r="N347" s="32"/>
      <c r="O347" s="32"/>
      <c r="P347" s="32"/>
      <c r="Q347" s="41"/>
      <c r="R347" s="45"/>
    </row>
    <row r="348" spans="1:18" s="11" customFormat="1" ht="45" customHeight="1" thickBot="1" x14ac:dyDescent="0.35">
      <c r="A348" s="42"/>
      <c r="B348" s="32"/>
      <c r="C348" s="32"/>
      <c r="D348" s="32"/>
      <c r="E348" s="47"/>
      <c r="F348" s="47"/>
      <c r="G348" s="36"/>
      <c r="H348" s="36"/>
      <c r="I348" s="36"/>
      <c r="J348" s="48"/>
      <c r="K348" s="49"/>
      <c r="L348" s="32"/>
      <c r="M348" s="32"/>
      <c r="N348" s="32"/>
      <c r="O348" s="32"/>
      <c r="P348" s="32"/>
      <c r="Q348" s="41"/>
      <c r="R348" s="45"/>
    </row>
    <row r="349" spans="1:18" s="11" customFormat="1" ht="45" customHeight="1" thickBot="1" x14ac:dyDescent="0.35">
      <c r="A349" s="42"/>
      <c r="B349" s="32"/>
      <c r="C349" s="32"/>
      <c r="D349" s="32"/>
      <c r="E349" s="47"/>
      <c r="F349" s="47"/>
      <c r="G349" s="36"/>
      <c r="H349" s="36"/>
      <c r="I349" s="36"/>
      <c r="J349" s="48"/>
      <c r="K349" s="49"/>
      <c r="L349" s="32"/>
      <c r="M349" s="32"/>
      <c r="N349" s="32"/>
      <c r="O349" s="32"/>
      <c r="P349" s="32"/>
      <c r="Q349" s="41"/>
      <c r="R349" s="45"/>
    </row>
    <row r="350" spans="1:18" s="11" customFormat="1" ht="45" customHeight="1" thickBot="1" x14ac:dyDescent="0.35">
      <c r="A350" s="42"/>
      <c r="B350" s="32"/>
      <c r="C350" s="32"/>
      <c r="D350" s="32"/>
      <c r="E350" s="47"/>
      <c r="F350" s="47"/>
      <c r="G350" s="36"/>
      <c r="H350" s="36"/>
      <c r="I350" s="36"/>
      <c r="J350" s="48"/>
      <c r="K350" s="49"/>
      <c r="L350" s="32"/>
      <c r="M350" s="32"/>
      <c r="N350" s="32"/>
      <c r="O350" s="32"/>
      <c r="P350" s="32"/>
      <c r="Q350" s="41"/>
      <c r="R350" s="45"/>
    </row>
    <row r="351" spans="1:18" s="11" customFormat="1" ht="45" customHeight="1" thickBot="1" x14ac:dyDescent="0.35">
      <c r="A351" s="42"/>
      <c r="B351" s="32"/>
      <c r="C351" s="32"/>
      <c r="D351" s="32"/>
      <c r="E351" s="47"/>
      <c r="F351" s="47"/>
      <c r="G351" s="36"/>
      <c r="H351" s="36"/>
      <c r="I351" s="36"/>
      <c r="J351" s="48"/>
      <c r="K351" s="49"/>
      <c r="L351" s="32"/>
      <c r="M351" s="32"/>
      <c r="N351" s="32"/>
      <c r="O351" s="32"/>
      <c r="P351" s="32"/>
      <c r="Q351" s="41"/>
      <c r="R351" s="45"/>
    </row>
    <row r="352" spans="1:18" s="11" customFormat="1" ht="45" customHeight="1" thickBot="1" x14ac:dyDescent="0.35">
      <c r="A352" s="42"/>
      <c r="B352" s="32"/>
      <c r="C352" s="32"/>
      <c r="D352" s="32"/>
      <c r="E352" s="47"/>
      <c r="F352" s="47"/>
      <c r="G352" s="36"/>
      <c r="H352" s="36"/>
      <c r="I352" s="36"/>
      <c r="J352" s="48"/>
      <c r="K352" s="49"/>
      <c r="L352" s="32"/>
      <c r="M352" s="32"/>
      <c r="N352" s="32"/>
      <c r="O352" s="32"/>
      <c r="P352" s="32"/>
      <c r="Q352" s="41"/>
      <c r="R352" s="45"/>
    </row>
    <row r="353" spans="1:18" s="11" customFormat="1" ht="45" customHeight="1" thickBot="1" x14ac:dyDescent="0.35">
      <c r="A353" s="42"/>
      <c r="B353" s="32"/>
      <c r="C353" s="32"/>
      <c r="D353" s="32"/>
      <c r="E353" s="47"/>
      <c r="F353" s="47"/>
      <c r="G353" s="36"/>
      <c r="H353" s="36"/>
      <c r="I353" s="36"/>
      <c r="J353" s="48"/>
      <c r="K353" s="49"/>
      <c r="L353" s="32"/>
      <c r="M353" s="32"/>
      <c r="N353" s="32"/>
      <c r="O353" s="32"/>
      <c r="P353" s="32"/>
      <c r="Q353" s="41"/>
      <c r="R353" s="45"/>
    </row>
    <row r="354" spans="1:18" s="11" customFormat="1" ht="45" customHeight="1" thickBot="1" x14ac:dyDescent="0.35">
      <c r="A354" s="42"/>
      <c r="B354" s="32"/>
      <c r="C354" s="32"/>
      <c r="D354" s="32"/>
      <c r="E354" s="47"/>
      <c r="F354" s="47"/>
      <c r="G354" s="36"/>
      <c r="H354" s="36"/>
      <c r="I354" s="36"/>
      <c r="J354" s="48"/>
      <c r="K354" s="49"/>
      <c r="L354" s="32"/>
      <c r="M354" s="32"/>
      <c r="N354" s="32"/>
      <c r="O354" s="32"/>
      <c r="P354" s="32"/>
      <c r="Q354" s="41"/>
      <c r="R354" s="45"/>
    </row>
    <row r="355" spans="1:18" s="11" customFormat="1" ht="45" customHeight="1" thickBot="1" x14ac:dyDescent="0.35">
      <c r="A355" s="42"/>
      <c r="B355" s="32"/>
      <c r="C355" s="32"/>
      <c r="D355" s="32"/>
      <c r="E355" s="47"/>
      <c r="F355" s="47"/>
      <c r="G355" s="36"/>
      <c r="H355" s="36"/>
      <c r="I355" s="36"/>
      <c r="J355" s="48"/>
      <c r="K355" s="49"/>
      <c r="L355" s="32"/>
      <c r="M355" s="32"/>
      <c r="N355" s="32"/>
      <c r="O355" s="32"/>
      <c r="P355" s="32"/>
      <c r="Q355" s="41"/>
      <c r="R355" s="45"/>
    </row>
    <row r="356" spans="1:18" s="11" customFormat="1" ht="45" customHeight="1" thickBot="1" x14ac:dyDescent="0.35">
      <c r="A356" s="42"/>
      <c r="B356" s="32"/>
      <c r="C356" s="32"/>
      <c r="D356" s="32"/>
      <c r="E356" s="47"/>
      <c r="F356" s="47"/>
      <c r="G356" s="36"/>
      <c r="H356" s="36"/>
      <c r="I356" s="36"/>
      <c r="J356" s="48"/>
      <c r="K356" s="49"/>
      <c r="L356" s="32"/>
      <c r="M356" s="32"/>
      <c r="N356" s="32"/>
      <c r="O356" s="32"/>
      <c r="P356" s="32"/>
      <c r="Q356" s="41"/>
      <c r="R356" s="45"/>
    </row>
    <row r="357" spans="1:18" s="11" customFormat="1" ht="45" customHeight="1" thickBot="1" x14ac:dyDescent="0.35">
      <c r="A357" s="42"/>
      <c r="B357" s="32"/>
      <c r="C357" s="32"/>
      <c r="D357" s="32"/>
      <c r="E357" s="47"/>
      <c r="F357" s="47"/>
      <c r="G357" s="36"/>
      <c r="H357" s="36"/>
      <c r="I357" s="36"/>
      <c r="J357" s="48"/>
      <c r="K357" s="49"/>
      <c r="L357" s="32"/>
      <c r="M357" s="32"/>
      <c r="N357" s="32"/>
      <c r="O357" s="32"/>
      <c r="P357" s="32"/>
      <c r="Q357" s="41"/>
      <c r="R357" s="45"/>
    </row>
    <row r="358" spans="1:18" s="11" customFormat="1" ht="45" customHeight="1" thickBot="1" x14ac:dyDescent="0.35">
      <c r="A358" s="42"/>
      <c r="B358" s="32"/>
      <c r="C358" s="32"/>
      <c r="D358" s="32"/>
      <c r="E358" s="47"/>
      <c r="F358" s="47"/>
      <c r="G358" s="36"/>
      <c r="H358" s="36"/>
      <c r="I358" s="36"/>
      <c r="J358" s="48"/>
      <c r="K358" s="49"/>
      <c r="L358" s="32"/>
      <c r="M358" s="32"/>
      <c r="N358" s="32"/>
      <c r="O358" s="32"/>
      <c r="P358" s="32"/>
      <c r="Q358" s="41"/>
      <c r="R358" s="45"/>
    </row>
    <row r="359" spans="1:18" s="11" customFormat="1" ht="45" customHeight="1" thickBot="1" x14ac:dyDescent="0.35">
      <c r="A359" s="42"/>
      <c r="B359" s="32"/>
      <c r="C359" s="32"/>
      <c r="D359" s="32"/>
      <c r="E359" s="47"/>
      <c r="F359" s="47"/>
      <c r="G359" s="36"/>
      <c r="H359" s="36"/>
      <c r="I359" s="36"/>
      <c r="J359" s="48"/>
      <c r="K359" s="49"/>
      <c r="L359" s="32"/>
      <c r="M359" s="32"/>
      <c r="N359" s="32"/>
      <c r="O359" s="32"/>
      <c r="P359" s="32"/>
      <c r="Q359" s="41"/>
      <c r="R359" s="45"/>
    </row>
    <row r="360" spans="1:18" s="11" customFormat="1" ht="45" customHeight="1" thickBot="1" x14ac:dyDescent="0.35">
      <c r="A360" s="42"/>
      <c r="B360" s="32"/>
      <c r="C360" s="32"/>
      <c r="D360" s="32"/>
      <c r="E360" s="47"/>
      <c r="F360" s="47"/>
      <c r="G360" s="36"/>
      <c r="H360" s="36"/>
      <c r="I360" s="36"/>
      <c r="J360" s="48"/>
      <c r="K360" s="49"/>
      <c r="L360" s="32"/>
      <c r="M360" s="32"/>
      <c r="N360" s="32"/>
      <c r="O360" s="32"/>
      <c r="P360" s="32"/>
      <c r="Q360" s="41"/>
      <c r="R360" s="45"/>
    </row>
    <row r="361" spans="1:18" s="11" customFormat="1" ht="45" customHeight="1" thickBot="1" x14ac:dyDescent="0.35">
      <c r="A361" s="42"/>
      <c r="B361" s="32"/>
      <c r="C361" s="32"/>
      <c r="D361" s="32"/>
      <c r="E361" s="47"/>
      <c r="F361" s="47"/>
      <c r="G361" s="36"/>
      <c r="H361" s="36"/>
      <c r="I361" s="36"/>
      <c r="J361" s="48"/>
      <c r="K361" s="49"/>
      <c r="L361" s="32"/>
      <c r="M361" s="32"/>
      <c r="N361" s="32"/>
      <c r="O361" s="32"/>
      <c r="P361" s="32"/>
      <c r="Q361" s="41"/>
      <c r="R361" s="45"/>
    </row>
    <row r="362" spans="1:18" s="11" customFormat="1" ht="45" customHeight="1" thickBot="1" x14ac:dyDescent="0.35">
      <c r="A362" s="42"/>
      <c r="B362" s="32"/>
      <c r="C362" s="32"/>
      <c r="D362" s="32"/>
      <c r="E362" s="47"/>
      <c r="F362" s="47"/>
      <c r="G362" s="36"/>
      <c r="H362" s="36"/>
      <c r="I362" s="36"/>
      <c r="J362" s="48"/>
      <c r="K362" s="49"/>
      <c r="L362" s="32"/>
      <c r="M362" s="32"/>
      <c r="N362" s="32"/>
      <c r="O362" s="32"/>
      <c r="P362" s="32"/>
      <c r="Q362" s="41"/>
      <c r="R362" s="45"/>
    </row>
    <row r="363" spans="1:18" s="11" customFormat="1" ht="45" customHeight="1" thickBot="1" x14ac:dyDescent="0.35">
      <c r="A363" s="42"/>
      <c r="B363" s="32"/>
      <c r="C363" s="32"/>
      <c r="D363" s="32"/>
      <c r="E363" s="47"/>
      <c r="F363" s="47"/>
      <c r="G363" s="36"/>
      <c r="H363" s="36"/>
      <c r="I363" s="36"/>
      <c r="J363" s="48"/>
      <c r="K363" s="49"/>
      <c r="L363" s="32"/>
      <c r="M363" s="32"/>
      <c r="N363" s="32"/>
      <c r="O363" s="32"/>
      <c r="P363" s="32"/>
      <c r="Q363" s="41"/>
      <c r="R363" s="45"/>
    </row>
    <row r="364" spans="1:18" s="11" customFormat="1" ht="45" customHeight="1" thickBot="1" x14ac:dyDescent="0.35">
      <c r="A364" s="42"/>
      <c r="B364" s="32"/>
      <c r="C364" s="32"/>
      <c r="D364" s="32"/>
      <c r="E364" s="47"/>
      <c r="F364" s="47"/>
      <c r="G364" s="36"/>
      <c r="H364" s="36"/>
      <c r="I364" s="36"/>
      <c r="J364" s="48"/>
      <c r="K364" s="49"/>
      <c r="L364" s="32"/>
      <c r="M364" s="32"/>
      <c r="N364" s="32"/>
      <c r="O364" s="32"/>
      <c r="P364" s="32"/>
      <c r="Q364" s="41"/>
      <c r="R364" s="45"/>
    </row>
    <row r="365" spans="1:18" s="11" customFormat="1" ht="45" customHeight="1" thickBot="1" x14ac:dyDescent="0.35">
      <c r="A365" s="42"/>
      <c r="B365" s="32"/>
      <c r="C365" s="32"/>
      <c r="D365" s="32"/>
      <c r="E365" s="47"/>
      <c r="F365" s="47"/>
      <c r="G365" s="36"/>
      <c r="H365" s="36"/>
      <c r="I365" s="36"/>
      <c r="J365" s="48"/>
      <c r="K365" s="49"/>
      <c r="L365" s="32"/>
      <c r="M365" s="32"/>
      <c r="N365" s="32"/>
      <c r="O365" s="32"/>
      <c r="P365" s="32"/>
      <c r="Q365" s="41"/>
      <c r="R365" s="45"/>
    </row>
    <row r="366" spans="1:18" s="11" customFormat="1" ht="45" customHeight="1" thickBot="1" x14ac:dyDescent="0.35">
      <c r="A366" s="42"/>
      <c r="B366" s="32"/>
      <c r="C366" s="32"/>
      <c r="D366" s="32"/>
      <c r="E366" s="47"/>
      <c r="F366" s="47"/>
      <c r="G366" s="36"/>
      <c r="H366" s="36"/>
      <c r="I366" s="36"/>
      <c r="J366" s="48"/>
      <c r="K366" s="49"/>
      <c r="L366" s="32"/>
      <c r="M366" s="32"/>
      <c r="N366" s="32"/>
      <c r="O366" s="32"/>
      <c r="P366" s="32"/>
      <c r="Q366" s="41"/>
      <c r="R366" s="45"/>
    </row>
    <row r="367" spans="1:18" s="11" customFormat="1" ht="45" customHeight="1" thickBot="1" x14ac:dyDescent="0.35">
      <c r="A367" s="42"/>
      <c r="B367" s="32"/>
      <c r="C367" s="32"/>
      <c r="D367" s="32"/>
      <c r="E367" s="47"/>
      <c r="F367" s="47"/>
      <c r="G367" s="36"/>
      <c r="H367" s="36"/>
      <c r="I367" s="36"/>
      <c r="J367" s="48"/>
      <c r="K367" s="49"/>
      <c r="L367" s="32"/>
      <c r="M367" s="32"/>
      <c r="N367" s="32"/>
      <c r="O367" s="32"/>
      <c r="P367" s="32"/>
      <c r="Q367" s="41"/>
      <c r="R367" s="45"/>
    </row>
    <row r="368" spans="1:18" s="11" customFormat="1" ht="45" customHeight="1" thickBot="1" x14ac:dyDescent="0.35">
      <c r="A368" s="42"/>
      <c r="B368" s="32"/>
      <c r="C368" s="32"/>
      <c r="D368" s="32"/>
      <c r="E368" s="47"/>
      <c r="F368" s="47"/>
      <c r="G368" s="36"/>
      <c r="H368" s="36"/>
      <c r="I368" s="36"/>
      <c r="J368" s="48"/>
      <c r="K368" s="49"/>
      <c r="L368" s="32"/>
      <c r="M368" s="32"/>
      <c r="N368" s="32"/>
      <c r="O368" s="32"/>
      <c r="P368" s="32"/>
      <c r="Q368" s="41"/>
      <c r="R368" s="45"/>
    </row>
    <row r="369" spans="1:18" s="11" customFormat="1" ht="45" customHeight="1" thickBot="1" x14ac:dyDescent="0.35">
      <c r="A369" s="42"/>
      <c r="B369" s="32"/>
      <c r="C369" s="32"/>
      <c r="D369" s="32"/>
      <c r="E369" s="47"/>
      <c r="F369" s="47"/>
      <c r="G369" s="36"/>
      <c r="H369" s="36"/>
      <c r="I369" s="36"/>
      <c r="J369" s="48"/>
      <c r="K369" s="49"/>
      <c r="L369" s="32"/>
      <c r="M369" s="32"/>
      <c r="N369" s="32"/>
      <c r="O369" s="32"/>
      <c r="P369" s="32"/>
      <c r="Q369" s="41"/>
      <c r="R369" s="45"/>
    </row>
    <row r="370" spans="1:18" s="11" customFormat="1" ht="45" customHeight="1" thickBot="1" x14ac:dyDescent="0.35">
      <c r="A370" s="42"/>
      <c r="B370" s="32"/>
      <c r="C370" s="32"/>
      <c r="D370" s="32"/>
      <c r="E370" s="47"/>
      <c r="F370" s="47"/>
      <c r="G370" s="36"/>
      <c r="H370" s="36"/>
      <c r="I370" s="36"/>
      <c r="J370" s="48"/>
      <c r="K370" s="49"/>
      <c r="L370" s="32"/>
      <c r="M370" s="32"/>
      <c r="N370" s="32"/>
      <c r="O370" s="32"/>
      <c r="P370" s="32"/>
      <c r="Q370" s="41"/>
      <c r="R370" s="45"/>
    </row>
    <row r="371" spans="1:18" s="11" customFormat="1" ht="45" customHeight="1" thickBot="1" x14ac:dyDescent="0.35">
      <c r="A371" s="42"/>
      <c r="B371" s="32"/>
      <c r="C371" s="32"/>
      <c r="D371" s="32"/>
      <c r="E371" s="47"/>
      <c r="F371" s="47"/>
      <c r="G371" s="36"/>
      <c r="H371" s="36"/>
      <c r="I371" s="36"/>
      <c r="J371" s="48"/>
      <c r="K371" s="49"/>
      <c r="L371" s="32"/>
      <c r="M371" s="32"/>
      <c r="N371" s="32"/>
      <c r="O371" s="32"/>
      <c r="P371" s="32"/>
      <c r="Q371" s="41"/>
      <c r="R371" s="45"/>
    </row>
    <row r="372" spans="1:18" s="11" customFormat="1" ht="45" customHeight="1" thickBot="1" x14ac:dyDescent="0.35">
      <c r="A372" s="42"/>
      <c r="B372" s="32"/>
      <c r="C372" s="32"/>
      <c r="D372" s="32"/>
      <c r="E372" s="47"/>
      <c r="F372" s="47"/>
      <c r="G372" s="36"/>
      <c r="H372" s="36"/>
      <c r="I372" s="36"/>
      <c r="J372" s="48"/>
      <c r="K372" s="49"/>
      <c r="L372" s="32"/>
      <c r="M372" s="32"/>
      <c r="N372" s="32"/>
      <c r="O372" s="32"/>
      <c r="P372" s="32"/>
      <c r="Q372" s="41"/>
      <c r="R372" s="45"/>
    </row>
    <row r="373" spans="1:18" s="11" customFormat="1" ht="45" customHeight="1" thickBot="1" x14ac:dyDescent="0.35">
      <c r="A373" s="42"/>
      <c r="B373" s="32"/>
      <c r="C373" s="32"/>
      <c r="D373" s="32"/>
      <c r="E373" s="47"/>
      <c r="F373" s="47"/>
      <c r="G373" s="36"/>
      <c r="H373" s="36"/>
      <c r="I373" s="36"/>
      <c r="J373" s="48"/>
      <c r="K373" s="49"/>
      <c r="L373" s="32"/>
      <c r="M373" s="32"/>
      <c r="N373" s="32"/>
      <c r="O373" s="32"/>
      <c r="P373" s="32"/>
      <c r="Q373" s="41"/>
      <c r="R373" s="45"/>
    </row>
    <row r="374" spans="1:18" s="11" customFormat="1" ht="45" customHeight="1" thickBot="1" x14ac:dyDescent="0.35">
      <c r="A374" s="42"/>
      <c r="B374" s="32"/>
      <c r="C374" s="32"/>
      <c r="D374" s="32"/>
      <c r="E374" s="47"/>
      <c r="F374" s="47"/>
      <c r="G374" s="36"/>
      <c r="H374" s="36"/>
      <c r="I374" s="36"/>
      <c r="J374" s="48"/>
      <c r="K374" s="49"/>
      <c r="L374" s="32"/>
      <c r="M374" s="32"/>
      <c r="N374" s="32"/>
      <c r="O374" s="32"/>
      <c r="P374" s="32"/>
      <c r="Q374" s="41"/>
      <c r="R374" s="45"/>
    </row>
    <row r="375" spans="1:18" s="11" customFormat="1" ht="45" customHeight="1" thickBot="1" x14ac:dyDescent="0.35">
      <c r="A375" s="42"/>
      <c r="B375" s="32"/>
      <c r="C375" s="32"/>
      <c r="D375" s="32"/>
      <c r="E375" s="47"/>
      <c r="F375" s="47"/>
      <c r="G375" s="36"/>
      <c r="H375" s="36"/>
      <c r="I375" s="36"/>
      <c r="J375" s="48"/>
      <c r="K375" s="49"/>
      <c r="L375" s="32"/>
      <c r="M375" s="32"/>
      <c r="N375" s="32"/>
      <c r="O375" s="32"/>
      <c r="P375" s="32"/>
      <c r="Q375" s="41"/>
      <c r="R375" s="45"/>
    </row>
    <row r="376" spans="1:18" s="11" customFormat="1" ht="45" customHeight="1" thickBot="1" x14ac:dyDescent="0.35">
      <c r="A376" s="42"/>
      <c r="B376" s="32"/>
      <c r="C376" s="32"/>
      <c r="D376" s="32"/>
      <c r="E376" s="47"/>
      <c r="F376" s="47"/>
      <c r="G376" s="36"/>
      <c r="H376" s="36"/>
      <c r="I376" s="36"/>
      <c r="J376" s="48"/>
      <c r="K376" s="49"/>
      <c r="L376" s="32"/>
      <c r="M376" s="32"/>
      <c r="N376" s="32"/>
      <c r="O376" s="32"/>
      <c r="P376" s="32"/>
      <c r="Q376" s="41"/>
      <c r="R376" s="45"/>
    </row>
    <row r="377" spans="1:18" s="11" customFormat="1" ht="45" customHeight="1" thickBot="1" x14ac:dyDescent="0.35">
      <c r="A377" s="42"/>
      <c r="B377" s="32"/>
      <c r="C377" s="32"/>
      <c r="D377" s="32"/>
      <c r="E377" s="47"/>
      <c r="F377" s="47"/>
      <c r="G377" s="36"/>
      <c r="H377" s="36"/>
      <c r="I377" s="36"/>
      <c r="J377" s="48"/>
      <c r="K377" s="49"/>
      <c r="L377" s="32"/>
      <c r="M377" s="32"/>
      <c r="N377" s="32"/>
      <c r="O377" s="32"/>
      <c r="P377" s="32"/>
      <c r="Q377" s="41"/>
      <c r="R377" s="45"/>
    </row>
    <row r="378" spans="1:18" s="11" customFormat="1" ht="45" customHeight="1" thickBot="1" x14ac:dyDescent="0.35">
      <c r="A378" s="42"/>
      <c r="B378" s="32"/>
      <c r="C378" s="32"/>
      <c r="D378" s="32"/>
      <c r="E378" s="47"/>
      <c r="F378" s="47"/>
      <c r="G378" s="36"/>
      <c r="H378" s="36"/>
      <c r="I378" s="36"/>
      <c r="J378" s="48"/>
      <c r="K378" s="49"/>
      <c r="L378" s="32"/>
      <c r="M378" s="32"/>
      <c r="N378" s="32"/>
      <c r="O378" s="32"/>
      <c r="P378" s="32"/>
      <c r="Q378" s="41"/>
      <c r="R378" s="45"/>
    </row>
    <row r="379" spans="1:18" s="11" customFormat="1" ht="45" customHeight="1" thickBot="1" x14ac:dyDescent="0.35">
      <c r="A379" s="42"/>
      <c r="B379" s="32"/>
      <c r="C379" s="32"/>
      <c r="D379" s="32"/>
      <c r="E379" s="47"/>
      <c r="F379" s="47"/>
      <c r="G379" s="36"/>
      <c r="H379" s="36"/>
      <c r="I379" s="36"/>
      <c r="J379" s="48"/>
      <c r="K379" s="49"/>
      <c r="L379" s="32"/>
      <c r="M379" s="32"/>
      <c r="N379" s="32"/>
      <c r="O379" s="32"/>
      <c r="P379" s="32"/>
      <c r="Q379" s="41"/>
      <c r="R379" s="45"/>
    </row>
    <row r="380" spans="1:18" s="11" customFormat="1" ht="45" customHeight="1" thickBot="1" x14ac:dyDescent="0.35">
      <c r="A380" s="42"/>
      <c r="B380" s="32"/>
      <c r="C380" s="32"/>
      <c r="D380" s="32"/>
      <c r="E380" s="47"/>
      <c r="F380" s="47"/>
      <c r="G380" s="36"/>
      <c r="H380" s="36"/>
      <c r="I380" s="36"/>
      <c r="J380" s="48"/>
      <c r="K380" s="49"/>
      <c r="L380" s="32"/>
      <c r="M380" s="32"/>
      <c r="N380" s="32"/>
      <c r="O380" s="32"/>
      <c r="P380" s="32"/>
      <c r="Q380" s="41"/>
      <c r="R380" s="45"/>
    </row>
    <row r="381" spans="1:18" s="11" customFormat="1" ht="45" customHeight="1" thickBot="1" x14ac:dyDescent="0.35">
      <c r="A381" s="42"/>
      <c r="B381" s="32"/>
      <c r="C381" s="32"/>
      <c r="D381" s="32"/>
      <c r="E381" s="47"/>
      <c r="F381" s="47"/>
      <c r="G381" s="36"/>
      <c r="H381" s="36"/>
      <c r="I381" s="36"/>
      <c r="J381" s="48"/>
      <c r="K381" s="49"/>
      <c r="L381" s="32"/>
      <c r="M381" s="32"/>
      <c r="N381" s="32"/>
      <c r="O381" s="32"/>
      <c r="P381" s="32"/>
      <c r="Q381" s="41"/>
      <c r="R381" s="45"/>
    </row>
    <row r="382" spans="1:18" s="11" customFormat="1" ht="45" customHeight="1" thickBot="1" x14ac:dyDescent="0.35">
      <c r="A382" s="42"/>
      <c r="B382" s="32"/>
      <c r="C382" s="32"/>
      <c r="D382" s="32"/>
      <c r="E382" s="47"/>
      <c r="F382" s="47"/>
      <c r="G382" s="36"/>
      <c r="H382" s="36"/>
      <c r="I382" s="36"/>
      <c r="J382" s="48"/>
      <c r="K382" s="49"/>
      <c r="L382" s="32"/>
      <c r="M382" s="32"/>
      <c r="N382" s="32"/>
      <c r="O382" s="32"/>
      <c r="P382" s="32"/>
      <c r="Q382" s="41"/>
      <c r="R382" s="45"/>
    </row>
    <row r="383" spans="1:18" s="11" customFormat="1" ht="45" customHeight="1" thickBot="1" x14ac:dyDescent="0.35">
      <c r="A383" s="42"/>
      <c r="B383" s="32"/>
      <c r="C383" s="32"/>
      <c r="D383" s="32"/>
      <c r="E383" s="47"/>
      <c r="F383" s="47"/>
      <c r="G383" s="36"/>
      <c r="H383" s="36"/>
      <c r="I383" s="36"/>
      <c r="J383" s="48"/>
      <c r="K383" s="49"/>
      <c r="L383" s="32"/>
      <c r="M383" s="32"/>
      <c r="N383" s="32"/>
      <c r="O383" s="32"/>
      <c r="P383" s="32"/>
      <c r="Q383" s="41"/>
      <c r="R383" s="45"/>
    </row>
    <row r="384" spans="1:18" s="11" customFormat="1" ht="45" customHeight="1" thickBot="1" x14ac:dyDescent="0.35">
      <c r="A384" s="42"/>
      <c r="B384" s="32"/>
      <c r="C384" s="32"/>
      <c r="D384" s="32"/>
      <c r="E384" s="47"/>
      <c r="F384" s="47"/>
      <c r="G384" s="36"/>
      <c r="H384" s="36"/>
      <c r="I384" s="36"/>
      <c r="J384" s="48"/>
      <c r="K384" s="49"/>
      <c r="L384" s="32"/>
      <c r="M384" s="32"/>
      <c r="N384" s="32"/>
      <c r="O384" s="32"/>
      <c r="P384" s="32"/>
      <c r="Q384" s="41"/>
      <c r="R384" s="45"/>
    </row>
    <row r="385" spans="1:18" s="11" customFormat="1" ht="45" customHeight="1" thickBot="1" x14ac:dyDescent="0.35">
      <c r="A385" s="42"/>
      <c r="B385" s="32"/>
      <c r="C385" s="32"/>
      <c r="D385" s="32"/>
      <c r="E385" s="47"/>
      <c r="F385" s="47"/>
      <c r="G385" s="36"/>
      <c r="H385" s="36"/>
      <c r="I385" s="36"/>
      <c r="J385" s="48"/>
      <c r="K385" s="49"/>
      <c r="L385" s="32"/>
      <c r="M385" s="32"/>
      <c r="N385" s="32"/>
      <c r="O385" s="32"/>
      <c r="P385" s="32"/>
      <c r="Q385" s="41"/>
      <c r="R385" s="45"/>
    </row>
    <row r="386" spans="1:18" s="11" customFormat="1" ht="45" customHeight="1" thickBot="1" x14ac:dyDescent="0.35">
      <c r="A386" s="42"/>
      <c r="B386" s="32"/>
      <c r="C386" s="32"/>
      <c r="D386" s="32"/>
      <c r="E386" s="47"/>
      <c r="F386" s="47"/>
      <c r="G386" s="36"/>
      <c r="H386" s="36"/>
      <c r="I386" s="36"/>
      <c r="J386" s="48"/>
      <c r="K386" s="49"/>
      <c r="L386" s="32"/>
      <c r="M386" s="32"/>
      <c r="N386" s="32"/>
      <c r="O386" s="32"/>
      <c r="P386" s="32"/>
      <c r="Q386" s="41"/>
      <c r="R386" s="45"/>
    </row>
    <row r="387" spans="1:18" s="11" customFormat="1" ht="45" customHeight="1" thickBot="1" x14ac:dyDescent="0.35">
      <c r="A387" s="42"/>
      <c r="B387" s="32"/>
      <c r="C387" s="32"/>
      <c r="D387" s="32"/>
      <c r="E387" s="47"/>
      <c r="F387" s="47"/>
      <c r="G387" s="36"/>
      <c r="H387" s="36"/>
      <c r="I387" s="36"/>
      <c r="J387" s="48"/>
      <c r="K387" s="49"/>
      <c r="L387" s="32"/>
      <c r="M387" s="32"/>
      <c r="N387" s="32"/>
      <c r="O387" s="32"/>
      <c r="P387" s="32"/>
      <c r="Q387" s="41"/>
      <c r="R387" s="45"/>
    </row>
    <row r="388" spans="1:18" s="11" customFormat="1" ht="45" customHeight="1" thickBot="1" x14ac:dyDescent="0.35">
      <c r="A388" s="42"/>
      <c r="B388" s="32"/>
      <c r="C388" s="32"/>
      <c r="D388" s="32"/>
      <c r="E388" s="47"/>
      <c r="F388" s="47"/>
      <c r="G388" s="36"/>
      <c r="H388" s="36"/>
      <c r="I388" s="36"/>
      <c r="J388" s="48"/>
      <c r="K388" s="49"/>
      <c r="L388" s="32"/>
      <c r="M388" s="32"/>
      <c r="N388" s="32"/>
      <c r="O388" s="32"/>
      <c r="P388" s="32"/>
      <c r="Q388" s="41"/>
      <c r="R388" s="45"/>
    </row>
    <row r="389" spans="1:18" s="11" customFormat="1" ht="45" customHeight="1" thickBot="1" x14ac:dyDescent="0.35">
      <c r="A389" s="42"/>
      <c r="B389" s="32"/>
      <c r="C389" s="32"/>
      <c r="D389" s="32"/>
      <c r="E389" s="47"/>
      <c r="F389" s="47"/>
      <c r="G389" s="36"/>
      <c r="H389" s="36"/>
      <c r="I389" s="36"/>
      <c r="J389" s="48"/>
      <c r="K389" s="49"/>
      <c r="L389" s="32"/>
      <c r="M389" s="32"/>
      <c r="N389" s="32"/>
      <c r="O389" s="32"/>
      <c r="P389" s="32"/>
      <c r="Q389" s="41"/>
      <c r="R389" s="45"/>
    </row>
    <row r="390" spans="1:18" s="11" customFormat="1" ht="45" customHeight="1" thickBot="1" x14ac:dyDescent="0.35">
      <c r="A390" s="42"/>
      <c r="B390" s="32"/>
      <c r="C390" s="32"/>
      <c r="D390" s="32"/>
      <c r="E390" s="47"/>
      <c r="F390" s="47"/>
      <c r="G390" s="36"/>
      <c r="H390" s="36"/>
      <c r="I390" s="36"/>
      <c r="J390" s="48"/>
      <c r="K390" s="49"/>
      <c r="L390" s="32"/>
      <c r="M390" s="32"/>
      <c r="N390" s="32"/>
      <c r="O390" s="32"/>
      <c r="P390" s="32"/>
      <c r="Q390" s="41"/>
      <c r="R390" s="45"/>
    </row>
    <row r="391" spans="1:18" s="11" customFormat="1" ht="45" customHeight="1" thickBot="1" x14ac:dyDescent="0.35">
      <c r="A391" s="42"/>
      <c r="B391" s="32"/>
      <c r="C391" s="32"/>
      <c r="D391" s="32"/>
      <c r="E391" s="47"/>
      <c r="F391" s="47"/>
      <c r="G391" s="36"/>
      <c r="H391" s="36"/>
      <c r="I391" s="36"/>
      <c r="J391" s="48"/>
      <c r="K391" s="49"/>
      <c r="L391" s="32"/>
      <c r="M391" s="32"/>
      <c r="N391" s="32"/>
      <c r="O391" s="32"/>
      <c r="P391" s="32"/>
      <c r="Q391" s="41"/>
      <c r="R391" s="45"/>
    </row>
    <row r="392" spans="1:18" s="11" customFormat="1" ht="45" customHeight="1" thickBot="1" x14ac:dyDescent="0.35">
      <c r="A392" s="42"/>
      <c r="B392" s="32"/>
      <c r="C392" s="32"/>
      <c r="D392" s="32"/>
      <c r="E392" s="47"/>
      <c r="F392" s="47"/>
      <c r="G392" s="36"/>
      <c r="H392" s="36"/>
      <c r="I392" s="36"/>
      <c r="J392" s="48"/>
      <c r="K392" s="49"/>
      <c r="L392" s="32"/>
      <c r="M392" s="32"/>
      <c r="N392" s="32"/>
      <c r="O392" s="32"/>
      <c r="P392" s="32"/>
      <c r="Q392" s="41"/>
      <c r="R392" s="45"/>
    </row>
    <row r="393" spans="1:18" s="11" customFormat="1" ht="45" customHeight="1" thickBot="1" x14ac:dyDescent="0.35">
      <c r="A393" s="42"/>
      <c r="B393" s="32"/>
      <c r="C393" s="32"/>
      <c r="D393" s="32"/>
      <c r="E393" s="47"/>
      <c r="F393" s="47"/>
      <c r="G393" s="36"/>
      <c r="H393" s="36"/>
      <c r="I393" s="36"/>
      <c r="J393" s="48"/>
      <c r="K393" s="49"/>
      <c r="L393" s="32"/>
      <c r="M393" s="32"/>
      <c r="N393" s="32"/>
      <c r="O393" s="32"/>
      <c r="P393" s="32"/>
      <c r="Q393" s="41"/>
      <c r="R393" s="45"/>
    </row>
    <row r="394" spans="1:18" s="11" customFormat="1" ht="45" customHeight="1" thickBot="1" x14ac:dyDescent="0.35">
      <c r="A394" s="42"/>
      <c r="B394" s="32"/>
      <c r="C394" s="32"/>
      <c r="D394" s="32"/>
      <c r="E394" s="47"/>
      <c r="F394" s="47"/>
      <c r="G394" s="36"/>
      <c r="H394" s="36"/>
      <c r="I394" s="36"/>
      <c r="J394" s="48"/>
      <c r="K394" s="49"/>
      <c r="L394" s="32"/>
      <c r="M394" s="32"/>
      <c r="N394" s="32"/>
      <c r="O394" s="32"/>
      <c r="P394" s="32"/>
      <c r="Q394" s="41"/>
      <c r="R394" s="45"/>
    </row>
    <row r="395" spans="1:18" s="11" customFormat="1" ht="45" customHeight="1" thickBot="1" x14ac:dyDescent="0.35">
      <c r="A395" s="42"/>
      <c r="B395" s="32"/>
      <c r="C395" s="32"/>
      <c r="D395" s="32"/>
      <c r="E395" s="47"/>
      <c r="F395" s="47"/>
      <c r="G395" s="36"/>
      <c r="H395" s="36"/>
      <c r="I395" s="36"/>
      <c r="J395" s="48"/>
      <c r="K395" s="49"/>
      <c r="L395" s="32"/>
      <c r="M395" s="32"/>
      <c r="N395" s="32"/>
      <c r="O395" s="32"/>
      <c r="P395" s="32"/>
      <c r="Q395" s="41"/>
      <c r="R395" s="45"/>
    </row>
    <row r="396" spans="1:18" s="11" customFormat="1" ht="45" customHeight="1" thickBot="1" x14ac:dyDescent="0.35">
      <c r="A396" s="42"/>
      <c r="B396" s="32"/>
      <c r="C396" s="32"/>
      <c r="D396" s="32"/>
      <c r="E396" s="47"/>
      <c r="F396" s="47"/>
      <c r="G396" s="36"/>
      <c r="H396" s="36"/>
      <c r="I396" s="36"/>
      <c r="J396" s="48"/>
      <c r="K396" s="49"/>
      <c r="L396" s="32"/>
      <c r="M396" s="32"/>
      <c r="N396" s="32"/>
      <c r="O396" s="32"/>
      <c r="P396" s="32"/>
      <c r="Q396" s="41"/>
      <c r="R396" s="45"/>
    </row>
    <row r="397" spans="1:18" s="11" customFormat="1" ht="45" customHeight="1" thickBot="1" x14ac:dyDescent="0.35">
      <c r="A397" s="42"/>
      <c r="B397" s="32"/>
      <c r="C397" s="32"/>
      <c r="D397" s="32"/>
      <c r="E397" s="47"/>
      <c r="F397" s="47"/>
      <c r="G397" s="36"/>
      <c r="H397" s="36"/>
      <c r="I397" s="36"/>
      <c r="J397" s="48"/>
      <c r="K397" s="49"/>
      <c r="L397" s="32"/>
      <c r="M397" s="32"/>
      <c r="N397" s="32"/>
      <c r="O397" s="32"/>
      <c r="P397" s="32"/>
      <c r="Q397" s="41"/>
      <c r="R397" s="45"/>
    </row>
    <row r="398" spans="1:18" s="11" customFormat="1" ht="45" customHeight="1" thickBot="1" x14ac:dyDescent="0.35">
      <c r="A398" s="42"/>
      <c r="B398" s="32"/>
      <c r="C398" s="32"/>
      <c r="D398" s="32"/>
      <c r="E398" s="47"/>
      <c r="F398" s="47"/>
      <c r="G398" s="36"/>
      <c r="H398" s="36"/>
      <c r="I398" s="36"/>
      <c r="J398" s="48"/>
      <c r="K398" s="49"/>
      <c r="L398" s="32"/>
      <c r="M398" s="32"/>
      <c r="N398" s="32"/>
      <c r="O398" s="32"/>
      <c r="P398" s="32"/>
      <c r="Q398" s="41"/>
      <c r="R398" s="45"/>
    </row>
    <row r="399" spans="1:18" s="11" customFormat="1" ht="45" customHeight="1" thickBot="1" x14ac:dyDescent="0.35">
      <c r="A399" s="42"/>
      <c r="B399" s="32"/>
      <c r="C399" s="32"/>
      <c r="D399" s="32"/>
      <c r="E399" s="47"/>
      <c r="F399" s="47"/>
      <c r="G399" s="36"/>
      <c r="H399" s="36"/>
      <c r="I399" s="36"/>
      <c r="J399" s="48"/>
      <c r="K399" s="49"/>
      <c r="L399" s="32"/>
      <c r="M399" s="32"/>
      <c r="N399" s="32"/>
      <c r="O399" s="32"/>
      <c r="P399" s="32"/>
      <c r="Q399" s="41"/>
      <c r="R399" s="45"/>
    </row>
    <row r="400" spans="1:18" s="11" customFormat="1" ht="45" customHeight="1" thickBot="1" x14ac:dyDescent="0.35">
      <c r="A400" s="42"/>
      <c r="B400" s="32"/>
      <c r="C400" s="32"/>
      <c r="D400" s="32"/>
      <c r="E400" s="47"/>
      <c r="F400" s="47"/>
      <c r="G400" s="36"/>
      <c r="H400" s="36"/>
      <c r="I400" s="36"/>
      <c r="J400" s="48"/>
      <c r="K400" s="49"/>
      <c r="L400" s="32"/>
      <c r="M400" s="32"/>
      <c r="N400" s="32"/>
      <c r="O400" s="32"/>
      <c r="P400" s="32"/>
      <c r="Q400" s="41"/>
      <c r="R400" s="45"/>
    </row>
    <row r="401" spans="1:18" s="11" customFormat="1" ht="45" customHeight="1" thickBot="1" x14ac:dyDescent="0.35">
      <c r="A401" s="42"/>
      <c r="B401" s="32"/>
      <c r="C401" s="32"/>
      <c r="D401" s="32"/>
      <c r="E401" s="47"/>
      <c r="F401" s="47"/>
      <c r="G401" s="36"/>
      <c r="H401" s="36"/>
      <c r="I401" s="36"/>
      <c r="J401" s="48"/>
      <c r="K401" s="49"/>
      <c r="L401" s="32"/>
      <c r="M401" s="32"/>
      <c r="N401" s="32"/>
      <c r="O401" s="32"/>
      <c r="P401" s="32"/>
      <c r="Q401" s="41"/>
      <c r="R401" s="45"/>
    </row>
    <row r="402" spans="1:18" s="11" customFormat="1" ht="45" customHeight="1" thickBot="1" x14ac:dyDescent="0.35">
      <c r="A402" s="42"/>
      <c r="B402" s="32"/>
      <c r="C402" s="32"/>
      <c r="D402" s="32"/>
      <c r="E402" s="47"/>
      <c r="F402" s="47"/>
      <c r="G402" s="36"/>
      <c r="H402" s="36"/>
      <c r="I402" s="36"/>
      <c r="J402" s="48"/>
      <c r="K402" s="49"/>
      <c r="L402" s="32"/>
      <c r="M402" s="32"/>
      <c r="N402" s="32"/>
      <c r="O402" s="32"/>
      <c r="P402" s="32"/>
      <c r="Q402" s="41"/>
      <c r="R402" s="45"/>
    </row>
    <row r="403" spans="1:18" s="11" customFormat="1" ht="45" customHeight="1" thickBot="1" x14ac:dyDescent="0.35">
      <c r="A403" s="42"/>
      <c r="B403" s="32"/>
      <c r="C403" s="32"/>
      <c r="D403" s="32"/>
      <c r="E403" s="47"/>
      <c r="F403" s="47"/>
      <c r="G403" s="36"/>
      <c r="H403" s="36"/>
      <c r="I403" s="36"/>
      <c r="J403" s="48"/>
      <c r="K403" s="49"/>
      <c r="L403" s="32"/>
      <c r="M403" s="32"/>
      <c r="N403" s="32"/>
      <c r="O403" s="32"/>
      <c r="P403" s="32"/>
      <c r="Q403" s="41"/>
      <c r="R403" s="45"/>
    </row>
    <row r="404" spans="1:18" s="11" customFormat="1" ht="45" customHeight="1" thickBot="1" x14ac:dyDescent="0.35">
      <c r="A404" s="42"/>
      <c r="B404" s="32"/>
      <c r="C404" s="32"/>
      <c r="D404" s="32"/>
      <c r="E404" s="47"/>
      <c r="F404" s="47"/>
      <c r="G404" s="36"/>
      <c r="H404" s="36"/>
      <c r="I404" s="36"/>
      <c r="J404" s="48"/>
      <c r="K404" s="49"/>
      <c r="L404" s="32"/>
      <c r="M404" s="32"/>
      <c r="N404" s="32"/>
      <c r="O404" s="32"/>
      <c r="P404" s="32"/>
      <c r="Q404" s="41"/>
      <c r="R404" s="45"/>
    </row>
    <row r="405" spans="1:18" s="11" customFormat="1" ht="45" customHeight="1" thickBot="1" x14ac:dyDescent="0.35">
      <c r="A405" s="42"/>
      <c r="B405" s="32"/>
      <c r="C405" s="32"/>
      <c r="D405" s="32"/>
      <c r="E405" s="47"/>
      <c r="F405" s="47"/>
      <c r="G405" s="36"/>
      <c r="H405" s="36"/>
      <c r="I405" s="36"/>
      <c r="J405" s="48"/>
      <c r="K405" s="49"/>
      <c r="L405" s="32"/>
      <c r="M405" s="32"/>
      <c r="N405" s="32"/>
      <c r="O405" s="32"/>
      <c r="P405" s="32"/>
      <c r="Q405" s="41"/>
      <c r="R405" s="45"/>
    </row>
    <row r="406" spans="1:18" s="11" customFormat="1" ht="45" customHeight="1" thickBot="1" x14ac:dyDescent="0.35">
      <c r="A406" s="42"/>
      <c r="B406" s="32"/>
      <c r="C406" s="32"/>
      <c r="D406" s="32"/>
      <c r="E406" s="47"/>
      <c r="F406" s="47"/>
      <c r="G406" s="36"/>
      <c r="H406" s="36"/>
      <c r="I406" s="36"/>
      <c r="J406" s="48"/>
      <c r="K406" s="49"/>
      <c r="L406" s="32"/>
      <c r="M406" s="32"/>
      <c r="N406" s="32"/>
      <c r="O406" s="32"/>
      <c r="P406" s="32"/>
      <c r="Q406" s="41"/>
      <c r="R406" s="45"/>
    </row>
    <row r="407" spans="1:18" s="11" customFormat="1" ht="45" customHeight="1" thickBot="1" x14ac:dyDescent="0.35">
      <c r="A407" s="42"/>
      <c r="B407" s="32"/>
      <c r="C407" s="32"/>
      <c r="D407" s="32"/>
      <c r="E407" s="47"/>
      <c r="F407" s="47"/>
      <c r="G407" s="36"/>
      <c r="H407" s="36"/>
      <c r="I407" s="36"/>
      <c r="J407" s="48"/>
      <c r="K407" s="49"/>
      <c r="L407" s="32"/>
      <c r="M407" s="32"/>
      <c r="N407" s="32"/>
      <c r="O407" s="32"/>
      <c r="P407" s="32"/>
      <c r="Q407" s="41"/>
      <c r="R407" s="45"/>
    </row>
    <row r="408" spans="1:18" s="11" customFormat="1" ht="45" customHeight="1" thickBot="1" x14ac:dyDescent="0.35">
      <c r="A408" s="42"/>
      <c r="B408" s="32"/>
      <c r="C408" s="32"/>
      <c r="D408" s="32"/>
      <c r="E408" s="47"/>
      <c r="F408" s="47"/>
      <c r="G408" s="36"/>
      <c r="H408" s="36"/>
      <c r="I408" s="36"/>
      <c r="J408" s="48"/>
      <c r="K408" s="49"/>
      <c r="L408" s="32"/>
      <c r="M408" s="32"/>
      <c r="N408" s="32"/>
      <c r="O408" s="32"/>
      <c r="P408" s="32"/>
      <c r="Q408" s="41"/>
      <c r="R408" s="45"/>
    </row>
    <row r="409" spans="1:18" s="11" customFormat="1" ht="45" customHeight="1" thickBot="1" x14ac:dyDescent="0.35">
      <c r="A409" s="42"/>
      <c r="B409" s="32"/>
      <c r="C409" s="32"/>
      <c r="D409" s="32"/>
      <c r="E409" s="47"/>
      <c r="F409" s="47"/>
      <c r="G409" s="36"/>
      <c r="H409" s="36"/>
      <c r="I409" s="36"/>
      <c r="J409" s="48"/>
      <c r="K409" s="49"/>
      <c r="L409" s="32"/>
      <c r="M409" s="32"/>
      <c r="N409" s="32"/>
      <c r="O409" s="32"/>
      <c r="P409" s="32"/>
      <c r="Q409" s="41"/>
      <c r="R409" s="45"/>
    </row>
    <row r="410" spans="1:18" s="11" customFormat="1" ht="45" customHeight="1" thickBot="1" x14ac:dyDescent="0.35">
      <c r="A410" s="42"/>
      <c r="B410" s="32"/>
      <c r="C410" s="32"/>
      <c r="D410" s="32"/>
      <c r="E410" s="47"/>
      <c r="F410" s="47"/>
      <c r="G410" s="36"/>
      <c r="H410" s="36"/>
      <c r="I410" s="36"/>
      <c r="J410" s="48"/>
      <c r="K410" s="49"/>
      <c r="L410" s="32"/>
      <c r="M410" s="32"/>
      <c r="N410" s="32"/>
      <c r="O410" s="32"/>
      <c r="P410" s="32"/>
      <c r="Q410" s="41"/>
      <c r="R410" s="45"/>
    </row>
    <row r="411" spans="1:18" s="11" customFormat="1" ht="45" customHeight="1" thickBot="1" x14ac:dyDescent="0.35">
      <c r="A411" s="42"/>
      <c r="B411" s="32"/>
      <c r="C411" s="32"/>
      <c r="D411" s="32"/>
      <c r="E411" s="47"/>
      <c r="F411" s="47"/>
      <c r="G411" s="36"/>
      <c r="H411" s="36"/>
      <c r="I411" s="36"/>
      <c r="J411" s="48"/>
      <c r="K411" s="49"/>
      <c r="L411" s="32"/>
      <c r="M411" s="32"/>
      <c r="N411" s="32"/>
      <c r="O411" s="32"/>
      <c r="P411" s="32"/>
      <c r="Q411" s="41"/>
      <c r="R411" s="45"/>
    </row>
    <row r="412" spans="1:18" s="11" customFormat="1" ht="45" customHeight="1" thickBot="1" x14ac:dyDescent="0.35">
      <c r="A412" s="42"/>
      <c r="B412" s="32"/>
      <c r="C412" s="32"/>
      <c r="D412" s="32"/>
      <c r="E412" s="47"/>
      <c r="F412" s="47"/>
      <c r="G412" s="36"/>
      <c r="H412" s="36"/>
      <c r="I412" s="36"/>
      <c r="J412" s="48"/>
      <c r="K412" s="49"/>
      <c r="L412" s="32"/>
      <c r="M412" s="32"/>
      <c r="N412" s="32"/>
      <c r="O412" s="32"/>
      <c r="P412" s="32"/>
      <c r="Q412" s="41"/>
      <c r="R412" s="45"/>
    </row>
    <row r="413" spans="1:18" s="11" customFormat="1" ht="45" customHeight="1" thickBot="1" x14ac:dyDescent="0.35">
      <c r="A413" s="42"/>
      <c r="B413" s="32"/>
      <c r="C413" s="32"/>
      <c r="D413" s="32"/>
      <c r="E413" s="47"/>
      <c r="F413" s="47"/>
      <c r="G413" s="36"/>
      <c r="H413" s="36"/>
      <c r="I413" s="36"/>
      <c r="J413" s="48"/>
      <c r="K413" s="49"/>
      <c r="L413" s="32"/>
      <c r="M413" s="32"/>
      <c r="N413" s="32"/>
      <c r="O413" s="32"/>
      <c r="P413" s="32"/>
      <c r="Q413" s="41"/>
      <c r="R413" s="45"/>
    </row>
    <row r="414" spans="1:18" s="11" customFormat="1" ht="45" customHeight="1" thickBot="1" x14ac:dyDescent="0.35">
      <c r="A414" s="42"/>
      <c r="B414" s="32"/>
      <c r="C414" s="32"/>
      <c r="D414" s="32"/>
      <c r="E414" s="47"/>
      <c r="F414" s="47"/>
      <c r="G414" s="36"/>
      <c r="H414" s="36"/>
      <c r="I414" s="36"/>
      <c r="J414" s="48"/>
      <c r="K414" s="49"/>
      <c r="L414" s="32"/>
      <c r="M414" s="32"/>
      <c r="N414" s="32"/>
      <c r="O414" s="32"/>
      <c r="P414" s="32"/>
      <c r="Q414" s="41"/>
      <c r="R414" s="45"/>
    </row>
    <row r="415" spans="1:18" s="11" customFormat="1" ht="45" customHeight="1" thickBot="1" x14ac:dyDescent="0.35">
      <c r="A415" s="42"/>
      <c r="B415" s="32"/>
      <c r="C415" s="32"/>
      <c r="D415" s="32"/>
      <c r="E415" s="47"/>
      <c r="F415" s="47"/>
      <c r="G415" s="36"/>
      <c r="H415" s="36"/>
      <c r="I415" s="36"/>
      <c r="J415" s="48"/>
      <c r="K415" s="49"/>
      <c r="L415" s="32"/>
      <c r="M415" s="32"/>
      <c r="N415" s="32"/>
      <c r="O415" s="32"/>
      <c r="P415" s="32"/>
      <c r="Q415" s="41"/>
      <c r="R415" s="45"/>
    </row>
    <row r="416" spans="1:18" s="11" customFormat="1" ht="45" customHeight="1" thickBot="1" x14ac:dyDescent="0.35">
      <c r="A416" s="42"/>
      <c r="B416" s="32"/>
      <c r="C416" s="32"/>
      <c r="D416" s="32"/>
      <c r="E416" s="47"/>
      <c r="F416" s="47"/>
      <c r="G416" s="36"/>
      <c r="H416" s="36"/>
      <c r="I416" s="36"/>
      <c r="J416" s="48"/>
      <c r="K416" s="49"/>
      <c r="L416" s="32"/>
      <c r="M416" s="32"/>
      <c r="N416" s="32"/>
      <c r="O416" s="32"/>
      <c r="P416" s="32"/>
      <c r="Q416" s="41"/>
      <c r="R416" s="45"/>
    </row>
    <row r="417" spans="1:18" s="11" customFormat="1" ht="45" customHeight="1" thickBot="1" x14ac:dyDescent="0.35">
      <c r="A417" s="42"/>
      <c r="B417" s="32"/>
      <c r="C417" s="32"/>
      <c r="D417" s="32"/>
      <c r="E417" s="47"/>
      <c r="F417" s="47"/>
      <c r="G417" s="36"/>
      <c r="H417" s="36"/>
      <c r="I417" s="36"/>
      <c r="J417" s="48"/>
      <c r="K417" s="49"/>
      <c r="L417" s="32"/>
      <c r="M417" s="32"/>
      <c r="N417" s="32"/>
      <c r="O417" s="32"/>
      <c r="P417" s="32"/>
      <c r="Q417" s="41"/>
      <c r="R417" s="45"/>
    </row>
    <row r="418" spans="1:18" s="11" customFormat="1" ht="45" customHeight="1" thickBot="1" x14ac:dyDescent="0.35">
      <c r="A418" s="42"/>
      <c r="B418" s="32"/>
      <c r="C418" s="32"/>
      <c r="D418" s="32"/>
      <c r="E418" s="47"/>
      <c r="F418" s="47"/>
      <c r="G418" s="36"/>
      <c r="H418" s="36"/>
      <c r="I418" s="36"/>
      <c r="J418" s="48"/>
      <c r="K418" s="49"/>
      <c r="L418" s="32"/>
      <c r="M418" s="32"/>
      <c r="N418" s="32"/>
      <c r="O418" s="32"/>
      <c r="P418" s="32"/>
      <c r="Q418" s="41"/>
      <c r="R418" s="45"/>
    </row>
    <row r="419" spans="1:18" s="11" customFormat="1" ht="45" customHeight="1" thickBot="1" x14ac:dyDescent="0.35">
      <c r="A419" s="42"/>
      <c r="B419" s="32"/>
      <c r="C419" s="32"/>
      <c r="D419" s="32"/>
      <c r="E419" s="47"/>
      <c r="F419" s="47"/>
      <c r="G419" s="36"/>
      <c r="H419" s="36"/>
      <c r="I419" s="36"/>
      <c r="J419" s="48"/>
      <c r="K419" s="49"/>
      <c r="L419" s="32"/>
      <c r="M419" s="32"/>
      <c r="N419" s="32"/>
      <c r="O419" s="32"/>
      <c r="P419" s="32"/>
      <c r="Q419" s="41"/>
      <c r="R419" s="45"/>
    </row>
    <row r="420" spans="1:18" s="11" customFormat="1" ht="45" customHeight="1" thickBot="1" x14ac:dyDescent="0.35">
      <c r="A420" s="42"/>
      <c r="B420" s="32"/>
      <c r="C420" s="32"/>
      <c r="D420" s="32"/>
      <c r="E420" s="47"/>
      <c r="F420" s="47"/>
      <c r="G420" s="36"/>
      <c r="H420" s="36"/>
      <c r="I420" s="36"/>
      <c r="J420" s="48"/>
      <c r="K420" s="49"/>
      <c r="L420" s="32"/>
      <c r="M420" s="32"/>
      <c r="N420" s="32"/>
      <c r="O420" s="32"/>
      <c r="P420" s="32"/>
      <c r="Q420" s="41"/>
      <c r="R420" s="45"/>
    </row>
    <row r="421" spans="1:18" s="11" customFormat="1" ht="45" customHeight="1" thickBot="1" x14ac:dyDescent="0.35">
      <c r="A421" s="42"/>
      <c r="B421" s="32"/>
      <c r="C421" s="32"/>
      <c r="D421" s="32"/>
      <c r="E421" s="47"/>
      <c r="F421" s="47"/>
      <c r="G421" s="36"/>
      <c r="H421" s="36"/>
      <c r="I421" s="36"/>
      <c r="J421" s="48"/>
      <c r="K421" s="49"/>
      <c r="L421" s="32"/>
      <c r="M421" s="32"/>
      <c r="N421" s="32"/>
      <c r="O421" s="32"/>
      <c r="P421" s="32"/>
      <c r="Q421" s="41"/>
      <c r="R421" s="45"/>
    </row>
    <row r="422" spans="1:18" s="11" customFormat="1" ht="45" customHeight="1" thickBot="1" x14ac:dyDescent="0.35">
      <c r="A422" s="42"/>
      <c r="B422" s="32"/>
      <c r="C422" s="32"/>
      <c r="D422" s="32"/>
      <c r="E422" s="47"/>
      <c r="F422" s="47"/>
      <c r="G422" s="36"/>
      <c r="H422" s="36"/>
      <c r="I422" s="36"/>
      <c r="J422" s="48"/>
      <c r="K422" s="49"/>
      <c r="L422" s="32"/>
      <c r="M422" s="32"/>
      <c r="N422" s="32"/>
      <c r="O422" s="32"/>
      <c r="P422" s="32"/>
      <c r="Q422" s="41"/>
      <c r="R422" s="45"/>
    </row>
    <row r="423" spans="1:18" s="11" customFormat="1" ht="45" customHeight="1" thickBot="1" x14ac:dyDescent="0.35">
      <c r="A423" s="42"/>
      <c r="B423" s="32"/>
      <c r="C423" s="32"/>
      <c r="D423" s="32"/>
      <c r="E423" s="47"/>
      <c r="F423" s="47"/>
      <c r="G423" s="36"/>
      <c r="H423" s="36"/>
      <c r="I423" s="36"/>
      <c r="J423" s="48"/>
      <c r="K423" s="49"/>
      <c r="L423" s="32"/>
      <c r="M423" s="32"/>
      <c r="N423" s="32"/>
      <c r="O423" s="32"/>
      <c r="P423" s="32"/>
      <c r="Q423" s="41"/>
      <c r="R423" s="45"/>
    </row>
    <row r="424" spans="1:18" s="11" customFormat="1" ht="45" customHeight="1" thickBot="1" x14ac:dyDescent="0.35">
      <c r="A424" s="42"/>
      <c r="B424" s="32"/>
      <c r="C424" s="32"/>
      <c r="D424" s="32"/>
      <c r="E424" s="47"/>
      <c r="F424" s="47"/>
      <c r="G424" s="36"/>
      <c r="H424" s="36"/>
      <c r="I424" s="36"/>
      <c r="J424" s="48"/>
      <c r="K424" s="49"/>
      <c r="L424" s="32"/>
      <c r="M424" s="32"/>
      <c r="N424" s="32"/>
      <c r="O424" s="32"/>
      <c r="P424" s="32"/>
      <c r="Q424" s="41"/>
      <c r="R424" s="45"/>
    </row>
    <row r="425" spans="1:18" s="11" customFormat="1" ht="45" customHeight="1" thickBot="1" x14ac:dyDescent="0.35">
      <c r="A425" s="42"/>
      <c r="B425" s="32"/>
      <c r="C425" s="32"/>
      <c r="D425" s="32"/>
      <c r="E425" s="47"/>
      <c r="F425" s="47"/>
      <c r="G425" s="36"/>
      <c r="H425" s="36"/>
      <c r="I425" s="36"/>
      <c r="J425" s="48"/>
      <c r="K425" s="49"/>
      <c r="L425" s="32"/>
      <c r="M425" s="32"/>
      <c r="N425" s="32"/>
      <c r="O425" s="32"/>
      <c r="P425" s="32"/>
      <c r="Q425" s="41"/>
      <c r="R425" s="45"/>
    </row>
    <row r="426" spans="1:18" s="11" customFormat="1" ht="45" customHeight="1" thickBot="1" x14ac:dyDescent="0.35">
      <c r="A426" s="42"/>
      <c r="B426" s="32"/>
      <c r="C426" s="32"/>
      <c r="D426" s="32"/>
      <c r="E426" s="47"/>
      <c r="F426" s="47"/>
      <c r="G426" s="36"/>
      <c r="H426" s="36"/>
      <c r="I426" s="36"/>
      <c r="J426" s="48"/>
      <c r="K426" s="49"/>
      <c r="L426" s="32"/>
      <c r="M426" s="32"/>
      <c r="N426" s="32"/>
      <c r="O426" s="32"/>
      <c r="P426" s="32"/>
      <c r="Q426" s="41"/>
      <c r="R426" s="45"/>
    </row>
    <row r="427" spans="1:18" s="11" customFormat="1" ht="45" customHeight="1" thickBot="1" x14ac:dyDescent="0.35">
      <c r="A427" s="42"/>
      <c r="B427" s="32"/>
      <c r="C427" s="32"/>
      <c r="D427" s="32"/>
      <c r="E427" s="47"/>
      <c r="F427" s="47"/>
      <c r="G427" s="36"/>
      <c r="H427" s="36"/>
      <c r="I427" s="36"/>
      <c r="J427" s="48"/>
      <c r="K427" s="49"/>
      <c r="L427" s="32"/>
      <c r="M427" s="32"/>
      <c r="N427" s="32"/>
      <c r="O427" s="32"/>
      <c r="P427" s="32"/>
      <c r="Q427" s="41"/>
      <c r="R427" s="45"/>
    </row>
    <row r="428" spans="1:18" s="11" customFormat="1" ht="45" customHeight="1" thickBot="1" x14ac:dyDescent="0.35">
      <c r="A428" s="42"/>
      <c r="B428" s="32"/>
      <c r="C428" s="32"/>
      <c r="D428" s="32"/>
      <c r="E428" s="47"/>
      <c r="F428" s="47"/>
      <c r="G428" s="36"/>
      <c r="H428" s="36"/>
      <c r="I428" s="36"/>
      <c r="J428" s="48"/>
      <c r="K428" s="49"/>
      <c r="L428" s="32"/>
      <c r="M428" s="32"/>
      <c r="N428" s="32"/>
      <c r="O428" s="32"/>
      <c r="P428" s="32"/>
      <c r="Q428" s="41"/>
      <c r="R428" s="45"/>
    </row>
    <row r="429" spans="1:18" s="11" customFormat="1" ht="45" customHeight="1" thickBot="1" x14ac:dyDescent="0.35">
      <c r="A429" s="42"/>
      <c r="B429" s="32"/>
      <c r="C429" s="32"/>
      <c r="D429" s="32"/>
      <c r="E429" s="47"/>
      <c r="F429" s="47"/>
      <c r="G429" s="36"/>
      <c r="H429" s="36"/>
      <c r="I429" s="36"/>
      <c r="J429" s="48"/>
      <c r="K429" s="49"/>
      <c r="L429" s="32"/>
      <c r="M429" s="32"/>
      <c r="N429" s="32"/>
      <c r="O429" s="32"/>
      <c r="P429" s="32"/>
      <c r="Q429" s="41"/>
      <c r="R429" s="45"/>
    </row>
    <row r="430" spans="1:18" s="11" customFormat="1" ht="45" customHeight="1" thickBot="1" x14ac:dyDescent="0.35">
      <c r="A430" s="42"/>
      <c r="B430" s="32"/>
      <c r="C430" s="32"/>
      <c r="D430" s="32"/>
      <c r="E430" s="47"/>
      <c r="F430" s="47"/>
      <c r="G430" s="36"/>
      <c r="H430" s="36"/>
      <c r="I430" s="36"/>
      <c r="J430" s="48"/>
      <c r="K430" s="49"/>
      <c r="L430" s="32"/>
      <c r="M430" s="32"/>
      <c r="N430" s="32"/>
      <c r="O430" s="32"/>
      <c r="P430" s="32"/>
      <c r="Q430" s="41"/>
      <c r="R430" s="45"/>
    </row>
    <row r="431" spans="1:18" s="11" customFormat="1" ht="45" customHeight="1" thickBot="1" x14ac:dyDescent="0.35">
      <c r="A431" s="42"/>
      <c r="B431" s="32"/>
      <c r="C431" s="32"/>
      <c r="D431" s="32"/>
      <c r="E431" s="47"/>
      <c r="F431" s="47"/>
      <c r="G431" s="36"/>
      <c r="H431" s="36"/>
      <c r="I431" s="36"/>
      <c r="J431" s="48"/>
      <c r="K431" s="49"/>
      <c r="L431" s="32"/>
      <c r="M431" s="32"/>
      <c r="N431" s="32"/>
      <c r="O431" s="32"/>
      <c r="P431" s="32"/>
      <c r="Q431" s="41"/>
      <c r="R431" s="45"/>
    </row>
    <row r="432" spans="1:18" s="11" customFormat="1" ht="45" customHeight="1" thickBot="1" x14ac:dyDescent="0.35">
      <c r="A432" s="42"/>
      <c r="B432" s="32"/>
      <c r="C432" s="32"/>
      <c r="D432" s="32"/>
      <c r="E432" s="47"/>
      <c r="F432" s="47"/>
      <c r="G432" s="36"/>
      <c r="H432" s="36"/>
      <c r="I432" s="36"/>
      <c r="J432" s="48"/>
      <c r="K432" s="49"/>
      <c r="L432" s="32"/>
      <c r="M432" s="32"/>
      <c r="N432" s="32"/>
      <c r="O432" s="32"/>
      <c r="P432" s="32"/>
      <c r="Q432" s="41"/>
      <c r="R432" s="45"/>
    </row>
    <row r="433" spans="1:18" s="11" customFormat="1" ht="45" customHeight="1" thickBot="1" x14ac:dyDescent="0.35">
      <c r="A433" s="42"/>
      <c r="B433" s="32"/>
      <c r="C433" s="32"/>
      <c r="D433" s="32"/>
      <c r="E433" s="47"/>
      <c r="F433" s="47"/>
      <c r="G433" s="36"/>
      <c r="H433" s="36"/>
      <c r="I433" s="36"/>
      <c r="J433" s="48"/>
      <c r="K433" s="49"/>
      <c r="L433" s="32"/>
      <c r="M433" s="32"/>
      <c r="N433" s="32"/>
      <c r="O433" s="32"/>
      <c r="P433" s="32"/>
      <c r="Q433" s="41"/>
      <c r="R433" s="45"/>
    </row>
    <row r="434" spans="1:18" s="11" customFormat="1" ht="45" customHeight="1" thickBot="1" x14ac:dyDescent="0.35">
      <c r="A434" s="42"/>
      <c r="B434" s="32"/>
      <c r="C434" s="32"/>
      <c r="D434" s="32"/>
      <c r="E434" s="47"/>
      <c r="F434" s="47"/>
      <c r="G434" s="36"/>
      <c r="H434" s="36"/>
      <c r="I434" s="36"/>
      <c r="J434" s="48"/>
      <c r="K434" s="49"/>
      <c r="L434" s="32"/>
      <c r="M434" s="32"/>
      <c r="N434" s="32"/>
      <c r="O434" s="32"/>
      <c r="P434" s="32"/>
      <c r="Q434" s="41"/>
      <c r="R434" s="45"/>
    </row>
    <row r="435" spans="1:18" s="11" customFormat="1" ht="45" customHeight="1" thickBot="1" x14ac:dyDescent="0.35">
      <c r="A435" s="42"/>
      <c r="B435" s="32"/>
      <c r="C435" s="32"/>
      <c r="D435" s="32"/>
      <c r="E435" s="47"/>
      <c r="F435" s="47"/>
      <c r="G435" s="36"/>
      <c r="H435" s="36"/>
      <c r="I435" s="36"/>
      <c r="J435" s="48"/>
      <c r="K435" s="49"/>
      <c r="L435" s="32"/>
      <c r="M435" s="32"/>
      <c r="N435" s="32"/>
      <c r="O435" s="32"/>
      <c r="P435" s="32"/>
      <c r="Q435" s="41"/>
      <c r="R435" s="45"/>
    </row>
    <row r="436" spans="1:18" s="11" customFormat="1" ht="45" customHeight="1" thickBot="1" x14ac:dyDescent="0.35">
      <c r="A436" s="42"/>
      <c r="B436" s="32"/>
      <c r="C436" s="32"/>
      <c r="D436" s="32"/>
      <c r="E436" s="47"/>
      <c r="F436" s="47"/>
      <c r="G436" s="36"/>
      <c r="H436" s="36"/>
      <c r="I436" s="36"/>
      <c r="J436" s="48"/>
      <c r="K436" s="49"/>
      <c r="L436" s="32"/>
      <c r="M436" s="32"/>
      <c r="N436" s="32"/>
      <c r="O436" s="32"/>
      <c r="P436" s="32"/>
      <c r="Q436" s="41"/>
      <c r="R436" s="45"/>
    </row>
    <row r="437" spans="1:18" s="11" customFormat="1" ht="45" customHeight="1" thickBot="1" x14ac:dyDescent="0.35">
      <c r="A437" s="42"/>
      <c r="B437" s="32"/>
      <c r="C437" s="32"/>
      <c r="D437" s="32"/>
      <c r="E437" s="47"/>
      <c r="F437" s="47"/>
      <c r="G437" s="36"/>
      <c r="H437" s="36"/>
      <c r="I437" s="36"/>
      <c r="J437" s="48"/>
      <c r="K437" s="49"/>
      <c r="L437" s="32"/>
      <c r="M437" s="32"/>
      <c r="N437" s="32"/>
      <c r="O437" s="32"/>
      <c r="P437" s="32"/>
      <c r="Q437" s="41"/>
      <c r="R437" s="45"/>
    </row>
    <row r="438" spans="1:18" s="11" customFormat="1" ht="45" customHeight="1" thickBot="1" x14ac:dyDescent="0.35">
      <c r="A438" s="42"/>
      <c r="B438" s="32"/>
      <c r="C438" s="32"/>
      <c r="D438" s="32"/>
      <c r="E438" s="47"/>
      <c r="F438" s="47"/>
      <c r="G438" s="36"/>
      <c r="H438" s="36"/>
      <c r="I438" s="36"/>
      <c r="J438" s="48"/>
      <c r="K438" s="49"/>
      <c r="L438" s="32"/>
      <c r="M438" s="32"/>
      <c r="N438" s="32"/>
      <c r="O438" s="32"/>
      <c r="P438" s="32"/>
      <c r="Q438" s="41"/>
      <c r="R438" s="45"/>
    </row>
    <row r="439" spans="1:18" s="11" customFormat="1" ht="45" customHeight="1" thickBot="1" x14ac:dyDescent="0.35">
      <c r="A439" s="42"/>
      <c r="B439" s="32"/>
      <c r="C439" s="32"/>
      <c r="D439" s="32"/>
      <c r="E439" s="47"/>
      <c r="F439" s="47"/>
      <c r="G439" s="36"/>
      <c r="H439" s="36"/>
      <c r="I439" s="36"/>
      <c r="J439" s="48"/>
      <c r="K439" s="49"/>
      <c r="L439" s="32"/>
      <c r="M439" s="32"/>
      <c r="N439" s="32"/>
      <c r="O439" s="32"/>
      <c r="P439" s="32"/>
      <c r="Q439" s="41"/>
      <c r="R439" s="45"/>
    </row>
    <row r="440" spans="1:18" s="11" customFormat="1" ht="45" customHeight="1" thickBot="1" x14ac:dyDescent="0.35">
      <c r="A440" s="42"/>
      <c r="B440" s="32"/>
      <c r="C440" s="32"/>
      <c r="D440" s="32"/>
      <c r="E440" s="47"/>
      <c r="F440" s="47"/>
      <c r="G440" s="36"/>
      <c r="H440" s="36"/>
      <c r="I440" s="36"/>
      <c r="J440" s="48"/>
      <c r="K440" s="49"/>
      <c r="L440" s="32"/>
      <c r="M440" s="32"/>
      <c r="N440" s="32"/>
      <c r="O440" s="32"/>
      <c r="P440" s="32"/>
      <c r="Q440" s="41"/>
      <c r="R440" s="45"/>
    </row>
    <row r="441" spans="1:18" s="11" customFormat="1" ht="45" customHeight="1" thickBot="1" x14ac:dyDescent="0.35">
      <c r="A441" s="42"/>
      <c r="B441" s="32"/>
      <c r="C441" s="32"/>
      <c r="D441" s="32"/>
      <c r="E441" s="47"/>
      <c r="F441" s="47"/>
      <c r="G441" s="36"/>
      <c r="H441" s="36"/>
      <c r="I441" s="36"/>
      <c r="J441" s="48"/>
      <c r="K441" s="49"/>
      <c r="L441" s="32"/>
      <c r="M441" s="32"/>
      <c r="N441" s="32"/>
      <c r="O441" s="32"/>
      <c r="P441" s="32"/>
      <c r="Q441" s="41"/>
      <c r="R441" s="45"/>
    </row>
    <row r="442" spans="1:18" s="11" customFormat="1" ht="45" customHeight="1" thickBot="1" x14ac:dyDescent="0.35">
      <c r="A442" s="42"/>
      <c r="B442" s="32"/>
      <c r="C442" s="32"/>
      <c r="D442" s="32"/>
      <c r="E442" s="47"/>
      <c r="F442" s="47"/>
      <c r="G442" s="36"/>
      <c r="H442" s="36"/>
      <c r="I442" s="36"/>
      <c r="J442" s="48"/>
      <c r="K442" s="49"/>
      <c r="L442" s="32"/>
      <c r="M442" s="32"/>
      <c r="N442" s="32"/>
      <c r="O442" s="32"/>
      <c r="P442" s="32"/>
      <c r="Q442" s="41"/>
      <c r="R442" s="45"/>
    </row>
    <row r="443" spans="1:18" s="11" customFormat="1" ht="45" customHeight="1" thickBot="1" x14ac:dyDescent="0.35">
      <c r="A443" s="42"/>
      <c r="B443" s="32"/>
      <c r="C443" s="32"/>
      <c r="D443" s="32"/>
      <c r="E443" s="47"/>
      <c r="F443" s="47"/>
      <c r="G443" s="36"/>
      <c r="H443" s="36"/>
      <c r="I443" s="36"/>
      <c r="J443" s="48"/>
      <c r="K443" s="49"/>
      <c r="L443" s="32"/>
      <c r="M443" s="32"/>
      <c r="N443" s="32"/>
      <c r="O443" s="32"/>
      <c r="P443" s="32"/>
      <c r="Q443" s="41"/>
      <c r="R443" s="45"/>
    </row>
    <row r="444" spans="1:18" s="11" customFormat="1" ht="45" customHeight="1" thickBot="1" x14ac:dyDescent="0.35">
      <c r="A444" s="42"/>
      <c r="B444" s="32"/>
      <c r="C444" s="32"/>
      <c r="D444" s="32"/>
      <c r="E444" s="47"/>
      <c r="F444" s="47"/>
      <c r="G444" s="36"/>
      <c r="H444" s="36"/>
      <c r="I444" s="36"/>
      <c r="J444" s="48"/>
      <c r="K444" s="49"/>
      <c r="L444" s="32"/>
      <c r="M444" s="32"/>
      <c r="N444" s="32"/>
      <c r="O444" s="32"/>
      <c r="P444" s="32"/>
      <c r="Q444" s="41"/>
      <c r="R444" s="45"/>
    </row>
    <row r="445" spans="1:18" s="11" customFormat="1" ht="45" customHeight="1" thickBot="1" x14ac:dyDescent="0.35">
      <c r="A445" s="42"/>
      <c r="B445" s="32"/>
      <c r="C445" s="32"/>
      <c r="D445" s="32"/>
      <c r="E445" s="47"/>
      <c r="F445" s="47"/>
      <c r="G445" s="36"/>
      <c r="H445" s="36"/>
      <c r="I445" s="36"/>
      <c r="J445" s="48"/>
      <c r="K445" s="49"/>
      <c r="L445" s="32"/>
      <c r="M445" s="32"/>
      <c r="N445" s="32"/>
      <c r="O445" s="32"/>
      <c r="P445" s="32"/>
      <c r="Q445" s="41"/>
      <c r="R445" s="45"/>
    </row>
    <row r="446" spans="1:18" s="11" customFormat="1" ht="45" customHeight="1" thickBot="1" x14ac:dyDescent="0.35">
      <c r="A446" s="42"/>
      <c r="B446" s="32"/>
      <c r="C446" s="32"/>
      <c r="D446" s="32"/>
      <c r="E446" s="47"/>
      <c r="F446" s="47"/>
      <c r="G446" s="36"/>
      <c r="H446" s="36"/>
      <c r="I446" s="36"/>
      <c r="J446" s="48"/>
      <c r="K446" s="49"/>
      <c r="L446" s="32"/>
      <c r="M446" s="32"/>
      <c r="N446" s="32"/>
      <c r="O446" s="32"/>
      <c r="P446" s="32"/>
      <c r="Q446" s="41"/>
      <c r="R446" s="45"/>
    </row>
    <row r="447" spans="1:18" s="11" customFormat="1" ht="45" customHeight="1" thickBot="1" x14ac:dyDescent="0.35">
      <c r="A447" s="42"/>
      <c r="B447" s="32"/>
      <c r="C447" s="32"/>
      <c r="D447" s="32"/>
      <c r="E447" s="47"/>
      <c r="F447" s="47"/>
      <c r="G447" s="36"/>
      <c r="H447" s="36"/>
      <c r="I447" s="36"/>
      <c r="J447" s="48"/>
      <c r="K447" s="49"/>
      <c r="L447" s="32"/>
      <c r="M447" s="32"/>
      <c r="N447" s="32"/>
      <c r="O447" s="32"/>
      <c r="P447" s="32"/>
      <c r="Q447" s="41"/>
      <c r="R447" s="45"/>
    </row>
    <row r="448" spans="1:18" s="11" customFormat="1" ht="45" customHeight="1" thickBot="1" x14ac:dyDescent="0.35">
      <c r="A448" s="42"/>
      <c r="B448" s="32"/>
      <c r="C448" s="32"/>
      <c r="D448" s="32"/>
      <c r="E448" s="47"/>
      <c r="F448" s="47"/>
      <c r="G448" s="36"/>
      <c r="H448" s="36"/>
      <c r="I448" s="36"/>
      <c r="J448" s="48"/>
      <c r="K448" s="49"/>
      <c r="L448" s="32"/>
      <c r="M448" s="32"/>
      <c r="N448" s="32"/>
      <c r="O448" s="32"/>
      <c r="P448" s="32"/>
      <c r="Q448" s="41"/>
      <c r="R448" s="45"/>
    </row>
    <row r="449" spans="1:18" s="11" customFormat="1" ht="45" customHeight="1" thickBot="1" x14ac:dyDescent="0.35">
      <c r="A449" s="42"/>
      <c r="B449" s="32"/>
      <c r="C449" s="32"/>
      <c r="D449" s="32"/>
      <c r="E449" s="47"/>
      <c r="F449" s="47"/>
      <c r="G449" s="36"/>
      <c r="H449" s="36"/>
      <c r="I449" s="36"/>
      <c r="J449" s="48"/>
      <c r="K449" s="49"/>
      <c r="L449" s="32"/>
      <c r="M449" s="32"/>
      <c r="N449" s="32"/>
      <c r="O449" s="32"/>
      <c r="P449" s="32"/>
      <c r="Q449" s="41"/>
      <c r="R449" s="45"/>
    </row>
    <row r="450" spans="1:18" s="11" customFormat="1" ht="45" customHeight="1" thickBot="1" x14ac:dyDescent="0.35">
      <c r="A450" s="42"/>
      <c r="B450" s="32"/>
      <c r="C450" s="32"/>
      <c r="D450" s="32"/>
      <c r="E450" s="47"/>
      <c r="F450" s="47"/>
      <c r="G450" s="36"/>
      <c r="H450" s="36"/>
      <c r="I450" s="36"/>
      <c r="J450" s="48"/>
      <c r="K450" s="49"/>
      <c r="L450" s="32"/>
      <c r="M450" s="32"/>
      <c r="N450" s="32"/>
      <c r="O450" s="32"/>
      <c r="P450" s="32"/>
      <c r="Q450" s="41"/>
      <c r="R450" s="45"/>
    </row>
    <row r="451" spans="1:18" s="11" customFormat="1" ht="45" customHeight="1" thickBot="1" x14ac:dyDescent="0.35">
      <c r="A451" s="42"/>
      <c r="B451" s="32"/>
      <c r="C451" s="32"/>
      <c r="D451" s="32"/>
      <c r="E451" s="47"/>
      <c r="F451" s="47"/>
      <c r="G451" s="36"/>
      <c r="H451" s="36"/>
      <c r="I451" s="36"/>
      <c r="J451" s="48"/>
      <c r="K451" s="49"/>
      <c r="L451" s="32"/>
      <c r="M451" s="32"/>
      <c r="N451" s="32"/>
      <c r="O451" s="32"/>
      <c r="P451" s="32"/>
      <c r="Q451" s="41"/>
      <c r="R451" s="45"/>
    </row>
    <row r="452" spans="1:18" s="11" customFormat="1" ht="45" customHeight="1" thickBot="1" x14ac:dyDescent="0.35">
      <c r="A452" s="42"/>
      <c r="B452" s="32"/>
      <c r="C452" s="32"/>
      <c r="D452" s="32"/>
      <c r="E452" s="47"/>
      <c r="F452" s="47"/>
      <c r="G452" s="36"/>
      <c r="H452" s="36"/>
      <c r="I452" s="36"/>
      <c r="J452" s="48"/>
      <c r="K452" s="49"/>
      <c r="L452" s="32"/>
      <c r="M452" s="32"/>
      <c r="N452" s="32"/>
      <c r="O452" s="32"/>
      <c r="P452" s="32"/>
      <c r="Q452" s="41"/>
      <c r="R452" s="45"/>
    </row>
    <row r="453" spans="1:18" s="11" customFormat="1" ht="45" customHeight="1" thickBot="1" x14ac:dyDescent="0.35">
      <c r="A453" s="42"/>
      <c r="B453" s="32"/>
      <c r="C453" s="32"/>
      <c r="D453" s="32"/>
      <c r="E453" s="47"/>
      <c r="F453" s="47"/>
      <c r="G453" s="36"/>
      <c r="H453" s="36"/>
      <c r="I453" s="36"/>
      <c r="J453" s="48"/>
      <c r="K453" s="49"/>
      <c r="L453" s="32"/>
      <c r="M453" s="32"/>
      <c r="N453" s="32"/>
      <c r="O453" s="32"/>
      <c r="P453" s="32"/>
      <c r="Q453" s="41"/>
      <c r="R453" s="45"/>
    </row>
    <row r="454" spans="1:18" s="11" customFormat="1" ht="45" customHeight="1" thickBot="1" x14ac:dyDescent="0.35">
      <c r="A454" s="42"/>
      <c r="B454" s="32"/>
      <c r="C454" s="32"/>
      <c r="D454" s="32"/>
      <c r="E454" s="47"/>
      <c r="F454" s="47"/>
      <c r="G454" s="36"/>
      <c r="H454" s="36"/>
      <c r="I454" s="36"/>
      <c r="J454" s="48"/>
      <c r="K454" s="49"/>
      <c r="L454" s="32"/>
      <c r="M454" s="32"/>
      <c r="N454" s="32"/>
      <c r="O454" s="32"/>
      <c r="P454" s="32"/>
      <c r="Q454" s="41"/>
      <c r="R454" s="45"/>
    </row>
    <row r="455" spans="1:18" s="11" customFormat="1" ht="45" customHeight="1" thickBot="1" x14ac:dyDescent="0.35">
      <c r="A455" s="42"/>
      <c r="B455" s="32"/>
      <c r="C455" s="32"/>
      <c r="D455" s="32"/>
      <c r="E455" s="47"/>
      <c r="F455" s="47"/>
      <c r="G455" s="36"/>
      <c r="H455" s="36"/>
      <c r="I455" s="36"/>
      <c r="J455" s="48"/>
      <c r="K455" s="49"/>
      <c r="L455" s="32"/>
      <c r="M455" s="32"/>
      <c r="N455" s="32"/>
      <c r="O455" s="32"/>
      <c r="P455" s="32"/>
      <c r="Q455" s="41"/>
      <c r="R455" s="45"/>
    </row>
    <row r="456" spans="1:18" s="11" customFormat="1" ht="45" customHeight="1" thickBot="1" x14ac:dyDescent="0.35">
      <c r="A456" s="42"/>
      <c r="B456" s="32"/>
      <c r="C456" s="32"/>
      <c r="D456" s="32"/>
      <c r="E456" s="47"/>
      <c r="F456" s="47"/>
      <c r="G456" s="36"/>
      <c r="H456" s="36"/>
      <c r="I456" s="36"/>
      <c r="J456" s="48"/>
      <c r="K456" s="49"/>
      <c r="L456" s="32"/>
      <c r="M456" s="32"/>
      <c r="N456" s="32"/>
      <c r="O456" s="32"/>
      <c r="P456" s="32"/>
      <c r="Q456" s="41"/>
      <c r="R456" s="45"/>
    </row>
    <row r="457" spans="1:18" s="11" customFormat="1" ht="45" customHeight="1" thickBot="1" x14ac:dyDescent="0.35">
      <c r="A457" s="42"/>
      <c r="B457" s="32"/>
      <c r="C457" s="32"/>
      <c r="D457" s="32"/>
      <c r="E457" s="47"/>
      <c r="F457" s="47"/>
      <c r="G457" s="36"/>
      <c r="H457" s="36"/>
      <c r="I457" s="36"/>
      <c r="J457" s="48"/>
      <c r="K457" s="49"/>
      <c r="L457" s="32"/>
      <c r="M457" s="32"/>
      <c r="N457" s="32"/>
      <c r="O457" s="32"/>
      <c r="P457" s="32"/>
      <c r="Q457" s="41"/>
      <c r="R457" s="45"/>
    </row>
    <row r="458" spans="1:18" s="11" customFormat="1" ht="45" customHeight="1" thickBot="1" x14ac:dyDescent="0.35">
      <c r="A458" s="42"/>
      <c r="B458" s="32"/>
      <c r="C458" s="32"/>
      <c r="D458" s="32"/>
      <c r="E458" s="47"/>
      <c r="F458" s="47"/>
      <c r="G458" s="36"/>
      <c r="H458" s="36"/>
      <c r="I458" s="36"/>
      <c r="J458" s="48"/>
      <c r="K458" s="49"/>
      <c r="L458" s="32"/>
      <c r="M458" s="32"/>
      <c r="N458" s="32"/>
      <c r="O458" s="32"/>
      <c r="P458" s="32"/>
      <c r="Q458" s="41"/>
      <c r="R458" s="45"/>
    </row>
    <row r="459" spans="1:18" s="11" customFormat="1" ht="45" customHeight="1" thickBot="1" x14ac:dyDescent="0.35">
      <c r="A459" s="42"/>
      <c r="B459" s="32"/>
      <c r="C459" s="32"/>
      <c r="D459" s="32"/>
      <c r="E459" s="47"/>
      <c r="F459" s="47"/>
      <c r="G459" s="36"/>
      <c r="H459" s="36"/>
      <c r="I459" s="36"/>
      <c r="J459" s="48"/>
      <c r="K459" s="49"/>
      <c r="L459" s="32"/>
      <c r="M459" s="32"/>
      <c r="N459" s="32"/>
      <c r="O459" s="32"/>
      <c r="P459" s="32"/>
      <c r="Q459" s="41"/>
      <c r="R459" s="45"/>
    </row>
    <row r="460" spans="1:18" s="11" customFormat="1" ht="45" customHeight="1" thickBot="1" x14ac:dyDescent="0.35">
      <c r="A460" s="42"/>
      <c r="B460" s="32"/>
      <c r="C460" s="32"/>
      <c r="D460" s="32"/>
      <c r="E460" s="47"/>
      <c r="F460" s="47"/>
      <c r="G460" s="36"/>
      <c r="H460" s="36"/>
      <c r="I460" s="36"/>
      <c r="J460" s="48"/>
      <c r="K460" s="49"/>
      <c r="L460" s="32"/>
      <c r="M460" s="32"/>
      <c r="N460" s="32"/>
      <c r="O460" s="32"/>
      <c r="P460" s="32"/>
      <c r="Q460" s="41"/>
      <c r="R460" s="45"/>
    </row>
    <row r="461" spans="1:18" s="11" customFormat="1" ht="45" customHeight="1" thickBot="1" x14ac:dyDescent="0.35">
      <c r="A461" s="42"/>
      <c r="B461" s="32"/>
      <c r="C461" s="32"/>
      <c r="D461" s="32"/>
      <c r="E461" s="47"/>
      <c r="F461" s="47"/>
      <c r="G461" s="36"/>
      <c r="H461" s="36"/>
      <c r="I461" s="36"/>
      <c r="J461" s="48"/>
      <c r="K461" s="49"/>
      <c r="L461" s="32"/>
      <c r="M461" s="32"/>
      <c r="N461" s="32"/>
      <c r="O461" s="32"/>
      <c r="P461" s="32"/>
      <c r="Q461" s="41"/>
      <c r="R461" s="45"/>
    </row>
    <row r="462" spans="1:18" s="11" customFormat="1" ht="45" customHeight="1" thickBot="1" x14ac:dyDescent="0.35">
      <c r="A462" s="42"/>
      <c r="B462" s="32"/>
      <c r="C462" s="32"/>
      <c r="D462" s="32"/>
      <c r="E462" s="47"/>
      <c r="F462" s="47"/>
      <c r="G462" s="36"/>
      <c r="H462" s="36"/>
      <c r="I462" s="36"/>
      <c r="J462" s="48"/>
      <c r="K462" s="49"/>
      <c r="L462" s="32"/>
      <c r="M462" s="32"/>
      <c r="N462" s="32"/>
      <c r="O462" s="32"/>
      <c r="P462" s="32"/>
      <c r="Q462" s="41"/>
      <c r="R462" s="45"/>
    </row>
    <row r="463" spans="1:18" s="11" customFormat="1" ht="45" customHeight="1" thickBot="1" x14ac:dyDescent="0.35">
      <c r="A463" s="42"/>
      <c r="B463" s="32"/>
      <c r="C463" s="32"/>
      <c r="D463" s="32"/>
      <c r="E463" s="47"/>
      <c r="F463" s="47"/>
      <c r="G463" s="36"/>
      <c r="H463" s="36"/>
      <c r="I463" s="36"/>
      <c r="J463" s="48"/>
      <c r="K463" s="49"/>
      <c r="L463" s="32"/>
      <c r="M463" s="32"/>
      <c r="N463" s="32"/>
      <c r="O463" s="32"/>
      <c r="P463" s="32"/>
      <c r="Q463" s="41"/>
      <c r="R463" s="45"/>
    </row>
    <row r="464" spans="1:18" s="11" customFormat="1" ht="45" customHeight="1" thickBot="1" x14ac:dyDescent="0.35">
      <c r="A464" s="42"/>
      <c r="B464" s="32"/>
      <c r="C464" s="32"/>
      <c r="D464" s="32"/>
      <c r="E464" s="47"/>
      <c r="F464" s="47"/>
      <c r="G464" s="36"/>
      <c r="H464" s="36"/>
      <c r="I464" s="36"/>
      <c r="J464" s="48"/>
      <c r="K464" s="49"/>
      <c r="L464" s="32"/>
      <c r="M464" s="32"/>
      <c r="N464" s="32"/>
      <c r="O464" s="32"/>
      <c r="P464" s="32"/>
      <c r="Q464" s="41"/>
      <c r="R464" s="45"/>
    </row>
    <row r="465" spans="1:18" s="11" customFormat="1" ht="45" customHeight="1" thickBot="1" x14ac:dyDescent="0.35">
      <c r="A465" s="42"/>
      <c r="B465" s="32"/>
      <c r="C465" s="32"/>
      <c r="D465" s="32"/>
      <c r="E465" s="47"/>
      <c r="F465" s="47"/>
      <c r="G465" s="36"/>
      <c r="H465" s="36"/>
      <c r="I465" s="36"/>
      <c r="J465" s="48"/>
      <c r="K465" s="49"/>
      <c r="L465" s="32"/>
      <c r="M465" s="32"/>
      <c r="N465" s="32"/>
      <c r="O465" s="32"/>
      <c r="P465" s="32"/>
      <c r="Q465" s="41"/>
      <c r="R465" s="45"/>
    </row>
    <row r="466" spans="1:18" s="11" customFormat="1" ht="45" customHeight="1" thickBot="1" x14ac:dyDescent="0.35">
      <c r="A466" s="42"/>
      <c r="B466" s="32"/>
      <c r="C466" s="32"/>
      <c r="D466" s="32"/>
      <c r="E466" s="47"/>
      <c r="F466" s="47"/>
      <c r="G466" s="36"/>
      <c r="H466" s="36"/>
      <c r="I466" s="36"/>
      <c r="J466" s="48"/>
      <c r="K466" s="49"/>
      <c r="L466" s="32"/>
      <c r="M466" s="32"/>
      <c r="N466" s="32"/>
      <c r="O466" s="32"/>
      <c r="P466" s="32"/>
      <c r="Q466" s="41"/>
      <c r="R466" s="45"/>
    </row>
    <row r="467" spans="1:18" s="11" customFormat="1" ht="45" customHeight="1" thickBot="1" x14ac:dyDescent="0.35">
      <c r="A467" s="42"/>
      <c r="B467" s="32"/>
      <c r="C467" s="32"/>
      <c r="D467" s="32"/>
      <c r="E467" s="47"/>
      <c r="F467" s="47"/>
      <c r="G467" s="36"/>
      <c r="H467" s="36"/>
      <c r="I467" s="36"/>
      <c r="J467" s="48"/>
      <c r="K467" s="49"/>
      <c r="L467" s="32"/>
      <c r="M467" s="32"/>
      <c r="N467" s="32"/>
      <c r="O467" s="32"/>
      <c r="P467" s="32"/>
      <c r="Q467" s="41"/>
      <c r="R467" s="45"/>
    </row>
    <row r="468" spans="1:18" s="11" customFormat="1" ht="45" customHeight="1" thickBot="1" x14ac:dyDescent="0.35">
      <c r="A468" s="42"/>
      <c r="B468" s="32"/>
      <c r="C468" s="32"/>
      <c r="D468" s="32"/>
      <c r="E468" s="47"/>
      <c r="F468" s="47"/>
      <c r="G468" s="36"/>
      <c r="H468" s="36"/>
      <c r="I468" s="36"/>
      <c r="J468" s="48"/>
      <c r="K468" s="49"/>
      <c r="L468" s="32"/>
      <c r="M468" s="32"/>
      <c r="N468" s="32"/>
      <c r="O468" s="32"/>
      <c r="P468" s="32"/>
      <c r="Q468" s="41"/>
      <c r="R468" s="45"/>
    </row>
    <row r="469" spans="1:18" s="11" customFormat="1" ht="45" customHeight="1" thickBot="1" x14ac:dyDescent="0.35">
      <c r="A469" s="42"/>
      <c r="B469" s="32"/>
      <c r="C469" s="32"/>
      <c r="D469" s="32"/>
      <c r="E469" s="47"/>
      <c r="F469" s="47"/>
      <c r="G469" s="36"/>
      <c r="H469" s="36"/>
      <c r="I469" s="36"/>
      <c r="J469" s="48"/>
      <c r="K469" s="49"/>
      <c r="L469" s="32"/>
      <c r="M469" s="32"/>
      <c r="N469" s="32"/>
      <c r="O469" s="32"/>
      <c r="P469" s="32"/>
      <c r="Q469" s="41"/>
      <c r="R469" s="45"/>
    </row>
    <row r="470" spans="1:18" s="11" customFormat="1" ht="45" customHeight="1" thickBot="1" x14ac:dyDescent="0.35">
      <c r="A470" s="42"/>
      <c r="B470" s="32"/>
      <c r="C470" s="32"/>
      <c r="D470" s="32"/>
      <c r="E470" s="47"/>
      <c r="F470" s="47"/>
      <c r="G470" s="36"/>
      <c r="H470" s="36"/>
      <c r="I470" s="36"/>
      <c r="J470" s="48"/>
      <c r="K470" s="49"/>
      <c r="L470" s="32"/>
      <c r="M470" s="32"/>
      <c r="N470" s="32"/>
      <c r="O470" s="32"/>
      <c r="P470" s="32"/>
      <c r="Q470" s="41"/>
      <c r="R470" s="45"/>
    </row>
    <row r="471" spans="1:18" s="11" customFormat="1" ht="45" customHeight="1" thickBot="1" x14ac:dyDescent="0.35">
      <c r="A471" s="42"/>
      <c r="B471" s="32"/>
      <c r="C471" s="32"/>
      <c r="D471" s="32"/>
      <c r="E471" s="47"/>
      <c r="F471" s="47"/>
      <c r="G471" s="36"/>
      <c r="H471" s="36"/>
      <c r="I471" s="36"/>
      <c r="J471" s="48"/>
      <c r="K471" s="49"/>
      <c r="L471" s="32"/>
      <c r="M471" s="32"/>
      <c r="N471" s="32"/>
      <c r="O471" s="32"/>
      <c r="P471" s="32"/>
      <c r="Q471" s="41"/>
      <c r="R471" s="45"/>
    </row>
    <row r="472" spans="1:18" s="11" customFormat="1" ht="45" customHeight="1" thickBot="1" x14ac:dyDescent="0.35">
      <c r="A472" s="42"/>
      <c r="B472" s="32"/>
      <c r="C472" s="32"/>
      <c r="D472" s="32"/>
      <c r="E472" s="47"/>
      <c r="F472" s="47"/>
      <c r="G472" s="36"/>
      <c r="H472" s="36"/>
      <c r="I472" s="36"/>
      <c r="J472" s="48"/>
      <c r="K472" s="49"/>
      <c r="L472" s="32"/>
      <c r="M472" s="32"/>
      <c r="N472" s="32"/>
      <c r="O472" s="32"/>
      <c r="P472" s="32"/>
      <c r="Q472" s="41"/>
      <c r="R472" s="45"/>
    </row>
    <row r="473" spans="1:18" s="11" customFormat="1" ht="45" customHeight="1" thickBot="1" x14ac:dyDescent="0.35">
      <c r="A473" s="42"/>
      <c r="B473" s="32"/>
      <c r="C473" s="32"/>
      <c r="D473" s="32"/>
      <c r="E473" s="47"/>
      <c r="F473" s="47"/>
      <c r="G473" s="36"/>
      <c r="H473" s="36"/>
      <c r="I473" s="36"/>
      <c r="J473" s="48"/>
      <c r="K473" s="49"/>
      <c r="L473" s="32"/>
      <c r="M473" s="32"/>
      <c r="N473" s="32"/>
      <c r="O473" s="32"/>
      <c r="P473" s="32"/>
      <c r="Q473" s="41"/>
      <c r="R473" s="45"/>
    </row>
    <row r="474" spans="1:18" s="11" customFormat="1" ht="45" customHeight="1" thickBot="1" x14ac:dyDescent="0.35">
      <c r="A474" s="42"/>
      <c r="B474" s="32"/>
      <c r="C474" s="32"/>
      <c r="D474" s="32"/>
      <c r="E474" s="47"/>
      <c r="F474" s="47"/>
      <c r="G474" s="36"/>
      <c r="H474" s="36"/>
      <c r="I474" s="36"/>
      <c r="J474" s="48"/>
      <c r="K474" s="49"/>
      <c r="L474" s="32"/>
      <c r="M474" s="32"/>
      <c r="N474" s="32"/>
      <c r="O474" s="32"/>
      <c r="P474" s="32"/>
      <c r="Q474" s="41"/>
      <c r="R474" s="45"/>
    </row>
    <row r="475" spans="1:18" s="11" customFormat="1" ht="45" customHeight="1" thickBot="1" x14ac:dyDescent="0.35">
      <c r="A475" s="42"/>
      <c r="B475" s="32"/>
      <c r="C475" s="32"/>
      <c r="D475" s="32"/>
      <c r="E475" s="47"/>
      <c r="F475" s="47"/>
      <c r="G475" s="36"/>
      <c r="H475" s="36"/>
      <c r="I475" s="36"/>
      <c r="J475" s="48"/>
      <c r="K475" s="49"/>
      <c r="L475" s="32"/>
      <c r="M475" s="32"/>
      <c r="N475" s="32"/>
      <c r="O475" s="32"/>
      <c r="P475" s="32"/>
      <c r="Q475" s="41"/>
      <c r="R475" s="45"/>
    </row>
    <row r="476" spans="1:18" s="11" customFormat="1" ht="45" customHeight="1" thickBot="1" x14ac:dyDescent="0.35">
      <c r="A476" s="42"/>
      <c r="B476" s="32"/>
      <c r="C476" s="32"/>
      <c r="D476" s="32"/>
      <c r="E476" s="47"/>
      <c r="F476" s="47"/>
      <c r="G476" s="36"/>
      <c r="H476" s="36"/>
      <c r="I476" s="36"/>
      <c r="J476" s="48"/>
      <c r="K476" s="49"/>
      <c r="L476" s="32"/>
      <c r="M476" s="32"/>
      <c r="N476" s="32"/>
      <c r="O476" s="32"/>
      <c r="P476" s="32"/>
      <c r="Q476" s="41"/>
      <c r="R476" s="45"/>
    </row>
    <row r="477" spans="1:18" s="11" customFormat="1" ht="45" customHeight="1" thickBot="1" x14ac:dyDescent="0.35">
      <c r="A477" s="42"/>
      <c r="B477" s="32"/>
      <c r="C477" s="32"/>
      <c r="D477" s="32"/>
      <c r="E477" s="47"/>
      <c r="F477" s="47"/>
      <c r="G477" s="36"/>
      <c r="H477" s="36"/>
      <c r="I477" s="36"/>
      <c r="J477" s="48"/>
      <c r="K477" s="49"/>
      <c r="L477" s="32"/>
      <c r="M477" s="32"/>
      <c r="N477" s="32"/>
      <c r="O477" s="32"/>
      <c r="P477" s="32"/>
      <c r="Q477" s="41"/>
      <c r="R477" s="45"/>
    </row>
    <row r="478" spans="1:18" s="11" customFormat="1" ht="45" customHeight="1" thickBot="1" x14ac:dyDescent="0.35">
      <c r="A478" s="42"/>
      <c r="B478" s="32"/>
      <c r="C478" s="32"/>
      <c r="D478" s="32"/>
      <c r="E478" s="47"/>
      <c r="F478" s="47"/>
      <c r="G478" s="36"/>
      <c r="H478" s="36"/>
      <c r="I478" s="36"/>
      <c r="J478" s="48"/>
      <c r="K478" s="49"/>
      <c r="L478" s="32"/>
      <c r="M478" s="32"/>
      <c r="N478" s="32"/>
      <c r="O478" s="32"/>
      <c r="P478" s="32"/>
      <c r="Q478" s="41"/>
      <c r="R478" s="45"/>
    </row>
    <row r="479" spans="1:18" s="11" customFormat="1" ht="45" customHeight="1" thickBot="1" x14ac:dyDescent="0.35">
      <c r="A479" s="42"/>
      <c r="B479" s="32"/>
      <c r="C479" s="32"/>
      <c r="D479" s="32"/>
      <c r="E479" s="47"/>
      <c r="F479" s="47"/>
      <c r="G479" s="36"/>
      <c r="H479" s="36"/>
      <c r="I479" s="36"/>
      <c r="J479" s="48"/>
      <c r="K479" s="49"/>
      <c r="L479" s="32"/>
      <c r="M479" s="32"/>
      <c r="N479" s="32"/>
      <c r="O479" s="32"/>
      <c r="P479" s="32"/>
      <c r="Q479" s="41"/>
      <c r="R479" s="45"/>
    </row>
    <row r="480" spans="1:18" s="11" customFormat="1" ht="45" customHeight="1" thickBot="1" x14ac:dyDescent="0.35">
      <c r="A480" s="42"/>
      <c r="B480" s="32"/>
      <c r="C480" s="32"/>
      <c r="D480" s="32"/>
      <c r="E480" s="47"/>
      <c r="F480" s="47"/>
      <c r="G480" s="36"/>
      <c r="H480" s="36"/>
      <c r="I480" s="36"/>
      <c r="J480" s="48"/>
      <c r="K480" s="49"/>
      <c r="L480" s="32"/>
      <c r="M480" s="32"/>
      <c r="N480" s="32"/>
      <c r="O480" s="32"/>
      <c r="P480" s="32"/>
      <c r="Q480" s="41"/>
      <c r="R480" s="45"/>
    </row>
    <row r="481" spans="1:18" s="11" customFormat="1" ht="45" customHeight="1" thickBot="1" x14ac:dyDescent="0.35">
      <c r="A481" s="42"/>
      <c r="B481" s="32"/>
      <c r="C481" s="32"/>
      <c r="D481" s="32"/>
      <c r="E481" s="47"/>
      <c r="F481" s="47"/>
      <c r="G481" s="36"/>
      <c r="H481" s="36"/>
      <c r="I481" s="36"/>
      <c r="J481" s="48"/>
      <c r="K481" s="49"/>
      <c r="L481" s="32"/>
      <c r="M481" s="32"/>
      <c r="N481" s="32"/>
      <c r="O481" s="32"/>
      <c r="P481" s="32"/>
      <c r="Q481" s="41"/>
      <c r="R481" s="45"/>
    </row>
    <row r="482" spans="1:18" s="11" customFormat="1" ht="45" customHeight="1" thickBot="1" x14ac:dyDescent="0.35">
      <c r="A482" s="42"/>
      <c r="B482" s="32"/>
      <c r="C482" s="32"/>
      <c r="D482" s="32"/>
      <c r="E482" s="47"/>
      <c r="F482" s="47"/>
      <c r="G482" s="36"/>
      <c r="H482" s="36"/>
      <c r="I482" s="36"/>
      <c r="J482" s="48"/>
      <c r="K482" s="49"/>
      <c r="L482" s="32"/>
      <c r="M482" s="32"/>
      <c r="N482" s="32"/>
      <c r="O482" s="32"/>
      <c r="P482" s="32"/>
      <c r="Q482" s="41"/>
      <c r="R482" s="45"/>
    </row>
    <row r="483" spans="1:18" s="11" customFormat="1" ht="45" customHeight="1" thickBot="1" x14ac:dyDescent="0.35">
      <c r="A483" s="42"/>
      <c r="B483" s="32"/>
      <c r="C483" s="32"/>
      <c r="D483" s="32"/>
      <c r="E483" s="47"/>
      <c r="F483" s="47"/>
      <c r="G483" s="36"/>
      <c r="H483" s="36"/>
      <c r="I483" s="36"/>
      <c r="J483" s="48"/>
      <c r="K483" s="49"/>
      <c r="L483" s="32"/>
      <c r="M483" s="32"/>
      <c r="N483" s="32"/>
      <c r="O483" s="32"/>
      <c r="P483" s="32"/>
      <c r="Q483" s="41"/>
      <c r="R483" s="45"/>
    </row>
    <row r="484" spans="1:18" s="11" customFormat="1" ht="45" customHeight="1" thickBot="1" x14ac:dyDescent="0.35">
      <c r="A484" s="42"/>
      <c r="B484" s="32"/>
      <c r="C484" s="32"/>
      <c r="D484" s="32"/>
      <c r="E484" s="47"/>
      <c r="F484" s="47"/>
      <c r="G484" s="36"/>
      <c r="H484" s="36"/>
      <c r="I484" s="36"/>
      <c r="J484" s="48"/>
      <c r="K484" s="49"/>
      <c r="L484" s="32"/>
      <c r="M484" s="32"/>
      <c r="N484" s="32"/>
      <c r="O484" s="32"/>
      <c r="P484" s="32"/>
      <c r="Q484" s="41"/>
      <c r="R484" s="45"/>
    </row>
    <row r="485" spans="1:18" s="11" customFormat="1" ht="45" customHeight="1" thickBot="1" x14ac:dyDescent="0.35">
      <c r="A485" s="42"/>
      <c r="B485" s="32"/>
      <c r="C485" s="32"/>
      <c r="D485" s="32"/>
      <c r="E485" s="47"/>
      <c r="F485" s="47"/>
      <c r="G485" s="36"/>
      <c r="H485" s="36"/>
      <c r="I485" s="36"/>
      <c r="J485" s="48"/>
      <c r="K485" s="49"/>
      <c r="L485" s="32"/>
      <c r="M485" s="32"/>
      <c r="N485" s="32"/>
      <c r="O485" s="32"/>
      <c r="P485" s="32"/>
      <c r="Q485" s="41"/>
      <c r="R485" s="45"/>
    </row>
    <row r="486" spans="1:18" s="11" customFormat="1" ht="45" customHeight="1" thickBot="1" x14ac:dyDescent="0.35">
      <c r="A486" s="42"/>
      <c r="B486" s="32"/>
      <c r="C486" s="32"/>
      <c r="D486" s="32"/>
      <c r="E486" s="47"/>
      <c r="F486" s="47"/>
      <c r="G486" s="36"/>
      <c r="H486" s="36"/>
      <c r="I486" s="36"/>
      <c r="J486" s="48"/>
      <c r="K486" s="49"/>
      <c r="L486" s="32"/>
      <c r="M486" s="32"/>
      <c r="N486" s="32"/>
      <c r="O486" s="32"/>
      <c r="P486" s="32"/>
      <c r="Q486" s="41"/>
      <c r="R486" s="45"/>
    </row>
    <row r="487" spans="1:18" s="11" customFormat="1" ht="45" customHeight="1" thickBot="1" x14ac:dyDescent="0.35">
      <c r="A487" s="42"/>
      <c r="B487" s="32"/>
      <c r="C487" s="32"/>
      <c r="D487" s="32"/>
      <c r="E487" s="47"/>
      <c r="F487" s="47"/>
      <c r="G487" s="36"/>
      <c r="H487" s="36"/>
      <c r="I487" s="36"/>
      <c r="J487" s="48"/>
      <c r="K487" s="49"/>
      <c r="L487" s="32"/>
      <c r="M487" s="32"/>
      <c r="N487" s="32"/>
      <c r="O487" s="32"/>
      <c r="P487" s="32"/>
      <c r="Q487" s="41"/>
      <c r="R487" s="45"/>
    </row>
    <row r="488" spans="1:18" s="11" customFormat="1" ht="45" customHeight="1" thickBot="1" x14ac:dyDescent="0.35">
      <c r="A488" s="42"/>
      <c r="B488" s="32"/>
      <c r="C488" s="32"/>
      <c r="D488" s="32"/>
      <c r="E488" s="47"/>
      <c r="F488" s="47"/>
      <c r="G488" s="36"/>
      <c r="H488" s="36"/>
      <c r="I488" s="36"/>
      <c r="J488" s="48"/>
      <c r="K488" s="49"/>
      <c r="L488" s="32"/>
      <c r="M488" s="32"/>
      <c r="N488" s="32"/>
      <c r="O488" s="32"/>
      <c r="P488" s="32"/>
      <c r="Q488" s="41"/>
      <c r="R488" s="45"/>
    </row>
    <row r="489" spans="1:18" s="11" customFormat="1" ht="45" customHeight="1" thickBot="1" x14ac:dyDescent="0.35">
      <c r="A489" s="42"/>
      <c r="B489" s="32"/>
      <c r="C489" s="32"/>
      <c r="D489" s="32"/>
      <c r="E489" s="47"/>
      <c r="F489" s="47"/>
      <c r="G489" s="36"/>
      <c r="H489" s="36"/>
      <c r="I489" s="36"/>
      <c r="J489" s="48"/>
      <c r="K489" s="49"/>
      <c r="L489" s="32"/>
      <c r="M489" s="32"/>
      <c r="N489" s="32"/>
      <c r="O489" s="32"/>
      <c r="P489" s="32"/>
      <c r="Q489" s="41"/>
      <c r="R489" s="45"/>
    </row>
    <row r="490" spans="1:18" s="11" customFormat="1" ht="45" customHeight="1" thickBot="1" x14ac:dyDescent="0.35">
      <c r="A490" s="42"/>
      <c r="B490" s="32"/>
      <c r="C490" s="32"/>
      <c r="D490" s="32"/>
      <c r="E490" s="47"/>
      <c r="F490" s="47"/>
      <c r="G490" s="36"/>
      <c r="H490" s="36"/>
      <c r="I490" s="36"/>
      <c r="J490" s="48"/>
      <c r="K490" s="49"/>
      <c r="L490" s="32"/>
      <c r="M490" s="32"/>
      <c r="N490" s="32"/>
      <c r="O490" s="32"/>
      <c r="P490" s="32"/>
      <c r="Q490" s="41"/>
      <c r="R490" s="45"/>
    </row>
    <row r="491" spans="1:18" s="11" customFormat="1" ht="45" customHeight="1" thickBot="1" x14ac:dyDescent="0.35">
      <c r="A491" s="42"/>
      <c r="B491" s="32"/>
      <c r="C491" s="32"/>
      <c r="D491" s="32"/>
      <c r="E491" s="47"/>
      <c r="F491" s="47"/>
      <c r="G491" s="36"/>
      <c r="H491" s="36"/>
      <c r="I491" s="36"/>
      <c r="J491" s="48"/>
      <c r="K491" s="49"/>
      <c r="L491" s="32"/>
      <c r="M491" s="32"/>
      <c r="N491" s="32"/>
      <c r="O491" s="32"/>
      <c r="P491" s="32"/>
      <c r="Q491" s="41"/>
      <c r="R491" s="45"/>
    </row>
    <row r="492" spans="1:18" s="11" customFormat="1" ht="45" customHeight="1" thickBot="1" x14ac:dyDescent="0.35">
      <c r="A492" s="42"/>
      <c r="B492" s="32"/>
      <c r="C492" s="32"/>
      <c r="D492" s="32"/>
      <c r="E492" s="47"/>
      <c r="F492" s="47"/>
      <c r="G492" s="36"/>
      <c r="H492" s="36"/>
      <c r="I492" s="36"/>
      <c r="J492" s="48"/>
      <c r="K492" s="49"/>
      <c r="L492" s="32"/>
      <c r="M492" s="32"/>
      <c r="N492" s="32"/>
      <c r="O492" s="32"/>
      <c r="P492" s="32"/>
      <c r="Q492" s="41"/>
      <c r="R492" s="45"/>
    </row>
    <row r="493" spans="1:18" s="11" customFormat="1" ht="45" customHeight="1" thickBot="1" x14ac:dyDescent="0.35">
      <c r="A493" s="42"/>
      <c r="B493" s="32"/>
      <c r="C493" s="32"/>
      <c r="D493" s="32"/>
      <c r="E493" s="47"/>
      <c r="F493" s="47"/>
      <c r="G493" s="36"/>
      <c r="H493" s="36"/>
      <c r="I493" s="36"/>
      <c r="J493" s="48"/>
      <c r="K493" s="49"/>
      <c r="L493" s="32"/>
      <c r="M493" s="32"/>
      <c r="N493" s="32"/>
      <c r="O493" s="32"/>
      <c r="P493" s="32"/>
      <c r="Q493" s="41"/>
      <c r="R493" s="45"/>
    </row>
    <row r="494" spans="1:18" s="11" customFormat="1" ht="45" customHeight="1" thickBot="1" x14ac:dyDescent="0.35">
      <c r="A494" s="42"/>
      <c r="B494" s="32"/>
      <c r="C494" s="32"/>
      <c r="D494" s="32"/>
      <c r="E494" s="47"/>
      <c r="F494" s="47"/>
      <c r="G494" s="36"/>
      <c r="H494" s="36"/>
      <c r="I494" s="36"/>
      <c r="J494" s="48"/>
      <c r="K494" s="49"/>
      <c r="L494" s="32"/>
      <c r="M494" s="32"/>
      <c r="N494" s="32"/>
      <c r="O494" s="32"/>
      <c r="P494" s="32"/>
      <c r="Q494" s="41"/>
      <c r="R494" s="45"/>
    </row>
    <row r="495" spans="1:18" s="11" customFormat="1" ht="45" customHeight="1" thickBot="1" x14ac:dyDescent="0.35">
      <c r="A495" s="42"/>
      <c r="B495" s="32"/>
      <c r="C495" s="32"/>
      <c r="D495" s="32"/>
      <c r="E495" s="47"/>
      <c r="F495" s="47"/>
      <c r="G495" s="36"/>
      <c r="H495" s="36"/>
      <c r="I495" s="36"/>
      <c r="J495" s="48"/>
      <c r="K495" s="49"/>
      <c r="L495" s="32"/>
      <c r="M495" s="32"/>
      <c r="N495" s="32"/>
      <c r="O495" s="32"/>
      <c r="P495" s="32"/>
      <c r="Q495" s="41"/>
      <c r="R495" s="45"/>
    </row>
    <row r="496" spans="1:18" s="11" customFormat="1" ht="45" customHeight="1" thickBot="1" x14ac:dyDescent="0.35">
      <c r="A496" s="42"/>
      <c r="B496" s="32"/>
      <c r="C496" s="32"/>
      <c r="D496" s="32"/>
      <c r="E496" s="47"/>
      <c r="F496" s="47"/>
      <c r="G496" s="36"/>
      <c r="H496" s="36"/>
      <c r="I496" s="36"/>
      <c r="J496" s="48"/>
      <c r="K496" s="49"/>
      <c r="L496" s="32"/>
      <c r="M496" s="32"/>
      <c r="N496" s="32"/>
      <c r="O496" s="32"/>
      <c r="P496" s="32"/>
      <c r="Q496" s="41"/>
      <c r="R496" s="45"/>
    </row>
    <row r="497" spans="1:18" s="11" customFormat="1" ht="45" customHeight="1" thickBot="1" x14ac:dyDescent="0.35">
      <c r="A497" s="42"/>
      <c r="B497" s="32"/>
      <c r="C497" s="32"/>
      <c r="D497" s="32"/>
      <c r="E497" s="47"/>
      <c r="F497" s="47"/>
      <c r="G497" s="36"/>
      <c r="H497" s="36"/>
      <c r="I497" s="36"/>
      <c r="J497" s="48"/>
      <c r="K497" s="49"/>
      <c r="L497" s="32"/>
      <c r="M497" s="32"/>
      <c r="N497" s="32"/>
      <c r="O497" s="32"/>
      <c r="P497" s="32"/>
      <c r="Q497" s="41"/>
      <c r="R497" s="45"/>
    </row>
    <row r="498" spans="1:18" s="11" customFormat="1" ht="45" customHeight="1" thickBot="1" x14ac:dyDescent="0.35">
      <c r="A498" s="42"/>
      <c r="B498" s="32"/>
      <c r="C498" s="32"/>
      <c r="D498" s="32"/>
      <c r="E498" s="47"/>
      <c r="F498" s="47"/>
      <c r="G498" s="36"/>
      <c r="H498" s="36"/>
      <c r="I498" s="36"/>
      <c r="J498" s="48"/>
      <c r="K498" s="49"/>
      <c r="L498" s="32"/>
      <c r="M498" s="32"/>
      <c r="N498" s="32"/>
      <c r="O498" s="32"/>
      <c r="P498" s="32"/>
      <c r="Q498" s="41"/>
      <c r="R498" s="45"/>
    </row>
    <row r="499" spans="1:18" s="11" customFormat="1" ht="45" customHeight="1" thickBot="1" x14ac:dyDescent="0.35">
      <c r="A499" s="42"/>
      <c r="B499" s="32"/>
      <c r="C499" s="32"/>
      <c r="D499" s="32"/>
      <c r="E499" s="47"/>
      <c r="F499" s="47"/>
      <c r="G499" s="36"/>
      <c r="H499" s="36"/>
      <c r="I499" s="36"/>
      <c r="J499" s="48"/>
      <c r="K499" s="49"/>
      <c r="L499" s="32"/>
      <c r="M499" s="32"/>
      <c r="N499" s="32"/>
      <c r="O499" s="32"/>
      <c r="P499" s="32"/>
      <c r="Q499" s="41"/>
      <c r="R499" s="45"/>
    </row>
    <row r="500" spans="1:18" s="11" customFormat="1" ht="45" customHeight="1" thickBot="1" x14ac:dyDescent="0.35">
      <c r="A500" s="42"/>
      <c r="B500" s="32"/>
      <c r="C500" s="32"/>
      <c r="D500" s="32"/>
      <c r="E500" s="47"/>
      <c r="F500" s="47"/>
      <c r="G500" s="36"/>
      <c r="H500" s="36"/>
      <c r="I500" s="36"/>
      <c r="J500" s="48"/>
      <c r="K500" s="49"/>
      <c r="L500" s="32"/>
      <c r="M500" s="32"/>
      <c r="N500" s="32"/>
      <c r="O500" s="32"/>
      <c r="P500" s="32"/>
      <c r="Q500" s="41"/>
      <c r="R500" s="45"/>
    </row>
    <row r="501" spans="1:18" s="11" customFormat="1" ht="45" customHeight="1" thickBot="1" x14ac:dyDescent="0.35">
      <c r="A501" s="42"/>
      <c r="B501" s="32"/>
      <c r="C501" s="32"/>
      <c r="D501" s="32"/>
      <c r="E501" s="47"/>
      <c r="F501" s="47"/>
      <c r="G501" s="36"/>
      <c r="H501" s="36"/>
      <c r="I501" s="36"/>
      <c r="J501" s="48"/>
      <c r="K501" s="49"/>
      <c r="L501" s="32"/>
      <c r="M501" s="32"/>
      <c r="N501" s="32"/>
      <c r="O501" s="32"/>
      <c r="P501" s="32"/>
      <c r="Q501" s="41"/>
      <c r="R501" s="45"/>
    </row>
    <row r="502" spans="1:18" s="11" customFormat="1" ht="45" customHeight="1" thickBot="1" x14ac:dyDescent="0.35">
      <c r="A502" s="42"/>
      <c r="B502" s="32"/>
      <c r="C502" s="32"/>
      <c r="D502" s="32"/>
      <c r="E502" s="47"/>
      <c r="F502" s="47"/>
      <c r="G502" s="36"/>
      <c r="H502" s="36"/>
      <c r="I502" s="36"/>
      <c r="J502" s="48"/>
      <c r="K502" s="49"/>
      <c r="L502" s="32"/>
      <c r="M502" s="32"/>
      <c r="N502" s="32"/>
      <c r="O502" s="32"/>
      <c r="P502" s="32"/>
      <c r="Q502" s="41"/>
      <c r="R502" s="45"/>
    </row>
    <row r="503" spans="1:18" s="11" customFormat="1" ht="45" customHeight="1" thickBot="1" x14ac:dyDescent="0.35">
      <c r="A503" s="42"/>
      <c r="B503" s="32"/>
      <c r="C503" s="32"/>
      <c r="D503" s="32"/>
      <c r="E503" s="47"/>
      <c r="F503" s="47"/>
      <c r="G503" s="36"/>
      <c r="H503" s="36"/>
      <c r="I503" s="36"/>
      <c r="J503" s="48"/>
      <c r="K503" s="49"/>
      <c r="L503" s="32"/>
      <c r="M503" s="32"/>
      <c r="N503" s="32"/>
      <c r="O503" s="32"/>
      <c r="P503" s="32"/>
      <c r="Q503" s="41"/>
      <c r="R503" s="45"/>
    </row>
    <row r="504" spans="1:18" s="11" customFormat="1" ht="45" customHeight="1" thickBot="1" x14ac:dyDescent="0.35">
      <c r="A504" s="42"/>
      <c r="B504" s="32"/>
      <c r="C504" s="32"/>
      <c r="D504" s="32"/>
      <c r="E504" s="47"/>
      <c r="F504" s="47"/>
      <c r="G504" s="36"/>
      <c r="H504" s="36"/>
      <c r="I504" s="36"/>
      <c r="J504" s="48"/>
      <c r="K504" s="49"/>
      <c r="L504" s="32"/>
      <c r="M504" s="32"/>
      <c r="N504" s="32"/>
      <c r="O504" s="32"/>
      <c r="P504" s="32"/>
      <c r="Q504" s="41"/>
      <c r="R504" s="45"/>
    </row>
    <row r="505" spans="1:18" s="11" customFormat="1" ht="45" customHeight="1" thickBot="1" x14ac:dyDescent="0.35">
      <c r="A505" s="42"/>
      <c r="B505" s="32"/>
      <c r="C505" s="32"/>
      <c r="D505" s="32"/>
      <c r="E505" s="47"/>
      <c r="F505" s="47"/>
      <c r="G505" s="36"/>
      <c r="H505" s="36"/>
      <c r="I505" s="36"/>
      <c r="J505" s="48"/>
      <c r="K505" s="49"/>
      <c r="L505" s="32"/>
      <c r="M505" s="32"/>
      <c r="N505" s="32"/>
      <c r="O505" s="32"/>
      <c r="P505" s="32"/>
      <c r="Q505" s="41"/>
      <c r="R505" s="45"/>
    </row>
    <row r="506" spans="1:18" s="11" customFormat="1" ht="45" customHeight="1" thickBot="1" x14ac:dyDescent="0.35">
      <c r="A506" s="42"/>
      <c r="B506" s="32"/>
      <c r="C506" s="32"/>
      <c r="D506" s="32"/>
      <c r="E506" s="47"/>
      <c r="F506" s="47"/>
      <c r="G506" s="36"/>
      <c r="H506" s="36"/>
      <c r="I506" s="36"/>
      <c r="J506" s="48"/>
      <c r="K506" s="49"/>
      <c r="L506" s="32"/>
      <c r="M506" s="32"/>
      <c r="N506" s="32"/>
      <c r="O506" s="32"/>
      <c r="P506" s="32"/>
      <c r="Q506" s="41"/>
      <c r="R506" s="45"/>
    </row>
    <row r="507" spans="1:18" s="11" customFormat="1" ht="45" customHeight="1" thickBot="1" x14ac:dyDescent="0.35">
      <c r="A507" s="42"/>
      <c r="B507" s="32"/>
      <c r="C507" s="32"/>
      <c r="D507" s="32"/>
      <c r="E507" s="47"/>
      <c r="F507" s="47"/>
      <c r="G507" s="36"/>
      <c r="H507" s="36"/>
      <c r="I507" s="36"/>
      <c r="J507" s="48"/>
      <c r="K507" s="49"/>
      <c r="L507" s="32"/>
      <c r="M507" s="32"/>
      <c r="N507" s="32"/>
      <c r="O507" s="32"/>
      <c r="P507" s="32"/>
      <c r="Q507" s="41"/>
      <c r="R507" s="45"/>
    </row>
    <row r="508" spans="1:18" s="11" customFormat="1" ht="45" customHeight="1" thickBot="1" x14ac:dyDescent="0.35">
      <c r="A508" s="42"/>
      <c r="B508" s="32"/>
      <c r="C508" s="32"/>
      <c r="D508" s="32"/>
      <c r="E508" s="47"/>
      <c r="F508" s="47"/>
      <c r="G508" s="36"/>
      <c r="H508" s="36"/>
      <c r="I508" s="36"/>
      <c r="J508" s="48"/>
      <c r="K508" s="49"/>
      <c r="L508" s="32"/>
      <c r="M508" s="32"/>
      <c r="N508" s="32"/>
      <c r="O508" s="32"/>
      <c r="P508" s="32"/>
      <c r="Q508" s="41"/>
      <c r="R508" s="45"/>
    </row>
    <row r="509" spans="1:18" s="11" customFormat="1" ht="45" customHeight="1" thickBot="1" x14ac:dyDescent="0.35">
      <c r="A509" s="42"/>
      <c r="B509" s="32"/>
      <c r="C509" s="32"/>
      <c r="D509" s="32"/>
      <c r="E509" s="47"/>
      <c r="F509" s="47"/>
      <c r="G509" s="36"/>
      <c r="H509" s="36"/>
      <c r="I509" s="36"/>
      <c r="J509" s="48"/>
      <c r="K509" s="49"/>
      <c r="L509" s="32"/>
      <c r="M509" s="32"/>
      <c r="N509" s="32"/>
      <c r="O509" s="32"/>
      <c r="P509" s="32"/>
      <c r="Q509" s="41"/>
      <c r="R509" s="45"/>
    </row>
    <row r="510" spans="1:18" s="11" customFormat="1" ht="45" customHeight="1" thickBot="1" x14ac:dyDescent="0.35">
      <c r="A510" s="42"/>
      <c r="B510" s="32"/>
      <c r="C510" s="32"/>
      <c r="D510" s="32"/>
      <c r="E510" s="47"/>
      <c r="F510" s="47"/>
      <c r="G510" s="36"/>
      <c r="H510" s="36"/>
      <c r="I510" s="36"/>
      <c r="J510" s="48"/>
      <c r="K510" s="49"/>
      <c r="L510" s="32"/>
      <c r="M510" s="32"/>
      <c r="N510" s="32"/>
      <c r="O510" s="32"/>
      <c r="P510" s="32"/>
      <c r="Q510" s="41"/>
      <c r="R510" s="45"/>
    </row>
    <row r="511" spans="1:18" s="11" customFormat="1" ht="45" customHeight="1" thickBot="1" x14ac:dyDescent="0.35">
      <c r="A511" s="42"/>
      <c r="B511" s="32"/>
      <c r="C511" s="32"/>
      <c r="D511" s="32"/>
      <c r="E511" s="47"/>
      <c r="F511" s="47"/>
      <c r="G511" s="36"/>
      <c r="H511" s="36"/>
      <c r="I511" s="36"/>
      <c r="J511" s="48"/>
      <c r="K511" s="49"/>
      <c r="L511" s="32"/>
      <c r="M511" s="32"/>
      <c r="N511" s="32"/>
      <c r="O511" s="32"/>
      <c r="P511" s="32"/>
      <c r="Q511" s="41"/>
      <c r="R511" s="45"/>
    </row>
    <row r="512" spans="1:18" s="11" customFormat="1" ht="45" customHeight="1" thickBot="1" x14ac:dyDescent="0.35">
      <c r="A512" s="42"/>
      <c r="B512" s="32"/>
      <c r="C512" s="32"/>
      <c r="D512" s="32"/>
      <c r="E512" s="47"/>
      <c r="F512" s="47"/>
      <c r="G512" s="36"/>
      <c r="H512" s="36"/>
      <c r="I512" s="36"/>
      <c r="J512" s="48"/>
      <c r="K512" s="49"/>
      <c r="L512" s="32"/>
      <c r="M512" s="32"/>
      <c r="N512" s="32"/>
      <c r="O512" s="32"/>
      <c r="P512" s="32"/>
      <c r="Q512" s="41"/>
      <c r="R512" s="45"/>
    </row>
    <row r="513" spans="1:18" s="11" customFormat="1" ht="45" customHeight="1" thickBot="1" x14ac:dyDescent="0.35">
      <c r="A513" s="42"/>
      <c r="B513" s="32"/>
      <c r="C513" s="32"/>
      <c r="D513" s="32"/>
      <c r="E513" s="47"/>
      <c r="F513" s="47"/>
      <c r="G513" s="36"/>
      <c r="H513" s="36"/>
      <c r="I513" s="36"/>
      <c r="J513" s="48"/>
      <c r="K513" s="49"/>
      <c r="L513" s="32"/>
      <c r="M513" s="32"/>
      <c r="N513" s="32"/>
      <c r="O513" s="32"/>
      <c r="P513" s="32"/>
      <c r="Q513" s="41"/>
      <c r="R513" s="45"/>
    </row>
    <row r="514" spans="1:18" s="11" customFormat="1" ht="45" customHeight="1" thickBot="1" x14ac:dyDescent="0.35">
      <c r="A514" s="42"/>
      <c r="B514" s="32"/>
      <c r="C514" s="32"/>
      <c r="D514" s="32"/>
      <c r="E514" s="47"/>
      <c r="F514" s="47"/>
      <c r="G514" s="36"/>
      <c r="H514" s="36"/>
      <c r="I514" s="36"/>
      <c r="J514" s="48"/>
      <c r="K514" s="49"/>
      <c r="L514" s="32"/>
      <c r="M514" s="32"/>
      <c r="N514" s="32"/>
      <c r="O514" s="32"/>
      <c r="P514" s="32"/>
      <c r="Q514" s="41"/>
      <c r="R514" s="45"/>
    </row>
    <row r="515" spans="1:18" s="11" customFormat="1" ht="45" customHeight="1" thickBot="1" x14ac:dyDescent="0.35">
      <c r="A515" s="42"/>
      <c r="B515" s="32"/>
      <c r="C515" s="32"/>
      <c r="D515" s="32"/>
      <c r="E515" s="47"/>
      <c r="F515" s="47"/>
      <c r="G515" s="36"/>
      <c r="H515" s="36"/>
      <c r="I515" s="36"/>
      <c r="J515" s="48"/>
      <c r="K515" s="49"/>
      <c r="L515" s="32"/>
      <c r="M515" s="32"/>
      <c r="N515" s="32"/>
      <c r="O515" s="32"/>
      <c r="P515" s="32"/>
      <c r="Q515" s="41"/>
      <c r="R515" s="45"/>
    </row>
    <row r="516" spans="1:18" s="11" customFormat="1" ht="45" customHeight="1" thickBot="1" x14ac:dyDescent="0.35">
      <c r="A516" s="42"/>
      <c r="B516" s="32"/>
      <c r="C516" s="32"/>
      <c r="D516" s="32"/>
      <c r="E516" s="47"/>
      <c r="F516" s="47"/>
      <c r="G516" s="36"/>
      <c r="H516" s="36"/>
      <c r="I516" s="36"/>
      <c r="J516" s="48"/>
      <c r="K516" s="49"/>
      <c r="L516" s="32"/>
      <c r="M516" s="32"/>
      <c r="N516" s="32"/>
      <c r="O516" s="32"/>
      <c r="P516" s="32"/>
      <c r="Q516" s="41"/>
      <c r="R516" s="45"/>
    </row>
    <row r="517" spans="1:18" s="11" customFormat="1" ht="45" customHeight="1" thickBot="1" x14ac:dyDescent="0.35">
      <c r="A517" s="42"/>
      <c r="B517" s="32"/>
      <c r="C517" s="32"/>
      <c r="D517" s="32"/>
      <c r="E517" s="47"/>
      <c r="F517" s="47"/>
      <c r="G517" s="36"/>
      <c r="H517" s="36"/>
      <c r="I517" s="36"/>
      <c r="J517" s="48"/>
      <c r="K517" s="49"/>
      <c r="L517" s="32"/>
      <c r="M517" s="32"/>
      <c r="N517" s="32"/>
      <c r="O517" s="32"/>
      <c r="P517" s="32"/>
      <c r="Q517" s="41"/>
      <c r="R517" s="45"/>
    </row>
    <row r="518" spans="1:18" s="11" customFormat="1" ht="45" customHeight="1" thickBot="1" x14ac:dyDescent="0.35">
      <c r="A518" s="42"/>
      <c r="B518" s="32"/>
      <c r="C518" s="32"/>
      <c r="D518" s="32"/>
      <c r="E518" s="47"/>
      <c r="F518" s="47"/>
      <c r="G518" s="36"/>
      <c r="H518" s="36"/>
      <c r="I518" s="36"/>
      <c r="J518" s="48"/>
      <c r="K518" s="49"/>
      <c r="L518" s="32"/>
      <c r="M518" s="32"/>
      <c r="N518" s="32"/>
      <c r="O518" s="32"/>
      <c r="P518" s="32"/>
      <c r="Q518" s="41"/>
      <c r="R518" s="45"/>
    </row>
    <row r="519" spans="1:18" s="11" customFormat="1" ht="45" customHeight="1" thickBot="1" x14ac:dyDescent="0.35">
      <c r="A519" s="42"/>
      <c r="B519" s="32"/>
      <c r="C519" s="32"/>
      <c r="D519" s="32"/>
      <c r="E519" s="47"/>
      <c r="F519" s="47"/>
      <c r="G519" s="36"/>
      <c r="H519" s="36"/>
      <c r="I519" s="36"/>
      <c r="J519" s="48"/>
      <c r="K519" s="49"/>
      <c r="L519" s="32"/>
      <c r="M519" s="32"/>
      <c r="N519" s="32"/>
      <c r="O519" s="32"/>
      <c r="P519" s="32"/>
      <c r="Q519" s="41"/>
      <c r="R519" s="45"/>
    </row>
    <row r="520" spans="1:18" s="11" customFormat="1" ht="45" customHeight="1" thickBot="1" x14ac:dyDescent="0.35">
      <c r="A520" s="42"/>
      <c r="B520" s="32"/>
      <c r="C520" s="32"/>
      <c r="D520" s="32"/>
      <c r="E520" s="47"/>
      <c r="F520" s="47"/>
      <c r="G520" s="36"/>
      <c r="H520" s="36"/>
      <c r="I520" s="36"/>
      <c r="J520" s="48"/>
      <c r="K520" s="49"/>
      <c r="L520" s="32"/>
      <c r="M520" s="32"/>
      <c r="N520" s="32"/>
      <c r="O520" s="32"/>
      <c r="P520" s="32"/>
      <c r="Q520" s="41"/>
      <c r="R520" s="45"/>
    </row>
    <row r="521" spans="1:18" s="11" customFormat="1" ht="45" customHeight="1" thickBot="1" x14ac:dyDescent="0.35">
      <c r="A521" s="42"/>
      <c r="B521" s="32"/>
      <c r="C521" s="32"/>
      <c r="D521" s="32"/>
      <c r="E521" s="47"/>
      <c r="F521" s="47"/>
      <c r="G521" s="36"/>
      <c r="H521" s="36"/>
      <c r="I521" s="36"/>
      <c r="J521" s="48"/>
      <c r="K521" s="49"/>
      <c r="L521" s="32"/>
      <c r="M521" s="32"/>
      <c r="N521" s="32"/>
      <c r="O521" s="32"/>
      <c r="P521" s="32"/>
      <c r="Q521" s="41"/>
      <c r="R521" s="45"/>
    </row>
    <row r="522" spans="1:18" s="11" customFormat="1" ht="45" customHeight="1" thickBot="1" x14ac:dyDescent="0.35">
      <c r="A522" s="42"/>
      <c r="B522" s="32"/>
      <c r="C522" s="32"/>
      <c r="D522" s="32"/>
      <c r="E522" s="47"/>
      <c r="F522" s="47"/>
      <c r="G522" s="36"/>
      <c r="H522" s="36"/>
      <c r="I522" s="36"/>
      <c r="J522" s="48"/>
      <c r="K522" s="49"/>
      <c r="L522" s="32"/>
      <c r="M522" s="32"/>
      <c r="N522" s="32"/>
      <c r="O522" s="32"/>
      <c r="P522" s="32"/>
      <c r="Q522" s="41"/>
      <c r="R522" s="45"/>
    </row>
    <row r="523" spans="1:18" s="11" customFormat="1" ht="45" customHeight="1" thickBot="1" x14ac:dyDescent="0.35">
      <c r="A523" s="42"/>
      <c r="B523" s="32"/>
      <c r="C523" s="32"/>
      <c r="D523" s="32"/>
      <c r="E523" s="47"/>
      <c r="F523" s="47"/>
      <c r="G523" s="36"/>
      <c r="H523" s="36"/>
      <c r="I523" s="36"/>
      <c r="J523" s="48"/>
      <c r="K523" s="49"/>
      <c r="L523" s="32"/>
      <c r="M523" s="32"/>
      <c r="N523" s="32"/>
      <c r="O523" s="32"/>
      <c r="P523" s="32"/>
      <c r="Q523" s="41"/>
      <c r="R523" s="45"/>
    </row>
    <row r="524" spans="1:18" s="11" customFormat="1" ht="45" customHeight="1" thickBot="1" x14ac:dyDescent="0.35">
      <c r="A524" s="42"/>
      <c r="B524" s="32"/>
      <c r="C524" s="32"/>
      <c r="D524" s="32"/>
      <c r="E524" s="47"/>
      <c r="F524" s="47"/>
      <c r="G524" s="36"/>
      <c r="H524" s="36"/>
      <c r="I524" s="36"/>
      <c r="J524" s="48"/>
      <c r="K524" s="49"/>
      <c r="L524" s="32"/>
      <c r="M524" s="32"/>
      <c r="N524" s="32"/>
      <c r="O524" s="32"/>
      <c r="P524" s="32"/>
      <c r="Q524" s="41"/>
      <c r="R524" s="45"/>
    </row>
    <row r="525" spans="1:18" s="11" customFormat="1" ht="45" customHeight="1" thickBot="1" x14ac:dyDescent="0.35">
      <c r="A525" s="42"/>
      <c r="B525" s="32"/>
      <c r="C525" s="32"/>
      <c r="D525" s="32"/>
      <c r="E525" s="47"/>
      <c r="F525" s="47"/>
      <c r="G525" s="36"/>
      <c r="H525" s="36"/>
      <c r="I525" s="36"/>
      <c r="J525" s="48"/>
      <c r="K525" s="49"/>
      <c r="L525" s="32"/>
      <c r="M525" s="32"/>
      <c r="N525" s="32"/>
      <c r="O525" s="32"/>
      <c r="P525" s="32"/>
      <c r="Q525" s="41"/>
      <c r="R525" s="45"/>
    </row>
    <row r="526" spans="1:18" s="11" customFormat="1" ht="45" customHeight="1" thickBot="1" x14ac:dyDescent="0.35">
      <c r="A526" s="42"/>
      <c r="B526" s="32"/>
      <c r="C526" s="32"/>
      <c r="D526" s="32"/>
      <c r="E526" s="47"/>
      <c r="F526" s="47"/>
      <c r="G526" s="36"/>
      <c r="H526" s="36"/>
      <c r="I526" s="36"/>
      <c r="J526" s="48"/>
      <c r="K526" s="49"/>
      <c r="L526" s="32"/>
      <c r="M526" s="32"/>
      <c r="N526" s="32"/>
      <c r="O526" s="32"/>
      <c r="P526" s="32"/>
      <c r="Q526" s="41"/>
      <c r="R526" s="45"/>
    </row>
    <row r="527" spans="1:18" s="11" customFormat="1" ht="45" customHeight="1" thickBot="1" x14ac:dyDescent="0.35">
      <c r="A527" s="42"/>
      <c r="B527" s="32"/>
      <c r="C527" s="32"/>
      <c r="D527" s="32"/>
      <c r="E527" s="47"/>
      <c r="F527" s="47"/>
      <c r="G527" s="36"/>
      <c r="H527" s="36"/>
      <c r="I527" s="36"/>
      <c r="J527" s="48"/>
      <c r="K527" s="49"/>
      <c r="L527" s="32"/>
      <c r="M527" s="32"/>
      <c r="N527" s="32"/>
      <c r="O527" s="32"/>
      <c r="P527" s="32"/>
      <c r="Q527" s="41"/>
      <c r="R527" s="45"/>
    </row>
    <row r="528" spans="1:18" s="11" customFormat="1" ht="45" customHeight="1" thickBot="1" x14ac:dyDescent="0.35">
      <c r="A528" s="42"/>
      <c r="B528" s="32"/>
      <c r="C528" s="32"/>
      <c r="D528" s="32"/>
      <c r="E528" s="47"/>
      <c r="F528" s="47"/>
      <c r="G528" s="36"/>
      <c r="H528" s="36"/>
      <c r="I528" s="36"/>
      <c r="J528" s="48"/>
      <c r="K528" s="49"/>
      <c r="L528" s="32"/>
      <c r="M528" s="32"/>
      <c r="N528" s="32"/>
      <c r="O528" s="32"/>
      <c r="P528" s="32"/>
      <c r="Q528" s="41"/>
      <c r="R528" s="45"/>
    </row>
    <row r="529" spans="1:18" s="11" customFormat="1" ht="45" customHeight="1" thickBot="1" x14ac:dyDescent="0.35">
      <c r="A529" s="42"/>
      <c r="B529" s="32"/>
      <c r="C529" s="32"/>
      <c r="D529" s="32"/>
      <c r="E529" s="47"/>
      <c r="F529" s="47"/>
      <c r="G529" s="36"/>
      <c r="H529" s="36"/>
      <c r="I529" s="36"/>
      <c r="J529" s="48"/>
      <c r="K529" s="49"/>
      <c r="L529" s="32"/>
      <c r="M529" s="32"/>
      <c r="N529" s="32"/>
      <c r="O529" s="32"/>
      <c r="P529" s="32"/>
      <c r="Q529" s="41"/>
      <c r="R529" s="45"/>
    </row>
    <row r="530" spans="1:18" s="11" customFormat="1" ht="45" customHeight="1" thickBot="1" x14ac:dyDescent="0.35">
      <c r="A530" s="42"/>
      <c r="B530" s="32"/>
      <c r="C530" s="32"/>
      <c r="D530" s="32"/>
      <c r="E530" s="47"/>
      <c r="F530" s="47"/>
      <c r="G530" s="36"/>
      <c r="H530" s="36"/>
      <c r="I530" s="36"/>
      <c r="J530" s="48"/>
      <c r="K530" s="49"/>
      <c r="L530" s="32"/>
      <c r="M530" s="32"/>
      <c r="N530" s="32"/>
      <c r="O530" s="32"/>
      <c r="P530" s="32"/>
      <c r="Q530" s="41"/>
      <c r="R530" s="45"/>
    </row>
    <row r="531" spans="1:18" s="11" customFormat="1" ht="45" customHeight="1" thickBot="1" x14ac:dyDescent="0.35">
      <c r="A531" s="42"/>
      <c r="B531" s="32"/>
      <c r="C531" s="32"/>
      <c r="D531" s="32"/>
      <c r="E531" s="47"/>
      <c r="F531" s="47"/>
      <c r="G531" s="36"/>
      <c r="H531" s="36"/>
      <c r="I531" s="36"/>
      <c r="J531" s="48"/>
      <c r="K531" s="49"/>
      <c r="L531" s="32"/>
      <c r="M531" s="32"/>
      <c r="N531" s="32"/>
      <c r="O531" s="32"/>
      <c r="P531" s="32"/>
      <c r="Q531" s="41"/>
      <c r="R531" s="45"/>
    </row>
    <row r="532" spans="1:18" s="11" customFormat="1" ht="45" customHeight="1" thickBot="1" x14ac:dyDescent="0.35">
      <c r="A532" s="42"/>
      <c r="B532" s="32"/>
      <c r="C532" s="32"/>
      <c r="D532" s="32"/>
      <c r="E532" s="47"/>
      <c r="F532" s="47"/>
      <c r="G532" s="36"/>
      <c r="H532" s="36"/>
      <c r="I532" s="36"/>
      <c r="J532" s="48"/>
      <c r="K532" s="49"/>
      <c r="L532" s="32"/>
      <c r="M532" s="32"/>
      <c r="N532" s="32"/>
      <c r="O532" s="32"/>
      <c r="P532" s="32"/>
      <c r="Q532" s="41"/>
      <c r="R532" s="45"/>
    </row>
    <row r="533" spans="1:18" s="11" customFormat="1" ht="45" customHeight="1" thickBot="1" x14ac:dyDescent="0.35">
      <c r="A533" s="42"/>
      <c r="B533" s="32"/>
      <c r="C533" s="32"/>
      <c r="D533" s="32"/>
      <c r="E533" s="47"/>
      <c r="F533" s="47"/>
      <c r="G533" s="36"/>
      <c r="H533" s="36"/>
      <c r="I533" s="36"/>
      <c r="J533" s="48"/>
      <c r="K533" s="49"/>
      <c r="L533" s="32"/>
      <c r="M533" s="32"/>
      <c r="N533" s="32"/>
      <c r="O533" s="32"/>
      <c r="P533" s="32"/>
      <c r="Q533" s="41"/>
      <c r="R533" s="45"/>
    </row>
    <row r="534" spans="1:18" s="11" customFormat="1" ht="45" customHeight="1" thickBot="1" x14ac:dyDescent="0.35">
      <c r="A534" s="42"/>
      <c r="B534" s="32"/>
      <c r="C534" s="32"/>
      <c r="D534" s="32"/>
      <c r="E534" s="47"/>
      <c r="F534" s="47"/>
      <c r="G534" s="36"/>
      <c r="H534" s="36"/>
      <c r="I534" s="36"/>
      <c r="J534" s="48"/>
      <c r="K534" s="49"/>
      <c r="L534" s="32"/>
      <c r="M534" s="32"/>
      <c r="N534" s="32"/>
      <c r="O534" s="32"/>
      <c r="P534" s="32"/>
      <c r="Q534" s="41"/>
      <c r="R534" s="45"/>
    </row>
    <row r="535" spans="1:18" s="11" customFormat="1" ht="45" customHeight="1" thickBot="1" x14ac:dyDescent="0.35">
      <c r="A535" s="42"/>
      <c r="B535" s="32"/>
      <c r="C535" s="32"/>
      <c r="D535" s="32"/>
      <c r="E535" s="47"/>
      <c r="F535" s="47"/>
      <c r="G535" s="36"/>
      <c r="H535" s="36"/>
      <c r="I535" s="36"/>
      <c r="J535" s="48"/>
      <c r="K535" s="49"/>
      <c r="L535" s="32"/>
      <c r="M535" s="32"/>
      <c r="N535" s="32"/>
      <c r="O535" s="32"/>
      <c r="P535" s="32"/>
      <c r="Q535" s="41"/>
      <c r="R535" s="45"/>
    </row>
    <row r="536" spans="1:18" s="11" customFormat="1" ht="45" customHeight="1" thickBot="1" x14ac:dyDescent="0.35">
      <c r="A536" s="42"/>
      <c r="B536" s="32"/>
      <c r="C536" s="32"/>
      <c r="D536" s="32"/>
      <c r="E536" s="47"/>
      <c r="F536" s="47"/>
      <c r="G536" s="36"/>
      <c r="H536" s="36"/>
      <c r="I536" s="36"/>
      <c r="J536" s="48"/>
      <c r="K536" s="49"/>
      <c r="L536" s="32"/>
      <c r="M536" s="32"/>
      <c r="N536" s="32"/>
      <c r="O536" s="32"/>
      <c r="P536" s="32"/>
      <c r="Q536" s="41"/>
      <c r="R536" s="45"/>
    </row>
    <row r="537" spans="1:18" s="11" customFormat="1" ht="45" customHeight="1" thickBot="1" x14ac:dyDescent="0.35">
      <c r="A537" s="42"/>
      <c r="B537" s="32"/>
      <c r="C537" s="32"/>
      <c r="D537" s="32"/>
      <c r="E537" s="47"/>
      <c r="F537" s="47"/>
      <c r="G537" s="36"/>
      <c r="H537" s="36"/>
      <c r="I537" s="36"/>
      <c r="J537" s="48"/>
      <c r="K537" s="49"/>
      <c r="L537" s="32"/>
      <c r="M537" s="32"/>
      <c r="N537" s="32"/>
      <c r="O537" s="32"/>
      <c r="P537" s="32"/>
      <c r="Q537" s="41"/>
      <c r="R537" s="45"/>
    </row>
    <row r="538" spans="1:18" s="11" customFormat="1" ht="45" customHeight="1" thickBot="1" x14ac:dyDescent="0.35">
      <c r="A538" s="42"/>
      <c r="B538" s="32"/>
      <c r="C538" s="32"/>
      <c r="D538" s="32"/>
      <c r="E538" s="47"/>
      <c r="F538" s="47"/>
      <c r="G538" s="36"/>
      <c r="H538" s="36"/>
      <c r="I538" s="36"/>
      <c r="J538" s="48"/>
      <c r="K538" s="49"/>
      <c r="L538" s="32"/>
      <c r="M538" s="32"/>
      <c r="N538" s="32"/>
      <c r="O538" s="32"/>
      <c r="P538" s="32"/>
      <c r="Q538" s="41"/>
      <c r="R538" s="45"/>
    </row>
    <row r="539" spans="1:18" s="11" customFormat="1" ht="45" customHeight="1" thickBot="1" x14ac:dyDescent="0.35">
      <c r="A539" s="42"/>
      <c r="B539" s="32"/>
      <c r="C539" s="32"/>
      <c r="D539" s="32"/>
      <c r="E539" s="47"/>
      <c r="F539" s="47"/>
      <c r="G539" s="36"/>
      <c r="H539" s="36"/>
      <c r="I539" s="36"/>
      <c r="J539" s="48"/>
      <c r="K539" s="49"/>
      <c r="L539" s="32"/>
      <c r="M539" s="32"/>
      <c r="N539" s="32"/>
      <c r="O539" s="32"/>
      <c r="P539" s="32"/>
      <c r="Q539" s="41"/>
      <c r="R539" s="45"/>
    </row>
    <row r="540" spans="1:18" s="11" customFormat="1" ht="45" customHeight="1" thickBot="1" x14ac:dyDescent="0.35">
      <c r="A540" s="42"/>
      <c r="B540" s="32"/>
      <c r="C540" s="32"/>
      <c r="D540" s="32"/>
      <c r="E540" s="47"/>
      <c r="F540" s="47"/>
      <c r="G540" s="36"/>
      <c r="H540" s="36"/>
      <c r="I540" s="36"/>
      <c r="J540" s="48"/>
      <c r="K540" s="49"/>
      <c r="L540" s="32"/>
      <c r="M540" s="32"/>
      <c r="N540" s="32"/>
      <c r="O540" s="32"/>
      <c r="P540" s="32"/>
      <c r="Q540" s="41"/>
      <c r="R540" s="45"/>
    </row>
    <row r="541" spans="1:18" s="11" customFormat="1" ht="45" customHeight="1" thickBot="1" x14ac:dyDescent="0.35">
      <c r="A541" s="42"/>
      <c r="B541" s="32"/>
      <c r="C541" s="32"/>
      <c r="D541" s="32"/>
      <c r="E541" s="47"/>
      <c r="F541" s="47"/>
      <c r="G541" s="36"/>
      <c r="H541" s="36"/>
      <c r="I541" s="36"/>
      <c r="J541" s="48"/>
      <c r="K541" s="49"/>
      <c r="L541" s="32"/>
      <c r="M541" s="32"/>
      <c r="N541" s="32"/>
      <c r="O541" s="32"/>
      <c r="P541" s="32"/>
      <c r="Q541" s="41"/>
      <c r="R541" s="45"/>
    </row>
    <row r="542" spans="1:18" s="11" customFormat="1" ht="45" customHeight="1" thickBot="1" x14ac:dyDescent="0.35">
      <c r="A542" s="42"/>
      <c r="B542" s="32"/>
      <c r="C542" s="32"/>
      <c r="D542" s="32"/>
      <c r="E542" s="47"/>
      <c r="F542" s="47"/>
      <c r="G542" s="36"/>
      <c r="H542" s="36"/>
      <c r="I542" s="36"/>
      <c r="J542" s="48"/>
      <c r="K542" s="49"/>
      <c r="L542" s="32"/>
      <c r="M542" s="32"/>
      <c r="N542" s="32"/>
      <c r="O542" s="32"/>
      <c r="P542" s="32"/>
      <c r="Q542" s="41"/>
      <c r="R542" s="45"/>
    </row>
    <row r="543" spans="1:18" s="11" customFormat="1" ht="45" customHeight="1" thickBot="1" x14ac:dyDescent="0.35">
      <c r="A543" s="42"/>
      <c r="B543" s="32"/>
      <c r="C543" s="32"/>
      <c r="D543" s="32"/>
      <c r="E543" s="47"/>
      <c r="F543" s="47"/>
      <c r="G543" s="36"/>
      <c r="H543" s="36"/>
      <c r="I543" s="36"/>
      <c r="J543" s="48"/>
      <c r="K543" s="49"/>
      <c r="L543" s="32"/>
      <c r="M543" s="32"/>
      <c r="N543" s="32"/>
      <c r="O543" s="32"/>
      <c r="P543" s="32"/>
      <c r="Q543" s="41"/>
      <c r="R543" s="45"/>
    </row>
    <row r="544" spans="1:18" s="11" customFormat="1" ht="45" customHeight="1" thickBot="1" x14ac:dyDescent="0.35">
      <c r="A544" s="42"/>
      <c r="B544" s="32"/>
      <c r="C544" s="32"/>
      <c r="D544" s="32"/>
      <c r="E544" s="47"/>
      <c r="F544" s="47"/>
      <c r="G544" s="36"/>
      <c r="H544" s="36"/>
      <c r="I544" s="36"/>
      <c r="J544" s="48"/>
      <c r="K544" s="49"/>
      <c r="L544" s="32"/>
      <c r="M544" s="32"/>
      <c r="N544" s="32"/>
      <c r="O544" s="32"/>
      <c r="P544" s="32"/>
      <c r="Q544" s="41"/>
      <c r="R544" s="45"/>
    </row>
    <row r="545" spans="1:18" s="11" customFormat="1" ht="45" customHeight="1" thickBot="1" x14ac:dyDescent="0.35">
      <c r="A545" s="42"/>
      <c r="B545" s="32"/>
      <c r="C545" s="32"/>
      <c r="D545" s="32"/>
      <c r="E545" s="47"/>
      <c r="F545" s="47"/>
      <c r="G545" s="36"/>
      <c r="H545" s="36"/>
      <c r="I545" s="36"/>
      <c r="J545" s="48"/>
      <c r="K545" s="49"/>
      <c r="L545" s="32"/>
      <c r="M545" s="32"/>
      <c r="N545" s="32"/>
      <c r="O545" s="32"/>
      <c r="P545" s="32"/>
      <c r="Q545" s="41"/>
      <c r="R545" s="45"/>
    </row>
    <row r="546" spans="1:18" s="11" customFormat="1" ht="45" customHeight="1" thickBot="1" x14ac:dyDescent="0.35">
      <c r="A546" s="42"/>
      <c r="B546" s="32"/>
      <c r="C546" s="32"/>
      <c r="D546" s="32"/>
      <c r="E546" s="47"/>
      <c r="F546" s="47"/>
      <c r="G546" s="36"/>
      <c r="H546" s="36"/>
      <c r="I546" s="36"/>
      <c r="J546" s="48"/>
      <c r="K546" s="49"/>
      <c r="L546" s="32"/>
      <c r="M546" s="32"/>
      <c r="N546" s="32"/>
      <c r="O546" s="32"/>
      <c r="P546" s="32"/>
      <c r="Q546" s="41"/>
      <c r="R546" s="45"/>
    </row>
    <row r="547" spans="1:18" s="11" customFormat="1" ht="45" customHeight="1" thickBot="1" x14ac:dyDescent="0.35">
      <c r="A547" s="42"/>
      <c r="B547" s="32"/>
      <c r="C547" s="32"/>
      <c r="D547" s="32"/>
      <c r="E547" s="47"/>
      <c r="F547" s="47"/>
      <c r="G547" s="36"/>
      <c r="H547" s="36"/>
      <c r="I547" s="36"/>
      <c r="J547" s="48"/>
      <c r="K547" s="49"/>
      <c r="L547" s="32"/>
      <c r="M547" s="32"/>
      <c r="N547" s="32"/>
      <c r="O547" s="32"/>
      <c r="P547" s="32"/>
      <c r="Q547" s="41"/>
      <c r="R547" s="45"/>
    </row>
    <row r="548" spans="1:18" s="11" customFormat="1" ht="45" customHeight="1" thickBot="1" x14ac:dyDescent="0.35">
      <c r="A548" s="42"/>
      <c r="B548" s="32"/>
      <c r="C548" s="32"/>
      <c r="D548" s="32"/>
      <c r="E548" s="47"/>
      <c r="F548" s="47"/>
      <c r="G548" s="36"/>
      <c r="H548" s="36"/>
      <c r="I548" s="36"/>
      <c r="J548" s="48"/>
      <c r="K548" s="49"/>
      <c r="L548" s="32"/>
      <c r="M548" s="32"/>
      <c r="N548" s="32"/>
      <c r="O548" s="32"/>
      <c r="P548" s="32"/>
      <c r="Q548" s="41"/>
      <c r="R548" s="45"/>
    </row>
    <row r="549" spans="1:18" s="11" customFormat="1" ht="45" customHeight="1" thickBot="1" x14ac:dyDescent="0.35">
      <c r="A549" s="42"/>
      <c r="B549" s="32"/>
      <c r="C549" s="32"/>
      <c r="D549" s="32"/>
      <c r="E549" s="47"/>
      <c r="F549" s="47"/>
      <c r="G549" s="36"/>
      <c r="H549" s="36"/>
      <c r="I549" s="36"/>
      <c r="J549" s="48"/>
      <c r="K549" s="49"/>
      <c r="L549" s="32"/>
      <c r="M549" s="32"/>
      <c r="N549" s="32"/>
      <c r="O549" s="32"/>
      <c r="P549" s="32"/>
      <c r="Q549" s="41"/>
      <c r="R549" s="45"/>
    </row>
    <row r="550" spans="1:18" s="11" customFormat="1" ht="45" customHeight="1" thickBot="1" x14ac:dyDescent="0.35">
      <c r="A550" s="42"/>
      <c r="B550" s="32"/>
      <c r="C550" s="32"/>
      <c r="D550" s="32"/>
      <c r="E550" s="47"/>
      <c r="F550" s="47"/>
      <c r="G550" s="36"/>
      <c r="H550" s="36"/>
      <c r="I550" s="36"/>
      <c r="J550" s="48"/>
      <c r="K550" s="49"/>
      <c r="L550" s="32"/>
      <c r="M550" s="32"/>
      <c r="N550" s="32"/>
      <c r="O550" s="32"/>
      <c r="P550" s="32"/>
      <c r="Q550" s="41"/>
      <c r="R550" s="45"/>
    </row>
    <row r="551" spans="1:18" s="11" customFormat="1" ht="45" customHeight="1" thickBot="1" x14ac:dyDescent="0.35">
      <c r="A551" s="42"/>
      <c r="B551" s="32"/>
      <c r="C551" s="32"/>
      <c r="D551" s="32"/>
      <c r="E551" s="47"/>
      <c r="F551" s="47"/>
      <c r="G551" s="36"/>
      <c r="H551" s="36"/>
      <c r="I551" s="36"/>
      <c r="J551" s="48"/>
      <c r="K551" s="49"/>
      <c r="L551" s="32"/>
      <c r="M551" s="32"/>
      <c r="N551" s="32"/>
      <c r="O551" s="32"/>
      <c r="P551" s="32"/>
      <c r="Q551" s="41"/>
      <c r="R551" s="45"/>
    </row>
    <row r="552" spans="1:18" s="11" customFormat="1" ht="45" customHeight="1" thickBot="1" x14ac:dyDescent="0.35">
      <c r="A552" s="42"/>
      <c r="B552" s="32"/>
      <c r="C552" s="32"/>
      <c r="D552" s="32"/>
      <c r="E552" s="47"/>
      <c r="F552" s="47"/>
      <c r="G552" s="36"/>
      <c r="H552" s="36"/>
      <c r="I552" s="36"/>
      <c r="J552" s="48"/>
      <c r="K552" s="49"/>
      <c r="L552" s="32"/>
      <c r="M552" s="32"/>
      <c r="N552" s="32"/>
      <c r="O552" s="32"/>
      <c r="P552" s="32"/>
      <c r="Q552" s="41"/>
      <c r="R552" s="45"/>
    </row>
    <row r="553" spans="1:18" s="11" customFormat="1" ht="45" customHeight="1" thickBot="1" x14ac:dyDescent="0.35">
      <c r="A553" s="42"/>
      <c r="B553" s="32"/>
      <c r="C553" s="32"/>
      <c r="D553" s="32"/>
      <c r="E553" s="47"/>
      <c r="F553" s="47"/>
      <c r="G553" s="36"/>
      <c r="H553" s="36"/>
      <c r="I553" s="36"/>
      <c r="J553" s="48"/>
      <c r="K553" s="49"/>
      <c r="L553" s="32"/>
      <c r="M553" s="32"/>
      <c r="N553" s="32"/>
      <c r="O553" s="32"/>
      <c r="P553" s="32"/>
      <c r="Q553" s="41"/>
      <c r="R553" s="45"/>
    </row>
    <row r="554" spans="1:18" s="11" customFormat="1" ht="45" customHeight="1" thickBot="1" x14ac:dyDescent="0.35">
      <c r="A554" s="42"/>
      <c r="B554" s="32"/>
      <c r="C554" s="32"/>
      <c r="D554" s="32"/>
      <c r="E554" s="47"/>
      <c r="F554" s="47"/>
      <c r="G554" s="36"/>
      <c r="H554" s="36"/>
      <c r="I554" s="36"/>
      <c r="J554" s="48"/>
      <c r="K554" s="49"/>
      <c r="L554" s="32"/>
      <c r="M554" s="32"/>
      <c r="N554" s="32"/>
      <c r="O554" s="32"/>
      <c r="P554" s="32"/>
      <c r="Q554" s="41"/>
      <c r="R554" s="45"/>
    </row>
    <row r="555" spans="1:18" s="11" customFormat="1" ht="45" customHeight="1" thickBot="1" x14ac:dyDescent="0.35">
      <c r="A555" s="42"/>
      <c r="B555" s="32"/>
      <c r="C555" s="32"/>
      <c r="D555" s="32"/>
      <c r="E555" s="47"/>
      <c r="F555" s="47"/>
      <c r="G555" s="36"/>
      <c r="H555" s="36"/>
      <c r="I555" s="36"/>
      <c r="J555" s="48"/>
      <c r="K555" s="49"/>
      <c r="L555" s="32"/>
      <c r="M555" s="32"/>
      <c r="N555" s="32"/>
      <c r="O555" s="32"/>
      <c r="P555" s="32"/>
      <c r="Q555" s="41"/>
      <c r="R555" s="45"/>
    </row>
    <row r="556" spans="1:18" s="11" customFormat="1" ht="45" customHeight="1" thickBot="1" x14ac:dyDescent="0.35">
      <c r="A556" s="42"/>
      <c r="B556" s="32"/>
      <c r="C556" s="32"/>
      <c r="D556" s="32"/>
      <c r="E556" s="47"/>
      <c r="F556" s="47"/>
      <c r="G556" s="36"/>
      <c r="H556" s="36"/>
      <c r="I556" s="36"/>
      <c r="J556" s="48"/>
      <c r="K556" s="49"/>
      <c r="L556" s="32"/>
      <c r="M556" s="32"/>
      <c r="N556" s="32"/>
      <c r="O556" s="32"/>
      <c r="P556" s="32"/>
      <c r="Q556" s="41"/>
      <c r="R556" s="45"/>
    </row>
    <row r="557" spans="1:18" s="11" customFormat="1" ht="45" customHeight="1" thickBot="1" x14ac:dyDescent="0.35">
      <c r="A557" s="42"/>
      <c r="B557" s="32"/>
      <c r="C557" s="32"/>
      <c r="D557" s="32"/>
      <c r="E557" s="47"/>
      <c r="F557" s="47"/>
      <c r="G557" s="36"/>
      <c r="H557" s="36"/>
      <c r="I557" s="36"/>
      <c r="J557" s="48"/>
      <c r="K557" s="49"/>
      <c r="L557" s="32"/>
      <c r="M557" s="32"/>
      <c r="N557" s="32"/>
      <c r="O557" s="32"/>
      <c r="P557" s="32"/>
      <c r="Q557" s="41"/>
      <c r="R557" s="45"/>
    </row>
    <row r="558" spans="1:18" s="11" customFormat="1" ht="45" customHeight="1" thickBot="1" x14ac:dyDescent="0.35">
      <c r="A558" s="42"/>
      <c r="B558" s="32"/>
      <c r="C558" s="32"/>
      <c r="D558" s="32"/>
      <c r="E558" s="47"/>
      <c r="F558" s="47"/>
      <c r="G558" s="36"/>
      <c r="H558" s="36"/>
      <c r="I558" s="36"/>
      <c r="J558" s="48"/>
      <c r="K558" s="49"/>
      <c r="L558" s="32"/>
      <c r="M558" s="32"/>
      <c r="N558" s="32"/>
      <c r="O558" s="32"/>
      <c r="P558" s="32"/>
      <c r="Q558" s="41"/>
      <c r="R558" s="45"/>
    </row>
    <row r="559" spans="1:18" s="11" customFormat="1" ht="45" customHeight="1" thickBot="1" x14ac:dyDescent="0.35">
      <c r="A559" s="42"/>
      <c r="B559" s="32"/>
      <c r="C559" s="32"/>
      <c r="D559" s="32"/>
      <c r="E559" s="47"/>
      <c r="F559" s="47"/>
      <c r="G559" s="36"/>
      <c r="H559" s="36"/>
      <c r="I559" s="36"/>
      <c r="J559" s="48"/>
      <c r="K559" s="49"/>
      <c r="L559" s="32"/>
      <c r="M559" s="32"/>
      <c r="N559" s="32"/>
      <c r="O559" s="32"/>
      <c r="P559" s="32"/>
      <c r="Q559" s="41"/>
      <c r="R559" s="45"/>
    </row>
    <row r="560" spans="1:18" s="11" customFormat="1" ht="45" customHeight="1" thickBot="1" x14ac:dyDescent="0.35">
      <c r="A560" s="42"/>
      <c r="B560" s="32"/>
      <c r="C560" s="32"/>
      <c r="D560" s="32"/>
      <c r="E560" s="47"/>
      <c r="F560" s="47"/>
      <c r="G560" s="36"/>
      <c r="H560" s="36"/>
      <c r="I560" s="36"/>
      <c r="J560" s="48"/>
      <c r="K560" s="49"/>
      <c r="L560" s="32"/>
      <c r="M560" s="32"/>
      <c r="N560" s="32"/>
      <c r="O560" s="32"/>
      <c r="P560" s="32"/>
      <c r="Q560" s="41"/>
      <c r="R560" s="45"/>
    </row>
    <row r="561" spans="1:18" s="11" customFormat="1" ht="45" customHeight="1" thickBot="1" x14ac:dyDescent="0.35">
      <c r="A561" s="42"/>
      <c r="B561" s="32"/>
      <c r="C561" s="32"/>
      <c r="D561" s="32"/>
      <c r="E561" s="47"/>
      <c r="F561" s="47"/>
      <c r="G561" s="36"/>
      <c r="H561" s="36"/>
      <c r="I561" s="36"/>
      <c r="J561" s="48"/>
      <c r="K561" s="49"/>
      <c r="L561" s="32"/>
      <c r="M561" s="32"/>
      <c r="N561" s="32"/>
      <c r="O561" s="32"/>
      <c r="P561" s="32"/>
      <c r="Q561" s="41"/>
      <c r="R561" s="45"/>
    </row>
    <row r="562" spans="1:18" s="11" customFormat="1" ht="45" customHeight="1" thickBot="1" x14ac:dyDescent="0.35">
      <c r="A562" s="42"/>
      <c r="B562" s="32"/>
      <c r="C562" s="32"/>
      <c r="D562" s="32"/>
      <c r="E562" s="47"/>
      <c r="F562" s="47"/>
      <c r="G562" s="36"/>
      <c r="H562" s="36"/>
      <c r="I562" s="36"/>
      <c r="J562" s="48"/>
      <c r="K562" s="49"/>
      <c r="L562" s="32"/>
      <c r="M562" s="32"/>
      <c r="N562" s="32"/>
      <c r="O562" s="32"/>
      <c r="P562" s="32"/>
      <c r="Q562" s="41"/>
      <c r="R562" s="45"/>
    </row>
    <row r="563" spans="1:18" s="11" customFormat="1" ht="45" customHeight="1" thickBot="1" x14ac:dyDescent="0.35">
      <c r="A563" s="42"/>
      <c r="B563" s="32"/>
      <c r="C563" s="32"/>
      <c r="D563" s="32"/>
      <c r="E563" s="47"/>
      <c r="F563" s="47"/>
      <c r="G563" s="36"/>
      <c r="H563" s="36"/>
      <c r="I563" s="36"/>
      <c r="J563" s="48"/>
      <c r="K563" s="49"/>
      <c r="L563" s="32"/>
      <c r="M563" s="32"/>
      <c r="N563" s="32"/>
      <c r="O563" s="32"/>
      <c r="P563" s="32"/>
      <c r="Q563" s="41"/>
      <c r="R563" s="45"/>
    </row>
    <row r="564" spans="1:18" s="11" customFormat="1" ht="45" customHeight="1" thickBot="1" x14ac:dyDescent="0.35">
      <c r="A564" s="42"/>
      <c r="B564" s="32"/>
      <c r="C564" s="32"/>
      <c r="D564" s="32"/>
      <c r="E564" s="47"/>
      <c r="F564" s="47"/>
      <c r="G564" s="36"/>
      <c r="H564" s="36"/>
      <c r="I564" s="36"/>
      <c r="J564" s="48"/>
      <c r="K564" s="49"/>
      <c r="L564" s="32"/>
      <c r="M564" s="32"/>
      <c r="N564" s="32"/>
      <c r="O564" s="32"/>
      <c r="P564" s="32"/>
      <c r="Q564" s="41"/>
      <c r="R564" s="45"/>
    </row>
    <row r="565" spans="1:18" s="11" customFormat="1" ht="45" customHeight="1" thickBot="1" x14ac:dyDescent="0.35">
      <c r="A565" s="42"/>
      <c r="B565" s="32"/>
      <c r="C565" s="32"/>
      <c r="D565" s="32"/>
      <c r="E565" s="47"/>
      <c r="F565" s="47"/>
      <c r="G565" s="36"/>
      <c r="H565" s="36"/>
      <c r="I565" s="36"/>
      <c r="J565" s="48"/>
      <c r="K565" s="49"/>
      <c r="L565" s="32"/>
      <c r="M565" s="32"/>
      <c r="N565" s="32"/>
      <c r="O565" s="32"/>
      <c r="P565" s="32"/>
      <c r="Q565" s="41"/>
      <c r="R565" s="45"/>
    </row>
    <row r="566" spans="1:18" s="11" customFormat="1" ht="45" customHeight="1" thickBot="1" x14ac:dyDescent="0.35">
      <c r="A566" s="42"/>
      <c r="B566" s="32"/>
      <c r="C566" s="32"/>
      <c r="D566" s="32"/>
      <c r="E566" s="47"/>
      <c r="F566" s="47"/>
      <c r="G566" s="36"/>
      <c r="H566" s="36"/>
      <c r="I566" s="36"/>
      <c r="J566" s="48"/>
      <c r="K566" s="49"/>
      <c r="L566" s="32"/>
      <c r="M566" s="32"/>
      <c r="N566" s="32"/>
      <c r="O566" s="32"/>
      <c r="P566" s="32"/>
      <c r="Q566" s="41"/>
      <c r="R566" s="45"/>
    </row>
    <row r="567" spans="1:18" s="11" customFormat="1" ht="45" customHeight="1" thickBot="1" x14ac:dyDescent="0.35">
      <c r="A567" s="42"/>
      <c r="B567" s="32"/>
      <c r="C567" s="32"/>
      <c r="D567" s="32"/>
      <c r="E567" s="47"/>
      <c r="F567" s="47"/>
      <c r="G567" s="36"/>
      <c r="H567" s="36"/>
      <c r="I567" s="36"/>
      <c r="J567" s="48"/>
      <c r="K567" s="49"/>
      <c r="L567" s="32"/>
      <c r="M567" s="32"/>
      <c r="N567" s="32"/>
      <c r="O567" s="32"/>
      <c r="P567" s="32"/>
      <c r="Q567" s="41"/>
      <c r="R567" s="45"/>
    </row>
    <row r="568" spans="1:18" s="11" customFormat="1" ht="45" customHeight="1" thickBot="1" x14ac:dyDescent="0.35">
      <c r="A568" s="42"/>
      <c r="B568" s="32"/>
      <c r="C568" s="32"/>
      <c r="D568" s="32"/>
      <c r="E568" s="47"/>
      <c r="F568" s="47"/>
      <c r="G568" s="36"/>
      <c r="H568" s="36"/>
      <c r="I568" s="36"/>
      <c r="J568" s="48"/>
      <c r="K568" s="49"/>
      <c r="L568" s="32"/>
      <c r="M568" s="32"/>
      <c r="N568" s="32"/>
      <c r="O568" s="32"/>
      <c r="P568" s="32"/>
      <c r="Q568" s="41"/>
      <c r="R568" s="45"/>
    </row>
    <row r="569" spans="1:18" s="11" customFormat="1" ht="45" customHeight="1" thickBot="1" x14ac:dyDescent="0.35">
      <c r="A569" s="42"/>
      <c r="B569" s="32"/>
      <c r="C569" s="32"/>
      <c r="D569" s="32"/>
      <c r="E569" s="47"/>
      <c r="F569" s="47"/>
      <c r="G569" s="36"/>
      <c r="H569" s="36"/>
      <c r="I569" s="36"/>
      <c r="J569" s="48"/>
      <c r="K569" s="49"/>
      <c r="L569" s="32"/>
      <c r="M569" s="32"/>
      <c r="N569" s="32"/>
      <c r="O569" s="32"/>
      <c r="P569" s="32"/>
      <c r="Q569" s="41"/>
      <c r="R569" s="45"/>
    </row>
    <row r="570" spans="1:18" s="11" customFormat="1" ht="45" customHeight="1" thickBot="1" x14ac:dyDescent="0.35">
      <c r="A570" s="42"/>
      <c r="B570" s="32"/>
      <c r="C570" s="32"/>
      <c r="D570" s="32"/>
      <c r="E570" s="47"/>
      <c r="F570" s="47"/>
      <c r="G570" s="36"/>
      <c r="H570" s="36"/>
      <c r="I570" s="36"/>
      <c r="J570" s="48"/>
      <c r="K570" s="49"/>
      <c r="L570" s="32"/>
      <c r="M570" s="32"/>
      <c r="N570" s="32"/>
      <c r="O570" s="32"/>
      <c r="P570" s="32"/>
      <c r="Q570" s="41"/>
      <c r="R570" s="45"/>
    </row>
    <row r="571" spans="1:18" s="11" customFormat="1" ht="45" customHeight="1" thickBot="1" x14ac:dyDescent="0.35">
      <c r="A571" s="42"/>
      <c r="B571" s="32"/>
      <c r="C571" s="32"/>
      <c r="D571" s="32"/>
      <c r="E571" s="47"/>
      <c r="F571" s="47"/>
      <c r="G571" s="36"/>
      <c r="H571" s="36"/>
      <c r="I571" s="36"/>
      <c r="J571" s="48"/>
      <c r="K571" s="49"/>
      <c r="L571" s="32"/>
      <c r="M571" s="32"/>
      <c r="N571" s="32"/>
      <c r="O571" s="32"/>
      <c r="P571" s="32"/>
      <c r="Q571" s="41"/>
      <c r="R571" s="45"/>
    </row>
    <row r="572" spans="1:18" s="11" customFormat="1" ht="45" customHeight="1" thickBot="1" x14ac:dyDescent="0.35">
      <c r="A572" s="42"/>
      <c r="B572" s="32"/>
      <c r="C572" s="32"/>
      <c r="D572" s="32"/>
      <c r="E572" s="47"/>
      <c r="F572" s="47"/>
      <c r="G572" s="36"/>
      <c r="H572" s="36"/>
      <c r="I572" s="36"/>
      <c r="J572" s="48"/>
      <c r="K572" s="49"/>
      <c r="L572" s="32"/>
      <c r="M572" s="32"/>
      <c r="N572" s="32"/>
      <c r="O572" s="32"/>
      <c r="P572" s="32"/>
      <c r="Q572" s="41"/>
      <c r="R572" s="45"/>
    </row>
    <row r="573" spans="1:18" s="11" customFormat="1" ht="45" customHeight="1" thickBot="1" x14ac:dyDescent="0.35">
      <c r="A573" s="42"/>
      <c r="B573" s="32"/>
      <c r="C573" s="32"/>
      <c r="D573" s="32"/>
      <c r="E573" s="47"/>
      <c r="F573" s="47"/>
      <c r="G573" s="36"/>
      <c r="H573" s="36"/>
      <c r="I573" s="36"/>
      <c r="J573" s="48"/>
      <c r="K573" s="49"/>
      <c r="L573" s="32"/>
      <c r="M573" s="32"/>
      <c r="N573" s="32"/>
      <c r="O573" s="32"/>
      <c r="P573" s="32"/>
      <c r="Q573" s="41"/>
      <c r="R573" s="45"/>
    </row>
    <row r="574" spans="1:18" s="11" customFormat="1" ht="45" customHeight="1" thickBot="1" x14ac:dyDescent="0.35">
      <c r="A574" s="42"/>
      <c r="B574" s="32"/>
      <c r="C574" s="32"/>
      <c r="D574" s="32"/>
      <c r="E574" s="47"/>
      <c r="F574" s="47"/>
      <c r="G574" s="36"/>
      <c r="H574" s="36"/>
      <c r="I574" s="36"/>
      <c r="J574" s="48"/>
      <c r="K574" s="49"/>
      <c r="L574" s="32"/>
      <c r="M574" s="32"/>
      <c r="N574" s="32"/>
      <c r="O574" s="32"/>
      <c r="P574" s="32"/>
      <c r="Q574" s="41"/>
      <c r="R574" s="45"/>
    </row>
    <row r="575" spans="1:18" s="11" customFormat="1" ht="45" customHeight="1" thickBot="1" x14ac:dyDescent="0.35">
      <c r="A575" s="42"/>
      <c r="B575" s="32"/>
      <c r="C575" s="32"/>
      <c r="D575" s="32"/>
      <c r="E575" s="47"/>
      <c r="F575" s="47"/>
      <c r="G575" s="36"/>
      <c r="H575" s="36"/>
      <c r="I575" s="36"/>
      <c r="J575" s="48"/>
      <c r="K575" s="49"/>
      <c r="L575" s="32"/>
      <c r="M575" s="32"/>
      <c r="N575" s="32"/>
      <c r="O575" s="32"/>
      <c r="P575" s="32"/>
      <c r="Q575" s="41"/>
      <c r="R575" s="45"/>
    </row>
    <row r="576" spans="1:18" s="11" customFormat="1" ht="45" customHeight="1" thickBot="1" x14ac:dyDescent="0.35">
      <c r="A576" s="42"/>
      <c r="B576" s="32"/>
      <c r="C576" s="32"/>
      <c r="D576" s="32"/>
      <c r="E576" s="47"/>
      <c r="F576" s="47"/>
      <c r="G576" s="36"/>
      <c r="H576" s="36"/>
      <c r="I576" s="36"/>
      <c r="J576" s="48"/>
      <c r="K576" s="49"/>
      <c r="L576" s="32"/>
      <c r="M576" s="32"/>
      <c r="N576" s="32"/>
      <c r="O576" s="32"/>
      <c r="P576" s="32"/>
      <c r="Q576" s="41"/>
      <c r="R576" s="45"/>
    </row>
    <row r="577" spans="1:18" s="11" customFormat="1" ht="45" customHeight="1" thickBot="1" x14ac:dyDescent="0.35">
      <c r="A577" s="42"/>
      <c r="B577" s="32"/>
      <c r="C577" s="32"/>
      <c r="D577" s="32"/>
      <c r="E577" s="47"/>
      <c r="F577" s="47"/>
      <c r="G577" s="36"/>
      <c r="H577" s="36"/>
      <c r="I577" s="36"/>
      <c r="J577" s="48"/>
      <c r="K577" s="49"/>
      <c r="L577" s="32"/>
      <c r="M577" s="32"/>
      <c r="N577" s="32"/>
      <c r="O577" s="32"/>
      <c r="P577" s="32"/>
      <c r="Q577" s="41"/>
      <c r="R577" s="45"/>
    </row>
    <row r="578" spans="1:18" s="11" customFormat="1" ht="45" customHeight="1" thickBot="1" x14ac:dyDescent="0.35">
      <c r="A578" s="42"/>
      <c r="B578" s="32"/>
      <c r="C578" s="32"/>
      <c r="D578" s="32"/>
      <c r="E578" s="47"/>
      <c r="F578" s="47"/>
      <c r="G578" s="36"/>
      <c r="H578" s="36"/>
      <c r="I578" s="36"/>
      <c r="J578" s="48"/>
      <c r="K578" s="49"/>
      <c r="L578" s="32"/>
      <c r="M578" s="32"/>
      <c r="N578" s="32"/>
      <c r="O578" s="32"/>
      <c r="P578" s="32"/>
      <c r="Q578" s="41"/>
      <c r="R578" s="45"/>
    </row>
    <row r="579" spans="1:18" s="11" customFormat="1" ht="45" customHeight="1" thickBot="1" x14ac:dyDescent="0.35">
      <c r="A579" s="42"/>
      <c r="B579" s="32"/>
      <c r="C579" s="32"/>
      <c r="D579" s="32"/>
      <c r="E579" s="47"/>
      <c r="F579" s="47"/>
      <c r="G579" s="36"/>
      <c r="H579" s="36"/>
      <c r="I579" s="36"/>
      <c r="J579" s="48"/>
      <c r="K579" s="49"/>
      <c r="L579" s="32"/>
      <c r="M579" s="32"/>
      <c r="N579" s="32"/>
      <c r="O579" s="32"/>
      <c r="P579" s="32"/>
      <c r="Q579" s="41"/>
      <c r="R579" s="45"/>
    </row>
    <row r="580" spans="1:18" s="11" customFormat="1" ht="45" customHeight="1" thickBot="1" x14ac:dyDescent="0.35">
      <c r="A580" s="42"/>
      <c r="B580" s="32"/>
      <c r="C580" s="32"/>
      <c r="D580" s="32"/>
      <c r="E580" s="47"/>
      <c r="F580" s="47"/>
      <c r="G580" s="36"/>
      <c r="H580" s="36"/>
      <c r="I580" s="36"/>
      <c r="J580" s="48"/>
      <c r="K580" s="49"/>
      <c r="L580" s="32"/>
      <c r="M580" s="32"/>
      <c r="N580" s="32"/>
      <c r="O580" s="32"/>
      <c r="P580" s="32"/>
      <c r="Q580" s="41"/>
      <c r="R580" s="45"/>
    </row>
    <row r="581" spans="1:18" s="11" customFormat="1" ht="45" customHeight="1" thickBot="1" x14ac:dyDescent="0.35">
      <c r="A581" s="42"/>
      <c r="B581" s="32"/>
      <c r="C581" s="32"/>
      <c r="D581" s="32"/>
      <c r="E581" s="47"/>
      <c r="F581" s="47"/>
      <c r="G581" s="36"/>
      <c r="H581" s="36"/>
      <c r="I581" s="36"/>
      <c r="J581" s="48"/>
      <c r="K581" s="49"/>
      <c r="L581" s="32"/>
      <c r="M581" s="32"/>
      <c r="N581" s="32"/>
      <c r="O581" s="32"/>
      <c r="P581" s="32"/>
      <c r="Q581" s="41"/>
      <c r="R581" s="45"/>
    </row>
    <row r="582" spans="1:18" s="11" customFormat="1" ht="45" customHeight="1" thickBot="1" x14ac:dyDescent="0.35">
      <c r="A582" s="42"/>
      <c r="B582" s="32"/>
      <c r="C582" s="32"/>
      <c r="D582" s="32"/>
      <c r="E582" s="47"/>
      <c r="F582" s="47"/>
      <c r="G582" s="36"/>
      <c r="H582" s="36"/>
      <c r="I582" s="36"/>
      <c r="J582" s="48"/>
      <c r="K582" s="49"/>
      <c r="L582" s="32"/>
      <c r="M582" s="32"/>
      <c r="N582" s="32"/>
      <c r="O582" s="32"/>
      <c r="P582" s="32"/>
      <c r="Q582" s="41"/>
      <c r="R582" s="45"/>
    </row>
    <row r="583" spans="1:18" s="11" customFormat="1" ht="45" customHeight="1" thickBot="1" x14ac:dyDescent="0.35">
      <c r="A583" s="42"/>
      <c r="B583" s="32"/>
      <c r="C583" s="32"/>
      <c r="D583" s="32"/>
      <c r="E583" s="47"/>
      <c r="F583" s="47"/>
      <c r="G583" s="36"/>
      <c r="H583" s="36"/>
      <c r="I583" s="36"/>
      <c r="J583" s="48"/>
      <c r="K583" s="49"/>
      <c r="L583" s="32"/>
      <c r="M583" s="32"/>
      <c r="N583" s="32"/>
      <c r="O583" s="32"/>
      <c r="P583" s="32"/>
      <c r="Q583" s="41"/>
      <c r="R583" s="45"/>
    </row>
    <row r="584" spans="1:18" s="11" customFormat="1" ht="45" customHeight="1" thickBot="1" x14ac:dyDescent="0.35">
      <c r="A584" s="42"/>
      <c r="B584" s="32"/>
      <c r="C584" s="32"/>
      <c r="D584" s="32"/>
      <c r="E584" s="47"/>
      <c r="F584" s="47"/>
      <c r="G584" s="36"/>
      <c r="H584" s="36"/>
      <c r="I584" s="36"/>
      <c r="J584" s="48"/>
      <c r="K584" s="49"/>
      <c r="L584" s="32"/>
      <c r="M584" s="32"/>
      <c r="N584" s="32"/>
      <c r="O584" s="32"/>
      <c r="P584" s="32"/>
      <c r="Q584" s="41"/>
      <c r="R584" s="45"/>
    </row>
    <row r="585" spans="1:18" s="11" customFormat="1" ht="45" customHeight="1" thickBot="1" x14ac:dyDescent="0.35">
      <c r="A585" s="42"/>
      <c r="B585" s="32"/>
      <c r="C585" s="32"/>
      <c r="D585" s="32"/>
      <c r="E585" s="47"/>
      <c r="F585" s="47"/>
      <c r="G585" s="36"/>
      <c r="H585" s="36"/>
      <c r="I585" s="36"/>
      <c r="J585" s="48"/>
      <c r="K585" s="49"/>
      <c r="L585" s="32"/>
      <c r="M585" s="32"/>
      <c r="N585" s="32"/>
      <c r="O585" s="32"/>
      <c r="P585" s="32"/>
      <c r="Q585" s="41"/>
      <c r="R585" s="45"/>
    </row>
    <row r="586" spans="1:18" s="11" customFormat="1" ht="45" customHeight="1" thickBot="1" x14ac:dyDescent="0.35">
      <c r="A586" s="42"/>
      <c r="B586" s="32"/>
      <c r="C586" s="32"/>
      <c r="D586" s="32"/>
      <c r="E586" s="47"/>
      <c r="F586" s="47"/>
      <c r="G586" s="36"/>
      <c r="H586" s="36"/>
      <c r="I586" s="36"/>
      <c r="J586" s="48"/>
      <c r="K586" s="49"/>
      <c r="L586" s="32"/>
      <c r="M586" s="32"/>
      <c r="N586" s="32"/>
      <c r="O586" s="32"/>
      <c r="P586" s="32"/>
      <c r="Q586" s="41"/>
      <c r="R586" s="45"/>
    </row>
    <row r="587" spans="1:18" s="11" customFormat="1" ht="45" customHeight="1" thickBot="1" x14ac:dyDescent="0.35">
      <c r="A587" s="42"/>
      <c r="B587" s="32"/>
      <c r="C587" s="32"/>
      <c r="D587" s="32"/>
      <c r="E587" s="47"/>
      <c r="F587" s="47"/>
      <c r="G587" s="36"/>
      <c r="H587" s="36"/>
      <c r="I587" s="36"/>
      <c r="J587" s="48"/>
      <c r="K587" s="49"/>
      <c r="L587" s="32"/>
      <c r="M587" s="32"/>
      <c r="N587" s="32"/>
      <c r="O587" s="32"/>
      <c r="P587" s="32"/>
      <c r="Q587" s="41"/>
      <c r="R587" s="45"/>
    </row>
    <row r="588" spans="1:18" s="11" customFormat="1" ht="45" customHeight="1" thickBot="1" x14ac:dyDescent="0.35">
      <c r="A588" s="42"/>
      <c r="B588" s="32"/>
      <c r="C588" s="32"/>
      <c r="D588" s="32"/>
      <c r="E588" s="47"/>
      <c r="F588" s="47"/>
      <c r="G588" s="36"/>
      <c r="H588" s="36"/>
      <c r="I588" s="36"/>
      <c r="J588" s="48"/>
      <c r="K588" s="49"/>
      <c r="L588" s="32"/>
      <c r="M588" s="32"/>
      <c r="N588" s="32"/>
      <c r="O588" s="32"/>
      <c r="P588" s="32"/>
      <c r="Q588" s="41"/>
      <c r="R588" s="45"/>
    </row>
    <row r="589" spans="1:18" s="11" customFormat="1" ht="45" customHeight="1" thickBot="1" x14ac:dyDescent="0.35">
      <c r="A589" s="42"/>
      <c r="B589" s="32"/>
      <c r="C589" s="32"/>
      <c r="D589" s="32"/>
      <c r="E589" s="47"/>
      <c r="F589" s="47"/>
      <c r="G589" s="36"/>
      <c r="H589" s="36"/>
      <c r="I589" s="36"/>
      <c r="J589" s="48"/>
      <c r="K589" s="49"/>
      <c r="L589" s="32"/>
      <c r="M589" s="32"/>
      <c r="N589" s="32"/>
      <c r="O589" s="32"/>
      <c r="P589" s="32"/>
      <c r="Q589" s="41"/>
      <c r="R589" s="45"/>
    </row>
    <row r="590" spans="1:18" s="11" customFormat="1" ht="45" customHeight="1" thickBot="1" x14ac:dyDescent="0.35">
      <c r="A590" s="42"/>
      <c r="B590" s="32"/>
      <c r="C590" s="32"/>
      <c r="D590" s="32"/>
      <c r="E590" s="47"/>
      <c r="F590" s="47"/>
      <c r="G590" s="36"/>
      <c r="H590" s="36"/>
      <c r="I590" s="36"/>
      <c r="J590" s="48"/>
      <c r="K590" s="49"/>
      <c r="L590" s="32"/>
      <c r="M590" s="32"/>
      <c r="N590" s="32"/>
      <c r="O590" s="32"/>
      <c r="P590" s="32"/>
      <c r="Q590" s="41"/>
      <c r="R590" s="45"/>
    </row>
    <row r="591" spans="1:18" s="11" customFormat="1" ht="45" customHeight="1" thickBot="1" x14ac:dyDescent="0.35">
      <c r="A591" s="42"/>
      <c r="B591" s="32"/>
      <c r="C591" s="32"/>
      <c r="D591" s="32"/>
      <c r="E591" s="47"/>
      <c r="F591" s="47"/>
      <c r="G591" s="36"/>
      <c r="H591" s="36"/>
      <c r="I591" s="36"/>
      <c r="J591" s="48"/>
      <c r="K591" s="49"/>
      <c r="L591" s="32"/>
      <c r="M591" s="32"/>
      <c r="N591" s="32"/>
      <c r="O591" s="32"/>
      <c r="P591" s="32"/>
      <c r="Q591" s="41"/>
      <c r="R591" s="45"/>
    </row>
    <row r="592" spans="1:18" s="11" customFormat="1" ht="45" customHeight="1" thickBot="1" x14ac:dyDescent="0.35">
      <c r="A592" s="42"/>
      <c r="B592" s="32"/>
      <c r="C592" s="32"/>
      <c r="D592" s="32"/>
      <c r="E592" s="47"/>
      <c r="F592" s="47"/>
      <c r="G592" s="36"/>
      <c r="H592" s="36"/>
      <c r="I592" s="36"/>
      <c r="J592" s="48"/>
      <c r="K592" s="49"/>
      <c r="L592" s="32"/>
      <c r="M592" s="32"/>
      <c r="N592" s="32"/>
      <c r="O592" s="32"/>
      <c r="P592" s="32"/>
      <c r="Q592" s="41"/>
      <c r="R592" s="45"/>
    </row>
    <row r="593" spans="1:18" s="11" customFormat="1" ht="45" customHeight="1" thickBot="1" x14ac:dyDescent="0.35">
      <c r="A593" s="42"/>
      <c r="B593" s="32"/>
      <c r="C593" s="32"/>
      <c r="D593" s="32"/>
      <c r="E593" s="47"/>
      <c r="F593" s="47"/>
      <c r="G593" s="36"/>
      <c r="H593" s="36"/>
      <c r="I593" s="36"/>
      <c r="J593" s="48"/>
      <c r="K593" s="49"/>
      <c r="L593" s="32"/>
      <c r="M593" s="32"/>
      <c r="N593" s="32"/>
      <c r="O593" s="32"/>
      <c r="P593" s="32"/>
      <c r="Q593" s="41"/>
      <c r="R593" s="45"/>
    </row>
    <row r="594" spans="1:18" s="11" customFormat="1" ht="45" customHeight="1" thickBot="1" x14ac:dyDescent="0.35">
      <c r="A594" s="42"/>
      <c r="B594" s="32"/>
      <c r="C594" s="32"/>
      <c r="D594" s="32"/>
      <c r="E594" s="47"/>
      <c r="F594" s="47"/>
      <c r="G594" s="36"/>
      <c r="H594" s="36"/>
      <c r="I594" s="36"/>
      <c r="J594" s="48"/>
      <c r="K594" s="49"/>
      <c r="L594" s="32"/>
      <c r="M594" s="32"/>
      <c r="N594" s="32"/>
      <c r="O594" s="32"/>
      <c r="P594" s="32"/>
      <c r="Q594" s="41"/>
      <c r="R594" s="45"/>
    </row>
    <row r="595" spans="1:18" s="11" customFormat="1" ht="45" customHeight="1" thickBot="1" x14ac:dyDescent="0.35">
      <c r="A595" s="42"/>
      <c r="B595" s="32"/>
      <c r="C595" s="32"/>
      <c r="D595" s="32"/>
      <c r="E595" s="47"/>
      <c r="F595" s="47"/>
      <c r="G595" s="36"/>
      <c r="H595" s="36"/>
      <c r="I595" s="36"/>
      <c r="J595" s="48"/>
      <c r="K595" s="49"/>
      <c r="L595" s="32"/>
      <c r="M595" s="32"/>
      <c r="N595" s="32"/>
      <c r="O595" s="32"/>
      <c r="P595" s="32"/>
      <c r="Q595" s="41"/>
      <c r="R595" s="45"/>
    </row>
    <row r="596" spans="1:18" s="11" customFormat="1" ht="45" customHeight="1" thickBot="1" x14ac:dyDescent="0.35">
      <c r="A596" s="42"/>
      <c r="B596" s="32"/>
      <c r="C596" s="32"/>
      <c r="D596" s="32"/>
      <c r="E596" s="47"/>
      <c r="F596" s="47"/>
      <c r="G596" s="36"/>
      <c r="H596" s="36"/>
      <c r="I596" s="36"/>
      <c r="J596" s="48"/>
      <c r="K596" s="49"/>
      <c r="L596" s="32"/>
      <c r="M596" s="32"/>
      <c r="N596" s="32"/>
      <c r="O596" s="32"/>
      <c r="P596" s="32"/>
      <c r="Q596" s="41"/>
      <c r="R596" s="45"/>
    </row>
    <row r="597" spans="1:18" s="11" customFormat="1" ht="45" customHeight="1" thickBot="1" x14ac:dyDescent="0.35">
      <c r="A597" s="42"/>
      <c r="B597" s="32"/>
      <c r="C597" s="32"/>
      <c r="D597" s="32"/>
      <c r="E597" s="47"/>
      <c r="F597" s="47"/>
      <c r="G597" s="36"/>
      <c r="H597" s="36"/>
      <c r="I597" s="36"/>
      <c r="J597" s="48"/>
      <c r="K597" s="49"/>
      <c r="L597" s="32"/>
      <c r="M597" s="32"/>
      <c r="N597" s="32"/>
      <c r="O597" s="32"/>
      <c r="P597" s="32"/>
      <c r="Q597" s="41"/>
      <c r="R597" s="45"/>
    </row>
    <row r="598" spans="1:18" s="11" customFormat="1" ht="45" customHeight="1" thickBot="1" x14ac:dyDescent="0.35">
      <c r="A598" s="42"/>
      <c r="B598" s="32"/>
      <c r="C598" s="32"/>
      <c r="D598" s="32"/>
      <c r="E598" s="47"/>
      <c r="F598" s="47"/>
      <c r="G598" s="36"/>
      <c r="H598" s="36"/>
      <c r="I598" s="36"/>
      <c r="J598" s="48"/>
      <c r="K598" s="49"/>
      <c r="L598" s="32"/>
      <c r="M598" s="32"/>
      <c r="N598" s="32"/>
      <c r="O598" s="32"/>
      <c r="P598" s="32"/>
      <c r="Q598" s="41"/>
      <c r="R598" s="45"/>
    </row>
    <row r="599" spans="1:18" s="11" customFormat="1" ht="45" customHeight="1" thickBot="1" x14ac:dyDescent="0.35">
      <c r="A599" s="42"/>
      <c r="B599" s="32"/>
      <c r="C599" s="32"/>
      <c r="D599" s="32"/>
      <c r="E599" s="47"/>
      <c r="F599" s="47"/>
      <c r="G599" s="36"/>
      <c r="H599" s="36"/>
      <c r="I599" s="36"/>
      <c r="J599" s="48"/>
      <c r="K599" s="49"/>
      <c r="L599" s="32"/>
      <c r="M599" s="32"/>
      <c r="N599" s="32"/>
      <c r="O599" s="32"/>
      <c r="P599" s="32"/>
      <c r="Q599" s="41"/>
      <c r="R599" s="45"/>
    </row>
    <row r="600" spans="1:18" s="11" customFormat="1" ht="45" customHeight="1" thickBot="1" x14ac:dyDescent="0.35">
      <c r="A600" s="42"/>
      <c r="B600" s="32"/>
      <c r="C600" s="32"/>
      <c r="D600" s="32"/>
      <c r="E600" s="47"/>
      <c r="F600" s="47"/>
      <c r="G600" s="36"/>
      <c r="H600" s="36"/>
      <c r="I600" s="36"/>
      <c r="J600" s="48"/>
      <c r="K600" s="49"/>
      <c r="L600" s="32"/>
      <c r="M600" s="32"/>
      <c r="N600" s="32"/>
      <c r="O600" s="32"/>
      <c r="P600" s="32"/>
      <c r="Q600" s="41"/>
      <c r="R600" s="45"/>
    </row>
    <row r="601" spans="1:18" s="11" customFormat="1" ht="45" customHeight="1" thickBot="1" x14ac:dyDescent="0.35">
      <c r="A601" s="42"/>
      <c r="B601" s="32"/>
      <c r="C601" s="32"/>
      <c r="D601" s="32"/>
      <c r="E601" s="47"/>
      <c r="F601" s="47"/>
      <c r="G601" s="36"/>
      <c r="H601" s="36"/>
      <c r="I601" s="36"/>
      <c r="J601" s="48"/>
      <c r="K601" s="49"/>
      <c r="L601" s="32"/>
      <c r="M601" s="32"/>
      <c r="N601" s="32"/>
      <c r="O601" s="32"/>
      <c r="P601" s="32"/>
      <c r="Q601" s="41"/>
      <c r="R601" s="45"/>
    </row>
    <row r="602" spans="1:18" s="11" customFormat="1" ht="45" customHeight="1" thickBot="1" x14ac:dyDescent="0.35">
      <c r="A602" s="42"/>
      <c r="B602" s="32"/>
      <c r="C602" s="32"/>
      <c r="D602" s="32"/>
      <c r="E602" s="47"/>
      <c r="F602" s="47"/>
      <c r="G602" s="36"/>
      <c r="H602" s="36"/>
      <c r="I602" s="36"/>
      <c r="J602" s="48"/>
      <c r="K602" s="49"/>
      <c r="L602" s="32"/>
      <c r="M602" s="32"/>
      <c r="N602" s="32"/>
      <c r="O602" s="32"/>
      <c r="P602" s="32"/>
      <c r="Q602" s="41"/>
      <c r="R602" s="45"/>
    </row>
    <row r="603" spans="1:18" s="11" customFormat="1" ht="45" customHeight="1" thickBot="1" x14ac:dyDescent="0.35">
      <c r="A603" s="42"/>
      <c r="B603" s="32"/>
      <c r="C603" s="32"/>
      <c r="D603" s="32"/>
      <c r="E603" s="47"/>
      <c r="F603" s="47"/>
      <c r="G603" s="36"/>
      <c r="H603" s="36"/>
      <c r="I603" s="36"/>
      <c r="J603" s="48"/>
      <c r="K603" s="49"/>
      <c r="L603" s="32"/>
      <c r="M603" s="32"/>
      <c r="N603" s="32"/>
      <c r="O603" s="32"/>
      <c r="P603" s="32"/>
      <c r="Q603" s="41"/>
      <c r="R603" s="45"/>
    </row>
    <row r="604" spans="1:18" s="11" customFormat="1" ht="45" customHeight="1" thickBot="1" x14ac:dyDescent="0.35">
      <c r="A604" s="42"/>
      <c r="B604" s="32"/>
      <c r="C604" s="32"/>
      <c r="D604" s="32"/>
      <c r="E604" s="47"/>
      <c r="F604" s="47"/>
      <c r="G604" s="36"/>
      <c r="H604" s="36"/>
      <c r="I604" s="36"/>
      <c r="J604" s="48"/>
      <c r="K604" s="49"/>
      <c r="L604" s="32"/>
      <c r="M604" s="32"/>
      <c r="N604" s="32"/>
      <c r="O604" s="32"/>
      <c r="P604" s="32"/>
      <c r="Q604" s="41"/>
      <c r="R604" s="45"/>
    </row>
    <row r="605" spans="1:18" s="11" customFormat="1" ht="45" customHeight="1" thickBot="1" x14ac:dyDescent="0.35">
      <c r="A605" s="42"/>
      <c r="B605" s="32"/>
      <c r="C605" s="32"/>
      <c r="D605" s="32"/>
      <c r="E605" s="47"/>
      <c r="F605" s="47"/>
      <c r="G605" s="36"/>
      <c r="H605" s="36"/>
      <c r="I605" s="36"/>
      <c r="J605" s="48"/>
      <c r="K605" s="49"/>
      <c r="L605" s="32"/>
      <c r="M605" s="32"/>
      <c r="N605" s="32"/>
      <c r="O605" s="32"/>
      <c r="P605" s="32"/>
      <c r="Q605" s="41"/>
      <c r="R605" s="45"/>
    </row>
    <row r="606" spans="1:18" s="11" customFormat="1" ht="45" customHeight="1" thickBot="1" x14ac:dyDescent="0.35">
      <c r="A606" s="42"/>
      <c r="B606" s="32"/>
      <c r="C606" s="32"/>
      <c r="D606" s="32"/>
      <c r="E606" s="47"/>
      <c r="F606" s="47"/>
      <c r="G606" s="36"/>
      <c r="H606" s="36"/>
      <c r="I606" s="36"/>
      <c r="J606" s="48"/>
      <c r="K606" s="49"/>
      <c r="L606" s="32"/>
      <c r="M606" s="32"/>
      <c r="N606" s="32"/>
      <c r="O606" s="32"/>
      <c r="P606" s="32"/>
      <c r="Q606" s="41"/>
      <c r="R606" s="45"/>
    </row>
    <row r="607" spans="1:18" s="11" customFormat="1" ht="45" customHeight="1" thickBot="1" x14ac:dyDescent="0.35">
      <c r="A607" s="42"/>
      <c r="B607" s="32"/>
      <c r="C607" s="32"/>
      <c r="D607" s="32"/>
      <c r="E607" s="47"/>
      <c r="F607" s="47"/>
      <c r="G607" s="36"/>
      <c r="H607" s="36"/>
      <c r="I607" s="36"/>
      <c r="J607" s="48"/>
      <c r="K607" s="49"/>
      <c r="L607" s="32"/>
      <c r="M607" s="32"/>
      <c r="N607" s="32"/>
      <c r="O607" s="32"/>
      <c r="P607" s="32"/>
      <c r="Q607" s="41"/>
      <c r="R607" s="45"/>
    </row>
    <row r="608" spans="1:18" s="11" customFormat="1" ht="45" customHeight="1" thickBot="1" x14ac:dyDescent="0.35">
      <c r="A608" s="42"/>
      <c r="B608" s="32"/>
      <c r="C608" s="32"/>
      <c r="D608" s="32"/>
      <c r="E608" s="47"/>
      <c r="F608" s="47"/>
      <c r="G608" s="36"/>
      <c r="H608" s="36"/>
      <c r="I608" s="36"/>
      <c r="J608" s="48"/>
      <c r="K608" s="49"/>
      <c r="L608" s="32"/>
      <c r="M608" s="32"/>
      <c r="N608" s="32"/>
      <c r="O608" s="32"/>
      <c r="P608" s="32"/>
      <c r="Q608" s="41"/>
      <c r="R608" s="45"/>
    </row>
    <row r="609" spans="1:18" s="11" customFormat="1" ht="45" customHeight="1" thickBot="1" x14ac:dyDescent="0.35">
      <c r="A609" s="42"/>
      <c r="B609" s="32"/>
      <c r="C609" s="32"/>
      <c r="D609" s="32"/>
      <c r="E609" s="47"/>
      <c r="F609" s="47"/>
      <c r="G609" s="36"/>
      <c r="H609" s="36"/>
      <c r="I609" s="36"/>
      <c r="J609" s="48"/>
      <c r="K609" s="49"/>
      <c r="L609" s="32"/>
      <c r="M609" s="32"/>
      <c r="N609" s="32"/>
      <c r="O609" s="32"/>
      <c r="P609" s="32"/>
      <c r="Q609" s="41"/>
      <c r="R609" s="45"/>
    </row>
    <row r="610" spans="1:18" s="11" customFormat="1" ht="45" customHeight="1" thickBot="1" x14ac:dyDescent="0.35">
      <c r="A610" s="42"/>
      <c r="B610" s="32"/>
      <c r="C610" s="32"/>
      <c r="D610" s="32"/>
      <c r="E610" s="47"/>
      <c r="F610" s="47"/>
      <c r="G610" s="36"/>
      <c r="H610" s="36"/>
      <c r="I610" s="36"/>
      <c r="J610" s="48"/>
      <c r="K610" s="49"/>
      <c r="L610" s="32"/>
      <c r="M610" s="32"/>
      <c r="N610" s="32"/>
      <c r="O610" s="32"/>
      <c r="P610" s="32"/>
      <c r="Q610" s="41"/>
      <c r="R610" s="45"/>
    </row>
    <row r="611" spans="1:18" s="11" customFormat="1" ht="45" customHeight="1" thickBot="1" x14ac:dyDescent="0.35">
      <c r="A611" s="42"/>
      <c r="B611" s="32"/>
      <c r="C611" s="32"/>
      <c r="D611" s="32"/>
      <c r="E611" s="47"/>
      <c r="F611" s="47"/>
      <c r="G611" s="36"/>
      <c r="H611" s="36"/>
      <c r="I611" s="36"/>
      <c r="J611" s="48"/>
      <c r="K611" s="49"/>
      <c r="L611" s="32"/>
      <c r="M611" s="32"/>
      <c r="N611" s="32"/>
      <c r="O611" s="32"/>
      <c r="P611" s="32"/>
      <c r="Q611" s="41"/>
      <c r="R611" s="45"/>
    </row>
    <row r="612" spans="1:18" s="11" customFormat="1" ht="45" customHeight="1" thickBot="1" x14ac:dyDescent="0.35">
      <c r="A612" s="42"/>
      <c r="B612" s="32"/>
      <c r="C612" s="32"/>
      <c r="D612" s="32"/>
      <c r="E612" s="47"/>
      <c r="F612" s="47"/>
      <c r="G612" s="36"/>
      <c r="H612" s="36"/>
      <c r="I612" s="36"/>
      <c r="J612" s="48"/>
      <c r="K612" s="49"/>
      <c r="L612" s="32"/>
      <c r="M612" s="32"/>
      <c r="N612" s="32"/>
      <c r="O612" s="32"/>
      <c r="P612" s="32"/>
      <c r="Q612" s="41"/>
      <c r="R612" s="45"/>
    </row>
    <row r="613" spans="1:18" s="11" customFormat="1" ht="45" customHeight="1" thickBot="1" x14ac:dyDescent="0.35">
      <c r="A613" s="42"/>
      <c r="B613" s="32"/>
      <c r="C613" s="32"/>
      <c r="D613" s="32"/>
      <c r="E613" s="47"/>
      <c r="F613" s="47"/>
      <c r="G613" s="36"/>
      <c r="H613" s="36"/>
      <c r="I613" s="36"/>
      <c r="J613" s="48"/>
      <c r="K613" s="49"/>
      <c r="L613" s="32"/>
      <c r="M613" s="32"/>
      <c r="N613" s="32"/>
      <c r="O613" s="32"/>
      <c r="P613" s="32"/>
      <c r="Q613" s="41"/>
      <c r="R613" s="45"/>
    </row>
    <row r="614" spans="1:18" s="11" customFormat="1" ht="45" customHeight="1" thickBot="1" x14ac:dyDescent="0.35">
      <c r="A614" s="42"/>
      <c r="B614" s="32"/>
      <c r="C614" s="32"/>
      <c r="D614" s="32"/>
      <c r="E614" s="47"/>
      <c r="F614" s="47"/>
      <c r="G614" s="36"/>
      <c r="H614" s="36"/>
      <c r="I614" s="36"/>
      <c r="J614" s="48"/>
      <c r="K614" s="49"/>
      <c r="L614" s="32"/>
      <c r="M614" s="32"/>
      <c r="N614" s="32"/>
      <c r="O614" s="32"/>
      <c r="P614" s="32"/>
      <c r="Q614" s="41"/>
      <c r="R614" s="45"/>
    </row>
    <row r="615" spans="1:18" s="11" customFormat="1" ht="45" customHeight="1" thickBot="1" x14ac:dyDescent="0.35">
      <c r="A615" s="42"/>
      <c r="B615" s="32"/>
      <c r="C615" s="32"/>
      <c r="D615" s="32"/>
      <c r="E615" s="47"/>
      <c r="F615" s="47"/>
      <c r="G615" s="36"/>
      <c r="H615" s="36"/>
      <c r="I615" s="36"/>
      <c r="J615" s="48"/>
      <c r="K615" s="49"/>
      <c r="L615" s="32"/>
      <c r="M615" s="32"/>
      <c r="N615" s="32"/>
      <c r="O615" s="32"/>
      <c r="P615" s="32"/>
      <c r="Q615" s="41"/>
      <c r="R615" s="45"/>
    </row>
    <row r="616" spans="1:18" s="11" customFormat="1" ht="45" customHeight="1" thickBot="1" x14ac:dyDescent="0.35">
      <c r="A616" s="42"/>
      <c r="B616" s="32"/>
      <c r="C616" s="32"/>
      <c r="D616" s="32"/>
      <c r="E616" s="47"/>
      <c r="F616" s="47"/>
      <c r="G616" s="36"/>
      <c r="H616" s="36"/>
      <c r="I616" s="36"/>
      <c r="J616" s="48"/>
      <c r="K616" s="49"/>
      <c r="L616" s="32"/>
      <c r="M616" s="32"/>
      <c r="N616" s="32"/>
      <c r="O616" s="32"/>
      <c r="P616" s="32"/>
      <c r="Q616" s="41"/>
      <c r="R616" s="45"/>
    </row>
    <row r="617" spans="1:18" s="11" customFormat="1" ht="45" customHeight="1" thickBot="1" x14ac:dyDescent="0.35">
      <c r="A617" s="42"/>
      <c r="B617" s="32"/>
      <c r="C617" s="32"/>
      <c r="D617" s="32"/>
      <c r="E617" s="47"/>
      <c r="F617" s="47"/>
      <c r="G617" s="36"/>
      <c r="H617" s="36"/>
      <c r="I617" s="36"/>
      <c r="J617" s="48"/>
      <c r="K617" s="49"/>
      <c r="L617" s="32"/>
      <c r="M617" s="32"/>
      <c r="N617" s="32"/>
      <c r="O617" s="32"/>
      <c r="P617" s="32"/>
      <c r="Q617" s="41"/>
      <c r="R617" s="45"/>
    </row>
    <row r="618" spans="1:18" s="11" customFormat="1" ht="45" customHeight="1" thickBot="1" x14ac:dyDescent="0.35">
      <c r="A618" s="42"/>
      <c r="B618" s="32"/>
      <c r="C618" s="32"/>
      <c r="D618" s="32"/>
      <c r="E618" s="47"/>
      <c r="F618" s="47"/>
      <c r="G618" s="36"/>
      <c r="H618" s="36"/>
      <c r="I618" s="36"/>
      <c r="J618" s="48"/>
      <c r="K618" s="49"/>
      <c r="L618" s="32"/>
      <c r="M618" s="32"/>
      <c r="N618" s="32"/>
      <c r="O618" s="32"/>
      <c r="P618" s="32"/>
      <c r="Q618" s="41"/>
      <c r="R618" s="45"/>
    </row>
    <row r="619" spans="1:18" s="11" customFormat="1" ht="45" customHeight="1" thickBot="1" x14ac:dyDescent="0.35">
      <c r="A619" s="42"/>
      <c r="B619" s="32"/>
      <c r="C619" s="32"/>
      <c r="D619" s="32"/>
      <c r="E619" s="47"/>
      <c r="F619" s="47"/>
      <c r="G619" s="36"/>
      <c r="H619" s="36"/>
      <c r="I619" s="36"/>
      <c r="J619" s="48"/>
      <c r="K619" s="49"/>
      <c r="L619" s="32"/>
      <c r="M619" s="32"/>
      <c r="N619" s="32"/>
      <c r="O619" s="32"/>
      <c r="P619" s="32"/>
      <c r="Q619" s="41"/>
      <c r="R619" s="45"/>
    </row>
    <row r="620" spans="1:18" s="11" customFormat="1" ht="45" customHeight="1" thickBot="1" x14ac:dyDescent="0.35">
      <c r="A620" s="42"/>
      <c r="B620" s="32"/>
      <c r="C620" s="32"/>
      <c r="D620" s="32"/>
      <c r="E620" s="47"/>
      <c r="F620" s="47"/>
      <c r="G620" s="36"/>
      <c r="H620" s="36"/>
      <c r="I620" s="36"/>
      <c r="J620" s="48"/>
      <c r="K620" s="49"/>
      <c r="L620" s="32"/>
      <c r="M620" s="32"/>
      <c r="N620" s="32"/>
      <c r="O620" s="32"/>
      <c r="P620" s="32"/>
      <c r="Q620" s="41"/>
      <c r="R620" s="45"/>
    </row>
    <row r="621" spans="1:18" s="11" customFormat="1" ht="45" customHeight="1" thickBot="1" x14ac:dyDescent="0.35">
      <c r="A621" s="42"/>
      <c r="B621" s="32"/>
      <c r="C621" s="32"/>
      <c r="D621" s="32"/>
      <c r="E621" s="47"/>
      <c r="F621" s="47"/>
      <c r="G621" s="36"/>
      <c r="H621" s="36"/>
      <c r="I621" s="36"/>
      <c r="J621" s="48"/>
      <c r="K621" s="49"/>
      <c r="L621" s="32"/>
      <c r="M621" s="32"/>
      <c r="N621" s="32"/>
      <c r="O621" s="32"/>
      <c r="P621" s="32"/>
      <c r="Q621" s="41"/>
      <c r="R621" s="45"/>
    </row>
    <row r="622" spans="1:18" s="11" customFormat="1" ht="45" customHeight="1" thickBot="1" x14ac:dyDescent="0.35">
      <c r="A622" s="42"/>
      <c r="B622" s="32"/>
      <c r="C622" s="32"/>
      <c r="D622" s="32"/>
      <c r="E622" s="47"/>
      <c r="F622" s="47"/>
      <c r="G622" s="36"/>
      <c r="H622" s="36"/>
      <c r="I622" s="36"/>
      <c r="J622" s="48"/>
      <c r="K622" s="49"/>
      <c r="L622" s="32"/>
      <c r="M622" s="32"/>
      <c r="N622" s="32"/>
      <c r="O622" s="32"/>
      <c r="P622" s="32"/>
      <c r="Q622" s="41"/>
      <c r="R622" s="45"/>
    </row>
    <row r="623" spans="1:18" s="11" customFormat="1" ht="45" customHeight="1" thickBot="1" x14ac:dyDescent="0.35">
      <c r="A623" s="42"/>
      <c r="B623" s="32"/>
      <c r="C623" s="32"/>
      <c r="D623" s="32"/>
      <c r="E623" s="47"/>
      <c r="F623" s="47"/>
      <c r="G623" s="36"/>
      <c r="H623" s="36"/>
      <c r="I623" s="36"/>
      <c r="J623" s="48"/>
      <c r="K623" s="49"/>
      <c r="L623" s="32"/>
      <c r="M623" s="32"/>
      <c r="N623" s="32"/>
      <c r="O623" s="32"/>
      <c r="P623" s="32"/>
      <c r="Q623" s="41"/>
      <c r="R623" s="45"/>
    </row>
    <row r="624" spans="1:18" s="11" customFormat="1" ht="45" customHeight="1" thickBot="1" x14ac:dyDescent="0.35">
      <c r="A624" s="42"/>
      <c r="B624" s="32"/>
      <c r="C624" s="32"/>
      <c r="D624" s="32"/>
      <c r="E624" s="47"/>
      <c r="F624" s="47"/>
      <c r="G624" s="36"/>
      <c r="H624" s="36"/>
      <c r="I624" s="36"/>
      <c r="J624" s="48"/>
      <c r="K624" s="49"/>
      <c r="L624" s="32"/>
      <c r="M624" s="32"/>
      <c r="N624" s="32"/>
      <c r="O624" s="32"/>
      <c r="P624" s="32"/>
      <c r="Q624" s="41"/>
      <c r="R624" s="45"/>
    </row>
    <row r="625" spans="1:18" s="11" customFormat="1" ht="45" customHeight="1" thickBot="1" x14ac:dyDescent="0.35">
      <c r="A625" s="42"/>
      <c r="B625" s="32"/>
      <c r="C625" s="32"/>
      <c r="D625" s="32"/>
      <c r="E625" s="47"/>
      <c r="F625" s="47"/>
      <c r="G625" s="36"/>
      <c r="H625" s="36"/>
      <c r="I625" s="36"/>
      <c r="J625" s="48"/>
      <c r="K625" s="49"/>
      <c r="L625" s="32"/>
      <c r="M625" s="32"/>
      <c r="N625" s="32"/>
      <c r="O625" s="32"/>
      <c r="P625" s="32"/>
      <c r="Q625" s="41"/>
      <c r="R625" s="45"/>
    </row>
    <row r="626" spans="1:18" s="11" customFormat="1" ht="45" customHeight="1" thickBot="1" x14ac:dyDescent="0.35">
      <c r="A626" s="42"/>
      <c r="B626" s="32"/>
      <c r="C626" s="32"/>
      <c r="D626" s="32"/>
      <c r="E626" s="47"/>
      <c r="F626" s="47"/>
      <c r="G626" s="36"/>
      <c r="H626" s="36"/>
      <c r="I626" s="36"/>
      <c r="J626" s="48"/>
      <c r="K626" s="49"/>
      <c r="L626" s="32"/>
      <c r="M626" s="32"/>
      <c r="N626" s="32"/>
      <c r="O626" s="32"/>
      <c r="P626" s="32"/>
      <c r="Q626" s="41"/>
      <c r="R626" s="45"/>
    </row>
    <row r="627" spans="1:18" s="11" customFormat="1" ht="45" customHeight="1" thickBot="1" x14ac:dyDescent="0.35">
      <c r="A627" s="42"/>
      <c r="B627" s="32"/>
      <c r="C627" s="32"/>
      <c r="D627" s="32"/>
      <c r="E627" s="47"/>
      <c r="F627" s="47"/>
      <c r="G627" s="36"/>
      <c r="H627" s="36"/>
      <c r="I627" s="36"/>
      <c r="J627" s="48"/>
      <c r="K627" s="49"/>
      <c r="L627" s="32"/>
      <c r="M627" s="32"/>
      <c r="N627" s="32"/>
      <c r="O627" s="32"/>
      <c r="P627" s="32"/>
      <c r="Q627" s="41"/>
      <c r="R627" s="45"/>
    </row>
    <row r="628" spans="1:18" s="11" customFormat="1" ht="45" customHeight="1" thickBot="1" x14ac:dyDescent="0.35">
      <c r="A628" s="42"/>
      <c r="B628" s="32"/>
      <c r="C628" s="32"/>
      <c r="D628" s="32"/>
      <c r="E628" s="47"/>
      <c r="F628" s="47"/>
      <c r="G628" s="36"/>
      <c r="H628" s="36"/>
      <c r="I628" s="36"/>
      <c r="J628" s="48"/>
      <c r="K628" s="49"/>
      <c r="L628" s="32"/>
      <c r="M628" s="32"/>
      <c r="N628" s="32"/>
      <c r="O628" s="32"/>
      <c r="P628" s="32"/>
      <c r="Q628" s="41"/>
      <c r="R628" s="45"/>
    </row>
    <row r="629" spans="1:18" s="11" customFormat="1" ht="45" customHeight="1" thickBot="1" x14ac:dyDescent="0.35">
      <c r="A629" s="42"/>
      <c r="B629" s="32"/>
      <c r="C629" s="32"/>
      <c r="D629" s="32"/>
      <c r="E629" s="47"/>
      <c r="F629" s="47"/>
      <c r="G629" s="36"/>
      <c r="H629" s="36"/>
      <c r="I629" s="36"/>
      <c r="J629" s="48"/>
      <c r="K629" s="49"/>
      <c r="L629" s="32"/>
      <c r="M629" s="32"/>
      <c r="N629" s="32"/>
      <c r="O629" s="32"/>
      <c r="P629" s="32"/>
      <c r="Q629" s="41"/>
      <c r="R629" s="45"/>
    </row>
    <row r="630" spans="1:18" s="11" customFormat="1" ht="45" customHeight="1" thickBot="1" x14ac:dyDescent="0.35">
      <c r="A630" s="42"/>
      <c r="B630" s="32"/>
      <c r="C630" s="32"/>
      <c r="D630" s="32"/>
      <c r="E630" s="47"/>
      <c r="F630" s="47"/>
      <c r="G630" s="36"/>
      <c r="H630" s="36"/>
      <c r="I630" s="36"/>
      <c r="J630" s="48"/>
      <c r="K630" s="49"/>
      <c r="L630" s="32"/>
      <c r="M630" s="32"/>
      <c r="N630" s="32"/>
      <c r="O630" s="32"/>
      <c r="P630" s="32"/>
      <c r="Q630" s="41"/>
      <c r="R630" s="45"/>
    </row>
    <row r="631" spans="1:18" s="11" customFormat="1" ht="45" customHeight="1" thickBot="1" x14ac:dyDescent="0.35">
      <c r="A631" s="42"/>
      <c r="B631" s="32"/>
      <c r="C631" s="32"/>
      <c r="D631" s="32"/>
      <c r="E631" s="47"/>
      <c r="F631" s="47"/>
      <c r="G631" s="36"/>
      <c r="H631" s="36"/>
      <c r="I631" s="36"/>
      <c r="J631" s="48"/>
      <c r="K631" s="49"/>
      <c r="L631" s="32"/>
      <c r="M631" s="32"/>
      <c r="N631" s="32"/>
      <c r="O631" s="32"/>
      <c r="P631" s="32"/>
      <c r="Q631" s="41"/>
      <c r="R631" s="45"/>
    </row>
    <row r="632" spans="1:18" s="11" customFormat="1" ht="45" customHeight="1" thickBot="1" x14ac:dyDescent="0.35">
      <c r="A632" s="42"/>
      <c r="B632" s="32"/>
      <c r="C632" s="32"/>
      <c r="D632" s="32"/>
      <c r="E632" s="47"/>
      <c r="F632" s="47"/>
      <c r="G632" s="36"/>
      <c r="H632" s="36"/>
      <c r="I632" s="36"/>
      <c r="J632" s="48"/>
      <c r="K632" s="49"/>
      <c r="L632" s="32"/>
      <c r="M632" s="32"/>
      <c r="N632" s="32"/>
      <c r="O632" s="32"/>
      <c r="P632" s="32"/>
      <c r="Q632" s="41"/>
      <c r="R632" s="45"/>
    </row>
    <row r="633" spans="1:18" s="11" customFormat="1" ht="45" customHeight="1" thickBot="1" x14ac:dyDescent="0.35">
      <c r="A633" s="42"/>
      <c r="B633" s="32"/>
      <c r="C633" s="32"/>
      <c r="D633" s="32"/>
      <c r="E633" s="47"/>
      <c r="F633" s="47"/>
      <c r="G633" s="36"/>
      <c r="H633" s="36"/>
      <c r="I633" s="36"/>
      <c r="J633" s="48"/>
      <c r="K633" s="49"/>
      <c r="L633" s="32"/>
      <c r="M633" s="32"/>
      <c r="N633" s="32"/>
      <c r="O633" s="32"/>
      <c r="P633" s="32"/>
      <c r="Q633" s="41"/>
      <c r="R633" s="45"/>
    </row>
    <row r="634" spans="1:18" s="11" customFormat="1" ht="45" customHeight="1" thickBot="1" x14ac:dyDescent="0.35">
      <c r="A634" s="42"/>
      <c r="B634" s="32"/>
      <c r="C634" s="32"/>
      <c r="D634" s="32"/>
      <c r="E634" s="47"/>
      <c r="F634" s="47"/>
      <c r="G634" s="36"/>
      <c r="H634" s="36"/>
      <c r="I634" s="36"/>
      <c r="J634" s="48"/>
      <c r="K634" s="49"/>
      <c r="L634" s="32"/>
      <c r="M634" s="32"/>
      <c r="N634" s="32"/>
      <c r="O634" s="32"/>
      <c r="P634" s="32"/>
      <c r="Q634" s="41"/>
      <c r="R634" s="45"/>
    </row>
    <row r="635" spans="1:18" s="11" customFormat="1" ht="45" customHeight="1" thickBot="1" x14ac:dyDescent="0.35">
      <c r="A635" s="42"/>
      <c r="B635" s="32"/>
      <c r="C635" s="32"/>
      <c r="D635" s="32"/>
      <c r="E635" s="47"/>
      <c r="F635" s="47"/>
      <c r="G635" s="36"/>
      <c r="H635" s="36"/>
      <c r="I635" s="36"/>
      <c r="J635" s="48"/>
      <c r="K635" s="49"/>
      <c r="L635" s="32"/>
      <c r="M635" s="32"/>
      <c r="N635" s="32"/>
      <c r="O635" s="32"/>
      <c r="P635" s="32"/>
      <c r="Q635" s="41"/>
      <c r="R635" s="45"/>
    </row>
    <row r="636" spans="1:18" s="11" customFormat="1" ht="45" customHeight="1" thickBot="1" x14ac:dyDescent="0.35">
      <c r="A636" s="42"/>
      <c r="B636" s="32"/>
      <c r="C636" s="32"/>
      <c r="D636" s="32"/>
      <c r="E636" s="47"/>
      <c r="F636" s="47"/>
      <c r="G636" s="36"/>
      <c r="H636" s="36"/>
      <c r="I636" s="36"/>
      <c r="J636" s="48"/>
      <c r="K636" s="49"/>
      <c r="L636" s="32"/>
      <c r="M636" s="32"/>
      <c r="N636" s="32"/>
      <c r="O636" s="32"/>
      <c r="P636" s="32"/>
      <c r="Q636" s="41"/>
      <c r="R636" s="45"/>
    </row>
    <row r="637" spans="1:18" s="11" customFormat="1" ht="45" customHeight="1" thickBot="1" x14ac:dyDescent="0.35">
      <c r="A637" s="42"/>
      <c r="B637" s="32"/>
      <c r="C637" s="32"/>
      <c r="D637" s="32"/>
      <c r="E637" s="47"/>
      <c r="F637" s="47"/>
      <c r="G637" s="36"/>
      <c r="H637" s="36"/>
      <c r="I637" s="36"/>
      <c r="J637" s="48"/>
      <c r="K637" s="49"/>
      <c r="L637" s="32"/>
      <c r="M637" s="32"/>
      <c r="N637" s="32"/>
      <c r="O637" s="32"/>
      <c r="P637" s="32"/>
      <c r="Q637" s="41"/>
      <c r="R637" s="45"/>
    </row>
    <row r="638" spans="1:18" s="11" customFormat="1" ht="45" customHeight="1" thickBot="1" x14ac:dyDescent="0.35">
      <c r="A638" s="42"/>
      <c r="B638" s="32"/>
      <c r="C638" s="32"/>
      <c r="D638" s="32"/>
      <c r="E638" s="47"/>
      <c r="F638" s="47"/>
      <c r="G638" s="36"/>
      <c r="H638" s="36"/>
      <c r="I638" s="36"/>
      <c r="J638" s="48"/>
      <c r="K638" s="49"/>
      <c r="L638" s="32"/>
      <c r="M638" s="32"/>
      <c r="N638" s="32"/>
      <c r="O638" s="32"/>
      <c r="P638" s="32"/>
      <c r="Q638" s="41"/>
      <c r="R638" s="45"/>
    </row>
    <row r="639" spans="1:18" s="11" customFormat="1" ht="45" customHeight="1" thickBot="1" x14ac:dyDescent="0.35">
      <c r="A639" s="42"/>
      <c r="B639" s="32"/>
      <c r="C639" s="32"/>
      <c r="D639" s="32"/>
      <c r="E639" s="47"/>
      <c r="F639" s="47"/>
      <c r="G639" s="36"/>
      <c r="H639" s="36"/>
      <c r="I639" s="36"/>
      <c r="J639" s="48"/>
      <c r="K639" s="49"/>
      <c r="L639" s="32"/>
      <c r="M639" s="32"/>
      <c r="N639" s="32"/>
      <c r="O639" s="32"/>
      <c r="P639" s="32"/>
      <c r="Q639" s="41"/>
      <c r="R639" s="45"/>
    </row>
    <row r="640" spans="1:18" s="11" customFormat="1" ht="45" customHeight="1" thickBot="1" x14ac:dyDescent="0.35">
      <c r="A640" s="42"/>
      <c r="B640" s="32"/>
      <c r="C640" s="32"/>
      <c r="D640" s="32"/>
      <c r="E640" s="47"/>
      <c r="F640" s="47"/>
      <c r="G640" s="36"/>
      <c r="H640" s="36"/>
      <c r="I640" s="36"/>
      <c r="J640" s="48"/>
      <c r="K640" s="49"/>
      <c r="L640" s="32"/>
      <c r="M640" s="32"/>
      <c r="N640" s="32"/>
      <c r="O640" s="32"/>
      <c r="P640" s="32"/>
      <c r="Q640" s="41"/>
      <c r="R640" s="45"/>
    </row>
    <row r="641" spans="1:18" s="11" customFormat="1" ht="45" customHeight="1" thickBot="1" x14ac:dyDescent="0.35">
      <c r="A641" s="42"/>
      <c r="B641" s="32"/>
      <c r="C641" s="32"/>
      <c r="D641" s="32"/>
      <c r="E641" s="47"/>
      <c r="F641" s="47"/>
      <c r="G641" s="36"/>
      <c r="H641" s="36"/>
      <c r="I641" s="36"/>
      <c r="J641" s="48"/>
      <c r="K641" s="49"/>
      <c r="L641" s="32"/>
      <c r="M641" s="32"/>
      <c r="N641" s="32"/>
      <c r="O641" s="32"/>
      <c r="P641" s="32"/>
      <c r="Q641" s="41"/>
      <c r="R641" s="45"/>
    </row>
    <row r="642" spans="1:18" s="11" customFormat="1" ht="45" customHeight="1" thickBot="1" x14ac:dyDescent="0.35">
      <c r="A642" s="42"/>
      <c r="B642" s="32"/>
      <c r="C642" s="32"/>
      <c r="D642" s="32"/>
      <c r="E642" s="47"/>
      <c r="F642" s="47"/>
      <c r="G642" s="36"/>
      <c r="H642" s="36"/>
      <c r="I642" s="36"/>
      <c r="J642" s="48"/>
      <c r="K642" s="49"/>
      <c r="L642" s="32"/>
      <c r="M642" s="32"/>
      <c r="N642" s="32"/>
      <c r="O642" s="32"/>
      <c r="P642" s="32"/>
      <c r="Q642" s="41"/>
      <c r="R642" s="45"/>
    </row>
    <row r="643" spans="1:18" s="11" customFormat="1" ht="45" customHeight="1" thickBot="1" x14ac:dyDescent="0.35">
      <c r="A643" s="42"/>
      <c r="B643" s="32"/>
      <c r="C643" s="32"/>
      <c r="D643" s="32"/>
      <c r="E643" s="47"/>
      <c r="F643" s="47"/>
      <c r="G643" s="36"/>
      <c r="H643" s="36"/>
      <c r="I643" s="36"/>
      <c r="J643" s="48"/>
      <c r="K643" s="49"/>
      <c r="L643" s="32"/>
      <c r="M643" s="32"/>
      <c r="N643" s="32"/>
      <c r="O643" s="32"/>
      <c r="P643" s="32"/>
      <c r="Q643" s="41"/>
      <c r="R643" s="45"/>
    </row>
    <row r="644" spans="1:18" s="11" customFormat="1" ht="45" customHeight="1" thickBot="1" x14ac:dyDescent="0.35">
      <c r="A644" s="42"/>
      <c r="B644" s="32"/>
      <c r="C644" s="32"/>
      <c r="D644" s="32"/>
      <c r="E644" s="47"/>
      <c r="F644" s="47"/>
      <c r="G644" s="36"/>
      <c r="H644" s="36"/>
      <c r="I644" s="36"/>
      <c r="J644" s="48"/>
      <c r="K644" s="49"/>
      <c r="L644" s="32"/>
      <c r="M644" s="32"/>
      <c r="N644" s="32"/>
      <c r="O644" s="32"/>
      <c r="P644" s="32"/>
      <c r="Q644" s="41"/>
      <c r="R644" s="45"/>
    </row>
    <row r="645" spans="1:18" s="11" customFormat="1" ht="45" customHeight="1" thickBot="1" x14ac:dyDescent="0.35">
      <c r="A645" s="42"/>
      <c r="B645" s="32"/>
      <c r="C645" s="32"/>
      <c r="D645" s="32"/>
      <c r="E645" s="47"/>
      <c r="F645" s="47"/>
      <c r="G645" s="36"/>
      <c r="H645" s="36"/>
      <c r="I645" s="36"/>
      <c r="J645" s="48"/>
      <c r="K645" s="49"/>
      <c r="L645" s="32"/>
      <c r="M645" s="32"/>
      <c r="N645" s="32"/>
      <c r="O645" s="32"/>
      <c r="P645" s="32"/>
      <c r="Q645" s="41"/>
      <c r="R645" s="45"/>
    </row>
    <row r="646" spans="1:18" s="11" customFormat="1" ht="45" customHeight="1" thickBot="1" x14ac:dyDescent="0.35">
      <c r="A646" s="42"/>
      <c r="B646" s="32"/>
      <c r="C646" s="32"/>
      <c r="D646" s="32"/>
      <c r="E646" s="47"/>
      <c r="F646" s="47"/>
      <c r="G646" s="36"/>
      <c r="H646" s="36"/>
      <c r="I646" s="36"/>
      <c r="J646" s="48"/>
      <c r="K646" s="49"/>
      <c r="L646" s="32"/>
      <c r="M646" s="32"/>
      <c r="N646" s="32"/>
      <c r="O646" s="32"/>
      <c r="P646" s="32"/>
      <c r="Q646" s="41"/>
      <c r="R646" s="45"/>
    </row>
    <row r="647" spans="1:18" s="11" customFormat="1" ht="45" customHeight="1" thickBot="1" x14ac:dyDescent="0.35">
      <c r="A647" s="42"/>
      <c r="B647" s="32"/>
      <c r="C647" s="32"/>
      <c r="D647" s="32"/>
      <c r="E647" s="47"/>
      <c r="F647" s="47"/>
      <c r="G647" s="36"/>
      <c r="H647" s="36"/>
      <c r="I647" s="36"/>
      <c r="J647" s="48"/>
      <c r="K647" s="49"/>
      <c r="L647" s="32"/>
      <c r="M647" s="32"/>
      <c r="N647" s="32"/>
      <c r="O647" s="32"/>
      <c r="P647" s="32"/>
      <c r="Q647" s="41"/>
      <c r="R647" s="45"/>
    </row>
    <row r="648" spans="1:18" s="11" customFormat="1" ht="45" customHeight="1" thickBot="1" x14ac:dyDescent="0.35">
      <c r="A648" s="42"/>
      <c r="B648" s="32"/>
      <c r="C648" s="32"/>
      <c r="D648" s="32"/>
      <c r="E648" s="47"/>
      <c r="F648" s="47"/>
      <c r="G648" s="36"/>
      <c r="H648" s="36"/>
      <c r="I648" s="36"/>
      <c r="J648" s="48"/>
      <c r="K648" s="49"/>
      <c r="L648" s="32"/>
      <c r="M648" s="32"/>
      <c r="N648" s="32"/>
      <c r="O648" s="32"/>
      <c r="P648" s="32"/>
      <c r="Q648" s="41"/>
      <c r="R648" s="45"/>
    </row>
    <row r="649" spans="1:18" s="11" customFormat="1" ht="45" customHeight="1" thickBot="1" x14ac:dyDescent="0.35">
      <c r="A649" s="42"/>
      <c r="B649" s="32"/>
      <c r="C649" s="32"/>
      <c r="D649" s="32"/>
      <c r="E649" s="47"/>
      <c r="F649" s="47"/>
      <c r="G649" s="36"/>
      <c r="H649" s="36"/>
      <c r="I649" s="36"/>
      <c r="J649" s="48"/>
      <c r="K649" s="49"/>
      <c r="L649" s="32"/>
      <c r="M649" s="32"/>
      <c r="N649" s="32"/>
      <c r="O649" s="32"/>
      <c r="P649" s="32"/>
      <c r="Q649" s="41"/>
      <c r="R649" s="45"/>
    </row>
    <row r="650" spans="1:18" s="11" customFormat="1" ht="45" customHeight="1" thickBot="1" x14ac:dyDescent="0.35">
      <c r="A650" s="42"/>
      <c r="B650" s="32"/>
      <c r="C650" s="32"/>
      <c r="D650" s="32"/>
      <c r="E650" s="47"/>
      <c r="F650" s="47"/>
      <c r="G650" s="36"/>
      <c r="H650" s="36"/>
      <c r="I650" s="36"/>
      <c r="J650" s="48"/>
      <c r="K650" s="49"/>
      <c r="L650" s="32"/>
      <c r="M650" s="32"/>
      <c r="N650" s="32"/>
      <c r="O650" s="32"/>
      <c r="P650" s="32"/>
      <c r="Q650" s="41"/>
      <c r="R650" s="45"/>
    </row>
    <row r="651" spans="1:18" s="11" customFormat="1" ht="45" customHeight="1" thickBot="1" x14ac:dyDescent="0.35">
      <c r="A651" s="42"/>
      <c r="B651" s="32"/>
      <c r="C651" s="32"/>
      <c r="D651" s="32"/>
      <c r="E651" s="47"/>
      <c r="F651" s="47"/>
      <c r="G651" s="36"/>
      <c r="H651" s="36"/>
      <c r="I651" s="36"/>
      <c r="J651" s="48"/>
      <c r="K651" s="49"/>
      <c r="L651" s="32"/>
      <c r="M651" s="32"/>
      <c r="N651" s="32"/>
      <c r="O651" s="32"/>
      <c r="P651" s="32"/>
      <c r="Q651" s="41"/>
      <c r="R651" s="45"/>
    </row>
    <row r="652" spans="1:18" s="11" customFormat="1" ht="45" customHeight="1" thickBot="1" x14ac:dyDescent="0.35">
      <c r="A652" s="42"/>
      <c r="B652" s="32"/>
      <c r="C652" s="32"/>
      <c r="D652" s="32"/>
      <c r="E652" s="47"/>
      <c r="F652" s="47"/>
      <c r="G652" s="36"/>
      <c r="H652" s="36"/>
      <c r="I652" s="36"/>
      <c r="J652" s="48"/>
      <c r="K652" s="49"/>
      <c r="L652" s="32"/>
      <c r="M652" s="32"/>
      <c r="N652" s="32"/>
      <c r="O652" s="32"/>
      <c r="P652" s="32"/>
      <c r="Q652" s="41"/>
      <c r="R652" s="45"/>
    </row>
    <row r="653" spans="1:18" s="11" customFormat="1" ht="45" customHeight="1" thickBot="1" x14ac:dyDescent="0.35">
      <c r="A653" s="42"/>
      <c r="B653" s="32"/>
      <c r="C653" s="32"/>
      <c r="D653" s="32"/>
      <c r="E653" s="47"/>
      <c r="F653" s="47"/>
      <c r="G653" s="36"/>
      <c r="H653" s="36"/>
      <c r="I653" s="36"/>
      <c r="J653" s="48"/>
      <c r="K653" s="49"/>
      <c r="L653" s="32"/>
      <c r="M653" s="32"/>
      <c r="N653" s="32"/>
      <c r="O653" s="32"/>
      <c r="P653" s="32"/>
      <c r="Q653" s="41"/>
      <c r="R653" s="45"/>
    </row>
    <row r="654" spans="1:18" s="11" customFormat="1" ht="45" customHeight="1" thickBot="1" x14ac:dyDescent="0.35">
      <c r="A654" s="42"/>
      <c r="B654" s="32"/>
      <c r="C654" s="32"/>
      <c r="D654" s="32"/>
      <c r="E654" s="47"/>
      <c r="F654" s="47"/>
      <c r="G654" s="36"/>
      <c r="H654" s="36"/>
      <c r="I654" s="36"/>
      <c r="J654" s="48"/>
      <c r="K654" s="49"/>
      <c r="L654" s="32"/>
      <c r="M654" s="32"/>
      <c r="N654" s="32"/>
      <c r="O654" s="32"/>
      <c r="P654" s="32"/>
      <c r="Q654" s="41"/>
      <c r="R654" s="45"/>
    </row>
    <row r="655" spans="1:18" s="11" customFormat="1" ht="45" customHeight="1" thickBot="1" x14ac:dyDescent="0.35">
      <c r="A655" s="42"/>
      <c r="B655" s="32"/>
      <c r="C655" s="32"/>
      <c r="D655" s="32"/>
      <c r="E655" s="47"/>
      <c r="F655" s="47"/>
      <c r="G655" s="36"/>
      <c r="H655" s="36"/>
      <c r="I655" s="36"/>
      <c r="J655" s="48"/>
      <c r="K655" s="49"/>
      <c r="L655" s="32"/>
      <c r="M655" s="32"/>
      <c r="N655" s="32"/>
      <c r="O655" s="32"/>
      <c r="P655" s="32"/>
      <c r="Q655" s="41"/>
      <c r="R655" s="45"/>
    </row>
    <row r="656" spans="1:18" s="11" customFormat="1" ht="45" customHeight="1" thickBot="1" x14ac:dyDescent="0.35">
      <c r="A656" s="42"/>
      <c r="B656" s="32"/>
      <c r="C656" s="32"/>
      <c r="D656" s="32"/>
      <c r="E656" s="47"/>
      <c r="F656" s="47"/>
      <c r="G656" s="36"/>
      <c r="H656" s="36"/>
      <c r="I656" s="36"/>
      <c r="J656" s="48"/>
      <c r="K656" s="49"/>
      <c r="L656" s="32"/>
      <c r="M656" s="32"/>
      <c r="N656" s="32"/>
      <c r="O656" s="32"/>
      <c r="P656" s="32"/>
      <c r="Q656" s="41"/>
      <c r="R656" s="45"/>
    </row>
    <row r="657" spans="1:18" s="11" customFormat="1" ht="45" customHeight="1" thickBot="1" x14ac:dyDescent="0.35">
      <c r="A657" s="42"/>
      <c r="B657" s="32"/>
      <c r="C657" s="32"/>
      <c r="D657" s="32"/>
      <c r="E657" s="47"/>
      <c r="F657" s="47"/>
      <c r="G657" s="36"/>
      <c r="H657" s="36"/>
      <c r="I657" s="36"/>
      <c r="J657" s="48"/>
      <c r="K657" s="49"/>
      <c r="L657" s="32"/>
      <c r="M657" s="32"/>
      <c r="N657" s="32"/>
      <c r="O657" s="32"/>
      <c r="P657" s="32"/>
      <c r="Q657" s="41"/>
      <c r="R657" s="45"/>
    </row>
    <row r="658" spans="1:18" s="11" customFormat="1" ht="45" customHeight="1" thickBot="1" x14ac:dyDescent="0.35">
      <c r="A658" s="42"/>
      <c r="B658" s="32"/>
      <c r="C658" s="32"/>
      <c r="D658" s="32"/>
      <c r="E658" s="47"/>
      <c r="F658" s="47"/>
      <c r="G658" s="36"/>
      <c r="H658" s="36"/>
      <c r="I658" s="36"/>
      <c r="J658" s="48"/>
      <c r="K658" s="49"/>
      <c r="L658" s="32"/>
      <c r="M658" s="32"/>
      <c r="N658" s="32"/>
      <c r="O658" s="32"/>
      <c r="P658" s="32"/>
      <c r="Q658" s="41"/>
      <c r="R658" s="45"/>
    </row>
    <row r="659" spans="1:18" s="11" customFormat="1" ht="45" customHeight="1" thickBot="1" x14ac:dyDescent="0.35">
      <c r="A659" s="42"/>
      <c r="B659" s="32"/>
      <c r="C659" s="32"/>
      <c r="D659" s="32"/>
      <c r="E659" s="47"/>
      <c r="F659" s="47"/>
      <c r="G659" s="36"/>
      <c r="H659" s="36"/>
      <c r="I659" s="36"/>
      <c r="J659" s="48"/>
      <c r="K659" s="49"/>
      <c r="L659" s="32"/>
      <c r="M659" s="32"/>
      <c r="N659" s="32"/>
      <c r="O659" s="32"/>
      <c r="P659" s="32"/>
      <c r="Q659" s="41"/>
      <c r="R659" s="45"/>
    </row>
    <row r="660" spans="1:18" s="11" customFormat="1" ht="45" customHeight="1" thickBot="1" x14ac:dyDescent="0.35">
      <c r="A660" s="42"/>
      <c r="B660" s="32"/>
      <c r="C660" s="32"/>
      <c r="D660" s="32"/>
      <c r="E660" s="47"/>
      <c r="F660" s="47"/>
      <c r="G660" s="36"/>
      <c r="H660" s="36"/>
      <c r="I660" s="36"/>
      <c r="J660" s="48"/>
      <c r="K660" s="49"/>
      <c r="L660" s="32"/>
      <c r="M660" s="32"/>
      <c r="N660" s="32"/>
      <c r="O660" s="32"/>
      <c r="P660" s="32"/>
      <c r="Q660" s="41"/>
      <c r="R660" s="45"/>
    </row>
    <row r="661" spans="1:18" s="11" customFormat="1" ht="45" customHeight="1" thickBot="1" x14ac:dyDescent="0.35">
      <c r="A661" s="42"/>
      <c r="B661" s="32"/>
      <c r="C661" s="32"/>
      <c r="D661" s="32"/>
      <c r="E661" s="47"/>
      <c r="F661" s="47"/>
      <c r="G661" s="36"/>
      <c r="H661" s="36"/>
      <c r="I661" s="36"/>
      <c r="J661" s="48"/>
      <c r="K661" s="49"/>
      <c r="L661" s="32"/>
      <c r="M661" s="32"/>
      <c r="N661" s="32"/>
      <c r="O661" s="32"/>
      <c r="P661" s="32"/>
      <c r="Q661" s="41"/>
      <c r="R661" s="45"/>
    </row>
    <row r="662" spans="1:18" s="11" customFormat="1" ht="45" customHeight="1" thickBot="1" x14ac:dyDescent="0.35">
      <c r="A662" s="42"/>
      <c r="B662" s="32"/>
      <c r="C662" s="32"/>
      <c r="D662" s="32"/>
      <c r="E662" s="47"/>
      <c r="F662" s="47"/>
      <c r="G662" s="36"/>
      <c r="H662" s="36"/>
      <c r="I662" s="36"/>
      <c r="J662" s="48"/>
      <c r="K662" s="49"/>
      <c r="L662" s="32"/>
      <c r="M662" s="32"/>
      <c r="N662" s="32"/>
      <c r="O662" s="32"/>
      <c r="P662" s="32"/>
      <c r="Q662" s="41"/>
      <c r="R662" s="45"/>
    </row>
    <row r="663" spans="1:18" s="11" customFormat="1" ht="45" customHeight="1" thickBot="1" x14ac:dyDescent="0.35">
      <c r="A663" s="42"/>
      <c r="B663" s="32"/>
      <c r="C663" s="32"/>
      <c r="D663" s="32"/>
      <c r="E663" s="47"/>
      <c r="F663" s="47"/>
      <c r="G663" s="36"/>
      <c r="H663" s="36"/>
      <c r="I663" s="36"/>
      <c r="J663" s="48"/>
      <c r="K663" s="49"/>
      <c r="L663" s="32"/>
      <c r="M663" s="32"/>
      <c r="N663" s="32"/>
      <c r="O663" s="32"/>
      <c r="P663" s="32"/>
      <c r="Q663" s="41"/>
      <c r="R663" s="45"/>
    </row>
    <row r="664" spans="1:18" s="11" customFormat="1" ht="45" customHeight="1" thickBot="1" x14ac:dyDescent="0.35">
      <c r="A664" s="42"/>
      <c r="B664" s="32"/>
      <c r="C664" s="32"/>
      <c r="D664" s="32"/>
      <c r="E664" s="47"/>
      <c r="F664" s="47"/>
      <c r="G664" s="36"/>
      <c r="H664" s="36"/>
      <c r="I664" s="36"/>
      <c r="J664" s="48"/>
      <c r="K664" s="49"/>
      <c r="L664" s="32"/>
      <c r="M664" s="32"/>
      <c r="N664" s="32"/>
      <c r="O664" s="32"/>
      <c r="P664" s="32"/>
      <c r="Q664" s="41"/>
      <c r="R664" s="45"/>
    </row>
    <row r="665" spans="1:18" s="11" customFormat="1" ht="45" customHeight="1" thickBot="1" x14ac:dyDescent="0.35">
      <c r="A665" s="42"/>
      <c r="B665" s="32"/>
      <c r="C665" s="32"/>
      <c r="D665" s="32"/>
      <c r="E665" s="47"/>
      <c r="F665" s="47"/>
      <c r="G665" s="36"/>
      <c r="H665" s="36"/>
      <c r="I665" s="36"/>
      <c r="J665" s="48"/>
      <c r="K665" s="49"/>
      <c r="L665" s="32"/>
      <c r="M665" s="32"/>
      <c r="N665" s="32"/>
      <c r="O665" s="32"/>
      <c r="P665" s="32"/>
      <c r="Q665" s="41"/>
      <c r="R665" s="45"/>
    </row>
    <row r="666" spans="1:18" s="11" customFormat="1" ht="45" customHeight="1" thickBot="1" x14ac:dyDescent="0.35">
      <c r="A666" s="42"/>
      <c r="B666" s="32"/>
      <c r="C666" s="32"/>
      <c r="D666" s="32"/>
      <c r="E666" s="47"/>
      <c r="F666" s="47"/>
      <c r="G666" s="36"/>
      <c r="H666" s="36"/>
      <c r="I666" s="36"/>
      <c r="J666" s="48"/>
      <c r="K666" s="49"/>
      <c r="L666" s="32"/>
      <c r="M666" s="32"/>
      <c r="N666" s="32"/>
      <c r="O666" s="32"/>
      <c r="P666" s="32"/>
      <c r="Q666" s="41"/>
      <c r="R666" s="45"/>
    </row>
    <row r="667" spans="1:18" s="11" customFormat="1" ht="45" customHeight="1" thickBot="1" x14ac:dyDescent="0.35">
      <c r="A667" s="42"/>
      <c r="B667" s="32"/>
      <c r="C667" s="32"/>
      <c r="D667" s="32"/>
      <c r="E667" s="47"/>
      <c r="F667" s="47"/>
      <c r="G667" s="36"/>
      <c r="H667" s="36"/>
      <c r="I667" s="36"/>
      <c r="J667" s="48"/>
      <c r="K667" s="49"/>
      <c r="L667" s="32"/>
      <c r="M667" s="32"/>
      <c r="N667" s="32"/>
      <c r="O667" s="32"/>
      <c r="P667" s="32"/>
      <c r="Q667" s="41"/>
      <c r="R667" s="45"/>
    </row>
    <row r="668" spans="1:18" s="11" customFormat="1" ht="45" customHeight="1" thickBot="1" x14ac:dyDescent="0.35">
      <c r="A668" s="42"/>
      <c r="B668" s="32"/>
      <c r="C668" s="32"/>
      <c r="D668" s="32"/>
      <c r="E668" s="47"/>
      <c r="F668" s="47"/>
      <c r="G668" s="36"/>
      <c r="H668" s="36"/>
      <c r="I668" s="36"/>
      <c r="J668" s="48"/>
      <c r="K668" s="49"/>
      <c r="L668" s="32"/>
      <c r="M668" s="32"/>
      <c r="N668" s="32"/>
      <c r="O668" s="32"/>
      <c r="P668" s="32"/>
      <c r="Q668" s="41"/>
      <c r="R668" s="45"/>
    </row>
    <row r="669" spans="1:18" s="11" customFormat="1" ht="45" customHeight="1" thickBot="1" x14ac:dyDescent="0.35">
      <c r="A669" s="42"/>
      <c r="B669" s="32"/>
      <c r="C669" s="32"/>
      <c r="D669" s="32"/>
      <c r="E669" s="47"/>
      <c r="F669" s="47"/>
      <c r="G669" s="36"/>
      <c r="H669" s="36"/>
      <c r="I669" s="36"/>
      <c r="J669" s="48"/>
      <c r="K669" s="49"/>
      <c r="L669" s="32"/>
      <c r="M669" s="32"/>
      <c r="N669" s="32"/>
      <c r="O669" s="32"/>
      <c r="P669" s="32"/>
      <c r="Q669" s="41"/>
      <c r="R669" s="45"/>
    </row>
    <row r="670" spans="1:18" s="11" customFormat="1" ht="45" customHeight="1" thickBot="1" x14ac:dyDescent="0.35">
      <c r="A670" s="42"/>
      <c r="B670" s="32"/>
      <c r="C670" s="32"/>
      <c r="D670" s="32"/>
      <c r="E670" s="47"/>
      <c r="F670" s="47"/>
      <c r="G670" s="36"/>
      <c r="H670" s="36"/>
      <c r="I670" s="36"/>
      <c r="J670" s="48"/>
      <c r="K670" s="49"/>
      <c r="L670" s="32"/>
      <c r="M670" s="32"/>
      <c r="N670" s="32"/>
      <c r="O670" s="32"/>
      <c r="P670" s="32"/>
      <c r="Q670" s="41"/>
      <c r="R670" s="45"/>
    </row>
    <row r="671" spans="1:18" s="11" customFormat="1" ht="45" customHeight="1" thickBot="1" x14ac:dyDescent="0.35">
      <c r="A671" s="42"/>
      <c r="B671" s="32"/>
      <c r="C671" s="32"/>
      <c r="D671" s="32"/>
      <c r="E671" s="47"/>
      <c r="F671" s="47"/>
      <c r="G671" s="36"/>
      <c r="H671" s="36"/>
      <c r="I671" s="36"/>
      <c r="J671" s="48"/>
      <c r="K671" s="49"/>
      <c r="L671" s="32"/>
      <c r="M671" s="32"/>
      <c r="N671" s="32"/>
      <c r="O671" s="32"/>
      <c r="P671" s="32"/>
      <c r="Q671" s="41"/>
      <c r="R671" s="45"/>
    </row>
    <row r="672" spans="1:18" s="11" customFormat="1" ht="45" customHeight="1" thickBot="1" x14ac:dyDescent="0.35">
      <c r="A672" s="42"/>
      <c r="B672" s="32"/>
      <c r="C672" s="32"/>
      <c r="D672" s="32"/>
      <c r="E672" s="47"/>
      <c r="F672" s="47"/>
      <c r="G672" s="36"/>
      <c r="H672" s="36"/>
      <c r="I672" s="36"/>
      <c r="J672" s="48"/>
      <c r="K672" s="49"/>
      <c r="L672" s="32"/>
      <c r="M672" s="32"/>
      <c r="N672" s="32"/>
      <c r="O672" s="32"/>
      <c r="P672" s="32"/>
      <c r="Q672" s="41"/>
      <c r="R672" s="45"/>
    </row>
    <row r="673" spans="1:18" s="11" customFormat="1" ht="45" customHeight="1" thickBot="1" x14ac:dyDescent="0.35">
      <c r="A673" s="42"/>
      <c r="B673" s="32"/>
      <c r="C673" s="32"/>
      <c r="D673" s="32"/>
      <c r="E673" s="47"/>
      <c r="F673" s="47"/>
      <c r="G673" s="36"/>
      <c r="H673" s="36"/>
      <c r="I673" s="36"/>
      <c r="J673" s="48"/>
      <c r="K673" s="49"/>
      <c r="L673" s="32"/>
      <c r="M673" s="32"/>
      <c r="N673" s="32"/>
      <c r="O673" s="32"/>
      <c r="P673" s="32"/>
      <c r="Q673" s="41"/>
      <c r="R673" s="45"/>
    </row>
    <row r="674" spans="1:18" s="11" customFormat="1" ht="45" customHeight="1" thickBot="1" x14ac:dyDescent="0.35">
      <c r="A674" s="42"/>
      <c r="B674" s="32"/>
      <c r="C674" s="32"/>
      <c r="D674" s="32"/>
      <c r="E674" s="47"/>
      <c r="F674" s="47"/>
      <c r="G674" s="36"/>
      <c r="H674" s="36"/>
      <c r="I674" s="36"/>
      <c r="J674" s="48"/>
      <c r="K674" s="49"/>
      <c r="L674" s="32"/>
      <c r="M674" s="32"/>
      <c r="N674" s="32"/>
      <c r="O674" s="32"/>
      <c r="P674" s="32"/>
      <c r="Q674" s="41"/>
      <c r="R674" s="45"/>
    </row>
    <row r="675" spans="1:18" s="11" customFormat="1" ht="45" customHeight="1" thickBot="1" x14ac:dyDescent="0.35">
      <c r="A675" s="42"/>
      <c r="B675" s="32"/>
      <c r="C675" s="32"/>
      <c r="D675" s="32"/>
      <c r="E675" s="47"/>
      <c r="F675" s="47"/>
      <c r="G675" s="36"/>
      <c r="H675" s="36"/>
      <c r="I675" s="36"/>
      <c r="J675" s="48"/>
      <c r="K675" s="49"/>
      <c r="L675" s="32"/>
      <c r="M675" s="32"/>
      <c r="N675" s="32"/>
      <c r="O675" s="32"/>
      <c r="P675" s="32"/>
      <c r="Q675" s="41"/>
      <c r="R675" s="45"/>
    </row>
    <row r="676" spans="1:18" s="11" customFormat="1" ht="45" customHeight="1" thickBot="1" x14ac:dyDescent="0.35">
      <c r="A676" s="42"/>
      <c r="B676" s="32"/>
      <c r="C676" s="32"/>
      <c r="D676" s="32"/>
      <c r="E676" s="47"/>
      <c r="F676" s="47"/>
      <c r="G676" s="36"/>
      <c r="H676" s="36"/>
      <c r="I676" s="36"/>
      <c r="J676" s="48"/>
      <c r="K676" s="49"/>
      <c r="L676" s="32"/>
      <c r="M676" s="32"/>
      <c r="N676" s="32"/>
      <c r="O676" s="32"/>
      <c r="P676" s="32"/>
      <c r="Q676" s="41"/>
      <c r="R676" s="45"/>
    </row>
    <row r="677" spans="1:18" s="11" customFormat="1" ht="45" customHeight="1" thickBot="1" x14ac:dyDescent="0.35">
      <c r="A677" s="42"/>
      <c r="B677" s="32"/>
      <c r="C677" s="32"/>
      <c r="D677" s="32"/>
      <c r="E677" s="47"/>
      <c r="F677" s="47"/>
      <c r="G677" s="36"/>
      <c r="H677" s="36"/>
      <c r="I677" s="36"/>
      <c r="J677" s="48"/>
      <c r="K677" s="49"/>
      <c r="L677" s="32"/>
      <c r="M677" s="32"/>
      <c r="N677" s="32"/>
      <c r="O677" s="32"/>
      <c r="P677" s="32"/>
      <c r="Q677" s="41"/>
      <c r="R677" s="45"/>
    </row>
    <row r="678" spans="1:18" s="11" customFormat="1" ht="45" customHeight="1" thickBot="1" x14ac:dyDescent="0.35">
      <c r="A678" s="42"/>
      <c r="B678" s="32"/>
      <c r="C678" s="32"/>
      <c r="D678" s="32"/>
      <c r="E678" s="47"/>
      <c r="F678" s="47"/>
      <c r="G678" s="36"/>
      <c r="H678" s="36"/>
      <c r="I678" s="36"/>
      <c r="J678" s="48"/>
      <c r="K678" s="49"/>
      <c r="L678" s="32"/>
      <c r="M678" s="32"/>
      <c r="N678" s="32"/>
      <c r="O678" s="32"/>
      <c r="P678" s="32"/>
      <c r="Q678" s="41"/>
      <c r="R678" s="45"/>
    </row>
    <row r="679" spans="1:18" s="11" customFormat="1" ht="45" customHeight="1" thickBot="1" x14ac:dyDescent="0.35">
      <c r="A679" s="42"/>
      <c r="B679" s="32"/>
      <c r="C679" s="32"/>
      <c r="D679" s="32"/>
      <c r="E679" s="47"/>
      <c r="F679" s="47"/>
      <c r="G679" s="36"/>
      <c r="H679" s="36"/>
      <c r="I679" s="36"/>
      <c r="J679" s="48"/>
      <c r="K679" s="49"/>
      <c r="L679" s="32"/>
      <c r="M679" s="32"/>
      <c r="N679" s="32"/>
      <c r="O679" s="32"/>
      <c r="P679" s="32"/>
      <c r="Q679" s="41"/>
      <c r="R679" s="45"/>
    </row>
    <row r="680" spans="1:18" s="11" customFormat="1" ht="45" customHeight="1" thickBot="1" x14ac:dyDescent="0.35">
      <c r="A680" s="42"/>
      <c r="B680" s="32"/>
      <c r="C680" s="32"/>
      <c r="D680" s="32"/>
      <c r="E680" s="47"/>
      <c r="F680" s="47"/>
      <c r="G680" s="36"/>
      <c r="H680" s="36"/>
      <c r="I680" s="36"/>
      <c r="J680" s="48"/>
      <c r="K680" s="49"/>
      <c r="L680" s="32"/>
      <c r="M680" s="32"/>
      <c r="N680" s="32"/>
      <c r="O680" s="32"/>
      <c r="P680" s="32"/>
      <c r="Q680" s="41"/>
      <c r="R680" s="45"/>
    </row>
    <row r="681" spans="1:18" s="11" customFormat="1" ht="45" customHeight="1" thickBot="1" x14ac:dyDescent="0.35">
      <c r="A681" s="42"/>
      <c r="B681" s="32"/>
      <c r="C681" s="32"/>
      <c r="D681" s="32"/>
      <c r="E681" s="47"/>
      <c r="F681" s="47"/>
      <c r="G681" s="36"/>
      <c r="H681" s="36"/>
      <c r="I681" s="36"/>
      <c r="J681" s="48"/>
      <c r="K681" s="49"/>
      <c r="L681" s="32"/>
      <c r="M681" s="32"/>
      <c r="N681" s="32"/>
      <c r="O681" s="32"/>
      <c r="P681" s="32"/>
      <c r="Q681" s="41"/>
      <c r="R681" s="45"/>
    </row>
    <row r="682" spans="1:18" s="11" customFormat="1" ht="45" customHeight="1" thickBot="1" x14ac:dyDescent="0.35">
      <c r="A682" s="42"/>
      <c r="B682" s="32"/>
      <c r="C682" s="32"/>
      <c r="D682" s="32"/>
      <c r="E682" s="47"/>
      <c r="F682" s="47"/>
      <c r="G682" s="36"/>
      <c r="H682" s="36"/>
      <c r="I682" s="36"/>
      <c r="J682" s="48"/>
      <c r="K682" s="49"/>
      <c r="L682" s="32"/>
      <c r="M682" s="32"/>
      <c r="N682" s="32"/>
      <c r="O682" s="32"/>
      <c r="P682" s="32"/>
      <c r="Q682" s="41"/>
      <c r="R682" s="45"/>
    </row>
    <row r="683" spans="1:18" s="11" customFormat="1" ht="45" customHeight="1" thickBot="1" x14ac:dyDescent="0.35">
      <c r="A683" s="42"/>
      <c r="B683" s="32"/>
      <c r="C683" s="32"/>
      <c r="D683" s="32"/>
      <c r="E683" s="47"/>
      <c r="F683" s="47"/>
      <c r="G683" s="36"/>
      <c r="H683" s="36"/>
      <c r="I683" s="36"/>
      <c r="J683" s="48"/>
      <c r="K683" s="49"/>
      <c r="L683" s="32"/>
      <c r="M683" s="32"/>
      <c r="N683" s="32"/>
      <c r="O683" s="32"/>
      <c r="P683" s="32"/>
      <c r="Q683" s="41"/>
      <c r="R683" s="45"/>
    </row>
    <row r="684" spans="1:18" s="11" customFormat="1" ht="45" customHeight="1" thickBot="1" x14ac:dyDescent="0.35">
      <c r="A684" s="42"/>
      <c r="B684" s="32"/>
      <c r="C684" s="32"/>
      <c r="D684" s="32"/>
      <c r="E684" s="47"/>
      <c r="F684" s="47"/>
      <c r="G684" s="36"/>
      <c r="H684" s="36"/>
      <c r="I684" s="36"/>
      <c r="J684" s="48"/>
      <c r="K684" s="49"/>
      <c r="L684" s="32"/>
      <c r="M684" s="32"/>
      <c r="N684" s="32"/>
      <c r="O684" s="32"/>
      <c r="P684" s="32"/>
      <c r="Q684" s="41"/>
      <c r="R684" s="45"/>
    </row>
    <row r="685" spans="1:18" s="11" customFormat="1" ht="45" customHeight="1" thickBot="1" x14ac:dyDescent="0.35">
      <c r="A685" s="42"/>
      <c r="B685" s="32"/>
      <c r="C685" s="32"/>
      <c r="D685" s="32"/>
      <c r="E685" s="47"/>
      <c r="F685" s="47"/>
      <c r="G685" s="36"/>
      <c r="H685" s="36"/>
      <c r="I685" s="36"/>
      <c r="J685" s="48"/>
      <c r="K685" s="49"/>
      <c r="L685" s="32"/>
      <c r="M685" s="32"/>
      <c r="N685" s="32"/>
      <c r="O685" s="32"/>
      <c r="P685" s="32"/>
      <c r="Q685" s="41"/>
      <c r="R685" s="45"/>
    </row>
    <row r="686" spans="1:18" s="11" customFormat="1" ht="45" customHeight="1" thickBot="1" x14ac:dyDescent="0.35">
      <c r="A686" s="42"/>
      <c r="B686" s="32"/>
      <c r="C686" s="32"/>
      <c r="D686" s="32"/>
      <c r="E686" s="47"/>
      <c r="F686" s="47"/>
      <c r="G686" s="36"/>
      <c r="H686" s="36"/>
      <c r="I686" s="36"/>
      <c r="J686" s="48"/>
      <c r="K686" s="49"/>
      <c r="L686" s="32"/>
      <c r="M686" s="32"/>
      <c r="N686" s="32"/>
      <c r="O686" s="32"/>
      <c r="P686" s="32"/>
      <c r="Q686" s="41"/>
      <c r="R686" s="45"/>
    </row>
    <row r="687" spans="1:18" s="11" customFormat="1" ht="45" customHeight="1" thickBot="1" x14ac:dyDescent="0.35">
      <c r="A687" s="42"/>
      <c r="B687" s="32"/>
      <c r="C687" s="32"/>
      <c r="D687" s="32"/>
      <c r="E687" s="47"/>
      <c r="F687" s="47"/>
      <c r="G687" s="36"/>
      <c r="H687" s="36"/>
      <c r="I687" s="36"/>
      <c r="J687" s="48"/>
      <c r="K687" s="49"/>
      <c r="L687" s="32"/>
      <c r="M687" s="32"/>
      <c r="N687" s="32"/>
      <c r="O687" s="32"/>
      <c r="P687" s="32"/>
      <c r="Q687" s="41"/>
      <c r="R687" s="45"/>
    </row>
    <row r="688" spans="1:18" s="11" customFormat="1" ht="45" customHeight="1" thickBot="1" x14ac:dyDescent="0.35">
      <c r="A688" s="42"/>
      <c r="B688" s="32"/>
      <c r="C688" s="32"/>
      <c r="D688" s="32"/>
      <c r="E688" s="47"/>
      <c r="F688" s="47"/>
      <c r="G688" s="36"/>
      <c r="H688" s="36"/>
      <c r="I688" s="36"/>
      <c r="J688" s="48"/>
      <c r="K688" s="49"/>
      <c r="L688" s="32"/>
      <c r="M688" s="32"/>
      <c r="N688" s="32"/>
      <c r="O688" s="32"/>
      <c r="P688" s="32"/>
      <c r="Q688" s="41"/>
      <c r="R688" s="45"/>
    </row>
    <row r="689" spans="1:18" s="11" customFormat="1" ht="45" customHeight="1" thickBot="1" x14ac:dyDescent="0.35">
      <c r="A689" s="42"/>
      <c r="B689" s="32"/>
      <c r="C689" s="32"/>
      <c r="D689" s="32"/>
      <c r="E689" s="47"/>
      <c r="F689" s="47"/>
      <c r="G689" s="36"/>
      <c r="H689" s="36"/>
      <c r="I689" s="36"/>
      <c r="J689" s="48"/>
      <c r="K689" s="49"/>
      <c r="L689" s="32"/>
      <c r="M689" s="32"/>
      <c r="N689" s="32"/>
      <c r="O689" s="32"/>
      <c r="P689" s="32"/>
      <c r="Q689" s="41"/>
      <c r="R689" s="45"/>
    </row>
    <row r="690" spans="1:18" s="11" customFormat="1" ht="45" customHeight="1" thickBot="1" x14ac:dyDescent="0.35">
      <c r="A690" s="42"/>
      <c r="B690" s="32"/>
      <c r="C690" s="32"/>
      <c r="D690" s="32"/>
      <c r="E690" s="47"/>
      <c r="F690" s="47"/>
      <c r="G690" s="36"/>
      <c r="H690" s="36"/>
      <c r="I690" s="36"/>
      <c r="J690" s="48"/>
      <c r="K690" s="49"/>
      <c r="L690" s="32"/>
      <c r="M690" s="32"/>
      <c r="N690" s="32"/>
      <c r="O690" s="32"/>
      <c r="P690" s="32"/>
      <c r="Q690" s="41"/>
      <c r="R690" s="45"/>
    </row>
    <row r="691" spans="1:18" s="11" customFormat="1" ht="45" customHeight="1" thickBot="1" x14ac:dyDescent="0.35">
      <c r="A691" s="42"/>
      <c r="B691" s="32"/>
      <c r="C691" s="32"/>
      <c r="D691" s="32"/>
      <c r="E691" s="47"/>
      <c r="F691" s="47"/>
      <c r="G691" s="36"/>
      <c r="H691" s="36"/>
      <c r="I691" s="36"/>
      <c r="J691" s="48"/>
      <c r="K691" s="49"/>
      <c r="L691" s="32"/>
      <c r="M691" s="32"/>
      <c r="N691" s="32"/>
      <c r="O691" s="32"/>
      <c r="P691" s="32"/>
      <c r="Q691" s="41"/>
      <c r="R691" s="45"/>
    </row>
    <row r="692" spans="1:18" s="11" customFormat="1" ht="45" customHeight="1" thickBot="1" x14ac:dyDescent="0.35">
      <c r="A692" s="42"/>
      <c r="B692" s="32"/>
      <c r="C692" s="32"/>
      <c r="D692" s="32"/>
      <c r="E692" s="47"/>
      <c r="F692" s="47"/>
      <c r="G692" s="36"/>
      <c r="H692" s="36"/>
      <c r="I692" s="36"/>
      <c r="J692" s="48"/>
      <c r="K692" s="49"/>
      <c r="L692" s="32"/>
      <c r="M692" s="32"/>
      <c r="N692" s="32"/>
      <c r="O692" s="32"/>
      <c r="P692" s="32"/>
      <c r="Q692" s="41"/>
      <c r="R692" s="45"/>
    </row>
    <row r="693" spans="1:18" s="11" customFormat="1" ht="45" customHeight="1" thickBot="1" x14ac:dyDescent="0.35">
      <c r="A693" s="42"/>
      <c r="B693" s="32"/>
      <c r="C693" s="32"/>
      <c r="D693" s="32"/>
      <c r="E693" s="47"/>
      <c r="F693" s="47"/>
      <c r="G693" s="36"/>
      <c r="H693" s="36"/>
      <c r="I693" s="36"/>
      <c r="J693" s="48"/>
      <c r="K693" s="49"/>
      <c r="L693" s="32"/>
      <c r="M693" s="32"/>
      <c r="N693" s="32"/>
      <c r="O693" s="32"/>
      <c r="P693" s="32"/>
      <c r="Q693" s="41"/>
      <c r="R693" s="45"/>
    </row>
    <row r="694" spans="1:18" s="11" customFormat="1" ht="45" customHeight="1" thickBot="1" x14ac:dyDescent="0.35">
      <c r="A694" s="42"/>
      <c r="B694" s="32"/>
      <c r="C694" s="32"/>
      <c r="D694" s="32"/>
      <c r="E694" s="47"/>
      <c r="F694" s="47"/>
      <c r="G694" s="36"/>
      <c r="H694" s="36"/>
      <c r="I694" s="36"/>
      <c r="J694" s="48"/>
      <c r="K694" s="49"/>
      <c r="L694" s="32"/>
      <c r="M694" s="32"/>
      <c r="N694" s="32"/>
      <c r="O694" s="32"/>
      <c r="P694" s="32"/>
      <c r="Q694" s="41"/>
      <c r="R694" s="45"/>
    </row>
    <row r="695" spans="1:18" s="11" customFormat="1" ht="45" customHeight="1" thickBot="1" x14ac:dyDescent="0.35">
      <c r="A695" s="42"/>
      <c r="B695" s="32"/>
      <c r="C695" s="32"/>
      <c r="D695" s="32"/>
      <c r="E695" s="47"/>
      <c r="F695" s="47"/>
      <c r="G695" s="36"/>
      <c r="H695" s="36"/>
      <c r="I695" s="36"/>
      <c r="J695" s="48"/>
      <c r="K695" s="49"/>
      <c r="L695" s="32"/>
      <c r="M695" s="32"/>
      <c r="N695" s="32"/>
      <c r="O695" s="32"/>
      <c r="P695" s="32"/>
      <c r="Q695" s="41"/>
      <c r="R695" s="45"/>
    </row>
    <row r="696" spans="1:18" s="11" customFormat="1" ht="45" customHeight="1" thickBot="1" x14ac:dyDescent="0.35">
      <c r="A696" s="42"/>
      <c r="B696" s="32"/>
      <c r="C696" s="32"/>
      <c r="D696" s="32"/>
      <c r="E696" s="47"/>
      <c r="F696" s="47"/>
      <c r="G696" s="36"/>
      <c r="H696" s="36"/>
      <c r="I696" s="36"/>
      <c r="J696" s="48"/>
      <c r="K696" s="49"/>
      <c r="L696" s="32"/>
      <c r="M696" s="32"/>
      <c r="N696" s="32"/>
      <c r="O696" s="32"/>
      <c r="P696" s="32"/>
      <c r="Q696" s="41"/>
      <c r="R696" s="45"/>
    </row>
    <row r="697" spans="1:18" s="11" customFormat="1" ht="45" customHeight="1" thickBot="1" x14ac:dyDescent="0.35">
      <c r="A697" s="42"/>
      <c r="B697" s="32"/>
      <c r="C697" s="32"/>
      <c r="D697" s="32"/>
      <c r="E697" s="47"/>
      <c r="F697" s="47"/>
      <c r="G697" s="36"/>
      <c r="H697" s="36"/>
      <c r="I697" s="36"/>
      <c r="J697" s="48"/>
      <c r="K697" s="49"/>
      <c r="L697" s="32"/>
      <c r="M697" s="32"/>
      <c r="N697" s="32"/>
      <c r="O697" s="32"/>
      <c r="P697" s="32"/>
      <c r="Q697" s="41"/>
      <c r="R697" s="45"/>
    </row>
    <row r="698" spans="1:18" s="11" customFormat="1" ht="45" customHeight="1" thickBot="1" x14ac:dyDescent="0.35">
      <c r="A698" s="42"/>
      <c r="B698" s="32"/>
      <c r="C698" s="32"/>
      <c r="D698" s="32"/>
      <c r="E698" s="47"/>
      <c r="F698" s="47"/>
      <c r="G698" s="36"/>
      <c r="H698" s="36"/>
      <c r="I698" s="36"/>
      <c r="J698" s="48"/>
      <c r="K698" s="49"/>
      <c r="L698" s="32"/>
      <c r="M698" s="32"/>
      <c r="N698" s="32"/>
      <c r="O698" s="32"/>
      <c r="P698" s="32"/>
      <c r="Q698" s="41"/>
      <c r="R698" s="45"/>
    </row>
    <row r="699" spans="1:18" s="11" customFormat="1" ht="45" customHeight="1" thickBot="1" x14ac:dyDescent="0.35">
      <c r="A699" s="42"/>
      <c r="B699" s="32"/>
      <c r="C699" s="32"/>
      <c r="D699" s="32"/>
      <c r="E699" s="47"/>
      <c r="F699" s="47"/>
      <c r="G699" s="36"/>
      <c r="H699" s="36"/>
      <c r="I699" s="36"/>
      <c r="J699" s="48"/>
      <c r="K699" s="49"/>
      <c r="L699" s="32"/>
      <c r="M699" s="32"/>
      <c r="N699" s="32"/>
      <c r="O699" s="32"/>
      <c r="P699" s="32"/>
      <c r="Q699" s="41"/>
      <c r="R699" s="45"/>
    </row>
    <row r="700" spans="1:18" s="11" customFormat="1" ht="45" customHeight="1" thickBot="1" x14ac:dyDescent="0.35">
      <c r="A700" s="42"/>
      <c r="B700" s="32"/>
      <c r="C700" s="32"/>
      <c r="D700" s="32"/>
      <c r="E700" s="47"/>
      <c r="F700" s="47"/>
      <c r="G700" s="36"/>
      <c r="H700" s="36"/>
      <c r="I700" s="36"/>
      <c r="J700" s="48"/>
      <c r="K700" s="49"/>
      <c r="L700" s="32"/>
      <c r="M700" s="32"/>
      <c r="N700" s="32"/>
      <c r="O700" s="32"/>
      <c r="P700" s="32"/>
      <c r="Q700" s="41"/>
      <c r="R700" s="45"/>
    </row>
    <row r="701" spans="1:18" s="11" customFormat="1" ht="45" customHeight="1" thickBot="1" x14ac:dyDescent="0.35">
      <c r="A701" s="42"/>
      <c r="B701" s="32"/>
      <c r="C701" s="32"/>
      <c r="D701" s="32"/>
      <c r="E701" s="47"/>
      <c r="F701" s="47"/>
      <c r="G701" s="36"/>
      <c r="H701" s="36"/>
      <c r="I701" s="36"/>
      <c r="J701" s="48"/>
      <c r="K701" s="49"/>
      <c r="L701" s="32"/>
      <c r="M701" s="32"/>
      <c r="N701" s="32"/>
      <c r="O701" s="32"/>
      <c r="P701" s="32"/>
      <c r="Q701" s="41"/>
      <c r="R701" s="45"/>
    </row>
    <row r="702" spans="1:18" s="11" customFormat="1" ht="45" customHeight="1" thickBot="1" x14ac:dyDescent="0.35">
      <c r="A702" s="42"/>
      <c r="B702" s="32"/>
      <c r="C702" s="32"/>
      <c r="D702" s="32"/>
      <c r="E702" s="47"/>
      <c r="F702" s="47"/>
      <c r="G702" s="36"/>
      <c r="H702" s="36"/>
      <c r="I702" s="36"/>
      <c r="J702" s="48"/>
      <c r="K702" s="49"/>
      <c r="L702" s="32"/>
      <c r="M702" s="32"/>
      <c r="N702" s="32"/>
      <c r="O702" s="32"/>
      <c r="P702" s="32"/>
      <c r="Q702" s="41"/>
      <c r="R702" s="45"/>
    </row>
    <row r="703" spans="1:18" s="11" customFormat="1" ht="45" customHeight="1" thickBot="1" x14ac:dyDescent="0.35">
      <c r="A703" s="42"/>
      <c r="B703" s="32"/>
      <c r="C703" s="32"/>
      <c r="D703" s="32"/>
      <c r="E703" s="47"/>
      <c r="F703" s="47"/>
      <c r="G703" s="36"/>
      <c r="H703" s="36"/>
      <c r="I703" s="36"/>
      <c r="J703" s="48"/>
      <c r="K703" s="49"/>
      <c r="L703" s="32"/>
      <c r="M703" s="32"/>
      <c r="N703" s="32"/>
      <c r="O703" s="32"/>
      <c r="P703" s="32"/>
      <c r="Q703" s="41"/>
      <c r="R703" s="45"/>
    </row>
    <row r="704" spans="1:18" s="11" customFormat="1" ht="45" customHeight="1" thickBot="1" x14ac:dyDescent="0.35">
      <c r="A704" s="42"/>
      <c r="B704" s="32"/>
      <c r="C704" s="32"/>
      <c r="D704" s="32"/>
      <c r="E704" s="47"/>
      <c r="F704" s="47"/>
      <c r="G704" s="36"/>
      <c r="H704" s="36"/>
      <c r="I704" s="36"/>
      <c r="J704" s="48"/>
      <c r="K704" s="49"/>
      <c r="L704" s="32"/>
      <c r="M704" s="32"/>
      <c r="N704" s="32"/>
      <c r="O704" s="32"/>
      <c r="P704" s="32"/>
      <c r="Q704" s="41"/>
      <c r="R704" s="45"/>
    </row>
    <row r="705" spans="1:18" s="11" customFormat="1" ht="45" customHeight="1" thickBot="1" x14ac:dyDescent="0.35">
      <c r="A705" s="42"/>
      <c r="B705" s="32"/>
      <c r="C705" s="32"/>
      <c r="D705" s="32"/>
      <c r="E705" s="47"/>
      <c r="F705" s="47"/>
      <c r="G705" s="36"/>
      <c r="H705" s="36"/>
      <c r="I705" s="36"/>
      <c r="J705" s="48"/>
      <c r="K705" s="49"/>
      <c r="L705" s="32"/>
      <c r="M705" s="32"/>
      <c r="N705" s="32"/>
      <c r="O705" s="32"/>
      <c r="P705" s="32"/>
      <c r="Q705" s="41"/>
      <c r="R705" s="45"/>
    </row>
    <row r="706" spans="1:18" s="11" customFormat="1" ht="45" customHeight="1" thickBot="1" x14ac:dyDescent="0.35">
      <c r="A706" s="42"/>
      <c r="B706" s="32"/>
      <c r="C706" s="32"/>
      <c r="D706" s="32"/>
      <c r="E706" s="47"/>
      <c r="F706" s="47"/>
      <c r="G706" s="36"/>
      <c r="H706" s="36"/>
      <c r="I706" s="36"/>
      <c r="J706" s="48"/>
      <c r="K706" s="49"/>
      <c r="L706" s="32"/>
      <c r="M706" s="32"/>
      <c r="N706" s="32"/>
      <c r="O706" s="32"/>
      <c r="P706" s="32"/>
      <c r="Q706" s="41"/>
      <c r="R706" s="45"/>
    </row>
    <row r="707" spans="1:18" s="11" customFormat="1" ht="45" customHeight="1" thickBot="1" x14ac:dyDescent="0.35">
      <c r="A707" s="42"/>
      <c r="B707" s="32"/>
      <c r="C707" s="32"/>
      <c r="D707" s="32"/>
      <c r="E707" s="47"/>
      <c r="F707" s="47"/>
      <c r="G707" s="36"/>
      <c r="H707" s="36"/>
      <c r="I707" s="36"/>
      <c r="J707" s="48"/>
      <c r="K707" s="49"/>
      <c r="L707" s="32"/>
      <c r="M707" s="32"/>
      <c r="N707" s="32"/>
      <c r="O707" s="32"/>
      <c r="P707" s="32"/>
      <c r="Q707" s="41"/>
      <c r="R707" s="45"/>
    </row>
    <row r="708" spans="1:18" s="11" customFormat="1" ht="45" customHeight="1" thickBot="1" x14ac:dyDescent="0.35">
      <c r="A708" s="42"/>
      <c r="B708" s="32"/>
      <c r="C708" s="32"/>
      <c r="D708" s="32"/>
      <c r="E708" s="47"/>
      <c r="F708" s="47"/>
      <c r="G708" s="36"/>
      <c r="H708" s="36"/>
      <c r="I708" s="36"/>
      <c r="J708" s="48"/>
      <c r="K708" s="49"/>
      <c r="L708" s="32"/>
      <c r="M708" s="32"/>
      <c r="N708" s="32"/>
      <c r="O708" s="32"/>
      <c r="P708" s="32"/>
      <c r="Q708" s="41"/>
      <c r="R708" s="45"/>
    </row>
    <row r="709" spans="1:18" s="11" customFormat="1" ht="45" customHeight="1" thickBot="1" x14ac:dyDescent="0.35">
      <c r="A709" s="42"/>
      <c r="B709" s="32"/>
      <c r="C709" s="32"/>
      <c r="D709" s="32"/>
      <c r="E709" s="47"/>
      <c r="F709" s="47"/>
      <c r="G709" s="36"/>
      <c r="H709" s="36"/>
      <c r="I709" s="36"/>
      <c r="J709" s="48"/>
      <c r="K709" s="49"/>
      <c r="L709" s="32"/>
      <c r="M709" s="32"/>
      <c r="N709" s="32"/>
      <c r="O709" s="32"/>
      <c r="P709" s="32"/>
      <c r="Q709" s="41"/>
      <c r="R709" s="45"/>
    </row>
    <row r="710" spans="1:18" s="11" customFormat="1" ht="45" customHeight="1" thickBot="1" x14ac:dyDescent="0.35">
      <c r="A710" s="42"/>
      <c r="B710" s="32"/>
      <c r="C710" s="32"/>
      <c r="D710" s="32"/>
      <c r="E710" s="47"/>
      <c r="F710" s="47"/>
      <c r="G710" s="36"/>
      <c r="H710" s="36"/>
      <c r="I710" s="36"/>
      <c r="J710" s="48"/>
      <c r="K710" s="49"/>
      <c r="L710" s="32"/>
      <c r="M710" s="32"/>
      <c r="N710" s="32"/>
      <c r="O710" s="32"/>
      <c r="P710" s="32"/>
      <c r="Q710" s="41"/>
      <c r="R710" s="45"/>
    </row>
    <row r="711" spans="1:18" s="11" customFormat="1" ht="45" customHeight="1" thickBot="1" x14ac:dyDescent="0.35">
      <c r="A711" s="42"/>
      <c r="B711" s="32"/>
      <c r="C711" s="32"/>
      <c r="D711" s="32"/>
      <c r="E711" s="47"/>
      <c r="F711" s="47"/>
      <c r="G711" s="36"/>
      <c r="H711" s="36"/>
      <c r="I711" s="36"/>
      <c r="J711" s="48"/>
      <c r="K711" s="49"/>
      <c r="L711" s="32"/>
      <c r="M711" s="32"/>
      <c r="N711" s="32"/>
      <c r="O711" s="32"/>
      <c r="P711" s="32"/>
      <c r="Q711" s="41"/>
      <c r="R711" s="45"/>
    </row>
    <row r="712" spans="1:18" s="11" customFormat="1" ht="45" customHeight="1" thickBot="1" x14ac:dyDescent="0.35">
      <c r="A712" s="42"/>
      <c r="B712" s="32"/>
      <c r="C712" s="32"/>
      <c r="D712" s="32"/>
      <c r="E712" s="47"/>
      <c r="F712" s="47"/>
      <c r="G712" s="36"/>
      <c r="H712" s="36"/>
      <c r="I712" s="36"/>
      <c r="J712" s="48"/>
      <c r="K712" s="49"/>
      <c r="L712" s="32"/>
      <c r="M712" s="32"/>
      <c r="N712" s="32"/>
      <c r="O712" s="32"/>
      <c r="P712" s="32"/>
      <c r="Q712" s="41"/>
      <c r="R712" s="45"/>
    </row>
    <row r="713" spans="1:18" s="11" customFormat="1" ht="45" customHeight="1" thickBot="1" x14ac:dyDescent="0.35">
      <c r="A713" s="42"/>
      <c r="B713" s="32"/>
      <c r="C713" s="32"/>
      <c r="D713" s="32"/>
      <c r="E713" s="47"/>
      <c r="F713" s="47"/>
      <c r="G713" s="36"/>
      <c r="H713" s="36"/>
      <c r="I713" s="36"/>
      <c r="J713" s="48"/>
      <c r="K713" s="49"/>
      <c r="L713" s="32"/>
      <c r="M713" s="32"/>
      <c r="N713" s="32"/>
      <c r="O713" s="32"/>
      <c r="P713" s="32"/>
      <c r="Q713" s="41"/>
      <c r="R713" s="45"/>
    </row>
    <row r="714" spans="1:18" s="11" customFormat="1" ht="45" customHeight="1" thickBot="1" x14ac:dyDescent="0.35">
      <c r="A714" s="42"/>
      <c r="B714" s="32"/>
      <c r="C714" s="32"/>
      <c r="D714" s="32"/>
      <c r="E714" s="47"/>
      <c r="F714" s="47"/>
      <c r="G714" s="36"/>
      <c r="H714" s="36"/>
      <c r="I714" s="36"/>
      <c r="J714" s="48"/>
      <c r="K714" s="49"/>
      <c r="L714" s="32"/>
      <c r="M714" s="32"/>
      <c r="N714" s="32"/>
      <c r="O714" s="32"/>
      <c r="P714" s="32"/>
      <c r="Q714" s="41"/>
      <c r="R714" s="45"/>
    </row>
    <row r="715" spans="1:18" s="11" customFormat="1" ht="45" customHeight="1" thickBot="1" x14ac:dyDescent="0.35">
      <c r="A715" s="42"/>
      <c r="B715" s="32"/>
      <c r="C715" s="32"/>
      <c r="D715" s="32"/>
      <c r="E715" s="47"/>
      <c r="F715" s="47"/>
      <c r="G715" s="36"/>
      <c r="H715" s="36"/>
      <c r="I715" s="36"/>
      <c r="J715" s="48"/>
      <c r="K715" s="49"/>
      <c r="L715" s="32"/>
      <c r="M715" s="32"/>
      <c r="N715" s="32"/>
      <c r="O715" s="32"/>
      <c r="P715" s="32"/>
      <c r="Q715" s="41"/>
      <c r="R715" s="45"/>
    </row>
    <row r="716" spans="1:18" s="11" customFormat="1" ht="45" customHeight="1" thickBot="1" x14ac:dyDescent="0.35">
      <c r="A716" s="42"/>
      <c r="B716" s="32"/>
      <c r="C716" s="32"/>
      <c r="D716" s="32"/>
      <c r="E716" s="47"/>
      <c r="F716" s="47"/>
      <c r="G716" s="36"/>
      <c r="H716" s="36"/>
      <c r="I716" s="36"/>
      <c r="J716" s="48"/>
      <c r="K716" s="49"/>
      <c r="L716" s="32"/>
      <c r="M716" s="32"/>
      <c r="N716" s="32"/>
      <c r="O716" s="32"/>
      <c r="P716" s="32"/>
      <c r="Q716" s="41"/>
      <c r="R716" s="45"/>
    </row>
    <row r="717" spans="1:18" s="11" customFormat="1" ht="45" customHeight="1" thickBot="1" x14ac:dyDescent="0.35">
      <c r="A717" s="42"/>
      <c r="B717" s="32"/>
      <c r="C717" s="32"/>
      <c r="D717" s="32"/>
      <c r="E717" s="47"/>
      <c r="F717" s="47"/>
      <c r="G717" s="36"/>
      <c r="H717" s="36"/>
      <c r="I717" s="36"/>
      <c r="J717" s="48"/>
      <c r="K717" s="49"/>
      <c r="L717" s="32"/>
      <c r="M717" s="32"/>
      <c r="N717" s="32"/>
      <c r="O717" s="32"/>
      <c r="P717" s="32"/>
      <c r="Q717" s="41"/>
      <c r="R717" s="45"/>
    </row>
    <row r="718" spans="1:18" s="11" customFormat="1" ht="45" customHeight="1" thickBot="1" x14ac:dyDescent="0.35">
      <c r="A718" s="42"/>
      <c r="B718" s="32"/>
      <c r="C718" s="32"/>
      <c r="D718" s="32"/>
      <c r="E718" s="47"/>
      <c r="F718" s="47"/>
      <c r="G718" s="36"/>
      <c r="H718" s="36"/>
      <c r="I718" s="36"/>
      <c r="J718" s="48"/>
      <c r="K718" s="49"/>
      <c r="L718" s="32"/>
      <c r="M718" s="32"/>
      <c r="N718" s="32"/>
      <c r="O718" s="32"/>
      <c r="P718" s="32"/>
      <c r="Q718" s="41"/>
      <c r="R718" s="45"/>
    </row>
    <row r="719" spans="1:18" s="11" customFormat="1" ht="45" customHeight="1" thickBot="1" x14ac:dyDescent="0.35">
      <c r="A719" s="42"/>
      <c r="B719" s="32"/>
      <c r="C719" s="32"/>
      <c r="D719" s="32"/>
      <c r="E719" s="47"/>
      <c r="F719" s="47"/>
      <c r="G719" s="36"/>
      <c r="H719" s="36"/>
      <c r="I719" s="36"/>
      <c r="J719" s="48"/>
      <c r="K719" s="49"/>
      <c r="L719" s="32"/>
      <c r="M719" s="32"/>
      <c r="N719" s="32"/>
      <c r="O719" s="32"/>
      <c r="P719" s="32"/>
      <c r="Q719" s="41"/>
      <c r="R719" s="45"/>
    </row>
    <row r="720" spans="1:18" s="11" customFormat="1" ht="45" customHeight="1" thickBot="1" x14ac:dyDescent="0.35">
      <c r="A720" s="42"/>
      <c r="B720" s="32"/>
      <c r="C720" s="32"/>
      <c r="D720" s="32"/>
      <c r="E720" s="47"/>
      <c r="F720" s="47"/>
      <c r="G720" s="36"/>
      <c r="H720" s="36"/>
      <c r="I720" s="36"/>
      <c r="J720" s="48"/>
      <c r="K720" s="49"/>
      <c r="L720" s="32"/>
      <c r="M720" s="32"/>
      <c r="N720" s="32"/>
      <c r="O720" s="32"/>
      <c r="P720" s="32"/>
      <c r="Q720" s="41"/>
      <c r="R720" s="45"/>
    </row>
    <row r="721" spans="1:18" s="11" customFormat="1" ht="45" customHeight="1" thickBot="1" x14ac:dyDescent="0.35">
      <c r="A721" s="42"/>
      <c r="B721" s="32"/>
      <c r="C721" s="32"/>
      <c r="D721" s="32"/>
      <c r="E721" s="47"/>
      <c r="F721" s="47"/>
      <c r="G721" s="36"/>
      <c r="H721" s="36"/>
      <c r="I721" s="36"/>
      <c r="J721" s="48"/>
      <c r="K721" s="49"/>
      <c r="L721" s="32"/>
      <c r="M721" s="32"/>
      <c r="N721" s="32"/>
      <c r="O721" s="32"/>
      <c r="P721" s="32"/>
      <c r="Q721" s="41"/>
      <c r="R721" s="45"/>
    </row>
    <row r="722" spans="1:18" s="11" customFormat="1" ht="45" customHeight="1" thickBot="1" x14ac:dyDescent="0.35">
      <c r="A722" s="42"/>
      <c r="B722" s="32"/>
      <c r="C722" s="32"/>
      <c r="D722" s="32"/>
      <c r="E722" s="47"/>
      <c r="F722" s="47"/>
      <c r="G722" s="36"/>
      <c r="H722" s="36"/>
      <c r="I722" s="36"/>
      <c r="J722" s="48"/>
      <c r="K722" s="49"/>
      <c r="L722" s="32"/>
      <c r="M722" s="32"/>
      <c r="N722" s="32"/>
      <c r="O722" s="32"/>
      <c r="P722" s="32"/>
      <c r="Q722" s="41"/>
      <c r="R722" s="45"/>
    </row>
    <row r="723" spans="1:18" s="11" customFormat="1" ht="45" customHeight="1" thickBot="1" x14ac:dyDescent="0.35">
      <c r="A723" s="42"/>
      <c r="B723" s="32"/>
      <c r="C723" s="32"/>
      <c r="D723" s="32"/>
      <c r="E723" s="47"/>
      <c r="F723" s="47"/>
      <c r="G723" s="36"/>
      <c r="H723" s="36"/>
      <c r="I723" s="36"/>
      <c r="J723" s="48"/>
      <c r="K723" s="49"/>
      <c r="L723" s="32"/>
      <c r="M723" s="32"/>
      <c r="N723" s="32"/>
      <c r="O723" s="32"/>
      <c r="P723" s="32"/>
      <c r="Q723" s="41"/>
      <c r="R723" s="45"/>
    </row>
    <row r="724" spans="1:18" s="11" customFormat="1" ht="45" customHeight="1" thickBot="1" x14ac:dyDescent="0.35">
      <c r="A724" s="42"/>
      <c r="B724" s="32"/>
      <c r="C724" s="32"/>
      <c r="D724" s="32"/>
      <c r="E724" s="47"/>
      <c r="F724" s="47"/>
      <c r="G724" s="36"/>
      <c r="H724" s="36"/>
      <c r="I724" s="36"/>
      <c r="J724" s="48"/>
      <c r="K724" s="49"/>
      <c r="L724" s="32"/>
      <c r="M724" s="32"/>
      <c r="N724" s="32"/>
      <c r="O724" s="32"/>
      <c r="P724" s="32"/>
      <c r="Q724" s="41"/>
      <c r="R724" s="45"/>
    </row>
    <row r="725" spans="1:18" s="11" customFormat="1" ht="45" customHeight="1" thickBot="1" x14ac:dyDescent="0.35">
      <c r="A725" s="42"/>
      <c r="B725" s="32"/>
      <c r="C725" s="32"/>
      <c r="D725" s="32"/>
      <c r="E725" s="47"/>
      <c r="F725" s="47"/>
      <c r="G725" s="36"/>
      <c r="H725" s="36"/>
      <c r="I725" s="36"/>
      <c r="J725" s="48"/>
      <c r="K725" s="49"/>
      <c r="L725" s="32"/>
      <c r="M725" s="32"/>
      <c r="N725" s="32"/>
      <c r="O725" s="32"/>
      <c r="P725" s="32"/>
      <c r="Q725" s="41"/>
      <c r="R725" s="45"/>
    </row>
    <row r="726" spans="1:18" s="11" customFormat="1" ht="45" customHeight="1" thickBot="1" x14ac:dyDescent="0.35">
      <c r="A726" s="42"/>
      <c r="B726" s="32"/>
      <c r="C726" s="32"/>
      <c r="D726" s="32"/>
      <c r="E726" s="47"/>
      <c r="F726" s="47"/>
      <c r="G726" s="36"/>
      <c r="H726" s="36"/>
      <c r="I726" s="36"/>
      <c r="J726" s="48"/>
      <c r="K726" s="49"/>
      <c r="L726" s="32"/>
      <c r="M726" s="32"/>
      <c r="N726" s="32"/>
      <c r="O726" s="32"/>
      <c r="P726" s="32"/>
      <c r="Q726" s="41"/>
      <c r="R726" s="45"/>
    </row>
    <row r="727" spans="1:18" s="11" customFormat="1" ht="45" customHeight="1" thickBot="1" x14ac:dyDescent="0.35">
      <c r="A727" s="42"/>
      <c r="B727" s="32"/>
      <c r="C727" s="32"/>
      <c r="D727" s="32"/>
      <c r="E727" s="47"/>
      <c r="F727" s="47"/>
      <c r="G727" s="36"/>
      <c r="H727" s="36"/>
      <c r="I727" s="36"/>
      <c r="J727" s="48"/>
      <c r="K727" s="49"/>
      <c r="L727" s="32"/>
      <c r="M727" s="32"/>
      <c r="N727" s="32"/>
      <c r="O727" s="32"/>
      <c r="P727" s="32"/>
      <c r="Q727" s="41"/>
      <c r="R727" s="45"/>
    </row>
    <row r="728" spans="1:18" s="11" customFormat="1" ht="45" customHeight="1" thickBot="1" x14ac:dyDescent="0.35">
      <c r="A728" s="42"/>
      <c r="B728" s="32"/>
      <c r="C728" s="32"/>
      <c r="D728" s="32"/>
      <c r="E728" s="47"/>
      <c r="F728" s="47"/>
      <c r="G728" s="36"/>
      <c r="H728" s="36"/>
      <c r="I728" s="36"/>
      <c r="J728" s="48"/>
      <c r="K728" s="49"/>
      <c r="L728" s="32"/>
      <c r="M728" s="32"/>
      <c r="N728" s="32"/>
      <c r="O728" s="32"/>
      <c r="P728" s="32"/>
      <c r="Q728" s="41"/>
      <c r="R728" s="45"/>
    </row>
    <row r="729" spans="1:18" s="11" customFormat="1" ht="45" customHeight="1" thickBot="1" x14ac:dyDescent="0.35">
      <c r="A729" s="42"/>
      <c r="B729" s="32"/>
      <c r="C729" s="32"/>
      <c r="D729" s="32"/>
      <c r="E729" s="47"/>
      <c r="F729" s="47"/>
      <c r="G729" s="36"/>
      <c r="H729" s="36"/>
      <c r="I729" s="36"/>
      <c r="J729" s="48"/>
      <c r="K729" s="49"/>
      <c r="L729" s="32"/>
      <c r="M729" s="32"/>
      <c r="N729" s="32"/>
      <c r="O729" s="32"/>
      <c r="P729" s="32"/>
      <c r="Q729" s="41"/>
      <c r="R729" s="45"/>
    </row>
    <row r="730" spans="1:18" s="11" customFormat="1" ht="45" customHeight="1" thickBot="1" x14ac:dyDescent="0.35">
      <c r="A730" s="42"/>
      <c r="B730" s="32"/>
      <c r="C730" s="32"/>
      <c r="D730" s="32"/>
      <c r="E730" s="47"/>
      <c r="F730" s="47"/>
      <c r="G730" s="36"/>
      <c r="H730" s="36"/>
      <c r="I730" s="36"/>
      <c r="J730" s="48"/>
      <c r="K730" s="49"/>
      <c r="L730" s="32"/>
      <c r="M730" s="32"/>
      <c r="N730" s="32"/>
      <c r="O730" s="32"/>
      <c r="P730" s="32"/>
      <c r="Q730" s="41"/>
      <c r="R730" s="45"/>
    </row>
    <row r="731" spans="1:18" s="11" customFormat="1" ht="45" customHeight="1" thickBot="1" x14ac:dyDescent="0.35">
      <c r="A731" s="42"/>
      <c r="B731" s="32"/>
      <c r="C731" s="32"/>
      <c r="D731" s="32"/>
      <c r="E731" s="47"/>
      <c r="F731" s="47"/>
      <c r="G731" s="36"/>
      <c r="H731" s="36"/>
      <c r="I731" s="36"/>
      <c r="J731" s="48"/>
      <c r="K731" s="49"/>
      <c r="L731" s="32"/>
      <c r="M731" s="32"/>
      <c r="N731" s="32"/>
      <c r="O731" s="32"/>
      <c r="P731" s="32"/>
      <c r="Q731" s="41"/>
      <c r="R731" s="45"/>
    </row>
    <row r="732" spans="1:18" s="11" customFormat="1" ht="45" customHeight="1" thickBot="1" x14ac:dyDescent="0.35">
      <c r="A732" s="42"/>
      <c r="B732" s="32"/>
      <c r="C732" s="32"/>
      <c r="D732" s="32"/>
      <c r="E732" s="47"/>
      <c r="F732" s="47"/>
      <c r="G732" s="36"/>
      <c r="H732" s="36"/>
      <c r="I732" s="36"/>
      <c r="J732" s="48"/>
      <c r="K732" s="49"/>
      <c r="L732" s="32"/>
      <c r="M732" s="32"/>
      <c r="N732" s="32"/>
      <c r="O732" s="32"/>
      <c r="P732" s="32"/>
      <c r="Q732" s="41"/>
      <c r="R732" s="45"/>
    </row>
    <row r="733" spans="1:18" s="11" customFormat="1" ht="45" customHeight="1" thickBot="1" x14ac:dyDescent="0.35">
      <c r="A733" s="42"/>
      <c r="B733" s="32"/>
      <c r="C733" s="32"/>
      <c r="D733" s="32"/>
      <c r="E733" s="47"/>
      <c r="F733" s="47"/>
      <c r="G733" s="36"/>
      <c r="H733" s="36"/>
      <c r="I733" s="36"/>
      <c r="J733" s="48"/>
      <c r="K733" s="49"/>
      <c r="L733" s="32"/>
      <c r="M733" s="32"/>
      <c r="N733" s="32"/>
      <c r="O733" s="32"/>
      <c r="P733" s="32"/>
      <c r="Q733" s="41"/>
      <c r="R733" s="45"/>
    </row>
    <row r="734" spans="1:18" s="11" customFormat="1" ht="45" customHeight="1" thickBot="1" x14ac:dyDescent="0.35">
      <c r="A734" s="42"/>
      <c r="B734" s="32"/>
      <c r="C734" s="32"/>
      <c r="D734" s="32"/>
      <c r="E734" s="47"/>
      <c r="F734" s="47"/>
      <c r="G734" s="36"/>
      <c r="H734" s="36"/>
      <c r="I734" s="36"/>
      <c r="J734" s="48"/>
      <c r="K734" s="49"/>
      <c r="L734" s="32"/>
      <c r="M734" s="32"/>
      <c r="N734" s="32"/>
      <c r="O734" s="32"/>
      <c r="P734" s="32"/>
      <c r="Q734" s="41"/>
      <c r="R734" s="45"/>
    </row>
    <row r="735" spans="1:18" s="11" customFormat="1" ht="45" customHeight="1" thickBot="1" x14ac:dyDescent="0.35">
      <c r="A735" s="42"/>
      <c r="B735" s="32"/>
      <c r="C735" s="32"/>
      <c r="D735" s="32"/>
      <c r="E735" s="47"/>
      <c r="F735" s="47"/>
      <c r="G735" s="36"/>
      <c r="H735" s="36"/>
      <c r="I735" s="36"/>
      <c r="J735" s="48"/>
      <c r="K735" s="49"/>
      <c r="L735" s="32"/>
      <c r="M735" s="32"/>
      <c r="N735" s="32"/>
      <c r="O735" s="32"/>
      <c r="P735" s="32"/>
      <c r="Q735" s="41"/>
      <c r="R735" s="45"/>
    </row>
    <row r="736" spans="1:18" s="11" customFormat="1" ht="45" customHeight="1" thickBot="1" x14ac:dyDescent="0.35">
      <c r="A736" s="42"/>
      <c r="B736" s="32"/>
      <c r="C736" s="32"/>
      <c r="D736" s="32"/>
      <c r="E736" s="47"/>
      <c r="F736" s="47"/>
      <c r="G736" s="36"/>
      <c r="H736" s="36"/>
      <c r="I736" s="36"/>
      <c r="J736" s="48"/>
      <c r="K736" s="49"/>
      <c r="L736" s="32"/>
      <c r="M736" s="32"/>
      <c r="N736" s="32"/>
      <c r="O736" s="32"/>
      <c r="P736" s="32"/>
      <c r="Q736" s="41"/>
      <c r="R736" s="45"/>
    </row>
    <row r="737" spans="1:18" s="11" customFormat="1" ht="45" customHeight="1" thickBot="1" x14ac:dyDescent="0.35">
      <c r="A737" s="42"/>
      <c r="B737" s="32"/>
      <c r="C737" s="32"/>
      <c r="D737" s="32"/>
      <c r="E737" s="47"/>
      <c r="F737" s="47"/>
      <c r="G737" s="36"/>
      <c r="H737" s="36"/>
      <c r="I737" s="36"/>
      <c r="J737" s="48"/>
      <c r="K737" s="49"/>
      <c r="L737" s="32"/>
      <c r="M737" s="32"/>
      <c r="N737" s="32"/>
      <c r="O737" s="32"/>
      <c r="P737" s="32"/>
      <c r="Q737" s="41"/>
      <c r="R737" s="45"/>
    </row>
    <row r="738" spans="1:18" s="11" customFormat="1" ht="45" customHeight="1" thickBot="1" x14ac:dyDescent="0.35">
      <c r="A738" s="42"/>
      <c r="B738" s="32"/>
      <c r="C738" s="32"/>
      <c r="D738" s="32"/>
      <c r="E738" s="47"/>
      <c r="F738" s="47"/>
      <c r="G738" s="36"/>
      <c r="H738" s="36"/>
      <c r="I738" s="36"/>
      <c r="J738" s="48"/>
      <c r="K738" s="49"/>
      <c r="L738" s="32"/>
      <c r="M738" s="32"/>
      <c r="N738" s="32"/>
      <c r="O738" s="32"/>
      <c r="P738" s="32"/>
      <c r="Q738" s="41"/>
      <c r="R738" s="45"/>
    </row>
    <row r="739" spans="1:18" s="11" customFormat="1" ht="45" customHeight="1" thickBot="1" x14ac:dyDescent="0.35">
      <c r="A739" s="42"/>
      <c r="B739" s="32"/>
      <c r="C739" s="32"/>
      <c r="D739" s="32"/>
      <c r="E739" s="47"/>
      <c r="F739" s="47"/>
      <c r="G739" s="36"/>
      <c r="H739" s="36"/>
      <c r="I739" s="36"/>
      <c r="J739" s="48"/>
      <c r="K739" s="49"/>
      <c r="L739" s="32"/>
      <c r="M739" s="32"/>
      <c r="N739" s="32"/>
      <c r="O739" s="32"/>
      <c r="P739" s="32"/>
      <c r="Q739" s="41"/>
      <c r="R739" s="45"/>
    </row>
    <row r="740" spans="1:18" s="11" customFormat="1" ht="45" customHeight="1" thickBot="1" x14ac:dyDescent="0.35">
      <c r="A740" s="42"/>
      <c r="B740" s="32"/>
      <c r="C740" s="32"/>
      <c r="D740" s="32"/>
      <c r="E740" s="47"/>
      <c r="F740" s="47"/>
      <c r="G740" s="36"/>
      <c r="H740" s="36"/>
      <c r="I740" s="36"/>
      <c r="J740" s="48"/>
      <c r="K740" s="49"/>
      <c r="L740" s="32"/>
      <c r="M740" s="32"/>
      <c r="N740" s="32"/>
      <c r="O740" s="32"/>
      <c r="P740" s="32"/>
      <c r="Q740" s="41"/>
      <c r="R740" s="45"/>
    </row>
    <row r="741" spans="1:18" s="11" customFormat="1" ht="45" customHeight="1" thickBot="1" x14ac:dyDescent="0.35">
      <c r="A741" s="42"/>
      <c r="B741" s="32"/>
      <c r="C741" s="32"/>
      <c r="D741" s="32"/>
      <c r="E741" s="47"/>
      <c r="F741" s="47"/>
      <c r="G741" s="36"/>
      <c r="H741" s="36"/>
      <c r="I741" s="36"/>
      <c r="J741" s="48"/>
      <c r="K741" s="49"/>
      <c r="L741" s="32"/>
      <c r="M741" s="32"/>
      <c r="N741" s="32"/>
      <c r="O741" s="32"/>
      <c r="P741" s="32"/>
      <c r="Q741" s="41"/>
      <c r="R741" s="45"/>
    </row>
    <row r="742" spans="1:18" s="11" customFormat="1" ht="45" customHeight="1" thickBot="1" x14ac:dyDescent="0.35">
      <c r="A742" s="42"/>
      <c r="B742" s="32"/>
      <c r="C742" s="32"/>
      <c r="D742" s="32"/>
      <c r="E742" s="47"/>
      <c r="F742" s="47"/>
      <c r="G742" s="36"/>
      <c r="H742" s="36"/>
      <c r="I742" s="36"/>
      <c r="J742" s="48"/>
      <c r="K742" s="49"/>
      <c r="L742" s="32"/>
      <c r="M742" s="32"/>
      <c r="N742" s="32"/>
      <c r="O742" s="32"/>
      <c r="P742" s="32"/>
      <c r="Q742" s="41"/>
      <c r="R742" s="45"/>
    </row>
    <row r="743" spans="1:18" s="11" customFormat="1" ht="45" customHeight="1" thickBot="1" x14ac:dyDescent="0.35">
      <c r="A743" s="42"/>
      <c r="B743" s="32"/>
      <c r="C743" s="32"/>
      <c r="D743" s="32"/>
      <c r="E743" s="47"/>
      <c r="F743" s="47"/>
      <c r="G743" s="36"/>
      <c r="H743" s="36"/>
      <c r="I743" s="36"/>
      <c r="J743" s="48"/>
      <c r="K743" s="49"/>
      <c r="L743" s="32"/>
      <c r="M743" s="32"/>
      <c r="N743" s="32"/>
      <c r="O743" s="32"/>
      <c r="P743" s="32"/>
      <c r="Q743" s="41"/>
      <c r="R743" s="45"/>
    </row>
    <row r="744" spans="1:18" s="11" customFormat="1" ht="45" customHeight="1" thickBot="1" x14ac:dyDescent="0.35">
      <c r="A744" s="42"/>
      <c r="B744" s="32"/>
      <c r="C744" s="32"/>
      <c r="D744" s="32"/>
      <c r="E744" s="47"/>
      <c r="F744" s="47"/>
      <c r="G744" s="36"/>
      <c r="H744" s="36"/>
      <c r="I744" s="36"/>
      <c r="J744" s="48"/>
      <c r="K744" s="49"/>
      <c r="L744" s="32"/>
      <c r="M744" s="32"/>
      <c r="N744" s="32"/>
      <c r="O744" s="32"/>
      <c r="P744" s="32"/>
      <c r="Q744" s="41"/>
      <c r="R744" s="45"/>
    </row>
    <row r="745" spans="1:18" s="11" customFormat="1" ht="45" customHeight="1" thickBot="1" x14ac:dyDescent="0.35">
      <c r="A745" s="42"/>
      <c r="B745" s="32"/>
      <c r="C745" s="32"/>
      <c r="D745" s="32"/>
      <c r="E745" s="47"/>
      <c r="F745" s="47"/>
      <c r="G745" s="36"/>
      <c r="H745" s="36"/>
      <c r="I745" s="36"/>
      <c r="J745" s="48"/>
      <c r="K745" s="49"/>
      <c r="L745" s="32"/>
      <c r="M745" s="32"/>
      <c r="N745" s="32"/>
      <c r="O745" s="32"/>
      <c r="P745" s="32"/>
      <c r="Q745" s="41"/>
      <c r="R745" s="45"/>
    </row>
    <row r="746" spans="1:18" s="11" customFormat="1" ht="45" customHeight="1" thickBot="1" x14ac:dyDescent="0.35">
      <c r="A746" s="42"/>
      <c r="B746" s="32"/>
      <c r="C746" s="32"/>
      <c r="D746" s="32"/>
      <c r="E746" s="47"/>
      <c r="F746" s="47"/>
      <c r="G746" s="36"/>
      <c r="H746" s="36"/>
      <c r="I746" s="36"/>
      <c r="J746" s="48"/>
      <c r="K746" s="49"/>
      <c r="L746" s="32"/>
      <c r="M746" s="32"/>
      <c r="N746" s="32"/>
      <c r="O746" s="32"/>
      <c r="P746" s="32"/>
      <c r="Q746" s="41"/>
      <c r="R746" s="45"/>
    </row>
    <row r="747" spans="1:18" s="11" customFormat="1" ht="45" customHeight="1" thickBot="1" x14ac:dyDescent="0.35">
      <c r="A747" s="42"/>
      <c r="B747" s="32"/>
      <c r="C747" s="32"/>
      <c r="D747" s="32"/>
      <c r="E747" s="47"/>
      <c r="F747" s="47"/>
      <c r="G747" s="36"/>
      <c r="H747" s="36"/>
      <c r="I747" s="36"/>
      <c r="J747" s="48"/>
      <c r="K747" s="49"/>
      <c r="L747" s="32"/>
      <c r="M747" s="32"/>
      <c r="N747" s="32"/>
      <c r="O747" s="32"/>
      <c r="P747" s="32"/>
      <c r="Q747" s="41"/>
      <c r="R747" s="45"/>
    </row>
    <row r="748" spans="1:18" s="11" customFormat="1" ht="45" customHeight="1" thickBot="1" x14ac:dyDescent="0.35">
      <c r="A748" s="42"/>
      <c r="B748" s="32"/>
      <c r="C748" s="32"/>
      <c r="D748" s="32"/>
      <c r="E748" s="47"/>
      <c r="F748" s="47"/>
      <c r="G748" s="36"/>
      <c r="H748" s="36"/>
      <c r="I748" s="36"/>
      <c r="J748" s="48"/>
      <c r="K748" s="49"/>
      <c r="L748" s="32"/>
      <c r="M748" s="32"/>
      <c r="N748" s="32"/>
      <c r="O748" s="32"/>
      <c r="P748" s="32"/>
      <c r="Q748" s="41"/>
      <c r="R748" s="45"/>
    </row>
    <row r="749" spans="1:18" s="11" customFormat="1" ht="45" customHeight="1" thickBot="1" x14ac:dyDescent="0.35">
      <c r="A749" s="42"/>
      <c r="B749" s="32"/>
      <c r="C749" s="32"/>
      <c r="D749" s="32"/>
      <c r="E749" s="47"/>
      <c r="F749" s="47"/>
      <c r="G749" s="36"/>
      <c r="H749" s="36"/>
      <c r="I749" s="36"/>
      <c r="J749" s="48"/>
      <c r="K749" s="49"/>
      <c r="L749" s="32"/>
      <c r="M749" s="32"/>
      <c r="N749" s="32"/>
      <c r="O749" s="32"/>
      <c r="P749" s="32"/>
      <c r="Q749" s="41"/>
      <c r="R749" s="45"/>
    </row>
    <row r="750" spans="1:18" s="11" customFormat="1" ht="45" customHeight="1" thickBot="1" x14ac:dyDescent="0.35">
      <c r="A750" s="42"/>
      <c r="B750" s="32"/>
      <c r="C750" s="32"/>
      <c r="D750" s="32"/>
      <c r="E750" s="47"/>
      <c r="F750" s="47"/>
      <c r="G750" s="36"/>
      <c r="H750" s="36"/>
      <c r="I750" s="36"/>
      <c r="J750" s="48"/>
      <c r="K750" s="49"/>
      <c r="L750" s="32"/>
      <c r="M750" s="32"/>
      <c r="N750" s="32"/>
      <c r="O750" s="32"/>
      <c r="P750" s="32"/>
      <c r="Q750" s="41"/>
      <c r="R750" s="45"/>
    </row>
    <row r="751" spans="1:18" s="11" customFormat="1" ht="45" customHeight="1" thickBot="1" x14ac:dyDescent="0.35">
      <c r="A751" s="42"/>
      <c r="B751" s="32"/>
      <c r="C751" s="32"/>
      <c r="D751" s="32"/>
      <c r="E751" s="47"/>
      <c r="F751" s="47"/>
      <c r="G751" s="36"/>
      <c r="H751" s="36"/>
      <c r="I751" s="36"/>
      <c r="J751" s="48"/>
      <c r="K751" s="49"/>
      <c r="L751" s="32"/>
      <c r="M751" s="32"/>
      <c r="N751" s="32"/>
      <c r="O751" s="32"/>
      <c r="P751" s="32"/>
      <c r="Q751" s="41"/>
      <c r="R751" s="45"/>
    </row>
    <row r="752" spans="1:18" s="11" customFormat="1" ht="45" customHeight="1" thickBot="1" x14ac:dyDescent="0.35">
      <c r="A752" s="42"/>
      <c r="B752" s="32"/>
      <c r="C752" s="32"/>
      <c r="D752" s="32"/>
      <c r="E752" s="47"/>
      <c r="F752" s="47"/>
      <c r="G752" s="36"/>
      <c r="H752" s="36"/>
      <c r="I752" s="36"/>
      <c r="J752" s="48"/>
      <c r="K752" s="49"/>
      <c r="L752" s="32"/>
      <c r="M752" s="32"/>
      <c r="N752" s="32"/>
      <c r="O752" s="32"/>
      <c r="P752" s="32"/>
      <c r="Q752" s="41"/>
      <c r="R752" s="45"/>
    </row>
    <row r="753" spans="1:18" s="11" customFormat="1" ht="45" customHeight="1" thickBot="1" x14ac:dyDescent="0.35">
      <c r="A753" s="42"/>
      <c r="B753" s="32"/>
      <c r="C753" s="32"/>
      <c r="D753" s="32"/>
      <c r="E753" s="47"/>
      <c r="F753" s="47"/>
      <c r="G753" s="36"/>
      <c r="H753" s="36"/>
      <c r="I753" s="36"/>
      <c r="J753" s="48"/>
      <c r="K753" s="49"/>
      <c r="L753" s="32"/>
      <c r="M753" s="32"/>
      <c r="N753" s="32"/>
      <c r="O753" s="32"/>
      <c r="P753" s="32"/>
      <c r="Q753" s="41"/>
      <c r="R753" s="45"/>
    </row>
    <row r="754" spans="1:18" s="11" customFormat="1" ht="45" customHeight="1" thickBot="1" x14ac:dyDescent="0.35">
      <c r="A754" s="42"/>
      <c r="B754" s="32"/>
      <c r="C754" s="32"/>
      <c r="D754" s="32"/>
      <c r="E754" s="47"/>
      <c r="F754" s="47"/>
      <c r="G754" s="36"/>
      <c r="H754" s="36"/>
      <c r="I754" s="36"/>
      <c r="J754" s="48"/>
      <c r="K754" s="49"/>
      <c r="L754" s="32"/>
      <c r="M754" s="32"/>
      <c r="N754" s="32"/>
      <c r="O754" s="32"/>
      <c r="P754" s="32"/>
      <c r="Q754" s="41"/>
      <c r="R754" s="45"/>
    </row>
    <row r="755" spans="1:18" s="11" customFormat="1" ht="45" customHeight="1" thickBot="1" x14ac:dyDescent="0.35">
      <c r="A755" s="42"/>
      <c r="B755" s="32"/>
      <c r="C755" s="32"/>
      <c r="D755" s="32"/>
      <c r="E755" s="47"/>
      <c r="F755" s="47"/>
      <c r="G755" s="36"/>
      <c r="H755" s="36"/>
      <c r="I755" s="36"/>
      <c r="J755" s="48"/>
      <c r="K755" s="49"/>
      <c r="L755" s="32"/>
      <c r="M755" s="32"/>
      <c r="N755" s="32"/>
      <c r="O755" s="32"/>
      <c r="P755" s="32"/>
      <c r="Q755" s="41"/>
      <c r="R755" s="45"/>
    </row>
    <row r="756" spans="1:18" s="11" customFormat="1" ht="45" customHeight="1" thickBot="1" x14ac:dyDescent="0.35">
      <c r="A756" s="42"/>
      <c r="B756" s="32"/>
      <c r="C756" s="32"/>
      <c r="D756" s="32"/>
      <c r="E756" s="47"/>
      <c r="F756" s="47"/>
      <c r="G756" s="36"/>
      <c r="H756" s="36"/>
      <c r="I756" s="36"/>
      <c r="J756" s="48"/>
      <c r="K756" s="49"/>
      <c r="L756" s="32"/>
      <c r="M756" s="32"/>
      <c r="N756" s="32"/>
      <c r="O756" s="32"/>
      <c r="P756" s="32"/>
      <c r="Q756" s="41"/>
      <c r="R756" s="45"/>
    </row>
    <row r="757" spans="1:18" s="11" customFormat="1" ht="45" customHeight="1" thickBot="1" x14ac:dyDescent="0.35">
      <c r="A757" s="42"/>
      <c r="B757" s="32"/>
      <c r="C757" s="32"/>
      <c r="D757" s="32"/>
      <c r="E757" s="47"/>
      <c r="F757" s="47"/>
      <c r="G757" s="36"/>
      <c r="H757" s="36"/>
      <c r="I757" s="36"/>
      <c r="J757" s="48"/>
      <c r="K757" s="49"/>
      <c r="L757" s="32"/>
      <c r="M757" s="32"/>
      <c r="N757" s="32"/>
      <c r="O757" s="32"/>
      <c r="P757" s="32"/>
      <c r="Q757" s="41"/>
      <c r="R757" s="45"/>
    </row>
    <row r="758" spans="1:18" s="11" customFormat="1" ht="45" customHeight="1" thickBot="1" x14ac:dyDescent="0.35">
      <c r="A758" s="42"/>
      <c r="B758" s="32"/>
      <c r="C758" s="32"/>
      <c r="D758" s="32"/>
      <c r="E758" s="47"/>
      <c r="F758" s="47"/>
      <c r="G758" s="36"/>
      <c r="H758" s="36"/>
      <c r="I758" s="36"/>
      <c r="J758" s="48"/>
      <c r="K758" s="49"/>
      <c r="L758" s="32"/>
      <c r="M758" s="32"/>
      <c r="N758" s="32"/>
      <c r="O758" s="32"/>
      <c r="P758" s="32"/>
      <c r="Q758" s="41"/>
      <c r="R758" s="45"/>
    </row>
    <row r="759" spans="1:18" s="11" customFormat="1" ht="45" customHeight="1" thickBot="1" x14ac:dyDescent="0.35">
      <c r="A759" s="42"/>
      <c r="B759" s="32"/>
      <c r="C759" s="32"/>
      <c r="D759" s="32"/>
      <c r="E759" s="47"/>
      <c r="F759" s="47"/>
      <c r="G759" s="36"/>
      <c r="H759" s="36"/>
      <c r="I759" s="36"/>
      <c r="J759" s="48"/>
      <c r="K759" s="49"/>
      <c r="L759" s="32"/>
      <c r="M759" s="32"/>
      <c r="N759" s="32"/>
      <c r="O759" s="32"/>
      <c r="P759" s="32"/>
      <c r="Q759" s="41"/>
      <c r="R759" s="45"/>
    </row>
    <row r="760" spans="1:18" s="11" customFormat="1" ht="45" customHeight="1" thickBot="1" x14ac:dyDescent="0.35">
      <c r="A760" s="42"/>
      <c r="B760" s="32"/>
      <c r="C760" s="32"/>
      <c r="D760" s="32"/>
      <c r="E760" s="47"/>
      <c r="F760" s="47"/>
      <c r="G760" s="36"/>
      <c r="H760" s="36"/>
      <c r="I760" s="36"/>
      <c r="J760" s="48"/>
      <c r="K760" s="49"/>
      <c r="L760" s="32"/>
      <c r="M760" s="32"/>
      <c r="N760" s="32"/>
      <c r="O760" s="32"/>
      <c r="P760" s="32"/>
      <c r="Q760" s="41"/>
      <c r="R760" s="45"/>
    </row>
    <row r="761" spans="1:18" s="11" customFormat="1" ht="45" customHeight="1" thickBot="1" x14ac:dyDescent="0.35">
      <c r="A761" s="42"/>
      <c r="B761" s="32"/>
      <c r="C761" s="32"/>
      <c r="D761" s="32"/>
      <c r="E761" s="47"/>
      <c r="F761" s="47"/>
      <c r="G761" s="36"/>
      <c r="H761" s="36"/>
      <c r="I761" s="36"/>
      <c r="J761" s="48"/>
      <c r="K761" s="49"/>
      <c r="L761" s="32"/>
      <c r="M761" s="32"/>
      <c r="N761" s="32"/>
      <c r="O761" s="32"/>
      <c r="P761" s="32"/>
      <c r="Q761" s="41"/>
      <c r="R761" s="45"/>
    </row>
    <row r="762" spans="1:18" s="11" customFormat="1" ht="45" customHeight="1" thickBot="1" x14ac:dyDescent="0.35">
      <c r="A762" s="42"/>
      <c r="B762" s="32"/>
      <c r="C762" s="32"/>
      <c r="D762" s="32"/>
      <c r="E762" s="47"/>
      <c r="F762" s="47"/>
      <c r="G762" s="36"/>
      <c r="H762" s="36"/>
      <c r="I762" s="36"/>
      <c r="J762" s="48"/>
      <c r="K762" s="49"/>
      <c r="L762" s="32"/>
      <c r="M762" s="32"/>
      <c r="N762" s="32"/>
      <c r="O762" s="32"/>
      <c r="P762" s="32"/>
      <c r="Q762" s="41"/>
      <c r="R762" s="45"/>
    </row>
    <row r="763" spans="1:18" s="11" customFormat="1" ht="45" customHeight="1" thickBot="1" x14ac:dyDescent="0.35">
      <c r="A763" s="42"/>
      <c r="B763" s="32"/>
      <c r="C763" s="32"/>
      <c r="D763" s="32"/>
      <c r="E763" s="47"/>
      <c r="F763" s="47"/>
      <c r="G763" s="36"/>
      <c r="H763" s="36"/>
      <c r="I763" s="36"/>
      <c r="J763" s="48"/>
      <c r="K763" s="49"/>
      <c r="L763" s="32"/>
      <c r="M763" s="32"/>
      <c r="N763" s="32"/>
      <c r="O763" s="32"/>
      <c r="P763" s="32"/>
      <c r="Q763" s="41"/>
      <c r="R763" s="45"/>
    </row>
    <row r="764" spans="1:18" s="11" customFormat="1" ht="45" customHeight="1" thickBot="1" x14ac:dyDescent="0.35">
      <c r="A764" s="42"/>
      <c r="B764" s="32"/>
      <c r="C764" s="32"/>
      <c r="D764" s="32"/>
      <c r="E764" s="47"/>
      <c r="F764" s="47"/>
      <c r="G764" s="36"/>
      <c r="H764" s="36"/>
      <c r="I764" s="36"/>
      <c r="J764" s="48"/>
      <c r="K764" s="49"/>
      <c r="L764" s="32"/>
      <c r="M764" s="32"/>
      <c r="N764" s="32"/>
      <c r="O764" s="32"/>
      <c r="P764" s="32"/>
      <c r="Q764" s="41"/>
      <c r="R764" s="45"/>
    </row>
    <row r="765" spans="1:18" s="11" customFormat="1" ht="45" customHeight="1" thickBot="1" x14ac:dyDescent="0.35">
      <c r="A765" s="42"/>
      <c r="B765" s="32"/>
      <c r="C765" s="32"/>
      <c r="D765" s="32"/>
      <c r="E765" s="47"/>
      <c r="F765" s="47"/>
      <c r="G765" s="36"/>
      <c r="H765" s="36"/>
      <c r="I765" s="36"/>
      <c r="J765" s="48"/>
      <c r="K765" s="49"/>
      <c r="L765" s="32"/>
      <c r="M765" s="32"/>
      <c r="N765" s="32"/>
      <c r="O765" s="32"/>
      <c r="P765" s="32"/>
      <c r="Q765" s="41"/>
      <c r="R765" s="45"/>
    </row>
    <row r="766" spans="1:18" s="11" customFormat="1" ht="45" customHeight="1" thickBot="1" x14ac:dyDescent="0.35">
      <c r="A766" s="42"/>
      <c r="B766" s="32"/>
      <c r="C766" s="32"/>
      <c r="D766" s="32"/>
      <c r="E766" s="47"/>
      <c r="F766" s="47"/>
      <c r="G766" s="36"/>
      <c r="H766" s="36"/>
      <c r="I766" s="36"/>
      <c r="J766" s="48"/>
      <c r="K766" s="49"/>
      <c r="L766" s="32"/>
      <c r="M766" s="32"/>
      <c r="N766" s="32"/>
      <c r="O766" s="32"/>
      <c r="P766" s="32"/>
      <c r="Q766" s="41"/>
      <c r="R766" s="45"/>
    </row>
    <row r="767" spans="1:18" s="11" customFormat="1" ht="45" customHeight="1" thickBot="1" x14ac:dyDescent="0.35">
      <c r="A767" s="42"/>
      <c r="B767" s="32"/>
      <c r="C767" s="32"/>
      <c r="D767" s="32"/>
      <c r="E767" s="47"/>
      <c r="F767" s="47"/>
      <c r="G767" s="36"/>
      <c r="H767" s="36"/>
      <c r="I767" s="36"/>
      <c r="J767" s="48"/>
      <c r="K767" s="49"/>
      <c r="L767" s="32"/>
      <c r="M767" s="32"/>
      <c r="N767" s="32"/>
      <c r="O767" s="32"/>
      <c r="P767" s="32"/>
      <c r="Q767" s="41"/>
      <c r="R767" s="45"/>
    </row>
    <row r="768" spans="1:18" s="11" customFormat="1" ht="45" customHeight="1" thickBot="1" x14ac:dyDescent="0.35">
      <c r="A768" s="42"/>
      <c r="B768" s="32"/>
      <c r="C768" s="32"/>
      <c r="D768" s="32"/>
      <c r="E768" s="47"/>
      <c r="F768" s="47"/>
      <c r="G768" s="36"/>
      <c r="H768" s="36"/>
      <c r="I768" s="36"/>
      <c r="J768" s="48"/>
      <c r="K768" s="49"/>
      <c r="L768" s="32"/>
      <c r="M768" s="32"/>
      <c r="N768" s="32"/>
      <c r="O768" s="32"/>
      <c r="P768" s="32"/>
      <c r="Q768" s="41"/>
      <c r="R768" s="45"/>
    </row>
    <row r="769" spans="1:18" s="11" customFormat="1" ht="45" customHeight="1" thickBot="1" x14ac:dyDescent="0.35">
      <c r="A769" s="42"/>
      <c r="B769" s="32"/>
      <c r="C769" s="32"/>
      <c r="D769" s="32"/>
      <c r="E769" s="47"/>
      <c r="F769" s="47"/>
      <c r="G769" s="36"/>
      <c r="H769" s="36"/>
      <c r="I769" s="36"/>
      <c r="J769" s="48"/>
      <c r="K769" s="49"/>
      <c r="L769" s="32"/>
      <c r="M769" s="32"/>
      <c r="N769" s="32"/>
      <c r="O769" s="32"/>
      <c r="P769" s="32"/>
      <c r="Q769" s="41"/>
      <c r="R769" s="45"/>
    </row>
    <row r="770" spans="1:18" s="11" customFormat="1" ht="45" customHeight="1" thickBot="1" x14ac:dyDescent="0.35">
      <c r="A770" s="42"/>
      <c r="B770" s="32"/>
      <c r="C770" s="32"/>
      <c r="D770" s="32"/>
      <c r="E770" s="47"/>
      <c r="F770" s="47"/>
      <c r="G770" s="36"/>
      <c r="H770" s="36"/>
      <c r="I770" s="36"/>
      <c r="J770" s="48"/>
      <c r="K770" s="49"/>
      <c r="L770" s="32"/>
      <c r="M770" s="32"/>
      <c r="N770" s="32"/>
      <c r="O770" s="32"/>
      <c r="P770" s="32"/>
      <c r="Q770" s="41"/>
      <c r="R770" s="45"/>
    </row>
    <row r="771" spans="1:18" s="11" customFormat="1" ht="45" customHeight="1" thickBot="1" x14ac:dyDescent="0.35">
      <c r="A771" s="42"/>
      <c r="B771" s="32"/>
      <c r="C771" s="32"/>
      <c r="D771" s="32"/>
      <c r="E771" s="47"/>
      <c r="F771" s="47"/>
      <c r="G771" s="36"/>
      <c r="H771" s="36"/>
      <c r="I771" s="36"/>
      <c r="J771" s="48"/>
      <c r="K771" s="49"/>
      <c r="L771" s="32"/>
      <c r="M771" s="32"/>
      <c r="N771" s="32"/>
      <c r="O771" s="32"/>
      <c r="P771" s="32"/>
      <c r="Q771" s="41"/>
      <c r="R771" s="45"/>
    </row>
    <row r="772" spans="1:18" s="11" customFormat="1" ht="45" customHeight="1" thickBot="1" x14ac:dyDescent="0.35">
      <c r="A772" s="42"/>
      <c r="B772" s="32"/>
      <c r="C772" s="32"/>
      <c r="D772" s="32"/>
      <c r="E772" s="47"/>
      <c r="F772" s="47"/>
      <c r="G772" s="36"/>
      <c r="H772" s="36"/>
      <c r="I772" s="36"/>
      <c r="J772" s="48"/>
      <c r="K772" s="49"/>
      <c r="L772" s="32"/>
      <c r="M772" s="32"/>
      <c r="N772" s="32"/>
      <c r="O772" s="32"/>
      <c r="P772" s="32"/>
      <c r="Q772" s="41"/>
      <c r="R772" s="45"/>
    </row>
    <row r="773" spans="1:18" s="11" customFormat="1" ht="45" customHeight="1" thickBot="1" x14ac:dyDescent="0.35">
      <c r="A773" s="42"/>
      <c r="B773" s="32"/>
      <c r="C773" s="32"/>
      <c r="D773" s="32"/>
      <c r="E773" s="47"/>
      <c r="F773" s="47"/>
      <c r="G773" s="36"/>
      <c r="H773" s="36"/>
      <c r="I773" s="36"/>
      <c r="J773" s="48"/>
      <c r="K773" s="49"/>
      <c r="L773" s="32"/>
      <c r="M773" s="32"/>
      <c r="N773" s="32"/>
      <c r="O773" s="32"/>
      <c r="P773" s="32"/>
      <c r="Q773" s="41"/>
      <c r="R773" s="45"/>
    </row>
    <row r="774" spans="1:18" s="11" customFormat="1" ht="45" customHeight="1" thickBot="1" x14ac:dyDescent="0.35">
      <c r="A774" s="42"/>
      <c r="B774" s="32"/>
      <c r="C774" s="32"/>
      <c r="D774" s="32"/>
      <c r="E774" s="47"/>
      <c r="F774" s="47"/>
      <c r="G774" s="36"/>
      <c r="H774" s="36"/>
      <c r="I774" s="36"/>
      <c r="J774" s="48"/>
      <c r="K774" s="49"/>
      <c r="L774" s="32"/>
      <c r="M774" s="32"/>
      <c r="N774" s="32"/>
      <c r="O774" s="32"/>
      <c r="P774" s="32"/>
      <c r="Q774" s="41"/>
      <c r="R774" s="45"/>
    </row>
    <row r="775" spans="1:18" s="11" customFormat="1" ht="45" customHeight="1" thickBot="1" x14ac:dyDescent="0.35">
      <c r="A775" s="42"/>
      <c r="B775" s="32"/>
      <c r="C775" s="32"/>
      <c r="D775" s="32"/>
      <c r="E775" s="47"/>
      <c r="F775" s="47"/>
      <c r="G775" s="36"/>
      <c r="H775" s="36"/>
      <c r="I775" s="36"/>
      <c r="J775" s="48"/>
      <c r="K775" s="49"/>
      <c r="L775" s="32"/>
      <c r="M775" s="32"/>
      <c r="N775" s="32"/>
      <c r="O775" s="32"/>
      <c r="P775" s="32"/>
      <c r="Q775" s="41"/>
      <c r="R775" s="45"/>
    </row>
    <row r="776" spans="1:18" s="11" customFormat="1" ht="45" customHeight="1" thickBot="1" x14ac:dyDescent="0.35">
      <c r="A776" s="42"/>
      <c r="B776" s="32"/>
      <c r="C776" s="32"/>
      <c r="D776" s="32"/>
      <c r="E776" s="47"/>
      <c r="F776" s="47"/>
      <c r="G776" s="36"/>
      <c r="H776" s="36"/>
      <c r="I776" s="36"/>
      <c r="J776" s="48"/>
      <c r="K776" s="49"/>
      <c r="L776" s="32"/>
      <c r="M776" s="32"/>
      <c r="N776" s="32"/>
      <c r="O776" s="32"/>
      <c r="P776" s="32"/>
      <c r="Q776" s="41"/>
      <c r="R776" s="45"/>
    </row>
    <row r="777" spans="1:18" s="11" customFormat="1" ht="45" customHeight="1" thickBot="1" x14ac:dyDescent="0.35">
      <c r="A777" s="42"/>
      <c r="B777" s="32"/>
      <c r="C777" s="32"/>
      <c r="D777" s="32"/>
      <c r="E777" s="47"/>
      <c r="F777" s="47"/>
      <c r="G777" s="36"/>
      <c r="H777" s="36"/>
      <c r="I777" s="36"/>
      <c r="J777" s="48"/>
      <c r="K777" s="49"/>
      <c r="L777" s="32"/>
      <c r="M777" s="32"/>
      <c r="N777" s="32"/>
      <c r="O777" s="32"/>
      <c r="P777" s="32"/>
      <c r="Q777" s="41"/>
      <c r="R777" s="45"/>
    </row>
    <row r="778" spans="1:18" s="11" customFormat="1" ht="45" customHeight="1" thickBot="1" x14ac:dyDescent="0.35">
      <c r="A778" s="42"/>
      <c r="B778" s="32"/>
      <c r="C778" s="32"/>
      <c r="D778" s="32"/>
      <c r="E778" s="47"/>
      <c r="F778" s="47"/>
      <c r="G778" s="36"/>
      <c r="H778" s="36"/>
      <c r="I778" s="36"/>
      <c r="J778" s="48"/>
      <c r="K778" s="49"/>
      <c r="L778" s="32"/>
      <c r="M778" s="32"/>
      <c r="N778" s="32"/>
      <c r="O778" s="32"/>
      <c r="P778" s="32"/>
      <c r="Q778" s="41"/>
      <c r="R778" s="45"/>
    </row>
    <row r="779" spans="1:18" s="11" customFormat="1" ht="45" customHeight="1" thickBot="1" x14ac:dyDescent="0.35">
      <c r="A779" s="42"/>
      <c r="B779" s="32"/>
      <c r="C779" s="32"/>
      <c r="D779" s="32"/>
      <c r="E779" s="47"/>
      <c r="F779" s="47"/>
      <c r="G779" s="36"/>
      <c r="H779" s="36"/>
      <c r="I779" s="36"/>
      <c r="J779" s="48"/>
      <c r="K779" s="49"/>
      <c r="L779" s="32"/>
      <c r="M779" s="32"/>
      <c r="N779" s="32"/>
      <c r="O779" s="32"/>
      <c r="P779" s="32"/>
      <c r="Q779" s="41"/>
      <c r="R779" s="45"/>
    </row>
    <row r="780" spans="1:18" s="11" customFormat="1" ht="45" customHeight="1" thickBot="1" x14ac:dyDescent="0.35">
      <c r="A780" s="42"/>
      <c r="B780" s="32"/>
      <c r="C780" s="32"/>
      <c r="D780" s="32"/>
      <c r="E780" s="47"/>
      <c r="F780" s="47"/>
      <c r="G780" s="36"/>
      <c r="H780" s="36"/>
      <c r="I780" s="36"/>
      <c r="J780" s="48"/>
      <c r="K780" s="49"/>
      <c r="L780" s="32"/>
      <c r="M780" s="32"/>
      <c r="N780" s="32"/>
      <c r="O780" s="32"/>
      <c r="P780" s="32"/>
      <c r="Q780" s="41"/>
      <c r="R780" s="45"/>
    </row>
    <row r="781" spans="1:18" s="11" customFormat="1" ht="45" customHeight="1" thickBot="1" x14ac:dyDescent="0.35">
      <c r="A781" s="42"/>
      <c r="B781" s="32"/>
      <c r="C781" s="32"/>
      <c r="D781" s="32"/>
      <c r="E781" s="47"/>
      <c r="F781" s="47"/>
      <c r="G781" s="36"/>
      <c r="H781" s="36"/>
      <c r="I781" s="36"/>
      <c r="J781" s="48"/>
      <c r="K781" s="49"/>
      <c r="L781" s="32"/>
      <c r="M781" s="32"/>
      <c r="N781" s="32"/>
      <c r="O781" s="32"/>
      <c r="P781" s="32"/>
      <c r="Q781" s="41"/>
      <c r="R781" s="45"/>
    </row>
    <row r="782" spans="1:18" s="11" customFormat="1" ht="45" customHeight="1" thickBot="1" x14ac:dyDescent="0.35">
      <c r="A782" s="42"/>
      <c r="B782" s="32"/>
      <c r="C782" s="32"/>
      <c r="D782" s="32"/>
      <c r="E782" s="47"/>
      <c r="F782" s="47"/>
      <c r="G782" s="36"/>
      <c r="H782" s="36"/>
      <c r="I782" s="36"/>
      <c r="J782" s="48"/>
      <c r="K782" s="49"/>
      <c r="L782" s="32"/>
      <c r="M782" s="32"/>
      <c r="N782" s="32"/>
      <c r="O782" s="32"/>
      <c r="P782" s="32"/>
      <c r="Q782" s="41"/>
      <c r="R782" s="45"/>
    </row>
    <row r="783" spans="1:18" s="11" customFormat="1" ht="45" customHeight="1" thickBot="1" x14ac:dyDescent="0.35">
      <c r="A783" s="42"/>
      <c r="B783" s="32"/>
      <c r="C783" s="32"/>
      <c r="D783" s="32"/>
      <c r="E783" s="47"/>
      <c r="F783" s="47"/>
      <c r="G783" s="36"/>
      <c r="H783" s="36"/>
      <c r="I783" s="36"/>
      <c r="J783" s="48"/>
      <c r="K783" s="49"/>
      <c r="L783" s="32"/>
      <c r="M783" s="32"/>
      <c r="N783" s="32"/>
      <c r="O783" s="32"/>
      <c r="P783" s="32"/>
      <c r="Q783" s="41"/>
      <c r="R783" s="45"/>
    </row>
    <row r="784" spans="1:18" s="11" customFormat="1" ht="45" customHeight="1" thickBot="1" x14ac:dyDescent="0.35">
      <c r="A784" s="42"/>
      <c r="B784" s="32"/>
      <c r="C784" s="32"/>
      <c r="D784" s="32"/>
      <c r="E784" s="47"/>
      <c r="F784" s="47"/>
      <c r="G784" s="36"/>
      <c r="H784" s="36"/>
      <c r="I784" s="36"/>
      <c r="J784" s="48"/>
      <c r="K784" s="49"/>
      <c r="L784" s="32"/>
      <c r="M784" s="32"/>
      <c r="N784" s="32"/>
      <c r="O784" s="32"/>
      <c r="P784" s="32"/>
      <c r="Q784" s="41"/>
      <c r="R784" s="45"/>
    </row>
    <row r="785" spans="1:18" s="11" customFormat="1" ht="45" customHeight="1" thickBot="1" x14ac:dyDescent="0.35">
      <c r="A785" s="42"/>
      <c r="B785" s="32"/>
      <c r="C785" s="32"/>
      <c r="D785" s="32"/>
      <c r="E785" s="47"/>
      <c r="F785" s="47"/>
      <c r="G785" s="36"/>
      <c r="H785" s="36"/>
      <c r="I785" s="36"/>
      <c r="J785" s="48"/>
      <c r="K785" s="49"/>
      <c r="L785" s="32"/>
      <c r="M785" s="32"/>
      <c r="N785" s="32"/>
      <c r="O785" s="32"/>
      <c r="P785" s="32"/>
      <c r="Q785" s="41"/>
      <c r="R785" s="45"/>
    </row>
    <row r="786" spans="1:18" s="11" customFormat="1" ht="45" customHeight="1" thickBot="1" x14ac:dyDescent="0.35">
      <c r="A786" s="42"/>
      <c r="B786" s="32"/>
      <c r="C786" s="32"/>
      <c r="D786" s="32"/>
      <c r="E786" s="47"/>
      <c r="F786" s="47"/>
      <c r="G786" s="36"/>
      <c r="H786" s="36"/>
      <c r="I786" s="36"/>
      <c r="J786" s="48"/>
      <c r="K786" s="49"/>
      <c r="L786" s="32"/>
      <c r="M786" s="32"/>
      <c r="N786" s="32"/>
      <c r="O786" s="32"/>
      <c r="P786" s="32"/>
      <c r="Q786" s="41"/>
      <c r="R786" s="45"/>
    </row>
    <row r="787" spans="1:18" s="11" customFormat="1" ht="45" customHeight="1" thickBot="1" x14ac:dyDescent="0.35">
      <c r="A787" s="42"/>
      <c r="B787" s="32"/>
      <c r="C787" s="32"/>
      <c r="D787" s="32"/>
      <c r="E787" s="47"/>
      <c r="F787" s="47"/>
      <c r="G787" s="36"/>
      <c r="H787" s="36"/>
      <c r="I787" s="36"/>
      <c r="J787" s="48"/>
      <c r="K787" s="49"/>
      <c r="L787" s="32"/>
      <c r="M787" s="32"/>
      <c r="N787" s="32"/>
      <c r="O787" s="32"/>
      <c r="P787" s="32"/>
      <c r="Q787" s="41"/>
      <c r="R787" s="45"/>
    </row>
    <row r="788" spans="1:18" s="11" customFormat="1" ht="45" customHeight="1" thickBot="1" x14ac:dyDescent="0.35">
      <c r="A788" s="42"/>
      <c r="B788" s="32"/>
      <c r="C788" s="32"/>
      <c r="D788" s="32"/>
      <c r="E788" s="47"/>
      <c r="F788" s="47"/>
      <c r="G788" s="36"/>
      <c r="H788" s="36"/>
      <c r="I788" s="36"/>
      <c r="J788" s="48"/>
      <c r="K788" s="49"/>
      <c r="L788" s="32"/>
      <c r="M788" s="32"/>
      <c r="N788" s="32"/>
      <c r="O788" s="32"/>
      <c r="P788" s="32"/>
      <c r="Q788" s="41"/>
      <c r="R788" s="45"/>
    </row>
    <row r="789" spans="1:18" s="11" customFormat="1" ht="45" customHeight="1" thickBot="1" x14ac:dyDescent="0.35">
      <c r="A789" s="42"/>
      <c r="B789" s="32"/>
      <c r="C789" s="32"/>
      <c r="D789" s="32"/>
      <c r="E789" s="47"/>
      <c r="F789" s="47"/>
      <c r="G789" s="36"/>
      <c r="H789" s="36"/>
      <c r="I789" s="36"/>
      <c r="J789" s="48"/>
      <c r="K789" s="49"/>
      <c r="L789" s="32"/>
      <c r="M789" s="32"/>
      <c r="N789" s="32"/>
      <c r="O789" s="32"/>
      <c r="P789" s="32"/>
      <c r="Q789" s="41"/>
      <c r="R789" s="45"/>
    </row>
    <row r="790" spans="1:18" s="11" customFormat="1" ht="45" customHeight="1" thickBot="1" x14ac:dyDescent="0.35">
      <c r="A790" s="42"/>
      <c r="B790" s="32"/>
      <c r="C790" s="32"/>
      <c r="D790" s="32"/>
      <c r="E790" s="47"/>
      <c r="F790" s="47"/>
      <c r="G790" s="36"/>
      <c r="H790" s="36"/>
      <c r="I790" s="36"/>
      <c r="J790" s="48"/>
      <c r="K790" s="49"/>
      <c r="L790" s="32"/>
      <c r="M790" s="32"/>
      <c r="N790" s="32"/>
      <c r="O790" s="32"/>
      <c r="P790" s="32"/>
      <c r="Q790" s="41"/>
      <c r="R790" s="45"/>
    </row>
    <row r="791" spans="1:18" s="11" customFormat="1" ht="45" customHeight="1" thickBot="1" x14ac:dyDescent="0.35">
      <c r="A791" s="42"/>
      <c r="B791" s="32"/>
      <c r="C791" s="32"/>
      <c r="D791" s="32"/>
      <c r="E791" s="47"/>
      <c r="F791" s="47"/>
      <c r="G791" s="36"/>
      <c r="H791" s="36"/>
      <c r="I791" s="36"/>
      <c r="J791" s="48"/>
      <c r="K791" s="49"/>
      <c r="L791" s="32"/>
      <c r="M791" s="32"/>
      <c r="N791" s="32"/>
      <c r="O791" s="32"/>
      <c r="P791" s="32"/>
      <c r="Q791" s="41"/>
      <c r="R791" s="45"/>
    </row>
    <row r="792" spans="1:18" s="11" customFormat="1" ht="45" customHeight="1" thickBot="1" x14ac:dyDescent="0.35">
      <c r="A792" s="42"/>
      <c r="B792" s="32"/>
      <c r="C792" s="32"/>
      <c r="D792" s="32"/>
      <c r="E792" s="47"/>
      <c r="F792" s="47"/>
      <c r="G792" s="36"/>
      <c r="H792" s="36"/>
      <c r="I792" s="36"/>
      <c r="J792" s="48"/>
      <c r="K792" s="49"/>
      <c r="L792" s="32"/>
      <c r="M792" s="32"/>
      <c r="N792" s="32"/>
      <c r="O792" s="32"/>
      <c r="P792" s="32"/>
      <c r="Q792" s="41"/>
      <c r="R792" s="45"/>
    </row>
    <row r="793" spans="1:18" s="11" customFormat="1" ht="45" customHeight="1" thickBot="1" x14ac:dyDescent="0.35">
      <c r="A793" s="42"/>
      <c r="B793" s="32"/>
      <c r="C793" s="32"/>
      <c r="D793" s="32"/>
      <c r="E793" s="47"/>
      <c r="F793" s="47"/>
      <c r="G793" s="36"/>
      <c r="H793" s="36"/>
      <c r="I793" s="36"/>
      <c r="J793" s="48"/>
      <c r="K793" s="49"/>
      <c r="L793" s="32"/>
      <c r="M793" s="32"/>
      <c r="N793" s="32"/>
      <c r="O793" s="32"/>
      <c r="P793" s="32"/>
      <c r="Q793" s="41"/>
      <c r="R793" s="45"/>
    </row>
    <row r="794" spans="1:18" s="11" customFormat="1" ht="45" customHeight="1" thickBot="1" x14ac:dyDescent="0.35">
      <c r="A794" s="42"/>
      <c r="B794" s="32"/>
      <c r="C794" s="32"/>
      <c r="D794" s="32"/>
      <c r="E794" s="47"/>
      <c r="F794" s="47"/>
      <c r="G794" s="36"/>
      <c r="H794" s="36"/>
      <c r="I794" s="36"/>
      <c r="J794" s="48"/>
      <c r="K794" s="49"/>
      <c r="L794" s="32"/>
      <c r="M794" s="32"/>
      <c r="N794" s="32"/>
      <c r="O794" s="32"/>
      <c r="P794" s="32"/>
      <c r="Q794" s="41"/>
      <c r="R794" s="45"/>
    </row>
    <row r="795" spans="1:18" s="11" customFormat="1" ht="45" customHeight="1" thickBot="1" x14ac:dyDescent="0.35">
      <c r="A795" s="42"/>
      <c r="B795" s="32"/>
      <c r="C795" s="32"/>
      <c r="D795" s="32"/>
      <c r="E795" s="47"/>
      <c r="F795" s="47"/>
      <c r="G795" s="36"/>
      <c r="H795" s="36"/>
      <c r="I795" s="36"/>
      <c r="J795" s="48"/>
      <c r="K795" s="49"/>
      <c r="L795" s="32"/>
      <c r="M795" s="32"/>
      <c r="N795" s="32"/>
      <c r="O795" s="32"/>
      <c r="P795" s="32"/>
      <c r="Q795" s="41"/>
      <c r="R795" s="45"/>
    </row>
    <row r="796" spans="1:18" s="11" customFormat="1" ht="45" customHeight="1" thickBot="1" x14ac:dyDescent="0.35">
      <c r="A796" s="42"/>
      <c r="B796" s="32"/>
      <c r="C796" s="32"/>
      <c r="D796" s="32"/>
      <c r="E796" s="47"/>
      <c r="F796" s="47"/>
      <c r="G796" s="36"/>
      <c r="H796" s="36"/>
      <c r="I796" s="36"/>
      <c r="J796" s="48"/>
      <c r="K796" s="49"/>
      <c r="L796" s="32"/>
      <c r="M796" s="32"/>
      <c r="N796" s="32"/>
      <c r="O796" s="32"/>
      <c r="P796" s="32"/>
      <c r="Q796" s="41"/>
      <c r="R796" s="45"/>
    </row>
    <row r="797" spans="1:18" s="11" customFormat="1" ht="45" customHeight="1" thickBot="1" x14ac:dyDescent="0.35">
      <c r="A797" s="42"/>
      <c r="B797" s="32"/>
      <c r="C797" s="32"/>
      <c r="D797" s="32"/>
      <c r="E797" s="47"/>
      <c r="F797" s="47"/>
      <c r="G797" s="36"/>
      <c r="H797" s="36"/>
      <c r="I797" s="36"/>
      <c r="J797" s="48"/>
      <c r="K797" s="49"/>
      <c r="L797" s="32"/>
      <c r="M797" s="32"/>
      <c r="N797" s="32"/>
      <c r="O797" s="32"/>
      <c r="P797" s="32"/>
      <c r="Q797" s="41"/>
      <c r="R797" s="45"/>
    </row>
    <row r="798" spans="1:18" s="11" customFormat="1" ht="45" customHeight="1" thickBot="1" x14ac:dyDescent="0.35">
      <c r="A798" s="42"/>
      <c r="B798" s="32"/>
      <c r="C798" s="32"/>
      <c r="D798" s="32"/>
      <c r="E798" s="47"/>
      <c r="F798" s="47"/>
      <c r="G798" s="36"/>
      <c r="H798" s="36"/>
      <c r="I798" s="36"/>
      <c r="J798" s="48"/>
      <c r="K798" s="49"/>
      <c r="L798" s="32"/>
      <c r="M798" s="32"/>
      <c r="N798" s="32"/>
      <c r="O798" s="32"/>
      <c r="P798" s="32"/>
      <c r="Q798" s="41"/>
      <c r="R798" s="45"/>
    </row>
    <row r="799" spans="1:18" s="11" customFormat="1" ht="45" customHeight="1" thickBot="1" x14ac:dyDescent="0.35">
      <c r="A799" s="42"/>
      <c r="B799" s="32"/>
      <c r="C799" s="32"/>
      <c r="D799" s="32"/>
      <c r="E799" s="47"/>
      <c r="F799" s="47"/>
      <c r="G799" s="36"/>
      <c r="H799" s="36"/>
      <c r="I799" s="36"/>
      <c r="J799" s="48"/>
      <c r="K799" s="49"/>
      <c r="L799" s="32"/>
      <c r="M799" s="32"/>
      <c r="N799" s="32"/>
      <c r="O799" s="32"/>
      <c r="P799" s="32"/>
      <c r="Q799" s="41"/>
      <c r="R799" s="45"/>
    </row>
    <row r="800" spans="1:18" s="11" customFormat="1" ht="45" customHeight="1" thickBot="1" x14ac:dyDescent="0.35">
      <c r="A800" s="42"/>
      <c r="B800" s="32"/>
      <c r="C800" s="32"/>
      <c r="D800" s="32"/>
      <c r="E800" s="47"/>
      <c r="F800" s="47"/>
      <c r="G800" s="36"/>
      <c r="H800" s="36"/>
      <c r="I800" s="36"/>
      <c r="J800" s="48"/>
      <c r="K800" s="49"/>
      <c r="L800" s="32"/>
      <c r="M800" s="32"/>
      <c r="N800" s="32"/>
      <c r="O800" s="32"/>
      <c r="P800" s="32"/>
      <c r="Q800" s="41"/>
      <c r="R800" s="45"/>
    </row>
    <row r="801" spans="1:18" s="11" customFormat="1" ht="45" customHeight="1" thickBot="1" x14ac:dyDescent="0.35">
      <c r="A801" s="42"/>
      <c r="B801" s="32"/>
      <c r="C801" s="32"/>
      <c r="D801" s="32"/>
      <c r="E801" s="47"/>
      <c r="F801" s="47"/>
      <c r="G801" s="36"/>
      <c r="H801" s="36"/>
      <c r="I801" s="36"/>
      <c r="J801" s="48"/>
      <c r="K801" s="49"/>
      <c r="L801" s="32"/>
      <c r="M801" s="32"/>
      <c r="N801" s="32"/>
      <c r="O801" s="32"/>
      <c r="P801" s="32"/>
      <c r="Q801" s="41"/>
      <c r="R801" s="45"/>
    </row>
    <row r="802" spans="1:18" s="11" customFormat="1" ht="45" customHeight="1" thickBot="1" x14ac:dyDescent="0.35">
      <c r="A802" s="42"/>
      <c r="B802" s="32"/>
      <c r="C802" s="32"/>
      <c r="D802" s="32"/>
      <c r="E802" s="47"/>
      <c r="F802" s="47"/>
      <c r="G802" s="36"/>
      <c r="H802" s="36"/>
      <c r="I802" s="36"/>
      <c r="J802" s="48"/>
      <c r="K802" s="49"/>
      <c r="L802" s="32"/>
      <c r="M802" s="32"/>
      <c r="N802" s="32"/>
      <c r="O802" s="32"/>
      <c r="P802" s="32"/>
      <c r="Q802" s="41"/>
      <c r="R802" s="45"/>
    </row>
    <row r="803" spans="1:18" s="11" customFormat="1" ht="45" customHeight="1" thickBot="1" x14ac:dyDescent="0.35">
      <c r="A803" s="42"/>
      <c r="B803" s="32"/>
      <c r="C803" s="32"/>
      <c r="D803" s="32"/>
      <c r="E803" s="47"/>
      <c r="F803" s="47"/>
      <c r="G803" s="36"/>
      <c r="H803" s="36"/>
      <c r="I803" s="36"/>
      <c r="J803" s="48"/>
      <c r="K803" s="49"/>
      <c r="L803" s="32"/>
      <c r="M803" s="32"/>
      <c r="N803" s="32"/>
      <c r="O803" s="32"/>
      <c r="P803" s="32"/>
      <c r="Q803" s="41"/>
      <c r="R803" s="45"/>
    </row>
    <row r="804" spans="1:18" s="11" customFormat="1" ht="45" customHeight="1" thickBot="1" x14ac:dyDescent="0.35">
      <c r="A804" s="42"/>
      <c r="B804" s="32"/>
      <c r="C804" s="32"/>
      <c r="D804" s="32"/>
      <c r="E804" s="47"/>
      <c r="F804" s="47"/>
      <c r="G804" s="36"/>
      <c r="H804" s="36"/>
      <c r="I804" s="36"/>
      <c r="J804" s="48"/>
      <c r="K804" s="49"/>
      <c r="L804" s="32"/>
      <c r="M804" s="32"/>
      <c r="N804" s="32"/>
      <c r="O804" s="32"/>
      <c r="P804" s="32"/>
      <c r="Q804" s="41"/>
      <c r="R804" s="45"/>
    </row>
    <row r="805" spans="1:18" s="11" customFormat="1" ht="45" customHeight="1" thickBot="1" x14ac:dyDescent="0.35">
      <c r="A805" s="42"/>
      <c r="B805" s="32"/>
      <c r="C805" s="32"/>
      <c r="D805" s="32"/>
      <c r="E805" s="47"/>
      <c r="F805" s="47"/>
      <c r="G805" s="36"/>
      <c r="H805" s="36"/>
      <c r="I805" s="36"/>
      <c r="J805" s="48"/>
      <c r="K805" s="49"/>
      <c r="L805" s="32"/>
      <c r="M805" s="32"/>
      <c r="N805" s="32"/>
      <c r="O805" s="32"/>
      <c r="P805" s="32"/>
      <c r="Q805" s="41"/>
      <c r="R805" s="45"/>
    </row>
    <row r="806" spans="1:18" s="11" customFormat="1" ht="45" customHeight="1" thickBot="1" x14ac:dyDescent="0.35">
      <c r="A806" s="42"/>
      <c r="B806" s="32"/>
      <c r="C806" s="32"/>
      <c r="D806" s="32"/>
      <c r="E806" s="47"/>
      <c r="F806" s="47"/>
      <c r="G806" s="36"/>
      <c r="H806" s="36"/>
      <c r="I806" s="36"/>
      <c r="J806" s="48"/>
      <c r="K806" s="49"/>
      <c r="L806" s="32"/>
      <c r="M806" s="32"/>
      <c r="N806" s="32"/>
      <c r="O806" s="32"/>
      <c r="P806" s="32"/>
      <c r="Q806" s="41"/>
      <c r="R806" s="45"/>
    </row>
    <row r="807" spans="1:18" s="11" customFormat="1" ht="45" customHeight="1" thickBot="1" x14ac:dyDescent="0.35">
      <c r="A807" s="42"/>
      <c r="B807" s="32"/>
      <c r="C807" s="32"/>
      <c r="D807" s="32"/>
      <c r="E807" s="47"/>
      <c r="F807" s="47"/>
      <c r="G807" s="36"/>
      <c r="H807" s="36"/>
      <c r="I807" s="36"/>
      <c r="J807" s="48"/>
      <c r="K807" s="49"/>
      <c r="L807" s="32"/>
      <c r="M807" s="32"/>
      <c r="N807" s="32"/>
      <c r="O807" s="32"/>
      <c r="P807" s="32"/>
      <c r="Q807" s="41"/>
      <c r="R807" s="45"/>
    </row>
    <row r="808" spans="1:18" s="11" customFormat="1" ht="45" customHeight="1" thickBot="1" x14ac:dyDescent="0.35">
      <c r="A808" s="42"/>
      <c r="B808" s="32"/>
      <c r="C808" s="32"/>
      <c r="D808" s="32"/>
      <c r="E808" s="47"/>
      <c r="F808" s="47"/>
      <c r="G808" s="36"/>
      <c r="H808" s="36"/>
      <c r="I808" s="36"/>
      <c r="J808" s="48"/>
      <c r="K808" s="49"/>
      <c r="L808" s="32"/>
      <c r="M808" s="32"/>
      <c r="N808" s="32"/>
      <c r="O808" s="32"/>
      <c r="P808" s="32"/>
      <c r="Q808" s="41"/>
      <c r="R808" s="45"/>
    </row>
    <row r="809" spans="1:18" s="11" customFormat="1" ht="45" customHeight="1" thickBot="1" x14ac:dyDescent="0.35">
      <c r="A809" s="42"/>
      <c r="B809" s="32"/>
      <c r="C809" s="32"/>
      <c r="D809" s="32"/>
      <c r="E809" s="47"/>
      <c r="F809" s="47"/>
      <c r="G809" s="36"/>
      <c r="H809" s="36"/>
      <c r="I809" s="36"/>
      <c r="J809" s="48"/>
      <c r="K809" s="49"/>
      <c r="L809" s="32"/>
      <c r="M809" s="32"/>
      <c r="N809" s="32"/>
      <c r="O809" s="32"/>
      <c r="P809" s="32"/>
      <c r="Q809" s="41"/>
      <c r="R809" s="45"/>
    </row>
    <row r="810" spans="1:18" s="11" customFormat="1" ht="45" customHeight="1" thickBot="1" x14ac:dyDescent="0.35">
      <c r="A810" s="42"/>
      <c r="B810" s="32"/>
      <c r="C810" s="32"/>
      <c r="D810" s="32"/>
      <c r="E810" s="47"/>
      <c r="F810" s="47"/>
      <c r="G810" s="36"/>
      <c r="H810" s="36"/>
      <c r="I810" s="36"/>
      <c r="J810" s="48"/>
      <c r="K810" s="49"/>
      <c r="L810" s="32"/>
      <c r="M810" s="32"/>
      <c r="N810" s="32"/>
      <c r="O810" s="32"/>
      <c r="P810" s="32"/>
      <c r="Q810" s="41"/>
      <c r="R810" s="45"/>
    </row>
    <row r="811" spans="1:18" s="11" customFormat="1" ht="45" customHeight="1" thickBot="1" x14ac:dyDescent="0.35">
      <c r="A811" s="42"/>
      <c r="B811" s="32"/>
      <c r="C811" s="32"/>
      <c r="D811" s="32"/>
      <c r="E811" s="47"/>
      <c r="F811" s="47"/>
      <c r="G811" s="36"/>
      <c r="H811" s="36"/>
      <c r="I811" s="36"/>
      <c r="J811" s="48"/>
      <c r="K811" s="49"/>
      <c r="L811" s="32"/>
      <c r="M811" s="32"/>
      <c r="N811" s="32"/>
      <c r="O811" s="32"/>
      <c r="P811" s="32"/>
      <c r="Q811" s="41"/>
      <c r="R811" s="45"/>
    </row>
    <row r="812" spans="1:18" s="11" customFormat="1" ht="45" customHeight="1" thickBot="1" x14ac:dyDescent="0.35">
      <c r="A812" s="42"/>
      <c r="B812" s="32"/>
      <c r="C812" s="32"/>
      <c r="D812" s="32"/>
      <c r="E812" s="47"/>
      <c r="F812" s="47"/>
      <c r="G812" s="36"/>
      <c r="H812" s="36"/>
      <c r="I812" s="36"/>
      <c r="J812" s="48"/>
      <c r="K812" s="49"/>
      <c r="L812" s="32"/>
      <c r="M812" s="32"/>
      <c r="N812" s="32"/>
      <c r="O812" s="32"/>
      <c r="P812" s="32"/>
      <c r="Q812" s="41"/>
      <c r="R812" s="45"/>
    </row>
    <row r="813" spans="1:18" s="11" customFormat="1" ht="45" customHeight="1" thickBot="1" x14ac:dyDescent="0.35">
      <c r="A813" s="42"/>
      <c r="B813" s="32"/>
      <c r="C813" s="32"/>
      <c r="D813" s="32"/>
      <c r="E813" s="47"/>
      <c r="F813" s="47"/>
      <c r="G813" s="36"/>
      <c r="H813" s="36"/>
      <c r="I813" s="36"/>
      <c r="J813" s="48"/>
      <c r="K813" s="49"/>
      <c r="L813" s="32"/>
      <c r="M813" s="32"/>
      <c r="N813" s="32"/>
      <c r="O813" s="32"/>
      <c r="P813" s="32"/>
      <c r="Q813" s="41"/>
      <c r="R813" s="45"/>
    </row>
    <row r="814" spans="1:18" s="11" customFormat="1" ht="45" customHeight="1" thickBot="1" x14ac:dyDescent="0.35">
      <c r="A814" s="42"/>
      <c r="B814" s="32"/>
      <c r="C814" s="32"/>
      <c r="D814" s="32"/>
      <c r="E814" s="47"/>
      <c r="F814" s="47"/>
      <c r="G814" s="36"/>
      <c r="H814" s="36"/>
      <c r="I814" s="36"/>
      <c r="J814" s="48"/>
      <c r="K814" s="49"/>
      <c r="L814" s="32"/>
      <c r="M814" s="32"/>
      <c r="N814" s="32"/>
      <c r="O814" s="32"/>
      <c r="P814" s="32"/>
      <c r="Q814" s="41"/>
      <c r="R814" s="45"/>
    </row>
    <row r="815" spans="1:18" s="11" customFormat="1" ht="45" customHeight="1" thickBot="1" x14ac:dyDescent="0.35">
      <c r="A815" s="42"/>
      <c r="B815" s="32"/>
      <c r="C815" s="32"/>
      <c r="D815" s="32"/>
      <c r="E815" s="47"/>
      <c r="F815" s="47"/>
      <c r="G815" s="36"/>
      <c r="H815" s="36"/>
      <c r="I815" s="36"/>
      <c r="J815" s="48"/>
      <c r="K815" s="49"/>
      <c r="L815" s="32"/>
      <c r="M815" s="32"/>
      <c r="N815" s="32"/>
      <c r="O815" s="32"/>
      <c r="P815" s="32"/>
      <c r="Q815" s="41"/>
      <c r="R815" s="45"/>
    </row>
    <row r="816" spans="1:18" s="11" customFormat="1" ht="45" customHeight="1" thickBot="1" x14ac:dyDescent="0.35">
      <c r="A816" s="42"/>
      <c r="B816" s="32"/>
      <c r="C816" s="32"/>
      <c r="D816" s="32"/>
      <c r="E816" s="47"/>
      <c r="F816" s="47"/>
      <c r="G816" s="36"/>
      <c r="H816" s="36"/>
      <c r="I816" s="36"/>
      <c r="J816" s="48"/>
      <c r="K816" s="49"/>
      <c r="L816" s="32"/>
      <c r="M816" s="32"/>
      <c r="N816" s="32"/>
      <c r="O816" s="32"/>
      <c r="P816" s="32"/>
      <c r="Q816" s="41"/>
      <c r="R816" s="45"/>
    </row>
    <row r="817" spans="1:18" s="11" customFormat="1" ht="45" customHeight="1" thickBot="1" x14ac:dyDescent="0.35">
      <c r="A817" s="42"/>
      <c r="B817" s="32"/>
      <c r="C817" s="32"/>
      <c r="D817" s="32"/>
      <c r="E817" s="47"/>
      <c r="F817" s="47"/>
      <c r="G817" s="36"/>
      <c r="H817" s="36"/>
      <c r="I817" s="36"/>
      <c r="J817" s="48"/>
      <c r="K817" s="49"/>
      <c r="L817" s="32"/>
      <c r="M817" s="32"/>
      <c r="N817" s="32"/>
      <c r="O817" s="32"/>
      <c r="P817" s="32"/>
      <c r="Q817" s="41"/>
      <c r="R817" s="45"/>
    </row>
    <row r="818" spans="1:18" s="11" customFormat="1" ht="45" customHeight="1" thickBot="1" x14ac:dyDescent="0.35">
      <c r="A818" s="42"/>
      <c r="B818" s="32"/>
      <c r="C818" s="32"/>
      <c r="D818" s="32"/>
      <c r="E818" s="47"/>
      <c r="F818" s="47"/>
      <c r="G818" s="36"/>
      <c r="H818" s="36"/>
      <c r="I818" s="36"/>
      <c r="J818" s="48"/>
      <c r="K818" s="49"/>
      <c r="L818" s="32"/>
      <c r="M818" s="32"/>
      <c r="N818" s="32"/>
      <c r="O818" s="32"/>
      <c r="P818" s="32"/>
      <c r="Q818" s="41"/>
      <c r="R818" s="45"/>
    </row>
    <row r="819" spans="1:18" s="11" customFormat="1" ht="45" customHeight="1" thickBot="1" x14ac:dyDescent="0.35">
      <c r="A819" s="42"/>
      <c r="B819" s="32"/>
      <c r="C819" s="32"/>
      <c r="D819" s="32"/>
      <c r="E819" s="47"/>
      <c r="F819" s="47"/>
      <c r="G819" s="36"/>
      <c r="H819" s="36"/>
      <c r="I819" s="36"/>
      <c r="J819" s="48"/>
      <c r="K819" s="49"/>
      <c r="L819" s="32"/>
      <c r="M819" s="32"/>
      <c r="N819" s="32"/>
      <c r="O819" s="32"/>
      <c r="P819" s="32"/>
      <c r="Q819" s="41"/>
      <c r="R819" s="45"/>
    </row>
    <row r="820" spans="1:18" s="11" customFormat="1" ht="45" customHeight="1" thickBot="1" x14ac:dyDescent="0.35">
      <c r="A820" s="42"/>
      <c r="B820" s="32"/>
      <c r="C820" s="32"/>
      <c r="D820" s="32"/>
      <c r="E820" s="47"/>
      <c r="F820" s="47"/>
      <c r="G820" s="36"/>
      <c r="H820" s="36"/>
      <c r="I820" s="36"/>
      <c r="J820" s="48"/>
      <c r="K820" s="49"/>
      <c r="L820" s="32"/>
      <c r="M820" s="32"/>
      <c r="N820" s="32"/>
      <c r="O820" s="32"/>
      <c r="P820" s="32"/>
      <c r="Q820" s="41"/>
      <c r="R820" s="45"/>
    </row>
    <row r="821" spans="1:18" s="11" customFormat="1" ht="45" customHeight="1" thickBot="1" x14ac:dyDescent="0.35">
      <c r="A821" s="42"/>
      <c r="B821" s="32"/>
      <c r="C821" s="32"/>
      <c r="D821" s="32"/>
      <c r="E821" s="47"/>
      <c r="F821" s="47"/>
      <c r="G821" s="36"/>
      <c r="H821" s="36"/>
      <c r="I821" s="36"/>
      <c r="J821" s="48"/>
      <c r="K821" s="49"/>
      <c r="L821" s="32"/>
      <c r="M821" s="32"/>
      <c r="N821" s="32"/>
      <c r="O821" s="32"/>
      <c r="P821" s="32"/>
      <c r="Q821" s="41"/>
      <c r="R821" s="45"/>
    </row>
    <row r="822" spans="1:18" s="11" customFormat="1" ht="45" customHeight="1" thickBot="1" x14ac:dyDescent="0.35">
      <c r="A822" s="42"/>
      <c r="B822" s="32"/>
      <c r="C822" s="32"/>
      <c r="D822" s="32"/>
      <c r="E822" s="47"/>
      <c r="F822" s="47"/>
      <c r="G822" s="36"/>
      <c r="H822" s="36"/>
      <c r="I822" s="36"/>
      <c r="J822" s="48"/>
      <c r="K822" s="49"/>
      <c r="L822" s="32"/>
      <c r="M822" s="32"/>
      <c r="N822" s="32"/>
      <c r="O822" s="32"/>
      <c r="P822" s="32"/>
      <c r="Q822" s="41"/>
      <c r="R822" s="45"/>
    </row>
    <row r="823" spans="1:18" s="11" customFormat="1" ht="45" customHeight="1" thickBot="1" x14ac:dyDescent="0.35">
      <c r="A823" s="42"/>
      <c r="B823" s="32"/>
      <c r="C823" s="32"/>
      <c r="D823" s="32"/>
      <c r="E823" s="47"/>
      <c r="F823" s="47"/>
      <c r="G823" s="36"/>
      <c r="H823" s="36"/>
      <c r="I823" s="36"/>
      <c r="J823" s="48"/>
      <c r="K823" s="49"/>
      <c r="L823" s="32"/>
      <c r="M823" s="32"/>
      <c r="N823" s="32"/>
      <c r="O823" s="32"/>
      <c r="P823" s="32"/>
      <c r="Q823" s="41"/>
      <c r="R823" s="45"/>
    </row>
    <row r="824" spans="1:18" s="11" customFormat="1" ht="45" customHeight="1" thickBot="1" x14ac:dyDescent="0.35">
      <c r="A824" s="42"/>
      <c r="B824" s="32"/>
      <c r="C824" s="32"/>
      <c r="D824" s="32"/>
      <c r="E824" s="47"/>
      <c r="F824" s="47"/>
      <c r="G824" s="36"/>
      <c r="H824" s="36"/>
      <c r="I824" s="36"/>
      <c r="J824" s="48"/>
      <c r="K824" s="49"/>
      <c r="L824" s="32"/>
      <c r="M824" s="32"/>
      <c r="N824" s="32"/>
      <c r="O824" s="32"/>
      <c r="P824" s="32"/>
      <c r="Q824" s="41"/>
      <c r="R824" s="45"/>
    </row>
    <row r="825" spans="1:18" s="11" customFormat="1" ht="45" customHeight="1" thickBot="1" x14ac:dyDescent="0.35">
      <c r="A825" s="42"/>
      <c r="B825" s="32"/>
      <c r="C825" s="32"/>
      <c r="D825" s="32"/>
      <c r="E825" s="47"/>
      <c r="F825" s="47"/>
      <c r="G825" s="36"/>
      <c r="H825" s="36"/>
      <c r="I825" s="36"/>
      <c r="J825" s="48"/>
      <c r="K825" s="49"/>
      <c r="L825" s="32"/>
      <c r="M825" s="32"/>
      <c r="N825" s="32"/>
      <c r="O825" s="32"/>
      <c r="P825" s="32"/>
      <c r="Q825" s="41"/>
      <c r="R825" s="45"/>
    </row>
    <row r="826" spans="1:18" s="11" customFormat="1" ht="45" customHeight="1" thickBot="1" x14ac:dyDescent="0.35">
      <c r="A826" s="42"/>
      <c r="B826" s="32"/>
      <c r="C826" s="32"/>
      <c r="D826" s="32"/>
      <c r="E826" s="47"/>
      <c r="F826" s="47"/>
      <c r="G826" s="36"/>
      <c r="H826" s="36"/>
      <c r="I826" s="36"/>
      <c r="J826" s="48"/>
      <c r="K826" s="49"/>
      <c r="L826" s="32"/>
      <c r="M826" s="32"/>
      <c r="N826" s="32"/>
      <c r="O826" s="32"/>
      <c r="P826" s="32"/>
      <c r="Q826" s="41"/>
      <c r="R826" s="45"/>
    </row>
    <row r="827" spans="1:18" s="11" customFormat="1" ht="45" customHeight="1" thickBot="1" x14ac:dyDescent="0.35">
      <c r="A827" s="42"/>
      <c r="B827" s="32"/>
      <c r="C827" s="32"/>
      <c r="D827" s="32"/>
      <c r="E827" s="47"/>
      <c r="F827" s="47"/>
      <c r="G827" s="36"/>
      <c r="H827" s="36"/>
      <c r="I827" s="36"/>
      <c r="J827" s="48"/>
      <c r="K827" s="49"/>
      <c r="L827" s="32"/>
      <c r="M827" s="32"/>
      <c r="N827" s="32"/>
      <c r="O827" s="32"/>
      <c r="P827" s="32"/>
      <c r="Q827" s="41"/>
      <c r="R827" s="45"/>
    </row>
    <row r="828" spans="1:18" s="11" customFormat="1" ht="45" customHeight="1" thickBot="1" x14ac:dyDescent="0.35">
      <c r="A828" s="42"/>
      <c r="B828" s="32"/>
      <c r="C828" s="32"/>
      <c r="D828" s="32"/>
      <c r="E828" s="47"/>
      <c r="F828" s="47"/>
      <c r="G828" s="36"/>
      <c r="H828" s="36"/>
      <c r="I828" s="36"/>
      <c r="J828" s="48"/>
      <c r="K828" s="49"/>
      <c r="L828" s="32"/>
      <c r="M828" s="32"/>
      <c r="N828" s="32"/>
      <c r="O828" s="32"/>
      <c r="P828" s="32"/>
      <c r="Q828" s="41"/>
      <c r="R828" s="45"/>
    </row>
    <row r="829" spans="1:18" s="11" customFormat="1" ht="45" customHeight="1" thickBot="1" x14ac:dyDescent="0.35">
      <c r="A829" s="42"/>
      <c r="B829" s="32"/>
      <c r="C829" s="32"/>
      <c r="D829" s="32"/>
      <c r="E829" s="47"/>
      <c r="F829" s="47"/>
      <c r="G829" s="36"/>
      <c r="H829" s="36"/>
      <c r="I829" s="36"/>
      <c r="J829" s="48"/>
      <c r="K829" s="49"/>
      <c r="L829" s="32"/>
      <c r="M829" s="32"/>
      <c r="N829" s="32"/>
      <c r="O829" s="32"/>
      <c r="P829" s="32"/>
      <c r="Q829" s="41"/>
      <c r="R829" s="45"/>
    </row>
    <row r="830" spans="1:18" s="11" customFormat="1" ht="45" customHeight="1" thickBot="1" x14ac:dyDescent="0.35">
      <c r="A830" s="42"/>
      <c r="B830" s="32"/>
      <c r="C830" s="32"/>
      <c r="D830" s="32"/>
      <c r="E830" s="47"/>
      <c r="F830" s="47"/>
      <c r="G830" s="36"/>
      <c r="H830" s="36"/>
      <c r="I830" s="36"/>
      <c r="J830" s="48"/>
      <c r="K830" s="49"/>
      <c r="L830" s="32"/>
      <c r="M830" s="32"/>
      <c r="N830" s="32"/>
      <c r="O830" s="32"/>
      <c r="P830" s="32"/>
      <c r="Q830" s="41"/>
      <c r="R830" s="45"/>
    </row>
    <row r="831" spans="1:18" s="11" customFormat="1" ht="45" customHeight="1" thickBot="1" x14ac:dyDescent="0.35">
      <c r="A831" s="42"/>
      <c r="B831" s="32"/>
      <c r="C831" s="32"/>
      <c r="D831" s="32"/>
      <c r="E831" s="47"/>
      <c r="F831" s="47"/>
      <c r="G831" s="36"/>
      <c r="H831" s="36"/>
      <c r="I831" s="36"/>
      <c r="J831" s="48"/>
      <c r="K831" s="49"/>
      <c r="L831" s="32"/>
      <c r="M831" s="32"/>
      <c r="N831" s="32"/>
      <c r="O831" s="32"/>
      <c r="P831" s="32"/>
      <c r="Q831" s="41"/>
      <c r="R831" s="45"/>
    </row>
    <row r="832" spans="1:18" s="11" customFormat="1" ht="45" customHeight="1" thickBot="1" x14ac:dyDescent="0.35">
      <c r="A832" s="42"/>
      <c r="B832" s="32"/>
      <c r="C832" s="32"/>
      <c r="D832" s="32"/>
      <c r="E832" s="47"/>
      <c r="F832" s="47"/>
      <c r="G832" s="36"/>
      <c r="H832" s="36"/>
      <c r="I832" s="36"/>
      <c r="J832" s="48"/>
      <c r="K832" s="49"/>
      <c r="L832" s="32"/>
      <c r="M832" s="32"/>
      <c r="N832" s="32"/>
      <c r="O832" s="32"/>
      <c r="P832" s="32"/>
      <c r="Q832" s="41"/>
      <c r="R832" s="45"/>
    </row>
    <row r="833" spans="1:18" s="11" customFormat="1" ht="45" customHeight="1" thickBot="1" x14ac:dyDescent="0.35">
      <c r="A833" s="42"/>
      <c r="B833" s="32"/>
      <c r="C833" s="32"/>
      <c r="D833" s="32"/>
      <c r="E833" s="47"/>
      <c r="F833" s="47"/>
      <c r="G833" s="36"/>
      <c r="H833" s="36"/>
      <c r="I833" s="36"/>
      <c r="J833" s="48"/>
      <c r="K833" s="49"/>
      <c r="L833" s="32"/>
      <c r="M833" s="32"/>
      <c r="N833" s="32"/>
      <c r="O833" s="32"/>
      <c r="P833" s="32"/>
      <c r="Q833" s="41"/>
      <c r="R833" s="45"/>
    </row>
    <row r="834" spans="1:18" s="11" customFormat="1" ht="45" customHeight="1" thickBot="1" x14ac:dyDescent="0.35">
      <c r="A834" s="42"/>
      <c r="B834" s="32"/>
      <c r="C834" s="32"/>
      <c r="D834" s="32"/>
      <c r="E834" s="47"/>
      <c r="F834" s="47"/>
      <c r="G834" s="36"/>
      <c r="H834" s="36"/>
      <c r="I834" s="36"/>
      <c r="J834" s="48"/>
      <c r="K834" s="49"/>
      <c r="L834" s="32"/>
      <c r="M834" s="32"/>
      <c r="N834" s="32"/>
      <c r="O834" s="32"/>
      <c r="P834" s="32"/>
      <c r="Q834" s="41"/>
      <c r="R834" s="45"/>
    </row>
    <row r="835" spans="1:18" s="11" customFormat="1" ht="45" customHeight="1" thickBot="1" x14ac:dyDescent="0.35">
      <c r="A835" s="42"/>
      <c r="B835" s="32"/>
      <c r="C835" s="32"/>
      <c r="D835" s="32"/>
      <c r="E835" s="47"/>
      <c r="F835" s="47"/>
      <c r="G835" s="36"/>
      <c r="H835" s="36"/>
      <c r="I835" s="36"/>
      <c r="J835" s="48"/>
      <c r="K835" s="49"/>
      <c r="L835" s="32"/>
      <c r="M835" s="32"/>
      <c r="N835" s="32"/>
      <c r="O835" s="32"/>
      <c r="P835" s="32"/>
      <c r="Q835" s="41"/>
      <c r="R835" s="45"/>
    </row>
    <row r="836" spans="1:18" s="11" customFormat="1" ht="45" customHeight="1" thickBot="1" x14ac:dyDescent="0.35">
      <c r="A836" s="42"/>
      <c r="B836" s="32"/>
      <c r="C836" s="32"/>
      <c r="D836" s="32"/>
      <c r="E836" s="47"/>
      <c r="F836" s="47"/>
      <c r="G836" s="36"/>
      <c r="H836" s="36"/>
      <c r="I836" s="36"/>
      <c r="J836" s="48"/>
      <c r="K836" s="49"/>
      <c r="L836" s="32"/>
      <c r="M836" s="32"/>
      <c r="N836" s="32"/>
      <c r="O836" s="32"/>
      <c r="P836" s="32"/>
      <c r="Q836" s="41"/>
      <c r="R836" s="45"/>
    </row>
    <row r="837" spans="1:18" s="11" customFormat="1" ht="45" customHeight="1" thickBot="1" x14ac:dyDescent="0.35">
      <c r="A837" s="42"/>
      <c r="B837" s="32"/>
      <c r="C837" s="32"/>
      <c r="D837" s="32"/>
      <c r="E837" s="47"/>
      <c r="F837" s="47"/>
      <c r="G837" s="36"/>
      <c r="H837" s="36"/>
      <c r="I837" s="36"/>
      <c r="J837" s="48"/>
      <c r="K837" s="49"/>
      <c r="L837" s="32"/>
      <c r="M837" s="32"/>
      <c r="N837" s="32"/>
      <c r="O837" s="32"/>
      <c r="P837" s="32"/>
      <c r="Q837" s="41"/>
      <c r="R837" s="45"/>
    </row>
    <row r="838" spans="1:18" s="11" customFormat="1" ht="45" customHeight="1" thickBot="1" x14ac:dyDescent="0.35">
      <c r="A838" s="42"/>
      <c r="B838" s="32"/>
      <c r="C838" s="32"/>
      <c r="D838" s="32"/>
      <c r="E838" s="47"/>
      <c r="F838" s="47"/>
      <c r="G838" s="36"/>
      <c r="H838" s="36"/>
      <c r="I838" s="36"/>
      <c r="J838" s="48"/>
      <c r="K838" s="49"/>
      <c r="L838" s="32"/>
      <c r="M838" s="32"/>
      <c r="N838" s="32"/>
      <c r="O838" s="32"/>
      <c r="P838" s="32"/>
      <c r="Q838" s="41"/>
      <c r="R838" s="45"/>
    </row>
    <row r="839" spans="1:18" s="11" customFormat="1" ht="45" customHeight="1" thickBot="1" x14ac:dyDescent="0.35">
      <c r="A839" s="42"/>
      <c r="B839" s="32"/>
      <c r="C839" s="32"/>
      <c r="D839" s="32"/>
      <c r="E839" s="47"/>
      <c r="F839" s="47"/>
      <c r="G839" s="36"/>
      <c r="H839" s="36"/>
      <c r="I839" s="36"/>
      <c r="J839" s="48"/>
      <c r="K839" s="49"/>
      <c r="L839" s="32"/>
      <c r="M839" s="32"/>
      <c r="N839" s="32"/>
      <c r="O839" s="32"/>
      <c r="P839" s="32"/>
      <c r="Q839" s="41"/>
      <c r="R839" s="45"/>
    </row>
    <row r="840" spans="1:18" s="11" customFormat="1" ht="45" customHeight="1" thickBot="1" x14ac:dyDescent="0.35">
      <c r="A840" s="42"/>
      <c r="B840" s="32"/>
      <c r="C840" s="32"/>
      <c r="D840" s="32"/>
      <c r="E840" s="47"/>
      <c r="F840" s="47"/>
      <c r="G840" s="36"/>
      <c r="H840" s="36"/>
      <c r="I840" s="36"/>
      <c r="J840" s="48"/>
      <c r="K840" s="49"/>
      <c r="L840" s="32"/>
      <c r="M840" s="32"/>
      <c r="N840" s="32"/>
      <c r="O840" s="32"/>
      <c r="P840" s="32"/>
      <c r="Q840" s="41"/>
      <c r="R840" s="45"/>
    </row>
    <row r="841" spans="1:18" s="11" customFormat="1" ht="45" customHeight="1" thickBot="1" x14ac:dyDescent="0.35">
      <c r="A841" s="42"/>
      <c r="B841" s="32"/>
      <c r="C841" s="32"/>
      <c r="D841" s="32"/>
      <c r="E841" s="47"/>
      <c r="F841" s="47"/>
      <c r="G841" s="36"/>
      <c r="H841" s="36"/>
      <c r="I841" s="36"/>
      <c r="J841" s="48"/>
      <c r="K841" s="49"/>
      <c r="L841" s="32"/>
      <c r="M841" s="32"/>
      <c r="N841" s="32"/>
      <c r="O841" s="32"/>
      <c r="P841" s="32"/>
      <c r="Q841" s="41"/>
      <c r="R841" s="45"/>
    </row>
    <row r="842" spans="1:18" s="11" customFormat="1" ht="45" customHeight="1" thickBot="1" x14ac:dyDescent="0.35">
      <c r="A842" s="42"/>
      <c r="B842" s="32"/>
      <c r="C842" s="32"/>
      <c r="D842" s="32"/>
      <c r="E842" s="47"/>
      <c r="F842" s="47"/>
      <c r="G842" s="36"/>
      <c r="H842" s="36"/>
      <c r="I842" s="36"/>
      <c r="J842" s="48"/>
      <c r="K842" s="49"/>
      <c r="L842" s="32"/>
      <c r="M842" s="32"/>
      <c r="N842" s="32"/>
      <c r="O842" s="32"/>
      <c r="P842" s="32"/>
      <c r="Q842" s="41"/>
      <c r="R842" s="45"/>
    </row>
    <row r="843" spans="1:18" s="11" customFormat="1" ht="45" customHeight="1" thickBot="1" x14ac:dyDescent="0.35">
      <c r="A843" s="42"/>
      <c r="B843" s="32"/>
      <c r="C843" s="32"/>
      <c r="D843" s="32"/>
      <c r="E843" s="47"/>
      <c r="F843" s="47"/>
      <c r="G843" s="36"/>
      <c r="H843" s="36"/>
      <c r="I843" s="36"/>
      <c r="J843" s="48"/>
      <c r="K843" s="49"/>
      <c r="L843" s="32"/>
      <c r="M843" s="32"/>
      <c r="N843" s="32"/>
      <c r="O843" s="32"/>
      <c r="P843" s="32"/>
      <c r="Q843" s="41"/>
      <c r="R843" s="45"/>
    </row>
    <row r="844" spans="1:18" s="11" customFormat="1" ht="45" customHeight="1" thickBot="1" x14ac:dyDescent="0.35">
      <c r="A844" s="42"/>
      <c r="B844" s="32"/>
      <c r="C844" s="32"/>
      <c r="D844" s="32"/>
      <c r="E844" s="47"/>
      <c r="F844" s="47"/>
      <c r="G844" s="36"/>
      <c r="H844" s="36"/>
      <c r="I844" s="36"/>
      <c r="J844" s="48"/>
      <c r="K844" s="49"/>
      <c r="L844" s="32"/>
      <c r="M844" s="32"/>
      <c r="N844" s="32"/>
      <c r="O844" s="32"/>
      <c r="P844" s="32"/>
      <c r="Q844" s="41"/>
      <c r="R844" s="45"/>
    </row>
    <row r="845" spans="1:18" s="11" customFormat="1" ht="45" customHeight="1" thickBot="1" x14ac:dyDescent="0.35">
      <c r="A845" s="42"/>
      <c r="B845" s="32"/>
      <c r="C845" s="32"/>
      <c r="D845" s="32"/>
      <c r="E845" s="47"/>
      <c r="F845" s="47"/>
      <c r="G845" s="36"/>
      <c r="H845" s="36"/>
      <c r="I845" s="36"/>
      <c r="J845" s="48"/>
      <c r="K845" s="49"/>
      <c r="L845" s="32"/>
      <c r="M845" s="32"/>
      <c r="N845" s="32"/>
      <c r="O845" s="32"/>
      <c r="P845" s="32"/>
      <c r="Q845" s="41"/>
      <c r="R845" s="45"/>
    </row>
    <row r="846" spans="1:18" s="11" customFormat="1" ht="45" customHeight="1" thickBot="1" x14ac:dyDescent="0.35">
      <c r="A846" s="42"/>
      <c r="B846" s="32"/>
      <c r="C846" s="32"/>
      <c r="D846" s="32"/>
      <c r="E846" s="47"/>
      <c r="F846" s="47"/>
      <c r="G846" s="36"/>
      <c r="H846" s="36"/>
      <c r="I846" s="36"/>
      <c r="J846" s="48"/>
      <c r="K846" s="49"/>
      <c r="L846" s="32"/>
      <c r="M846" s="32"/>
      <c r="N846" s="32"/>
      <c r="O846" s="32"/>
      <c r="P846" s="32"/>
      <c r="Q846" s="41"/>
      <c r="R846" s="45"/>
    </row>
    <row r="847" spans="1:18" s="11" customFormat="1" ht="45" customHeight="1" thickBot="1" x14ac:dyDescent="0.35">
      <c r="A847" s="42"/>
      <c r="B847" s="32"/>
      <c r="C847" s="32"/>
      <c r="D847" s="32"/>
      <c r="E847" s="47"/>
      <c r="F847" s="47"/>
      <c r="G847" s="36"/>
      <c r="H847" s="36"/>
      <c r="I847" s="36"/>
      <c r="J847" s="48"/>
      <c r="K847" s="49"/>
      <c r="L847" s="32"/>
      <c r="M847" s="32"/>
      <c r="N847" s="32"/>
      <c r="O847" s="32"/>
      <c r="P847" s="32"/>
      <c r="Q847" s="41"/>
      <c r="R847" s="45"/>
    </row>
    <row r="848" spans="1:18" s="11" customFormat="1" ht="45" customHeight="1" thickBot="1" x14ac:dyDescent="0.35">
      <c r="A848" s="42"/>
      <c r="B848" s="32"/>
      <c r="C848" s="32"/>
      <c r="D848" s="32"/>
      <c r="E848" s="47"/>
      <c r="F848" s="47"/>
      <c r="G848" s="36"/>
      <c r="H848" s="36"/>
      <c r="I848" s="36"/>
      <c r="J848" s="48"/>
      <c r="K848" s="49"/>
      <c r="L848" s="32"/>
      <c r="M848" s="32"/>
      <c r="N848" s="32"/>
      <c r="O848" s="32"/>
      <c r="P848" s="32"/>
      <c r="Q848" s="41"/>
      <c r="R848" s="45"/>
    </row>
    <row r="849" spans="1:18" s="11" customFormat="1" ht="45" customHeight="1" thickBot="1" x14ac:dyDescent="0.35">
      <c r="A849" s="42"/>
      <c r="B849" s="32"/>
      <c r="C849" s="32"/>
      <c r="D849" s="32"/>
      <c r="E849" s="47"/>
      <c r="F849" s="47"/>
      <c r="G849" s="36"/>
      <c r="H849" s="36"/>
      <c r="I849" s="36"/>
      <c r="J849" s="48"/>
      <c r="K849" s="49"/>
      <c r="L849" s="32"/>
      <c r="M849" s="32"/>
      <c r="N849" s="32"/>
      <c r="O849" s="32"/>
      <c r="P849" s="32"/>
      <c r="Q849" s="41"/>
      <c r="R849" s="45"/>
    </row>
    <row r="850" spans="1:18" s="11" customFormat="1" ht="45" customHeight="1" thickBot="1" x14ac:dyDescent="0.35">
      <c r="A850" s="42"/>
      <c r="B850" s="32"/>
      <c r="C850" s="32"/>
      <c r="D850" s="32"/>
      <c r="E850" s="47"/>
      <c r="F850" s="47"/>
      <c r="G850" s="36"/>
      <c r="H850" s="36"/>
      <c r="I850" s="36"/>
      <c r="J850" s="48"/>
      <c r="K850" s="49"/>
      <c r="L850" s="32"/>
      <c r="M850" s="32"/>
      <c r="N850" s="32"/>
      <c r="O850" s="32"/>
      <c r="P850" s="32"/>
      <c r="Q850" s="41"/>
      <c r="R850" s="45"/>
    </row>
    <row r="851" spans="1:18" s="11" customFormat="1" ht="45" customHeight="1" thickBot="1" x14ac:dyDescent="0.35">
      <c r="A851" s="42"/>
      <c r="B851" s="32"/>
      <c r="C851" s="32"/>
      <c r="D851" s="32"/>
      <c r="E851" s="47"/>
      <c r="F851" s="47"/>
      <c r="G851" s="36"/>
      <c r="H851" s="36"/>
      <c r="I851" s="36"/>
      <c r="J851" s="48"/>
      <c r="K851" s="49"/>
      <c r="L851" s="32"/>
      <c r="M851" s="32"/>
      <c r="N851" s="32"/>
      <c r="O851" s="32"/>
      <c r="P851" s="32"/>
      <c r="Q851" s="41"/>
      <c r="R851" s="45"/>
    </row>
    <row r="852" spans="1:18" s="11" customFormat="1" ht="45" customHeight="1" thickBot="1" x14ac:dyDescent="0.35">
      <c r="A852" s="42"/>
      <c r="B852" s="32"/>
      <c r="C852" s="32"/>
      <c r="D852" s="32"/>
      <c r="E852" s="47"/>
      <c r="F852" s="47"/>
      <c r="G852" s="36"/>
      <c r="H852" s="36"/>
      <c r="I852" s="36"/>
      <c r="J852" s="48"/>
      <c r="K852" s="49"/>
      <c r="L852" s="32"/>
      <c r="M852" s="32"/>
      <c r="N852" s="32"/>
      <c r="O852" s="32"/>
      <c r="P852" s="32"/>
      <c r="Q852" s="41"/>
      <c r="R852" s="45"/>
    </row>
    <row r="853" spans="1:18" s="11" customFormat="1" ht="45" customHeight="1" thickBot="1" x14ac:dyDescent="0.35">
      <c r="A853" s="42"/>
      <c r="B853" s="32"/>
      <c r="C853" s="32"/>
      <c r="D853" s="32"/>
      <c r="E853" s="47"/>
      <c r="F853" s="47"/>
      <c r="G853" s="36"/>
      <c r="H853" s="36"/>
      <c r="I853" s="36"/>
      <c r="J853" s="48"/>
      <c r="K853" s="49"/>
      <c r="L853" s="32"/>
      <c r="M853" s="32"/>
      <c r="N853" s="32"/>
      <c r="O853" s="32"/>
      <c r="P853" s="32"/>
      <c r="Q853" s="41"/>
      <c r="R853" s="45"/>
    </row>
    <row r="854" spans="1:18" s="11" customFormat="1" ht="45" customHeight="1" thickBot="1" x14ac:dyDescent="0.35">
      <c r="A854" s="42"/>
      <c r="B854" s="32"/>
      <c r="C854" s="32"/>
      <c r="D854" s="32"/>
      <c r="E854" s="47"/>
      <c r="F854" s="47"/>
      <c r="G854" s="36"/>
      <c r="H854" s="36"/>
      <c r="I854" s="36"/>
      <c r="J854" s="48"/>
      <c r="K854" s="49"/>
      <c r="L854" s="32"/>
      <c r="M854" s="32"/>
      <c r="N854" s="32"/>
      <c r="O854" s="32"/>
      <c r="P854" s="32"/>
      <c r="Q854" s="41"/>
      <c r="R854" s="45"/>
    </row>
    <row r="855" spans="1:18" s="11" customFormat="1" ht="45" customHeight="1" thickBot="1" x14ac:dyDescent="0.35">
      <c r="A855" s="42"/>
      <c r="B855" s="32"/>
      <c r="C855" s="32"/>
      <c r="D855" s="32"/>
      <c r="E855" s="47"/>
      <c r="F855" s="47"/>
      <c r="G855" s="36"/>
      <c r="H855" s="36"/>
      <c r="I855" s="36"/>
      <c r="J855" s="48"/>
      <c r="K855" s="49"/>
      <c r="L855" s="32"/>
      <c r="M855" s="32"/>
      <c r="N855" s="32"/>
      <c r="O855" s="32"/>
      <c r="P855" s="32"/>
      <c r="Q855" s="41"/>
      <c r="R855" s="45"/>
    </row>
    <row r="856" spans="1:18" s="11" customFormat="1" ht="45" customHeight="1" thickBot="1" x14ac:dyDescent="0.35">
      <c r="A856" s="42"/>
      <c r="B856" s="32"/>
      <c r="C856" s="32"/>
      <c r="D856" s="32"/>
      <c r="E856" s="47"/>
      <c r="F856" s="47"/>
      <c r="G856" s="36"/>
      <c r="H856" s="36"/>
      <c r="I856" s="36"/>
      <c r="J856" s="48"/>
      <c r="K856" s="49"/>
      <c r="L856" s="32"/>
      <c r="M856" s="32"/>
      <c r="N856" s="32"/>
      <c r="O856" s="32"/>
      <c r="P856" s="32"/>
      <c r="Q856" s="41"/>
      <c r="R856" s="45"/>
    </row>
    <row r="857" spans="1:18" s="11" customFormat="1" ht="45" customHeight="1" thickBot="1" x14ac:dyDescent="0.35">
      <c r="A857" s="42"/>
      <c r="B857" s="32"/>
      <c r="C857" s="32"/>
      <c r="D857" s="32"/>
      <c r="E857" s="47"/>
      <c r="F857" s="47"/>
      <c r="G857" s="36"/>
      <c r="H857" s="36"/>
      <c r="I857" s="36"/>
      <c r="J857" s="48"/>
      <c r="K857" s="49"/>
      <c r="L857" s="32"/>
      <c r="M857" s="32"/>
      <c r="N857" s="32"/>
      <c r="O857" s="32"/>
      <c r="P857" s="32"/>
      <c r="Q857" s="41"/>
      <c r="R857" s="45"/>
    </row>
    <row r="858" spans="1:18" s="11" customFormat="1" ht="45" customHeight="1" thickBot="1" x14ac:dyDescent="0.35">
      <c r="A858" s="42"/>
      <c r="B858" s="32"/>
      <c r="C858" s="32"/>
      <c r="D858" s="32"/>
      <c r="E858" s="47"/>
      <c r="F858" s="47"/>
      <c r="G858" s="36"/>
      <c r="H858" s="36"/>
      <c r="I858" s="36"/>
      <c r="J858" s="48"/>
      <c r="K858" s="49"/>
      <c r="L858" s="32"/>
      <c r="M858" s="32"/>
      <c r="N858" s="32"/>
      <c r="O858" s="32"/>
      <c r="P858" s="32"/>
      <c r="Q858" s="41"/>
      <c r="R858" s="45"/>
    </row>
    <row r="859" spans="1:18" s="11" customFormat="1" ht="45" customHeight="1" thickBot="1" x14ac:dyDescent="0.35">
      <c r="A859" s="42"/>
      <c r="B859" s="32"/>
      <c r="C859" s="32"/>
      <c r="D859" s="32"/>
      <c r="E859" s="47"/>
      <c r="F859" s="47"/>
      <c r="G859" s="36"/>
      <c r="H859" s="36"/>
      <c r="I859" s="36"/>
      <c r="J859" s="48"/>
      <c r="K859" s="49"/>
      <c r="L859" s="32"/>
      <c r="M859" s="32"/>
      <c r="N859" s="32"/>
      <c r="O859" s="32"/>
      <c r="P859" s="32"/>
      <c r="Q859" s="41"/>
      <c r="R859" s="45"/>
    </row>
    <row r="860" spans="1:18" s="11" customFormat="1" ht="45" customHeight="1" thickBot="1" x14ac:dyDescent="0.35">
      <c r="A860" s="42"/>
      <c r="B860" s="32"/>
      <c r="C860" s="32"/>
      <c r="D860" s="32"/>
      <c r="E860" s="47"/>
      <c r="F860" s="47"/>
      <c r="G860" s="36"/>
      <c r="H860" s="36"/>
      <c r="I860" s="36"/>
      <c r="J860" s="48"/>
      <c r="K860" s="49"/>
      <c r="L860" s="32"/>
      <c r="M860" s="32"/>
      <c r="N860" s="32"/>
      <c r="O860" s="32"/>
      <c r="P860" s="32"/>
      <c r="Q860" s="41"/>
      <c r="R860" s="45"/>
    </row>
    <row r="861" spans="1:18" s="11" customFormat="1" ht="45" customHeight="1" th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    <c r="J861" s="48"/>
      <c r="K861" s="49"/>
      <c r="L861" s="32"/>
      <c r="M861" s="32"/>
      <c r="N861" s="32"/>
      <c r="O861" s="32"/>
      <c r="P861" s="32"/>
      <c r="Q861" s="41"/>
      <c r="R861" s="45"/>
    </row>
    <row r="862" spans="1:18" s="11" customFormat="1" ht="45" customHeight="1" thickBot="1" x14ac:dyDescent="0.35">
      <c r="A862" s="42"/>
      <c r="B862" s="32"/>
      <c r="C862" s="32"/>
      <c r="D862" s="32"/>
      <c r="E862" s="47"/>
      <c r="F862" s="47"/>
      <c r="G862" s="36"/>
      <c r="H862" s="36"/>
      <c r="I862" s="36"/>
      <c r="J862" s="48"/>
      <c r="K862" s="49"/>
      <c r="L862" s="32"/>
      <c r="M862" s="32"/>
      <c r="N862" s="32"/>
      <c r="O862" s="32"/>
      <c r="P862" s="32"/>
      <c r="Q862" s="41"/>
      <c r="R862" s="45"/>
    </row>
    <row r="863" spans="1:18" s="11" customFormat="1" ht="45" customHeight="1" thickBot="1" x14ac:dyDescent="0.35">
      <c r="A863" s="42"/>
      <c r="B863" s="32"/>
      <c r="C863" s="32"/>
      <c r="D863" s="32"/>
      <c r="E863" s="47"/>
      <c r="F863" s="47"/>
      <c r="G863" s="36"/>
      <c r="H863" s="36"/>
      <c r="I863" s="36"/>
      <c r="J863" s="48"/>
      <c r="K863" s="49"/>
      <c r="L863" s="32"/>
      <c r="M863" s="32"/>
      <c r="N863" s="32"/>
      <c r="O863" s="32"/>
      <c r="P863" s="32"/>
      <c r="Q863" s="41"/>
      <c r="R863" s="45"/>
    </row>
    <row r="864" spans="1:18" s="11" customFormat="1" ht="45" customHeight="1" thickBot="1" x14ac:dyDescent="0.35">
      <c r="A864" s="42"/>
      <c r="B864" s="32"/>
      <c r="C864" s="32"/>
      <c r="D864" s="32"/>
      <c r="E864" s="47"/>
      <c r="F864" s="47"/>
      <c r="G864" s="36"/>
      <c r="H864" s="36"/>
      <c r="I864" s="36"/>
      <c r="J864" s="48"/>
      <c r="K864" s="49"/>
      <c r="L864" s="32"/>
      <c r="M864" s="32"/>
      <c r="N864" s="32"/>
      <c r="O864" s="32"/>
      <c r="P864" s="32"/>
      <c r="Q864" s="41"/>
      <c r="R864" s="45"/>
    </row>
    <row r="865" spans="1:18" s="11" customFormat="1" ht="45" customHeight="1" thickBot="1" x14ac:dyDescent="0.35">
      <c r="A865" s="42"/>
      <c r="B865" s="32"/>
      <c r="C865" s="32"/>
      <c r="D865" s="32"/>
      <c r="E865" s="47"/>
      <c r="F865" s="47"/>
      <c r="G865" s="36"/>
      <c r="H865" s="36"/>
      <c r="I865" s="36"/>
      <c r="J865" s="48"/>
      <c r="K865" s="49"/>
      <c r="L865" s="32"/>
      <c r="M865" s="32"/>
      <c r="N865" s="32"/>
      <c r="O865" s="32"/>
      <c r="P865" s="32"/>
      <c r="Q865" s="41"/>
      <c r="R865" s="45"/>
    </row>
    <row r="866" spans="1:18" s="11" customFormat="1" ht="45" customHeight="1" thickBot="1" x14ac:dyDescent="0.35">
      <c r="A866" s="42"/>
      <c r="B866" s="32"/>
      <c r="C866" s="32"/>
      <c r="D866" s="32"/>
      <c r="E866" s="47"/>
      <c r="F866" s="47"/>
      <c r="G866" s="36"/>
      <c r="H866" s="36"/>
      <c r="I866" s="36"/>
      <c r="J866" s="48"/>
      <c r="K866" s="49"/>
      <c r="L866" s="32"/>
      <c r="M866" s="32"/>
      <c r="N866" s="32"/>
      <c r="O866" s="32"/>
      <c r="P866" s="32"/>
      <c r="Q866" s="41"/>
      <c r="R866" s="45"/>
    </row>
    <row r="867" spans="1:18" s="11" customFormat="1" ht="45" customHeight="1" thickBot="1" x14ac:dyDescent="0.35">
      <c r="A867" s="42"/>
      <c r="B867" s="32"/>
      <c r="C867" s="32"/>
      <c r="D867" s="32"/>
      <c r="E867" s="47"/>
      <c r="F867" s="47"/>
      <c r="G867" s="36"/>
      <c r="H867" s="36"/>
      <c r="I867" s="36"/>
      <c r="J867" s="48"/>
      <c r="K867" s="49"/>
      <c r="L867" s="32"/>
      <c r="M867" s="32"/>
      <c r="N867" s="32"/>
      <c r="O867" s="32"/>
      <c r="P867" s="32"/>
      <c r="Q867" s="41"/>
      <c r="R867" s="45"/>
    </row>
    <row r="868" spans="1:18" s="11" customFormat="1" ht="45" customHeight="1" thickBot="1" x14ac:dyDescent="0.35">
      <c r="A868" s="42"/>
      <c r="B868" s="32"/>
      <c r="C868" s="32"/>
      <c r="D868" s="32"/>
      <c r="E868" s="47"/>
      <c r="F868" s="47"/>
      <c r="G868" s="36"/>
      <c r="H868" s="36"/>
      <c r="I868" s="36"/>
      <c r="J868" s="48"/>
      <c r="K868" s="49"/>
      <c r="L868" s="32"/>
      <c r="M868" s="32"/>
      <c r="N868" s="32"/>
      <c r="O868" s="32"/>
      <c r="P868" s="32"/>
      <c r="Q868" s="41"/>
      <c r="R868" s="45"/>
    </row>
    <row r="869" spans="1:18" s="11" customFormat="1" ht="45" customHeight="1" thickBot="1" x14ac:dyDescent="0.35">
      <c r="A869" s="42"/>
      <c r="B869" s="32"/>
      <c r="C869" s="32"/>
      <c r="D869" s="32"/>
      <c r="E869" s="47"/>
      <c r="F869" s="47"/>
      <c r="G869" s="36"/>
      <c r="H869" s="36"/>
      <c r="I869" s="36"/>
      <c r="J869" s="48"/>
      <c r="K869" s="49"/>
      <c r="L869" s="32"/>
      <c r="M869" s="32"/>
      <c r="N869" s="32"/>
      <c r="O869" s="32"/>
      <c r="P869" s="32"/>
      <c r="Q869" s="41"/>
      <c r="R869" s="45"/>
    </row>
    <row r="870" spans="1:18" s="11" customFormat="1" ht="45" customHeight="1" thickBot="1" x14ac:dyDescent="0.35">
      <c r="A870" s="42"/>
      <c r="B870" s="32"/>
      <c r="C870" s="32"/>
      <c r="D870" s="32"/>
      <c r="E870" s="47"/>
      <c r="F870" s="47"/>
      <c r="G870" s="36"/>
      <c r="H870" s="36"/>
      <c r="I870" s="36"/>
      <c r="J870" s="48"/>
      <c r="K870" s="49"/>
      <c r="L870" s="32"/>
      <c r="M870" s="32"/>
      <c r="N870" s="32"/>
      <c r="O870" s="32"/>
      <c r="P870" s="32"/>
      <c r="Q870" s="41"/>
      <c r="R870" s="45"/>
    </row>
    <row r="871" spans="1:18" s="11" customFormat="1" ht="45" customHeight="1" thickBot="1" x14ac:dyDescent="0.35">
      <c r="A871" s="42"/>
      <c r="B871" s="32"/>
      <c r="C871" s="32"/>
      <c r="D871" s="32"/>
      <c r="E871" s="47"/>
      <c r="F871" s="47"/>
      <c r="G871" s="36"/>
      <c r="H871" s="36"/>
      <c r="I871" s="36"/>
      <c r="J871" s="48"/>
      <c r="K871" s="49"/>
      <c r="L871" s="32"/>
      <c r="M871" s="32"/>
      <c r="N871" s="32"/>
      <c r="O871" s="32"/>
      <c r="P871" s="32"/>
      <c r="Q871" s="41"/>
      <c r="R871" s="45"/>
    </row>
    <row r="872" spans="1:18" s="11" customFormat="1" ht="45" customHeight="1" thickBot="1" x14ac:dyDescent="0.35">
      <c r="A872" s="42"/>
      <c r="B872" s="32"/>
      <c r="C872" s="32"/>
      <c r="D872" s="32"/>
      <c r="E872" s="47"/>
      <c r="F872" s="47"/>
      <c r="G872" s="36"/>
      <c r="H872" s="36"/>
      <c r="I872" s="36"/>
      <c r="J872" s="48"/>
      <c r="K872" s="49"/>
      <c r="L872" s="32"/>
      <c r="M872" s="32"/>
      <c r="N872" s="32"/>
      <c r="O872" s="32"/>
      <c r="P872" s="32"/>
      <c r="Q872" s="41"/>
      <c r="R872" s="45"/>
    </row>
    <row r="873" spans="1:18" s="11" customFormat="1" ht="45" customHeight="1" thickBot="1" x14ac:dyDescent="0.35">
      <c r="A873" s="42"/>
      <c r="B873" s="32"/>
      <c r="C873" s="32"/>
      <c r="D873" s="32"/>
      <c r="E873" s="47"/>
      <c r="F873" s="47"/>
      <c r="G873" s="36"/>
      <c r="H873" s="36"/>
      <c r="I873" s="36"/>
      <c r="J873" s="48"/>
      <c r="K873" s="49"/>
      <c r="L873" s="32"/>
      <c r="M873" s="32"/>
      <c r="N873" s="32"/>
      <c r="O873" s="32"/>
      <c r="P873" s="32"/>
      <c r="Q873" s="41"/>
      <c r="R873" s="45"/>
    </row>
    <row r="874" spans="1:18" s="11" customFormat="1" ht="45" customHeight="1" thickBot="1" x14ac:dyDescent="0.35">
      <c r="A874" s="42"/>
      <c r="B874" s="32"/>
      <c r="C874" s="32"/>
      <c r="D874" s="32"/>
      <c r="E874" s="47"/>
      <c r="F874" s="47"/>
      <c r="G874" s="36"/>
      <c r="H874" s="36"/>
      <c r="I874" s="36"/>
      <c r="J874" s="48"/>
      <c r="K874" s="49"/>
      <c r="L874" s="32"/>
      <c r="M874" s="32"/>
      <c r="N874" s="32"/>
      <c r="O874" s="32"/>
      <c r="P874" s="32"/>
      <c r="Q874" s="41"/>
      <c r="R874" s="45"/>
    </row>
    <row r="875" spans="1:18" s="11" customFormat="1" ht="45" customHeight="1" thickBot="1" x14ac:dyDescent="0.35">
      <c r="A875" s="42"/>
      <c r="B875" s="32"/>
      <c r="C875" s="32"/>
      <c r="D875" s="32"/>
      <c r="E875" s="47"/>
      <c r="F875" s="47"/>
      <c r="G875" s="36"/>
      <c r="H875" s="36"/>
      <c r="I875" s="36"/>
      <c r="J875" s="48"/>
      <c r="K875" s="49"/>
      <c r="L875" s="32"/>
      <c r="M875" s="32"/>
      <c r="N875" s="32"/>
      <c r="O875" s="32"/>
      <c r="P875" s="32"/>
      <c r="Q875" s="41"/>
      <c r="R875" s="45"/>
    </row>
    <row r="876" spans="1:18" s="11" customFormat="1" ht="45" customHeight="1" thickBot="1" x14ac:dyDescent="0.35">
      <c r="A876" s="42"/>
      <c r="B876" s="32"/>
      <c r="C876" s="32"/>
      <c r="D876" s="32"/>
      <c r="E876" s="47"/>
      <c r="F876" s="47"/>
      <c r="G876" s="36"/>
      <c r="H876" s="36"/>
      <c r="I876" s="36"/>
      <c r="J876" s="48"/>
      <c r="K876" s="49"/>
      <c r="L876" s="32"/>
      <c r="M876" s="32"/>
      <c r="N876" s="32"/>
      <c r="O876" s="32"/>
      <c r="P876" s="32"/>
      <c r="Q876" s="41"/>
      <c r="R876" s="45"/>
    </row>
    <row r="877" spans="1:18" s="11" customFormat="1" ht="45" customHeight="1" thickBot="1" x14ac:dyDescent="0.35">
      <c r="A877" s="42"/>
      <c r="B877" s="32"/>
      <c r="C877" s="32"/>
      <c r="D877" s="32"/>
      <c r="E877" s="47"/>
      <c r="F877" s="47"/>
      <c r="G877" s="36"/>
      <c r="H877" s="36"/>
      <c r="I877" s="36"/>
      <c r="J877" s="48"/>
      <c r="K877" s="49"/>
      <c r="L877" s="32"/>
      <c r="M877" s="32"/>
      <c r="N877" s="32"/>
      <c r="O877" s="32"/>
      <c r="P877" s="32"/>
      <c r="Q877" s="41"/>
      <c r="R877" s="45"/>
    </row>
    <row r="878" spans="1:18" s="11" customFormat="1" ht="45" customHeight="1" thickBot="1" x14ac:dyDescent="0.35">
      <c r="A878" s="42"/>
      <c r="B878" s="32"/>
      <c r="C878" s="32"/>
      <c r="D878" s="32"/>
      <c r="E878" s="47"/>
      <c r="F878" s="47"/>
      <c r="G878" s="36"/>
      <c r="H878" s="36"/>
      <c r="I878" s="36"/>
      <c r="J878" s="48"/>
      <c r="K878" s="49"/>
      <c r="L878" s="32"/>
      <c r="M878" s="32"/>
      <c r="N878" s="32"/>
      <c r="O878" s="32"/>
      <c r="P878" s="32"/>
      <c r="Q878" s="41"/>
      <c r="R878" s="45"/>
    </row>
    <row r="879" spans="1:18" s="11" customFormat="1" ht="45" customHeight="1" thickBot="1" x14ac:dyDescent="0.35">
      <c r="A879" s="42"/>
      <c r="B879" s="32"/>
      <c r="C879" s="32"/>
      <c r="D879" s="32"/>
      <c r="E879" s="47"/>
      <c r="F879" s="47"/>
      <c r="G879" s="36"/>
      <c r="H879" s="36"/>
      <c r="I879" s="36"/>
      <c r="J879" s="48"/>
      <c r="K879" s="49"/>
      <c r="L879" s="32"/>
      <c r="M879" s="32"/>
      <c r="N879" s="32"/>
      <c r="O879" s="32"/>
      <c r="P879" s="32"/>
      <c r="Q879" s="41"/>
      <c r="R879" s="45"/>
    </row>
    <row r="880" spans="1:18" s="11" customFormat="1" ht="45" customHeight="1" thickBot="1" x14ac:dyDescent="0.35">
      <c r="A880" s="42"/>
      <c r="B880" s="32"/>
      <c r="C880" s="32"/>
      <c r="D880" s="32"/>
      <c r="E880" s="47"/>
      <c r="F880" s="47"/>
      <c r="G880" s="36"/>
      <c r="H880" s="36"/>
      <c r="I880" s="36"/>
      <c r="J880" s="48"/>
      <c r="K880" s="49"/>
      <c r="L880" s="32"/>
      <c r="M880" s="32"/>
      <c r="N880" s="32"/>
      <c r="O880" s="32"/>
      <c r="P880" s="32"/>
      <c r="Q880" s="41"/>
      <c r="R880" s="45"/>
    </row>
    <row r="881" spans="1:18" s="11" customFormat="1" ht="45" customHeight="1" thickBot="1" x14ac:dyDescent="0.35">
      <c r="A881" s="42"/>
      <c r="B881" s="32"/>
      <c r="C881" s="32"/>
      <c r="D881" s="32"/>
      <c r="E881" s="47"/>
      <c r="F881" s="47"/>
      <c r="G881" s="36"/>
      <c r="H881" s="36"/>
      <c r="I881" s="36"/>
      <c r="J881" s="48"/>
      <c r="K881" s="49"/>
      <c r="L881" s="32"/>
      <c r="M881" s="32"/>
      <c r="N881" s="32"/>
      <c r="O881" s="32"/>
      <c r="P881" s="32"/>
      <c r="Q881" s="41"/>
      <c r="R881" s="45"/>
    </row>
    <row r="882" spans="1:18" s="11" customFormat="1" ht="45" customHeight="1" thickBot="1" x14ac:dyDescent="0.35">
      <c r="A882" s="42"/>
      <c r="B882" s="32"/>
      <c r="C882" s="32"/>
      <c r="D882" s="32"/>
      <c r="E882" s="47"/>
      <c r="F882" s="47"/>
      <c r="G882" s="36"/>
      <c r="H882" s="36"/>
      <c r="I882" s="36"/>
      <c r="J882" s="48"/>
      <c r="K882" s="49"/>
      <c r="L882" s="32"/>
      <c r="M882" s="32"/>
      <c r="N882" s="32"/>
      <c r="O882" s="32"/>
      <c r="P882" s="32"/>
      <c r="Q882" s="41"/>
      <c r="R882" s="45"/>
    </row>
    <row r="883" spans="1:18" s="11" customFormat="1" ht="45" customHeight="1" thickBot="1" x14ac:dyDescent="0.35">
      <c r="A883" s="42"/>
      <c r="B883" s="32"/>
      <c r="C883" s="32"/>
      <c r="D883" s="32"/>
      <c r="E883" s="47"/>
      <c r="F883" s="47"/>
      <c r="G883" s="36"/>
      <c r="H883" s="36"/>
      <c r="I883" s="36"/>
      <c r="J883" s="48"/>
      <c r="K883" s="49"/>
      <c r="L883" s="32"/>
      <c r="M883" s="32"/>
      <c r="N883" s="32"/>
      <c r="O883" s="32"/>
      <c r="P883" s="32"/>
      <c r="Q883" s="41"/>
      <c r="R883" s="45"/>
    </row>
    <row r="884" spans="1:18" s="11" customFormat="1" ht="45" customHeight="1" thickBot="1" x14ac:dyDescent="0.35">
      <c r="A884" s="42"/>
      <c r="B884" s="32"/>
      <c r="C884" s="32"/>
      <c r="D884" s="32"/>
      <c r="E884" s="47"/>
      <c r="F884" s="47"/>
      <c r="G884" s="36"/>
      <c r="H884" s="36"/>
      <c r="I884" s="36"/>
      <c r="J884" s="48"/>
      <c r="K884" s="49"/>
      <c r="L884" s="32"/>
      <c r="M884" s="32"/>
      <c r="N884" s="32"/>
      <c r="O884" s="32"/>
      <c r="P884" s="32"/>
      <c r="Q884" s="41"/>
      <c r="R884" s="45"/>
    </row>
    <row r="885" spans="1:18" s="11" customFormat="1" ht="45" customHeight="1" thickBot="1" x14ac:dyDescent="0.35">
      <c r="A885" s="42"/>
      <c r="B885" s="32"/>
      <c r="C885" s="32"/>
      <c r="D885" s="32"/>
      <c r="E885" s="47"/>
      <c r="F885" s="47"/>
      <c r="G885" s="36"/>
      <c r="H885" s="36"/>
      <c r="I885" s="36"/>
      <c r="J885" s="48"/>
      <c r="K885" s="49"/>
      <c r="L885" s="32"/>
      <c r="M885" s="32"/>
      <c r="N885" s="32"/>
      <c r="O885" s="32"/>
      <c r="P885" s="32"/>
      <c r="Q885" s="41"/>
      <c r="R885" s="45"/>
    </row>
    <row r="886" spans="1:18" s="11" customFormat="1" ht="45" customHeight="1" thickBot="1" x14ac:dyDescent="0.35">
      <c r="A886" s="42"/>
      <c r="B886" s="32"/>
      <c r="C886" s="32"/>
      <c r="D886" s="32"/>
      <c r="E886" s="47"/>
      <c r="F886" s="47"/>
      <c r="G886" s="36"/>
      <c r="H886" s="36"/>
      <c r="I886" s="36"/>
      <c r="J886" s="48"/>
      <c r="K886" s="49"/>
      <c r="L886" s="32"/>
      <c r="M886" s="32"/>
      <c r="N886" s="32"/>
      <c r="O886" s="32"/>
      <c r="P886" s="32"/>
      <c r="Q886" s="41"/>
      <c r="R886" s="45"/>
    </row>
    <row r="887" spans="1:18" s="11" customFormat="1" ht="45" customHeight="1" thickBot="1" x14ac:dyDescent="0.35">
      <c r="A887" s="42"/>
      <c r="B887" s="32"/>
      <c r="C887" s="32"/>
      <c r="D887" s="32"/>
      <c r="E887" s="47"/>
      <c r="F887" s="47"/>
      <c r="G887" s="36"/>
      <c r="H887" s="36"/>
      <c r="I887" s="36"/>
      <c r="J887" s="48"/>
      <c r="K887" s="49"/>
      <c r="L887" s="32"/>
      <c r="M887" s="32"/>
      <c r="N887" s="32"/>
      <c r="O887" s="32"/>
      <c r="P887" s="32"/>
      <c r="Q887" s="41"/>
      <c r="R887" s="45"/>
    </row>
    <row r="888" spans="1:18" s="11" customFormat="1" ht="45" customHeight="1" thickBot="1" x14ac:dyDescent="0.35">
      <c r="A888" s="42"/>
      <c r="B888" s="32"/>
      <c r="C888" s="32"/>
      <c r="D888" s="32"/>
      <c r="E888" s="47"/>
      <c r="F888" s="47"/>
      <c r="G888" s="36"/>
      <c r="H888" s="36"/>
      <c r="I888" s="36"/>
      <c r="J888" s="48"/>
      <c r="K888" s="49"/>
      <c r="L888" s="32"/>
      <c r="M888" s="32"/>
      <c r="N888" s="32"/>
      <c r="O888" s="32"/>
      <c r="P888" s="32"/>
      <c r="Q888" s="41"/>
      <c r="R888" s="45"/>
    </row>
    <row r="889" spans="1:18" s="11" customFormat="1" ht="45" customHeight="1" thickBot="1" x14ac:dyDescent="0.35">
      <c r="A889" s="42"/>
      <c r="B889" s="32"/>
      <c r="C889" s="32"/>
      <c r="D889" s="32"/>
      <c r="E889" s="47"/>
      <c r="F889" s="47"/>
      <c r="G889" s="36"/>
      <c r="H889" s="36"/>
      <c r="I889" s="36"/>
      <c r="J889" s="48"/>
      <c r="K889" s="49"/>
      <c r="L889" s="32"/>
      <c r="M889" s="32"/>
      <c r="N889" s="32"/>
      <c r="O889" s="32"/>
      <c r="P889" s="32"/>
      <c r="Q889" s="41"/>
      <c r="R889" s="45"/>
    </row>
    <row r="890" spans="1:18" s="11" customFormat="1" ht="45" customHeight="1" thickBot="1" x14ac:dyDescent="0.35">
      <c r="A890" s="42"/>
      <c r="B890" s="32"/>
      <c r="C890" s="32"/>
      <c r="D890" s="32"/>
      <c r="E890" s="47"/>
      <c r="F890" s="47"/>
      <c r="G890" s="36"/>
      <c r="H890" s="36"/>
      <c r="I890" s="36"/>
      <c r="J890" s="48"/>
      <c r="K890" s="49"/>
      <c r="L890" s="32"/>
      <c r="M890" s="32"/>
      <c r="N890" s="32"/>
      <c r="O890" s="32"/>
      <c r="P890" s="32"/>
      <c r="Q890" s="41"/>
      <c r="R890" s="45"/>
    </row>
    <row r="891" spans="1:18" s="11" customFormat="1" ht="45" customHeight="1" thickBot="1" x14ac:dyDescent="0.35">
      <c r="A891" s="42"/>
      <c r="B891" s="32"/>
      <c r="C891" s="32"/>
      <c r="D891" s="32"/>
      <c r="E891" s="47"/>
      <c r="F891" s="47"/>
      <c r="G891" s="36"/>
      <c r="H891" s="36"/>
      <c r="I891" s="36"/>
      <c r="J891" s="48"/>
      <c r="K891" s="49"/>
      <c r="L891" s="32"/>
      <c r="M891" s="32"/>
      <c r="N891" s="32"/>
      <c r="O891" s="32"/>
      <c r="P891" s="32"/>
      <c r="Q891" s="41"/>
      <c r="R891" s="45"/>
    </row>
    <row r="892" spans="1:18" s="11" customFormat="1" ht="45" customHeight="1" thickBot="1" x14ac:dyDescent="0.35">
      <c r="A892" s="42"/>
      <c r="B892" s="32"/>
      <c r="C892" s="32"/>
      <c r="D892" s="32"/>
      <c r="E892" s="47"/>
      <c r="F892" s="47"/>
      <c r="G892" s="36"/>
      <c r="H892" s="36"/>
      <c r="I892" s="36"/>
      <c r="J892" s="48"/>
      <c r="K892" s="49"/>
      <c r="L892" s="32"/>
      <c r="M892" s="32"/>
      <c r="N892" s="32"/>
      <c r="O892" s="32"/>
      <c r="P892" s="32"/>
      <c r="Q892" s="41"/>
      <c r="R892" s="45"/>
    </row>
    <row r="893" spans="1:18" s="11" customFormat="1" ht="45" customHeight="1" thickBot="1" x14ac:dyDescent="0.35">
      <c r="A893" s="42"/>
      <c r="B893" s="32"/>
      <c r="C893" s="32"/>
      <c r="D893" s="32"/>
      <c r="E893" s="47"/>
      <c r="F893" s="47"/>
      <c r="G893" s="36"/>
      <c r="H893" s="36"/>
      <c r="I893" s="36"/>
      <c r="J893" s="48"/>
      <c r="K893" s="49"/>
      <c r="L893" s="32"/>
      <c r="M893" s="32"/>
      <c r="N893" s="32"/>
      <c r="O893" s="32"/>
      <c r="P893" s="32"/>
      <c r="Q893" s="41"/>
      <c r="R893" s="45"/>
    </row>
    <row r="894" spans="1:18" s="11" customFormat="1" ht="45" customHeight="1" thickBot="1" x14ac:dyDescent="0.35">
      <c r="A894" s="42"/>
      <c r="B894" s="32"/>
      <c r="C894" s="32"/>
      <c r="D894" s="32"/>
      <c r="E894" s="47"/>
      <c r="F894" s="47"/>
      <c r="G894" s="36"/>
      <c r="H894" s="36"/>
      <c r="I894" s="36"/>
      <c r="J894" s="48"/>
      <c r="K894" s="49"/>
      <c r="L894" s="32"/>
      <c r="M894" s="32"/>
      <c r="N894" s="32"/>
      <c r="O894" s="32"/>
      <c r="P894" s="32"/>
      <c r="Q894" s="41"/>
      <c r="R894" s="45"/>
    </row>
    <row r="895" spans="1:18" s="11" customFormat="1" ht="45" customHeight="1" thickBot="1" x14ac:dyDescent="0.35">
      <c r="A895" s="42"/>
      <c r="B895" s="32"/>
      <c r="C895" s="32"/>
      <c r="D895" s="32"/>
      <c r="E895" s="47"/>
      <c r="F895" s="47"/>
      <c r="G895" s="36"/>
      <c r="H895" s="36"/>
      <c r="I895" s="36"/>
      <c r="J895" s="48"/>
      <c r="K895" s="49"/>
      <c r="L895" s="32"/>
      <c r="M895" s="32"/>
      <c r="N895" s="32"/>
      <c r="O895" s="32"/>
      <c r="P895" s="32"/>
      <c r="Q895" s="41"/>
      <c r="R895" s="45"/>
    </row>
    <row r="896" spans="1:18" s="11" customFormat="1" ht="45" customHeight="1" thickBot="1" x14ac:dyDescent="0.35">
      <c r="A896" s="42"/>
      <c r="B896" s="32"/>
      <c r="C896" s="32"/>
      <c r="D896" s="32"/>
      <c r="E896" s="47"/>
      <c r="F896" s="47"/>
      <c r="G896" s="36"/>
      <c r="H896" s="36"/>
      <c r="I896" s="36"/>
      <c r="J896" s="48"/>
      <c r="K896" s="49"/>
      <c r="L896" s="32"/>
      <c r="M896" s="32"/>
      <c r="N896" s="32"/>
      <c r="O896" s="32"/>
      <c r="P896" s="32"/>
      <c r="Q896" s="41"/>
      <c r="R896" s="45"/>
    </row>
    <row r="897" spans="1:18" s="11" customFormat="1" ht="45" customHeight="1" thickBot="1" x14ac:dyDescent="0.35">
      <c r="A897" s="42"/>
      <c r="B897" s="32"/>
      <c r="C897" s="32"/>
      <c r="D897" s="32"/>
      <c r="E897" s="47"/>
      <c r="F897" s="47"/>
      <c r="G897" s="36"/>
      <c r="H897" s="36"/>
      <c r="I897" s="36"/>
      <c r="J897" s="48"/>
      <c r="K897" s="49"/>
      <c r="L897" s="32"/>
      <c r="M897" s="32"/>
      <c r="N897" s="32"/>
      <c r="O897" s="32"/>
      <c r="P897" s="32"/>
      <c r="Q897" s="41"/>
      <c r="R897" s="45"/>
    </row>
    <row r="898" spans="1:18" s="11" customFormat="1" ht="45" customHeight="1" thickBot="1" x14ac:dyDescent="0.35">
      <c r="A898" s="42"/>
      <c r="B898" s="32"/>
      <c r="C898" s="32"/>
      <c r="D898" s="32"/>
      <c r="E898" s="47"/>
      <c r="F898" s="47"/>
      <c r="G898" s="36"/>
      <c r="H898" s="36"/>
      <c r="I898" s="36"/>
      <c r="J898" s="48"/>
      <c r="K898" s="49"/>
      <c r="L898" s="32"/>
      <c r="M898" s="32"/>
      <c r="N898" s="32"/>
      <c r="O898" s="32"/>
      <c r="P898" s="32"/>
      <c r="Q898" s="41"/>
      <c r="R898" s="45"/>
    </row>
    <row r="899" spans="1:18" s="11" customFormat="1" ht="45" customHeight="1" thickBot="1" x14ac:dyDescent="0.35">
      <c r="A899" s="42"/>
      <c r="B899" s="32"/>
      <c r="C899" s="32"/>
      <c r="D899" s="32"/>
      <c r="E899" s="47"/>
      <c r="F899" s="47"/>
      <c r="G899" s="36"/>
      <c r="H899" s="36"/>
      <c r="I899" s="36"/>
      <c r="J899" s="48"/>
      <c r="K899" s="49"/>
      <c r="L899" s="32"/>
      <c r="M899" s="32"/>
      <c r="N899" s="32"/>
      <c r="O899" s="32"/>
      <c r="P899" s="32"/>
      <c r="Q899" s="41"/>
      <c r="R899" s="45"/>
    </row>
    <row r="900" spans="1:18" s="11" customFormat="1" ht="45" customHeight="1" thickBot="1" x14ac:dyDescent="0.35">
      <c r="A900" s="42"/>
      <c r="B900" s="32"/>
      <c r="C900" s="32"/>
      <c r="D900" s="32"/>
      <c r="E900" s="47"/>
      <c r="F900" s="47"/>
      <c r="G900" s="36"/>
      <c r="H900" s="36"/>
      <c r="I900" s="36"/>
      <c r="J900" s="48"/>
      <c r="K900" s="49"/>
      <c r="L900" s="32"/>
      <c r="M900" s="32"/>
      <c r="N900" s="32"/>
      <c r="O900" s="32"/>
      <c r="P900" s="32"/>
      <c r="Q900" s="41"/>
      <c r="R900" s="45"/>
    </row>
    <row r="901" spans="1:18" s="11" customFormat="1" ht="45" customHeight="1" thickBot="1" x14ac:dyDescent="0.35">
      <c r="A901" s="42"/>
      <c r="B901" s="32"/>
      <c r="C901" s="32"/>
      <c r="D901" s="32"/>
      <c r="E901" s="47"/>
      <c r="F901" s="47"/>
      <c r="G901" s="36"/>
      <c r="H901" s="36"/>
      <c r="I901" s="36"/>
      <c r="J901" s="48"/>
      <c r="K901" s="49"/>
      <c r="L901" s="32"/>
      <c r="M901" s="32"/>
      <c r="N901" s="32"/>
      <c r="O901" s="32"/>
      <c r="P901" s="32"/>
      <c r="Q901" s="41"/>
      <c r="R901" s="45"/>
    </row>
    <row r="902" spans="1:18" s="11" customFormat="1" ht="45" customHeight="1" thickBot="1" x14ac:dyDescent="0.35">
      <c r="A902" s="42"/>
      <c r="B902" s="32"/>
      <c r="C902" s="32"/>
      <c r="D902" s="32"/>
      <c r="E902" s="47"/>
      <c r="F902" s="47"/>
      <c r="G902" s="36"/>
      <c r="H902" s="36"/>
      <c r="I902" s="36"/>
      <c r="J902" s="48"/>
      <c r="K902" s="49"/>
      <c r="L902" s="32"/>
      <c r="M902" s="32"/>
      <c r="N902" s="32"/>
      <c r="O902" s="32"/>
      <c r="P902" s="32"/>
      <c r="Q902" s="41"/>
      <c r="R902" s="45"/>
    </row>
    <row r="903" spans="1:18" s="11" customFormat="1" ht="45" customHeight="1" thickBot="1" x14ac:dyDescent="0.35">
      <c r="A903" s="42"/>
      <c r="B903" s="32"/>
      <c r="C903" s="32"/>
      <c r="D903" s="32"/>
      <c r="E903" s="47"/>
      <c r="F903" s="47"/>
      <c r="G903" s="36"/>
      <c r="H903" s="36"/>
      <c r="I903" s="36"/>
      <c r="J903" s="48"/>
      <c r="K903" s="49"/>
      <c r="L903" s="32"/>
      <c r="M903" s="32"/>
      <c r="N903" s="32"/>
      <c r="O903" s="32"/>
      <c r="P903" s="32"/>
      <c r="Q903" s="41"/>
      <c r="R903" s="45"/>
    </row>
    <row r="904" spans="1:18" s="11" customFormat="1" ht="45" customHeight="1" thickBot="1" x14ac:dyDescent="0.35">
      <c r="A904" s="42"/>
      <c r="B904" s="32"/>
      <c r="C904" s="32"/>
      <c r="D904" s="32"/>
      <c r="E904" s="47"/>
      <c r="F904" s="47"/>
      <c r="G904" s="36"/>
      <c r="H904" s="36"/>
      <c r="I904" s="36"/>
      <c r="J904" s="48"/>
      <c r="K904" s="49"/>
      <c r="L904" s="32"/>
      <c r="M904" s="32"/>
      <c r="N904" s="32"/>
      <c r="O904" s="32"/>
      <c r="P904" s="32"/>
      <c r="Q904" s="41"/>
      <c r="R904" s="45"/>
    </row>
    <row r="905" spans="1:18" s="11" customFormat="1" ht="45" customHeight="1" thickBot="1" x14ac:dyDescent="0.35">
      <c r="A905" s="42"/>
      <c r="B905" s="32"/>
      <c r="C905" s="32"/>
      <c r="D905" s="32"/>
      <c r="E905" s="47"/>
      <c r="F905" s="47"/>
      <c r="G905" s="36"/>
      <c r="H905" s="36"/>
      <c r="I905" s="36"/>
      <c r="J905" s="48"/>
      <c r="K905" s="49"/>
      <c r="L905" s="32"/>
      <c r="M905" s="32"/>
      <c r="N905" s="32"/>
      <c r="O905" s="32"/>
      <c r="P905" s="32"/>
      <c r="Q905" s="41"/>
      <c r="R905" s="45"/>
    </row>
    <row r="906" spans="1:18" s="11" customFormat="1" ht="45" customHeight="1" thickBot="1" x14ac:dyDescent="0.35">
      <c r="A906" s="42"/>
      <c r="B906" s="32"/>
      <c r="C906" s="32"/>
      <c r="D906" s="32"/>
      <c r="E906" s="47"/>
      <c r="F906" s="47"/>
      <c r="G906" s="36"/>
      <c r="H906" s="36"/>
      <c r="I906" s="36"/>
      <c r="J906" s="48"/>
      <c r="K906" s="49"/>
      <c r="L906" s="32"/>
      <c r="M906" s="32"/>
      <c r="N906" s="32"/>
      <c r="O906" s="32"/>
      <c r="P906" s="32"/>
      <c r="Q906" s="41"/>
      <c r="R906" s="45"/>
    </row>
    <row r="907" spans="1:18" s="11" customFormat="1" ht="45" customHeight="1" thickBot="1" x14ac:dyDescent="0.35">
      <c r="A907" s="42"/>
      <c r="B907" s="32"/>
      <c r="C907" s="32"/>
      <c r="D907" s="32"/>
      <c r="E907" s="47"/>
      <c r="F907" s="47"/>
      <c r="G907" s="36"/>
      <c r="H907" s="36"/>
      <c r="I907" s="36"/>
      <c r="J907" s="48"/>
      <c r="K907" s="49"/>
      <c r="L907" s="32"/>
      <c r="M907" s="32"/>
      <c r="N907" s="32"/>
      <c r="O907" s="32"/>
      <c r="P907" s="32"/>
      <c r="Q907" s="41"/>
      <c r="R907" s="45"/>
    </row>
    <row r="908" spans="1:18" s="11" customFormat="1" ht="45" customHeight="1" thickBot="1" x14ac:dyDescent="0.35">
      <c r="A908" s="42"/>
      <c r="B908" s="32"/>
      <c r="C908" s="32"/>
      <c r="D908" s="32"/>
      <c r="E908" s="47"/>
      <c r="F908" s="47"/>
      <c r="G908" s="36"/>
      <c r="H908" s="36"/>
      <c r="I908" s="36"/>
      <c r="J908" s="48"/>
      <c r="K908" s="49"/>
      <c r="L908" s="32"/>
      <c r="M908" s="32"/>
      <c r="N908" s="32"/>
      <c r="O908" s="32"/>
      <c r="P908" s="32"/>
      <c r="Q908" s="41"/>
      <c r="R908" s="45"/>
    </row>
    <row r="909" spans="1:18" s="11" customFormat="1" ht="45" customHeight="1" thickBot="1" x14ac:dyDescent="0.35">
      <c r="A909" s="42"/>
      <c r="B909" s="32"/>
      <c r="C909" s="32"/>
      <c r="D909" s="32"/>
      <c r="E909" s="47"/>
      <c r="F909" s="47"/>
      <c r="G909" s="36"/>
      <c r="H909" s="36"/>
      <c r="I909" s="36"/>
      <c r="J909" s="48"/>
      <c r="K909" s="49"/>
      <c r="L909" s="32"/>
      <c r="M909" s="32"/>
      <c r="N909" s="32"/>
      <c r="O909" s="32"/>
      <c r="P909" s="32"/>
      <c r="Q909" s="41"/>
      <c r="R909" s="45"/>
    </row>
    <row r="910" spans="1:18" s="11" customFormat="1" ht="45" customHeight="1" thickBot="1" x14ac:dyDescent="0.35">
      <c r="A910" s="42"/>
      <c r="B910" s="32"/>
      <c r="C910" s="32"/>
      <c r="D910" s="32"/>
      <c r="E910" s="47"/>
      <c r="F910" s="47"/>
      <c r="G910" s="36"/>
      <c r="H910" s="36"/>
      <c r="I910" s="36"/>
      <c r="J910" s="48"/>
      <c r="K910" s="49"/>
      <c r="L910" s="32"/>
      <c r="M910" s="32"/>
      <c r="N910" s="32"/>
      <c r="O910" s="32"/>
      <c r="P910" s="32"/>
      <c r="Q910" s="41"/>
      <c r="R910" s="45"/>
    </row>
    <row r="911" spans="1:18" s="11" customFormat="1" ht="45" customHeight="1" thickBot="1" x14ac:dyDescent="0.35">
      <c r="A911" s="42"/>
      <c r="B911" s="32"/>
      <c r="C911" s="32"/>
      <c r="D911" s="32"/>
      <c r="E911" s="47"/>
      <c r="F911" s="47"/>
      <c r="G911" s="36"/>
      <c r="H911" s="36"/>
      <c r="I911" s="36"/>
      <c r="J911" s="48"/>
      <c r="K911" s="49"/>
      <c r="L911" s="32"/>
      <c r="M911" s="32"/>
      <c r="N911" s="32"/>
      <c r="O911" s="32"/>
      <c r="P911" s="32"/>
      <c r="Q911" s="41"/>
      <c r="R911" s="45"/>
    </row>
    <row r="912" spans="1:18" s="11" customFormat="1" ht="45" customHeight="1" thickBot="1" x14ac:dyDescent="0.35">
      <c r="A912" s="42"/>
      <c r="B912" s="32"/>
      <c r="C912" s="32"/>
      <c r="D912" s="32"/>
      <c r="E912" s="47"/>
      <c r="F912" s="47"/>
      <c r="G912" s="36"/>
      <c r="H912" s="36"/>
      <c r="I912" s="36"/>
      <c r="J912" s="48"/>
      <c r="K912" s="49"/>
      <c r="L912" s="32"/>
      <c r="M912" s="32"/>
      <c r="N912" s="32"/>
      <c r="O912" s="32"/>
      <c r="P912" s="32"/>
      <c r="Q912" s="41"/>
      <c r="R912" s="45"/>
    </row>
    <row r="913" spans="1:18" s="11" customFormat="1" ht="45" customHeight="1" thickBot="1" x14ac:dyDescent="0.35">
      <c r="A913" s="42"/>
      <c r="B913" s="32"/>
      <c r="C913" s="32"/>
      <c r="D913" s="32"/>
      <c r="E913" s="47"/>
      <c r="F913" s="47"/>
      <c r="G913" s="36"/>
      <c r="H913" s="36"/>
      <c r="I913" s="36"/>
      <c r="J913" s="48"/>
      <c r="K913" s="49"/>
      <c r="L913" s="32"/>
      <c r="M913" s="32"/>
      <c r="N913" s="32"/>
      <c r="O913" s="32"/>
      <c r="P913" s="32"/>
      <c r="Q913" s="41"/>
      <c r="R913" s="45"/>
    </row>
    <row r="914" spans="1:18" s="11" customFormat="1" ht="45" customHeight="1" thickBot="1" x14ac:dyDescent="0.35">
      <c r="A914" s="42"/>
      <c r="B914" s="32"/>
      <c r="C914" s="32"/>
      <c r="D914" s="32"/>
      <c r="E914" s="47"/>
      <c r="F914" s="47"/>
      <c r="G914" s="36"/>
      <c r="H914" s="36"/>
      <c r="I914" s="36"/>
      <c r="J914" s="48"/>
      <c r="K914" s="49"/>
      <c r="L914" s="32"/>
      <c r="M914" s="32"/>
      <c r="N914" s="32"/>
      <c r="O914" s="32"/>
      <c r="P914" s="32"/>
      <c r="Q914" s="41"/>
      <c r="R914" s="45"/>
    </row>
    <row r="915" spans="1:18" s="11" customFormat="1" ht="45" customHeight="1" thickBot="1" x14ac:dyDescent="0.35">
      <c r="A915" s="42"/>
      <c r="B915" s="32"/>
      <c r="C915" s="32"/>
      <c r="D915" s="32"/>
      <c r="E915" s="47"/>
      <c r="F915" s="47"/>
      <c r="G915" s="36"/>
      <c r="H915" s="36"/>
      <c r="I915" s="36"/>
      <c r="J915" s="48"/>
      <c r="K915" s="49"/>
      <c r="L915" s="32"/>
      <c r="M915" s="32"/>
      <c r="N915" s="32"/>
      <c r="O915" s="32"/>
      <c r="P915" s="32"/>
      <c r="Q915" s="41"/>
      <c r="R915" s="45"/>
    </row>
    <row r="916" spans="1:18" s="11" customFormat="1" ht="45" customHeight="1" thickBot="1" x14ac:dyDescent="0.35">
      <c r="A916" s="42"/>
      <c r="B916" s="32"/>
      <c r="C916" s="32"/>
      <c r="D916" s="32"/>
      <c r="E916" s="47"/>
      <c r="F916" s="47"/>
      <c r="G916" s="36"/>
      <c r="H916" s="36"/>
      <c r="I916" s="36"/>
      <c r="J916" s="48"/>
      <c r="K916" s="49"/>
      <c r="L916" s="32"/>
      <c r="M916" s="32"/>
      <c r="N916" s="32"/>
      <c r="O916" s="32"/>
      <c r="P916" s="32"/>
      <c r="Q916" s="41"/>
      <c r="R916" s="45"/>
    </row>
    <row r="917" spans="1:18" s="11" customFormat="1" ht="45" customHeight="1" thickBot="1" x14ac:dyDescent="0.35">
      <c r="A917" s="42"/>
      <c r="B917" s="32"/>
      <c r="C917" s="32"/>
      <c r="D917" s="32"/>
      <c r="E917" s="47"/>
      <c r="F917" s="47"/>
      <c r="G917" s="36"/>
      <c r="H917" s="36"/>
      <c r="I917" s="36"/>
      <c r="J917" s="48"/>
      <c r="K917" s="49"/>
      <c r="L917" s="32"/>
      <c r="M917" s="32"/>
      <c r="N917" s="32"/>
      <c r="O917" s="32"/>
      <c r="P917" s="32"/>
      <c r="Q917" s="41"/>
      <c r="R917" s="45"/>
    </row>
    <row r="918" spans="1:18" s="11" customFormat="1" ht="45" customHeight="1" thickBot="1" x14ac:dyDescent="0.35">
      <c r="A918" s="42"/>
      <c r="B918" s="32"/>
      <c r="C918" s="32"/>
      <c r="D918" s="32"/>
      <c r="E918" s="47"/>
      <c r="F918" s="47"/>
      <c r="G918" s="36"/>
      <c r="H918" s="36"/>
      <c r="I918" s="36"/>
      <c r="J918" s="48"/>
      <c r="K918" s="49"/>
      <c r="L918" s="32"/>
      <c r="M918" s="32"/>
      <c r="N918" s="32"/>
      <c r="O918" s="32"/>
      <c r="P918" s="32"/>
      <c r="Q918" s="41"/>
      <c r="R918" s="45"/>
    </row>
    <row r="919" spans="1:18" s="11" customFormat="1" ht="45" customHeight="1" thickBot="1" x14ac:dyDescent="0.35">
      <c r="A919" s="42"/>
      <c r="B919" s="32"/>
      <c r="C919" s="32"/>
      <c r="D919" s="32"/>
      <c r="E919" s="47"/>
      <c r="F919" s="47"/>
      <c r="G919" s="36"/>
      <c r="H919" s="36"/>
      <c r="I919" s="36"/>
      <c r="J919" s="48"/>
      <c r="K919" s="49"/>
      <c r="L919" s="32"/>
      <c r="M919" s="32"/>
      <c r="N919" s="32"/>
      <c r="O919" s="32"/>
      <c r="P919" s="32"/>
      <c r="Q919" s="41"/>
      <c r="R919" s="45"/>
    </row>
    <row r="920" spans="1:18" s="11" customFormat="1" ht="45" customHeight="1" thickBot="1" x14ac:dyDescent="0.35">
      <c r="A920" s="42"/>
      <c r="B920" s="32"/>
      <c r="C920" s="32"/>
      <c r="D920" s="32"/>
      <c r="E920" s="47"/>
      <c r="F920" s="47"/>
      <c r="G920" s="36"/>
      <c r="H920" s="36"/>
      <c r="I920" s="36"/>
      <c r="J920" s="48"/>
      <c r="K920" s="49"/>
      <c r="L920" s="32"/>
      <c r="M920" s="32"/>
      <c r="N920" s="32"/>
      <c r="O920" s="32"/>
      <c r="P920" s="32"/>
      <c r="Q920" s="41"/>
      <c r="R920" s="45"/>
    </row>
    <row r="921" spans="1:18" s="11" customFormat="1" ht="45" customHeight="1" thickBot="1" x14ac:dyDescent="0.35">
      <c r="A921" s="42"/>
      <c r="B921" s="32"/>
      <c r="C921" s="32"/>
      <c r="D921" s="32"/>
      <c r="E921" s="47"/>
      <c r="F921" s="47"/>
      <c r="G921" s="36"/>
      <c r="H921" s="36"/>
      <c r="I921" s="36"/>
      <c r="J921" s="48"/>
      <c r="K921" s="49"/>
      <c r="L921" s="32"/>
      <c r="M921" s="32"/>
      <c r="N921" s="32"/>
      <c r="O921" s="32"/>
      <c r="P921" s="32"/>
      <c r="Q921" s="41"/>
      <c r="R921" s="45"/>
    </row>
    <row r="922" spans="1:18" s="11" customFormat="1" ht="45" customHeight="1" thickBot="1" x14ac:dyDescent="0.35">
      <c r="A922" s="42"/>
      <c r="B922" s="32"/>
      <c r="C922" s="32"/>
      <c r="D922" s="32"/>
      <c r="E922" s="47"/>
      <c r="F922" s="47"/>
      <c r="G922" s="36"/>
      <c r="H922" s="36"/>
      <c r="I922" s="36"/>
      <c r="J922" s="48"/>
      <c r="K922" s="49"/>
      <c r="L922" s="32"/>
      <c r="M922" s="32"/>
      <c r="N922" s="32"/>
      <c r="O922" s="32"/>
      <c r="P922" s="32"/>
      <c r="Q922" s="41"/>
      <c r="R922" s="45"/>
    </row>
    <row r="923" spans="1:18" s="11" customFormat="1" ht="45" customHeight="1" thickBot="1" x14ac:dyDescent="0.35">
      <c r="A923" s="42"/>
      <c r="B923" s="32"/>
      <c r="C923" s="32"/>
      <c r="D923" s="32"/>
      <c r="E923" s="47"/>
      <c r="F923" s="47"/>
      <c r="G923" s="36"/>
      <c r="H923" s="36"/>
      <c r="I923" s="36"/>
      <c r="J923" s="48"/>
      <c r="K923" s="49"/>
      <c r="L923" s="32"/>
      <c r="M923" s="32"/>
      <c r="N923" s="32"/>
      <c r="O923" s="32"/>
      <c r="P923" s="32"/>
      <c r="Q923" s="41"/>
      <c r="R923" s="45"/>
    </row>
    <row r="924" spans="1:18" s="11" customFormat="1" ht="45" customHeight="1" thickBot="1" x14ac:dyDescent="0.35">
      <c r="A924" s="42"/>
      <c r="B924" s="32"/>
      <c r="C924" s="32"/>
      <c r="D924" s="32"/>
      <c r="E924" s="47"/>
      <c r="F924" s="47"/>
      <c r="G924" s="36"/>
      <c r="H924" s="36"/>
      <c r="I924" s="36"/>
      <c r="J924" s="48"/>
      <c r="K924" s="49"/>
      <c r="L924" s="32"/>
      <c r="M924" s="32"/>
      <c r="N924" s="32"/>
      <c r="O924" s="32"/>
      <c r="P924" s="32"/>
      <c r="Q924" s="41"/>
      <c r="R924" s="45"/>
    </row>
    <row r="925" spans="1:18" s="11" customFormat="1" ht="45" customHeight="1" thickBot="1" x14ac:dyDescent="0.35">
      <c r="A925" s="42"/>
      <c r="B925" s="32"/>
      <c r="C925" s="32"/>
      <c r="D925" s="32"/>
      <c r="E925" s="47"/>
      <c r="F925" s="47"/>
      <c r="G925" s="36"/>
      <c r="H925" s="36"/>
      <c r="I925" s="36"/>
      <c r="J925" s="48"/>
      <c r="K925" s="49"/>
      <c r="L925" s="32"/>
      <c r="M925" s="32"/>
      <c r="N925" s="32"/>
      <c r="O925" s="32"/>
      <c r="P925" s="32"/>
      <c r="Q925" s="41"/>
      <c r="R925" s="45"/>
    </row>
    <row r="926" spans="1:18" s="11" customFormat="1" ht="45" customHeight="1" thickBot="1" x14ac:dyDescent="0.35">
      <c r="A926" s="42"/>
      <c r="B926" s="32"/>
      <c r="C926" s="32"/>
      <c r="D926" s="32"/>
      <c r="E926" s="47"/>
      <c r="F926" s="47"/>
      <c r="G926" s="36"/>
      <c r="H926" s="36"/>
      <c r="I926" s="36"/>
      <c r="J926" s="48"/>
      <c r="K926" s="49"/>
      <c r="L926" s="32"/>
      <c r="M926" s="32"/>
      <c r="N926" s="32"/>
      <c r="O926" s="32"/>
      <c r="P926" s="32"/>
      <c r="Q926" s="41"/>
      <c r="R926" s="45"/>
    </row>
    <row r="927" spans="1:18" s="11" customFormat="1" ht="45" customHeight="1" thickBot="1" x14ac:dyDescent="0.35">
      <c r="A927" s="42"/>
      <c r="B927" s="32"/>
      <c r="C927" s="32"/>
      <c r="D927" s="32"/>
      <c r="E927" s="47"/>
      <c r="F927" s="47"/>
      <c r="G927" s="36"/>
      <c r="H927" s="36"/>
      <c r="I927" s="36"/>
      <c r="J927" s="48"/>
      <c r="K927" s="49"/>
      <c r="L927" s="32"/>
      <c r="M927" s="32"/>
      <c r="N927" s="32"/>
      <c r="O927" s="32"/>
      <c r="P927" s="32"/>
      <c r="Q927" s="41"/>
      <c r="R927" s="45"/>
    </row>
    <row r="928" spans="1:18" s="11" customFormat="1" ht="45" customHeight="1" thickBot="1" x14ac:dyDescent="0.35">
      <c r="A928" s="42"/>
      <c r="B928" s="32"/>
      <c r="C928" s="32"/>
      <c r="D928" s="32"/>
      <c r="E928" s="47"/>
      <c r="F928" s="47"/>
      <c r="G928" s="36"/>
      <c r="H928" s="36"/>
      <c r="I928" s="36"/>
      <c r="J928" s="48"/>
      <c r="K928" s="49"/>
      <c r="L928" s="32"/>
      <c r="M928" s="32"/>
      <c r="N928" s="32"/>
      <c r="O928" s="32"/>
      <c r="P928" s="32"/>
      <c r="Q928" s="41"/>
      <c r="R928" s="45"/>
    </row>
    <row r="929" spans="1:18" s="11" customFormat="1" ht="45" customHeight="1" thickBot="1" x14ac:dyDescent="0.35">
      <c r="A929" s="42"/>
      <c r="B929" s="32"/>
      <c r="C929" s="32"/>
      <c r="D929" s="32"/>
      <c r="E929" s="47"/>
      <c r="F929" s="47"/>
      <c r="G929" s="36"/>
      <c r="H929" s="36"/>
      <c r="I929" s="36"/>
      <c r="J929" s="48"/>
      <c r="K929" s="49"/>
      <c r="L929" s="32"/>
      <c r="M929" s="32"/>
      <c r="N929" s="32"/>
      <c r="O929" s="32"/>
      <c r="P929" s="32"/>
      <c r="Q929" s="41"/>
      <c r="R929" s="45"/>
    </row>
    <row r="930" spans="1:18" s="11" customFormat="1" ht="45" customHeight="1" thickBot="1" x14ac:dyDescent="0.35">
      <c r="A930" s="42"/>
      <c r="B930" s="32"/>
      <c r="C930" s="32"/>
      <c r="D930" s="32"/>
      <c r="E930" s="47"/>
      <c r="F930" s="47"/>
      <c r="G930" s="36"/>
      <c r="H930" s="36"/>
      <c r="I930" s="36"/>
      <c r="J930" s="48"/>
      <c r="K930" s="49"/>
      <c r="L930" s="32"/>
      <c r="M930" s="32"/>
      <c r="N930" s="32"/>
      <c r="O930" s="32"/>
      <c r="P930" s="32"/>
      <c r="Q930" s="41"/>
      <c r="R930" s="45"/>
    </row>
    <row r="931" spans="1:18" s="11" customFormat="1" ht="45" customHeight="1" thickBot="1" x14ac:dyDescent="0.35">
      <c r="A931" s="42"/>
      <c r="B931" s="32"/>
      <c r="C931" s="32"/>
      <c r="D931" s="32"/>
      <c r="E931" s="47"/>
      <c r="F931" s="47"/>
      <c r="G931" s="36"/>
      <c r="H931" s="36"/>
      <c r="I931" s="36"/>
      <c r="J931" s="48"/>
      <c r="K931" s="49"/>
      <c r="L931" s="32"/>
      <c r="M931" s="32"/>
      <c r="N931" s="32"/>
      <c r="O931" s="32"/>
      <c r="P931" s="32"/>
      <c r="Q931" s="41"/>
      <c r="R931" s="45"/>
    </row>
    <row r="932" spans="1:18" s="11" customFormat="1" ht="45" customHeight="1" thickBot="1" x14ac:dyDescent="0.35">
      <c r="A932" s="42"/>
      <c r="B932" s="32"/>
      <c r="C932" s="32"/>
      <c r="D932" s="32"/>
      <c r="E932" s="47"/>
      <c r="F932" s="47"/>
      <c r="G932" s="36"/>
      <c r="H932" s="36"/>
      <c r="I932" s="36"/>
      <c r="J932" s="48"/>
      <c r="K932" s="49"/>
      <c r="L932" s="32"/>
      <c r="M932" s="32"/>
      <c r="N932" s="32"/>
      <c r="O932" s="32"/>
      <c r="P932" s="32"/>
      <c r="Q932" s="41"/>
      <c r="R932" s="45"/>
    </row>
    <row r="933" spans="1:18" s="11" customFormat="1" ht="45" customHeight="1" thickBot="1" x14ac:dyDescent="0.35">
      <c r="A933" s="42"/>
      <c r="B933" s="32"/>
      <c r="C933" s="32"/>
      <c r="D933" s="32"/>
      <c r="E933" s="47"/>
      <c r="F933" s="47"/>
      <c r="G933" s="36"/>
      <c r="H933" s="36"/>
      <c r="I933" s="36"/>
      <c r="J933" s="48"/>
      <c r="K933" s="49"/>
      <c r="L933" s="32"/>
      <c r="M933" s="32"/>
      <c r="N933" s="32"/>
      <c r="O933" s="32"/>
      <c r="P933" s="32"/>
      <c r="Q933" s="41"/>
      <c r="R933" s="45"/>
    </row>
    <row r="934" spans="1:18" s="11" customFormat="1" ht="45" customHeight="1" thickBot="1" x14ac:dyDescent="0.35">
      <c r="A934" s="42"/>
      <c r="B934" s="32"/>
      <c r="C934" s="32"/>
      <c r="D934" s="32"/>
      <c r="E934" s="47"/>
      <c r="F934" s="47"/>
      <c r="G934" s="36"/>
      <c r="H934" s="36"/>
      <c r="I934" s="36"/>
      <c r="J934" s="48"/>
      <c r="K934" s="49"/>
      <c r="L934" s="32"/>
      <c r="M934" s="32"/>
      <c r="N934" s="32"/>
      <c r="O934" s="32"/>
      <c r="P934" s="32"/>
      <c r="Q934" s="41"/>
      <c r="R934" s="45"/>
    </row>
    <row r="935" spans="1:18" s="11" customFormat="1" ht="45" customHeight="1" thickBot="1" x14ac:dyDescent="0.35">
      <c r="A935" s="42"/>
      <c r="B935" s="32"/>
      <c r="C935" s="32"/>
      <c r="D935" s="32"/>
      <c r="E935" s="47"/>
      <c r="F935" s="47"/>
      <c r="G935" s="36"/>
      <c r="H935" s="36"/>
      <c r="I935" s="36"/>
      <c r="J935" s="48"/>
      <c r="K935" s="49"/>
      <c r="L935" s="32"/>
      <c r="M935" s="32"/>
      <c r="N935" s="32"/>
      <c r="O935" s="32"/>
      <c r="P935" s="32"/>
      <c r="Q935" s="41"/>
      <c r="R935" s="45"/>
    </row>
    <row r="936" spans="1:18" s="11" customFormat="1" ht="45" customHeight="1" thickBot="1" x14ac:dyDescent="0.35">
      <c r="A936" s="42"/>
      <c r="B936" s="32"/>
      <c r="C936" s="32"/>
      <c r="D936" s="32"/>
      <c r="E936" s="47"/>
      <c r="F936" s="47"/>
      <c r="G936" s="36"/>
      <c r="H936" s="36"/>
      <c r="I936" s="36"/>
      <c r="J936" s="48"/>
      <c r="K936" s="49"/>
      <c r="L936" s="32"/>
      <c r="M936" s="32"/>
      <c r="N936" s="32"/>
      <c r="O936" s="32"/>
      <c r="P936" s="32"/>
      <c r="Q936" s="41"/>
      <c r="R936" s="45"/>
    </row>
    <row r="937" spans="1:18" s="11" customFormat="1" ht="45" customHeight="1" thickBot="1" x14ac:dyDescent="0.35">
      <c r="A937" s="42"/>
      <c r="B937" s="32"/>
      <c r="C937" s="32"/>
      <c r="D937" s="32"/>
      <c r="E937" s="47"/>
      <c r="F937" s="47"/>
      <c r="G937" s="36"/>
      <c r="H937" s="36"/>
      <c r="I937" s="36"/>
      <c r="J937" s="48"/>
      <c r="K937" s="49"/>
      <c r="L937" s="32"/>
      <c r="M937" s="32"/>
      <c r="N937" s="32"/>
      <c r="O937" s="32"/>
      <c r="P937" s="32"/>
      <c r="Q937" s="41"/>
      <c r="R937" s="45"/>
    </row>
    <row r="938" spans="1:18" s="11" customFormat="1" ht="45" customHeight="1" thickBot="1" x14ac:dyDescent="0.35">
      <c r="A938" s="42"/>
      <c r="B938" s="32"/>
      <c r="C938" s="32"/>
      <c r="D938" s="32"/>
      <c r="E938" s="47"/>
      <c r="F938" s="47"/>
      <c r="G938" s="36"/>
      <c r="H938" s="36"/>
      <c r="I938" s="36"/>
      <c r="J938" s="48"/>
      <c r="K938" s="49"/>
      <c r="L938" s="32"/>
      <c r="M938" s="32"/>
      <c r="N938" s="32"/>
      <c r="O938" s="32"/>
      <c r="P938" s="32"/>
      <c r="Q938" s="41"/>
      <c r="R938" s="45"/>
    </row>
    <row r="939" spans="1:18" s="11" customFormat="1" ht="45" customHeight="1" thickBot="1" x14ac:dyDescent="0.35">
      <c r="A939" s="42"/>
      <c r="B939" s="32"/>
      <c r="C939" s="32"/>
      <c r="D939" s="32"/>
      <c r="E939" s="47"/>
      <c r="F939" s="47"/>
      <c r="G939" s="36"/>
      <c r="H939" s="36"/>
      <c r="I939" s="36"/>
      <c r="J939" s="48"/>
      <c r="K939" s="49"/>
      <c r="L939" s="32"/>
      <c r="M939" s="32"/>
      <c r="N939" s="32"/>
      <c r="O939" s="32"/>
      <c r="P939" s="32"/>
      <c r="Q939" s="41"/>
      <c r="R939" s="45"/>
    </row>
    <row r="940" spans="1:18" s="11" customFormat="1" ht="45" customHeight="1" thickBot="1" x14ac:dyDescent="0.35">
      <c r="A940" s="42"/>
      <c r="B940" s="32"/>
      <c r="C940" s="32"/>
      <c r="D940" s="32"/>
      <c r="E940" s="47"/>
      <c r="F940" s="47"/>
      <c r="G940" s="36"/>
      <c r="H940" s="36"/>
      <c r="I940" s="36"/>
      <c r="J940" s="48"/>
      <c r="K940" s="49"/>
      <c r="L940" s="32"/>
      <c r="M940" s="32"/>
      <c r="N940" s="32"/>
      <c r="O940" s="32"/>
      <c r="P940" s="32"/>
      <c r="Q940" s="41"/>
      <c r="R940" s="45"/>
    </row>
    <row r="941" spans="1:18" s="11" customFormat="1" ht="45" customHeight="1" thickBot="1" x14ac:dyDescent="0.35">
      <c r="A941" s="42"/>
      <c r="B941" s="32"/>
      <c r="C941" s="32"/>
      <c r="D941" s="32"/>
      <c r="E941" s="47"/>
      <c r="F941" s="47"/>
      <c r="G941" s="36"/>
      <c r="H941" s="36"/>
      <c r="I941" s="36"/>
      <c r="J941" s="48"/>
      <c r="K941" s="49"/>
      <c r="L941" s="32"/>
      <c r="M941" s="32"/>
      <c r="N941" s="32"/>
      <c r="O941" s="32"/>
      <c r="P941" s="32"/>
      <c r="Q941" s="41"/>
      <c r="R941" s="45"/>
    </row>
    <row r="942" spans="1:18" s="11" customFormat="1" ht="45" customHeight="1" thickBot="1" x14ac:dyDescent="0.35">
      <c r="A942" s="42"/>
      <c r="B942" s="32"/>
      <c r="C942" s="32"/>
      <c r="D942" s="32"/>
      <c r="E942" s="47"/>
      <c r="F942" s="47"/>
      <c r="G942" s="36"/>
      <c r="H942" s="36"/>
      <c r="I942" s="36"/>
      <c r="J942" s="48"/>
      <c r="K942" s="49"/>
      <c r="L942" s="32"/>
      <c r="M942" s="32"/>
      <c r="N942" s="32"/>
      <c r="O942" s="32"/>
      <c r="P942" s="32"/>
      <c r="Q942" s="41"/>
      <c r="R942" s="45"/>
    </row>
    <row r="943" spans="1:18" s="11" customFormat="1" ht="45" customHeight="1" thickBot="1" x14ac:dyDescent="0.35">
      <c r="A943" s="42"/>
      <c r="B943" s="32"/>
      <c r="C943" s="32"/>
      <c r="D943" s="32"/>
      <c r="E943" s="47"/>
      <c r="F943" s="47"/>
      <c r="G943" s="36"/>
      <c r="H943" s="36"/>
      <c r="I943" s="36"/>
      <c r="J943" s="48"/>
      <c r="K943" s="49"/>
      <c r="L943" s="32"/>
      <c r="M943" s="32"/>
      <c r="N943" s="32"/>
      <c r="O943" s="32"/>
      <c r="P943" s="32"/>
      <c r="Q943" s="41"/>
      <c r="R943" s="45"/>
    </row>
    <row r="944" spans="1:18" s="11" customFormat="1" ht="45" customHeight="1" thickBot="1" x14ac:dyDescent="0.35">
      <c r="A944" s="42"/>
      <c r="B944" s="32"/>
      <c r="C944" s="32"/>
      <c r="D944" s="32"/>
      <c r="E944" s="47"/>
      <c r="F944" s="47"/>
      <c r="G944" s="36"/>
      <c r="H944" s="36"/>
      <c r="I944" s="36"/>
      <c r="J944" s="48"/>
      <c r="K944" s="49"/>
      <c r="L944" s="32"/>
      <c r="M944" s="32"/>
      <c r="N944" s="32"/>
      <c r="O944" s="32"/>
      <c r="P944" s="32"/>
      <c r="Q944" s="41"/>
      <c r="R944" s="45"/>
    </row>
    <row r="945" spans="1:18" s="11" customFormat="1" ht="45" customHeight="1" thickBot="1" x14ac:dyDescent="0.35">
      <c r="A945" s="42"/>
      <c r="B945" s="32"/>
      <c r="C945" s="32"/>
      <c r="D945" s="32"/>
      <c r="E945" s="47"/>
      <c r="F945" s="47"/>
      <c r="G945" s="36"/>
      <c r="H945" s="36"/>
      <c r="I945" s="36"/>
      <c r="J945" s="48"/>
      <c r="K945" s="49"/>
      <c r="L945" s="32"/>
      <c r="M945" s="32"/>
      <c r="N945" s="32"/>
      <c r="O945" s="32"/>
      <c r="P945" s="32"/>
      <c r="Q945" s="41"/>
      <c r="R945" s="45"/>
    </row>
    <row r="946" spans="1:18" s="11" customFormat="1" ht="45" customHeight="1" thickBot="1" x14ac:dyDescent="0.35">
      <c r="A946" s="42"/>
      <c r="B946" s="32"/>
      <c r="C946" s="32"/>
      <c r="D946" s="32"/>
      <c r="E946" s="47"/>
      <c r="F946" s="47"/>
      <c r="G946" s="36"/>
      <c r="H946" s="36"/>
      <c r="I946" s="36"/>
      <c r="J946" s="48"/>
      <c r="K946" s="49"/>
      <c r="L946" s="32"/>
      <c r="M946" s="32"/>
      <c r="N946" s="32"/>
      <c r="O946" s="32"/>
      <c r="P946" s="32"/>
      <c r="Q946" s="41"/>
      <c r="R946" s="45"/>
    </row>
    <row r="947" spans="1:18" s="11" customFormat="1" ht="45" customHeight="1" thickBot="1" x14ac:dyDescent="0.35">
      <c r="A947" s="42"/>
      <c r="B947" s="32"/>
      <c r="C947" s="32"/>
      <c r="D947" s="32"/>
      <c r="E947" s="47"/>
      <c r="F947" s="47"/>
      <c r="G947" s="36"/>
      <c r="H947" s="36"/>
      <c r="I947" s="36"/>
      <c r="J947" s="48"/>
      <c r="K947" s="49"/>
      <c r="L947" s="32"/>
      <c r="M947" s="32"/>
      <c r="N947" s="32"/>
      <c r="O947" s="32"/>
      <c r="P947" s="32"/>
      <c r="Q947" s="41"/>
      <c r="R947" s="45"/>
    </row>
    <row r="948" spans="1:18" s="11" customFormat="1" ht="45" customHeight="1" thickBot="1" x14ac:dyDescent="0.35">
      <c r="A948" s="42"/>
      <c r="B948" s="32"/>
      <c r="C948" s="32"/>
      <c r="D948" s="32"/>
      <c r="E948" s="47"/>
      <c r="F948" s="47"/>
      <c r="G948" s="36"/>
      <c r="H948" s="36"/>
      <c r="I948" s="36"/>
      <c r="J948" s="48"/>
      <c r="K948" s="49"/>
      <c r="L948" s="32"/>
      <c r="M948" s="32"/>
      <c r="N948" s="32"/>
      <c r="O948" s="32"/>
      <c r="P948" s="32"/>
      <c r="Q948" s="41"/>
      <c r="R948" s="45"/>
    </row>
    <row r="949" spans="1:18" s="11" customFormat="1" ht="45" customHeight="1" thickBot="1" x14ac:dyDescent="0.35">
      <c r="A949" s="42"/>
      <c r="B949" s="32"/>
      <c r="C949" s="32"/>
      <c r="D949" s="32"/>
      <c r="E949" s="47"/>
      <c r="F949" s="47"/>
      <c r="G949" s="36"/>
      <c r="H949" s="36"/>
      <c r="I949" s="36"/>
      <c r="J949" s="48"/>
      <c r="K949" s="49"/>
      <c r="L949" s="32"/>
      <c r="M949" s="32"/>
      <c r="N949" s="32"/>
      <c r="O949" s="32"/>
      <c r="P949" s="32"/>
      <c r="Q949" s="41"/>
      <c r="R949" s="45"/>
    </row>
    <row r="950" spans="1:18" s="11" customFormat="1" ht="45" customHeight="1" thickBot="1" x14ac:dyDescent="0.35">
      <c r="A950" s="42"/>
      <c r="B950" s="32"/>
      <c r="C950" s="32"/>
      <c r="D950" s="32"/>
      <c r="E950" s="47"/>
      <c r="F950" s="47"/>
      <c r="G950" s="36"/>
      <c r="H950" s="36"/>
      <c r="I950" s="36"/>
      <c r="J950" s="48"/>
      <c r="K950" s="49"/>
      <c r="L950" s="32"/>
      <c r="M950" s="32"/>
      <c r="N950" s="32"/>
      <c r="O950" s="32"/>
      <c r="P950" s="32"/>
      <c r="Q950" s="41"/>
      <c r="R950" s="45"/>
    </row>
    <row r="951" spans="1:18" s="11" customFormat="1" ht="45" customHeight="1" thickBot="1" x14ac:dyDescent="0.35">
      <c r="A951" s="42"/>
      <c r="B951" s="32"/>
      <c r="C951" s="32"/>
      <c r="D951" s="32"/>
      <c r="E951" s="47"/>
      <c r="F951" s="47"/>
      <c r="G951" s="36"/>
      <c r="H951" s="36"/>
      <c r="I951" s="36"/>
      <c r="J951" s="48"/>
      <c r="K951" s="49"/>
      <c r="L951" s="32"/>
      <c r="M951" s="32"/>
      <c r="N951" s="32"/>
      <c r="O951" s="32"/>
      <c r="P951" s="32"/>
      <c r="Q951" s="41"/>
      <c r="R951" s="45"/>
    </row>
    <row r="952" spans="1:18" s="11" customFormat="1" ht="45" customHeight="1" thickBot="1" x14ac:dyDescent="0.35">
      <c r="A952" s="42"/>
      <c r="B952" s="32"/>
      <c r="C952" s="32"/>
      <c r="D952" s="32"/>
      <c r="E952" s="47"/>
      <c r="F952" s="47"/>
      <c r="G952" s="36"/>
      <c r="H952" s="36"/>
      <c r="I952" s="36"/>
      <c r="J952" s="48"/>
      <c r="K952" s="49"/>
      <c r="L952" s="32"/>
      <c r="M952" s="32"/>
      <c r="N952" s="32"/>
      <c r="O952" s="32"/>
      <c r="P952" s="32"/>
      <c r="Q952" s="41"/>
      <c r="R952" s="45"/>
    </row>
    <row r="953" spans="1:18" s="11" customFormat="1" ht="45" customHeight="1" thickBot="1" x14ac:dyDescent="0.35">
      <c r="A953" s="42"/>
      <c r="B953" s="32"/>
      <c r="C953" s="32"/>
      <c r="D953" s="32"/>
      <c r="E953" s="47"/>
      <c r="F953" s="47"/>
      <c r="G953" s="36"/>
      <c r="H953" s="36"/>
      <c r="I953" s="36"/>
      <c r="J953" s="48"/>
      <c r="K953" s="49"/>
      <c r="L953" s="32"/>
      <c r="M953" s="32"/>
      <c r="N953" s="32"/>
      <c r="O953" s="32"/>
      <c r="P953" s="32"/>
      <c r="Q953" s="41"/>
      <c r="R953" s="45"/>
    </row>
    <row r="954" spans="1:18" s="11" customFormat="1" ht="45" customHeight="1" thickBot="1" x14ac:dyDescent="0.35">
      <c r="A954" s="42"/>
      <c r="B954" s="32"/>
      <c r="C954" s="32"/>
      <c r="D954" s="32"/>
      <c r="E954" s="47"/>
      <c r="F954" s="47"/>
      <c r="G954" s="36"/>
      <c r="H954" s="36"/>
      <c r="I954" s="36"/>
      <c r="J954" s="48"/>
      <c r="K954" s="49"/>
      <c r="L954" s="32"/>
      <c r="M954" s="32"/>
      <c r="N954" s="32"/>
      <c r="O954" s="32"/>
      <c r="P954" s="32"/>
      <c r="Q954" s="41"/>
      <c r="R954" s="45"/>
    </row>
    <row r="955" spans="1:18" s="11" customFormat="1" ht="45" customHeight="1" thickBot="1" x14ac:dyDescent="0.35">
      <c r="A955" s="42"/>
      <c r="B955" s="32"/>
      <c r="C955" s="32"/>
      <c r="D955" s="32"/>
      <c r="E955" s="47"/>
      <c r="F955" s="47"/>
      <c r="G955" s="36"/>
      <c r="H955" s="36"/>
      <c r="I955" s="36"/>
      <c r="J955" s="48"/>
      <c r="K955" s="49"/>
      <c r="L955" s="32"/>
      <c r="M955" s="32"/>
      <c r="N955" s="32"/>
      <c r="O955" s="32"/>
      <c r="P955" s="32"/>
      <c r="Q955" s="41"/>
      <c r="R955" s="45"/>
    </row>
    <row r="956" spans="1:18" s="11" customFormat="1" ht="45" customHeight="1" thickBot="1" x14ac:dyDescent="0.35">
      <c r="A956" s="42"/>
      <c r="B956" s="32"/>
      <c r="C956" s="32"/>
      <c r="D956" s="32"/>
      <c r="E956" s="47"/>
      <c r="F956" s="47"/>
      <c r="G956" s="36"/>
      <c r="H956" s="36"/>
      <c r="I956" s="36"/>
      <c r="J956" s="48"/>
      <c r="K956" s="49"/>
      <c r="L956" s="32"/>
      <c r="M956" s="32"/>
      <c r="N956" s="32"/>
      <c r="O956" s="32"/>
      <c r="P956" s="32"/>
      <c r="Q956" s="41"/>
      <c r="R956" s="45"/>
    </row>
    <row r="957" spans="1:18" s="11" customFormat="1" ht="45" customHeight="1" thickBot="1" x14ac:dyDescent="0.35">
      <c r="A957" s="42"/>
      <c r="B957" s="32"/>
      <c r="C957" s="32"/>
      <c r="D957" s="32"/>
      <c r="E957" s="47"/>
      <c r="F957" s="47"/>
      <c r="G957" s="36"/>
      <c r="H957" s="36"/>
      <c r="I957" s="36"/>
      <c r="J957" s="48"/>
      <c r="K957" s="49"/>
      <c r="L957" s="32"/>
      <c r="M957" s="32"/>
      <c r="N957" s="32"/>
      <c r="O957" s="32"/>
      <c r="P957" s="32"/>
      <c r="Q957" s="41"/>
      <c r="R957" s="45"/>
    </row>
    <row r="958" spans="1:18" s="11" customFormat="1" ht="45" customHeight="1" thickBot="1" x14ac:dyDescent="0.35">
      <c r="A958" s="42"/>
      <c r="B958" s="32"/>
      <c r="C958" s="32"/>
      <c r="D958" s="32"/>
      <c r="E958" s="47"/>
      <c r="F958" s="47"/>
      <c r="G958" s="36"/>
      <c r="H958" s="36"/>
      <c r="I958" s="36"/>
      <c r="J958" s="48"/>
      <c r="K958" s="49"/>
      <c r="L958" s="32"/>
      <c r="M958" s="32"/>
      <c r="N958" s="32"/>
      <c r="O958" s="32"/>
      <c r="P958" s="32"/>
      <c r="Q958" s="41"/>
      <c r="R958" s="45"/>
    </row>
    <row r="959" spans="1:18" s="11" customFormat="1" ht="45" customHeight="1" thickBot="1" x14ac:dyDescent="0.35">
      <c r="A959" s="42"/>
      <c r="B959" s="32"/>
      <c r="C959" s="32"/>
      <c r="D959" s="32"/>
      <c r="E959" s="47"/>
      <c r="F959" s="47"/>
      <c r="G959" s="36"/>
      <c r="H959" s="36"/>
      <c r="I959" s="36"/>
      <c r="J959" s="48"/>
      <c r="K959" s="49"/>
      <c r="L959" s="32"/>
      <c r="M959" s="32"/>
      <c r="N959" s="32"/>
      <c r="O959" s="32"/>
      <c r="P959" s="32"/>
      <c r="Q959" s="41"/>
      <c r="R959" s="45"/>
    </row>
    <row r="960" spans="1:18" s="11" customFormat="1" ht="45" customHeight="1" thickBot="1" x14ac:dyDescent="0.35">
      <c r="A960" s="42"/>
      <c r="B960" s="32"/>
      <c r="C960" s="32"/>
      <c r="D960" s="32"/>
      <c r="E960" s="47"/>
      <c r="F960" s="47"/>
      <c r="G960" s="36"/>
      <c r="H960" s="36"/>
      <c r="I960" s="36"/>
      <c r="J960" s="48"/>
      <c r="K960" s="49"/>
      <c r="L960" s="32"/>
      <c r="M960" s="32"/>
      <c r="N960" s="32"/>
      <c r="O960" s="32"/>
      <c r="P960" s="32"/>
      <c r="Q960" s="41"/>
      <c r="R960" s="45"/>
    </row>
    <row r="961" spans="1:18" s="11" customFormat="1" ht="45" customHeight="1" thickBot="1" x14ac:dyDescent="0.35">
      <c r="A961" s="42"/>
      <c r="B961" s="32"/>
      <c r="C961" s="32"/>
      <c r="D961" s="32"/>
      <c r="E961" s="47"/>
      <c r="F961" s="47"/>
      <c r="G961" s="36"/>
      <c r="H961" s="36"/>
      <c r="I961" s="36"/>
      <c r="J961" s="48"/>
      <c r="K961" s="49"/>
      <c r="L961" s="32"/>
      <c r="M961" s="32"/>
      <c r="N961" s="32"/>
      <c r="O961" s="32"/>
      <c r="P961" s="32"/>
      <c r="Q961" s="41"/>
      <c r="R961" s="45"/>
    </row>
    <row r="962" spans="1:18" s="11" customFormat="1" ht="45" customHeight="1" thickBot="1" x14ac:dyDescent="0.35">
      <c r="A962" s="42"/>
      <c r="B962" s="32"/>
      <c r="C962" s="32"/>
      <c r="D962" s="32"/>
      <c r="E962" s="47"/>
      <c r="F962" s="47"/>
      <c r="G962" s="36"/>
      <c r="H962" s="36"/>
      <c r="I962" s="36"/>
      <c r="J962" s="48"/>
      <c r="K962" s="49"/>
      <c r="L962" s="32"/>
      <c r="M962" s="32"/>
      <c r="N962" s="32"/>
      <c r="O962" s="32"/>
      <c r="P962" s="32"/>
      <c r="Q962" s="41"/>
      <c r="R962" s="45"/>
    </row>
    <row r="963" spans="1:18" s="11" customFormat="1" ht="45" customHeight="1" thickBot="1" x14ac:dyDescent="0.35">
      <c r="A963" s="42"/>
      <c r="B963" s="32"/>
      <c r="C963" s="32"/>
      <c r="D963" s="32"/>
      <c r="E963" s="47"/>
      <c r="F963" s="47"/>
      <c r="G963" s="36"/>
      <c r="H963" s="36"/>
      <c r="I963" s="36"/>
      <c r="J963" s="48"/>
      <c r="K963" s="49"/>
      <c r="L963" s="32"/>
      <c r="M963" s="32"/>
      <c r="N963" s="32"/>
      <c r="O963" s="32"/>
      <c r="P963" s="32"/>
      <c r="Q963" s="41"/>
      <c r="R963" s="45"/>
    </row>
    <row r="964" spans="1:18" s="11" customFormat="1" ht="45" customHeight="1" thickBot="1" x14ac:dyDescent="0.35">
      <c r="A964" s="42"/>
      <c r="B964" s="32"/>
      <c r="C964" s="32"/>
      <c r="D964" s="32"/>
      <c r="E964" s="47"/>
      <c r="F964" s="47"/>
      <c r="G964" s="36"/>
      <c r="H964" s="36"/>
      <c r="I964" s="36"/>
      <c r="J964" s="48"/>
      <c r="K964" s="49"/>
      <c r="L964" s="32"/>
      <c r="M964" s="32"/>
      <c r="N964" s="32"/>
      <c r="O964" s="32"/>
      <c r="P964" s="32"/>
      <c r="Q964" s="41"/>
      <c r="R964" s="45"/>
    </row>
    <row r="965" spans="1:18" s="11" customFormat="1" ht="45" customHeight="1" thickBot="1" x14ac:dyDescent="0.35">
      <c r="A965" s="42"/>
      <c r="B965" s="32"/>
      <c r="C965" s="32"/>
      <c r="D965" s="32"/>
      <c r="E965" s="47"/>
      <c r="F965" s="47"/>
      <c r="G965" s="36"/>
      <c r="H965" s="36"/>
      <c r="I965" s="36"/>
      <c r="J965" s="48"/>
      <c r="K965" s="49"/>
      <c r="L965" s="32"/>
      <c r="M965" s="32"/>
      <c r="N965" s="32"/>
      <c r="O965" s="32"/>
      <c r="P965" s="32"/>
      <c r="Q965" s="41"/>
      <c r="R965" s="45"/>
    </row>
    <row r="966" spans="1:18" s="11" customFormat="1" ht="45" customHeight="1" thickBot="1" x14ac:dyDescent="0.35">
      <c r="A966" s="42"/>
      <c r="B966" s="32"/>
      <c r="C966" s="32"/>
      <c r="D966" s="32"/>
      <c r="E966" s="47"/>
      <c r="F966" s="47"/>
      <c r="G966" s="36"/>
      <c r="H966" s="36"/>
      <c r="I966" s="36"/>
      <c r="J966" s="48"/>
      <c r="K966" s="49"/>
      <c r="L966" s="32"/>
      <c r="M966" s="32"/>
      <c r="N966" s="32"/>
      <c r="O966" s="32"/>
      <c r="P966" s="32"/>
      <c r="Q966" s="41"/>
      <c r="R966" s="45"/>
    </row>
    <row r="967" spans="1:18" s="11" customFormat="1" ht="45" customHeight="1" thickBot="1" x14ac:dyDescent="0.35">
      <c r="A967" s="42"/>
      <c r="B967" s="32"/>
      <c r="C967" s="32"/>
      <c r="D967" s="32"/>
      <c r="E967" s="47"/>
      <c r="F967" s="47"/>
      <c r="G967" s="36"/>
      <c r="H967" s="36"/>
      <c r="I967" s="36"/>
      <c r="J967" s="48"/>
      <c r="K967" s="49"/>
      <c r="L967" s="32"/>
      <c r="M967" s="32"/>
      <c r="N967" s="32"/>
      <c r="O967" s="32"/>
      <c r="P967" s="32"/>
      <c r="Q967" s="41"/>
      <c r="R967" s="45"/>
    </row>
    <row r="968" spans="1:18" s="11" customFormat="1" ht="45" customHeight="1" thickBot="1" x14ac:dyDescent="0.35">
      <c r="A968" s="42"/>
      <c r="B968" s="32"/>
      <c r="C968" s="32"/>
      <c r="D968" s="32"/>
      <c r="E968" s="47"/>
      <c r="F968" s="47"/>
      <c r="G968" s="36"/>
      <c r="H968" s="36"/>
      <c r="I968" s="36"/>
      <c r="J968" s="48"/>
      <c r="K968" s="49"/>
      <c r="L968" s="32"/>
      <c r="M968" s="32"/>
      <c r="N968" s="32"/>
      <c r="O968" s="32"/>
      <c r="P968" s="32"/>
      <c r="Q968" s="41"/>
      <c r="R968" s="45"/>
    </row>
    <row r="969" spans="1:18" s="11" customFormat="1" ht="45" customHeight="1" thickBot="1" x14ac:dyDescent="0.35">
      <c r="A969" s="42"/>
      <c r="B969" s="32"/>
      <c r="C969" s="32"/>
      <c r="D969" s="32"/>
      <c r="E969" s="47"/>
      <c r="F969" s="47"/>
      <c r="G969" s="36"/>
      <c r="H969" s="36"/>
      <c r="I969" s="36"/>
      <c r="J969" s="48"/>
      <c r="K969" s="49"/>
      <c r="L969" s="32"/>
      <c r="M969" s="32"/>
      <c r="N969" s="32"/>
      <c r="O969" s="32"/>
      <c r="P969" s="32"/>
      <c r="Q969" s="41"/>
      <c r="R969" s="45"/>
    </row>
    <row r="970" spans="1:18" s="11" customFormat="1" ht="45" customHeight="1" thickBot="1" x14ac:dyDescent="0.35">
      <c r="A970" s="42"/>
      <c r="B970" s="32"/>
      <c r="C970" s="32"/>
      <c r="D970" s="32"/>
      <c r="E970" s="47"/>
      <c r="F970" s="47"/>
      <c r="G970" s="36"/>
      <c r="H970" s="36"/>
      <c r="I970" s="36"/>
      <c r="J970" s="48"/>
      <c r="K970" s="49"/>
      <c r="L970" s="32"/>
      <c r="M970" s="32"/>
      <c r="N970" s="32"/>
      <c r="O970" s="32"/>
      <c r="P970" s="32"/>
      <c r="Q970" s="41"/>
      <c r="R970" s="45"/>
    </row>
    <row r="971" spans="1:18" s="11" customFormat="1" ht="45" customHeight="1" thickBot="1" x14ac:dyDescent="0.35">
      <c r="A971" s="42"/>
      <c r="B971" s="32"/>
      <c r="C971" s="32"/>
      <c r="D971" s="32"/>
      <c r="E971" s="47"/>
      <c r="F971" s="47"/>
      <c r="G971" s="36"/>
      <c r="H971" s="36"/>
      <c r="I971" s="36"/>
      <c r="J971" s="48"/>
      <c r="K971" s="49"/>
      <c r="L971" s="32"/>
      <c r="M971" s="32"/>
      <c r="N971" s="32"/>
      <c r="O971" s="32"/>
      <c r="P971" s="32"/>
      <c r="Q971" s="41"/>
      <c r="R971" s="45"/>
    </row>
    <row r="972" spans="1:18" s="11" customFormat="1" ht="45" customHeight="1" thickBot="1" x14ac:dyDescent="0.35">
      <c r="A972" s="42"/>
      <c r="B972" s="32"/>
      <c r="C972" s="32"/>
      <c r="D972" s="32"/>
      <c r="E972" s="47"/>
      <c r="F972" s="47"/>
      <c r="G972" s="36"/>
      <c r="H972" s="36"/>
      <c r="I972" s="36"/>
      <c r="J972" s="48"/>
      <c r="K972" s="49"/>
      <c r="L972" s="32"/>
      <c r="M972" s="32"/>
      <c r="N972" s="32"/>
      <c r="O972" s="32"/>
      <c r="P972" s="32"/>
      <c r="Q972" s="41"/>
      <c r="R972" s="45"/>
    </row>
    <row r="973" spans="1:18" s="11" customFormat="1" ht="45" customHeight="1" thickBot="1" x14ac:dyDescent="0.35">
      <c r="A973" s="42"/>
      <c r="B973" s="32"/>
      <c r="C973" s="32"/>
      <c r="D973" s="32"/>
      <c r="E973" s="47"/>
      <c r="F973" s="47"/>
      <c r="G973" s="36"/>
      <c r="H973" s="36"/>
      <c r="I973" s="36"/>
      <c r="J973" s="48"/>
      <c r="K973" s="49"/>
      <c r="L973" s="32"/>
      <c r="M973" s="32"/>
      <c r="N973" s="32"/>
      <c r="O973" s="32"/>
      <c r="P973" s="32"/>
      <c r="Q973" s="41"/>
      <c r="R973" s="45"/>
    </row>
    <row r="974" spans="1:18" s="11" customFormat="1" ht="45" customHeight="1" thickBot="1" x14ac:dyDescent="0.35">
      <c r="A974" s="42"/>
      <c r="B974" s="32"/>
      <c r="C974" s="32"/>
      <c r="D974" s="32"/>
      <c r="E974" s="47"/>
      <c r="F974" s="47"/>
      <c r="G974" s="36"/>
      <c r="H974" s="36"/>
      <c r="I974" s="36"/>
      <c r="J974" s="48"/>
      <c r="K974" s="49"/>
      <c r="L974" s="32"/>
      <c r="M974" s="32"/>
      <c r="N974" s="32"/>
      <c r="O974" s="32"/>
      <c r="P974" s="32"/>
      <c r="Q974" s="41"/>
      <c r="R974" s="45"/>
    </row>
    <row r="975" spans="1:18" s="11" customFormat="1" ht="45" customHeight="1" thickBot="1" x14ac:dyDescent="0.35">
      <c r="A975" s="42"/>
      <c r="B975" s="32"/>
      <c r="C975" s="32"/>
      <c r="D975" s="32"/>
      <c r="E975" s="47"/>
      <c r="F975" s="47"/>
      <c r="G975" s="36"/>
      <c r="H975" s="36"/>
      <c r="I975" s="36"/>
      <c r="J975" s="48"/>
      <c r="K975" s="49"/>
      <c r="L975" s="32"/>
      <c r="M975" s="32"/>
      <c r="N975" s="32"/>
      <c r="O975" s="32"/>
      <c r="P975" s="32"/>
      <c r="Q975" s="41"/>
      <c r="R975" s="45"/>
    </row>
    <row r="976" spans="1:18" s="11" customFormat="1" ht="45" customHeight="1" thickBot="1" x14ac:dyDescent="0.35">
      <c r="A976" s="42"/>
      <c r="B976" s="32"/>
      <c r="C976" s="32"/>
      <c r="D976" s="32"/>
      <c r="E976" s="47"/>
      <c r="F976" s="47"/>
      <c r="G976" s="36"/>
      <c r="H976" s="36"/>
      <c r="I976" s="36"/>
      <c r="J976" s="48"/>
      <c r="K976" s="49"/>
      <c r="L976" s="32"/>
      <c r="M976" s="32"/>
      <c r="N976" s="32"/>
      <c r="O976" s="32"/>
      <c r="P976" s="32"/>
      <c r="Q976" s="41"/>
      <c r="R976" s="45"/>
    </row>
    <row r="977" spans="1:18" s="11" customFormat="1" ht="45" customHeight="1" thickBot="1" x14ac:dyDescent="0.35">
      <c r="A977" s="42"/>
      <c r="B977" s="32"/>
      <c r="C977" s="32"/>
      <c r="D977" s="32"/>
      <c r="E977" s="47"/>
      <c r="F977" s="47"/>
      <c r="G977" s="36"/>
      <c r="H977" s="36"/>
      <c r="I977" s="36"/>
      <c r="J977" s="48"/>
      <c r="K977" s="49"/>
      <c r="L977" s="32"/>
      <c r="M977" s="32"/>
      <c r="N977" s="32"/>
      <c r="O977" s="32"/>
      <c r="P977" s="32"/>
      <c r="Q977" s="41"/>
      <c r="R977" s="45"/>
    </row>
    <row r="978" spans="1:18" s="11" customFormat="1" ht="45" customHeight="1" thickBot="1" x14ac:dyDescent="0.35">
      <c r="A978" s="42"/>
      <c r="B978" s="32"/>
      <c r="C978" s="32"/>
      <c r="D978" s="32"/>
      <c r="E978" s="47"/>
      <c r="F978" s="47"/>
      <c r="G978" s="36"/>
      <c r="H978" s="36"/>
      <c r="I978" s="36"/>
      <c r="J978" s="48"/>
      <c r="K978" s="49"/>
      <c r="L978" s="32"/>
      <c r="M978" s="32"/>
      <c r="N978" s="32"/>
      <c r="O978" s="32"/>
      <c r="P978" s="32"/>
      <c r="Q978" s="41"/>
      <c r="R978" s="45"/>
    </row>
    <row r="979" spans="1:18" s="11" customFormat="1" ht="45" customHeight="1" thickBot="1" x14ac:dyDescent="0.35">
      <c r="A979" s="42"/>
      <c r="B979" s="32"/>
      <c r="C979" s="32"/>
      <c r="D979" s="32"/>
      <c r="E979" s="47"/>
      <c r="F979" s="47"/>
      <c r="G979" s="36"/>
      <c r="H979" s="36"/>
      <c r="I979" s="36"/>
      <c r="J979" s="48"/>
      <c r="K979" s="49"/>
      <c r="L979" s="32"/>
      <c r="M979" s="32"/>
      <c r="N979" s="32"/>
      <c r="O979" s="32"/>
      <c r="P979" s="32"/>
      <c r="Q979" s="41"/>
      <c r="R979" s="45"/>
    </row>
    <row r="980" spans="1:18" s="11" customFormat="1" ht="45" customHeight="1" thickBot="1" x14ac:dyDescent="0.35">
      <c r="A980" s="42"/>
      <c r="B980" s="32"/>
      <c r="C980" s="32"/>
      <c r="D980" s="32"/>
      <c r="E980" s="47"/>
      <c r="F980" s="47"/>
      <c r="G980" s="36"/>
      <c r="H980" s="36"/>
      <c r="I980" s="36"/>
      <c r="J980" s="48"/>
      <c r="K980" s="49"/>
      <c r="L980" s="32"/>
      <c r="M980" s="32"/>
      <c r="N980" s="32"/>
      <c r="O980" s="32"/>
      <c r="P980" s="32"/>
      <c r="Q980" s="41"/>
      <c r="R980" s="45"/>
    </row>
    <row r="981" spans="1:18" s="11" customFormat="1" ht="45" customHeight="1" thickBot="1" x14ac:dyDescent="0.35">
      <c r="A981" s="42"/>
      <c r="B981" s="32"/>
      <c r="C981" s="32"/>
      <c r="D981" s="32"/>
      <c r="E981" s="47"/>
      <c r="F981" s="47"/>
      <c r="G981" s="36"/>
      <c r="H981" s="36"/>
      <c r="I981" s="36"/>
      <c r="J981" s="48"/>
      <c r="K981" s="49"/>
      <c r="L981" s="32"/>
      <c r="M981" s="32"/>
      <c r="N981" s="32"/>
      <c r="O981" s="32"/>
      <c r="P981" s="32"/>
      <c r="Q981" s="41"/>
      <c r="R981" s="45"/>
    </row>
    <row r="982" spans="1:18" s="11" customFormat="1" ht="45" customHeight="1" thickBot="1" x14ac:dyDescent="0.35">
      <c r="A982" s="42"/>
      <c r="B982" s="32"/>
      <c r="C982" s="32"/>
      <c r="D982" s="32"/>
      <c r="E982" s="47"/>
      <c r="F982" s="47"/>
      <c r="G982" s="36"/>
      <c r="H982" s="36"/>
      <c r="I982" s="36"/>
      <c r="J982" s="48"/>
      <c r="K982" s="49"/>
      <c r="L982" s="32"/>
      <c r="M982" s="32"/>
      <c r="N982" s="32"/>
      <c r="O982" s="32"/>
      <c r="P982" s="32"/>
      <c r="Q982" s="41"/>
      <c r="R982" s="45"/>
    </row>
    <row r="983" spans="1:18" s="11" customFormat="1" ht="45" customHeight="1" thickBot="1" x14ac:dyDescent="0.35">
      <c r="A983" s="42"/>
      <c r="B983" s="32"/>
      <c r="C983" s="32"/>
      <c r="D983" s="32"/>
      <c r="E983" s="47"/>
      <c r="F983" s="47"/>
      <c r="G983" s="36"/>
      <c r="H983" s="36"/>
      <c r="I983" s="36"/>
      <c r="J983" s="48"/>
      <c r="K983" s="49"/>
      <c r="L983" s="32"/>
      <c r="M983" s="32"/>
      <c r="N983" s="32"/>
      <c r="O983" s="32"/>
      <c r="P983" s="32"/>
      <c r="Q983" s="41"/>
      <c r="R983" s="45"/>
    </row>
    <row r="984" spans="1:18" s="11" customFormat="1" ht="45" customHeight="1" thickBot="1" x14ac:dyDescent="0.35">
      <c r="A984" s="42"/>
      <c r="B984" s="32"/>
      <c r="C984" s="32"/>
      <c r="D984" s="32"/>
      <c r="E984" s="47"/>
      <c r="F984" s="47"/>
      <c r="G984" s="36"/>
      <c r="H984" s="36"/>
      <c r="I984" s="36"/>
      <c r="J984" s="48"/>
      <c r="K984" s="49"/>
      <c r="L984" s="32"/>
      <c r="M984" s="32"/>
      <c r="N984" s="32"/>
      <c r="O984" s="32"/>
      <c r="P984" s="32"/>
      <c r="Q984" s="41"/>
      <c r="R984" s="45"/>
    </row>
    <row r="985" spans="1:18" s="11" customFormat="1" ht="45" customHeight="1" thickBot="1" x14ac:dyDescent="0.35">
      <c r="A985" s="42"/>
      <c r="B985" s="32"/>
      <c r="C985" s="32"/>
      <c r="D985" s="32"/>
      <c r="E985" s="47"/>
      <c r="F985" s="47"/>
      <c r="G985" s="36"/>
      <c r="H985" s="36"/>
      <c r="I985" s="36"/>
      <c r="J985" s="48"/>
      <c r="K985" s="49"/>
      <c r="L985" s="32"/>
      <c r="M985" s="32"/>
      <c r="N985" s="32"/>
      <c r="O985" s="32"/>
      <c r="P985" s="32"/>
      <c r="Q985" s="41"/>
      <c r="R985" s="45"/>
    </row>
    <row r="986" spans="1:18" s="11" customFormat="1" ht="45" customHeight="1" thickBot="1" x14ac:dyDescent="0.35">
      <c r="A986" s="42"/>
      <c r="B986" s="32"/>
      <c r="C986" s="32"/>
      <c r="D986" s="32"/>
      <c r="E986" s="47"/>
      <c r="F986" s="47"/>
      <c r="G986" s="36"/>
      <c r="H986" s="36"/>
      <c r="I986" s="36"/>
      <c r="J986" s="48"/>
      <c r="K986" s="49"/>
      <c r="L986" s="32"/>
      <c r="M986" s="32"/>
      <c r="N986" s="32"/>
      <c r="O986" s="32"/>
      <c r="P986" s="32"/>
      <c r="Q986" s="41"/>
      <c r="R986" s="45"/>
    </row>
    <row r="987" spans="1:18" s="11" customFormat="1" ht="45" customHeight="1" thickBot="1" x14ac:dyDescent="0.35">
      <c r="A987" s="42"/>
      <c r="B987" s="32"/>
      <c r="C987" s="32"/>
      <c r="D987" s="32"/>
      <c r="E987" s="47"/>
      <c r="F987" s="47"/>
      <c r="G987" s="36"/>
      <c r="H987" s="36"/>
      <c r="I987" s="36"/>
      <c r="J987" s="48"/>
      <c r="K987" s="49"/>
      <c r="L987" s="32"/>
      <c r="M987" s="32"/>
      <c r="N987" s="32"/>
      <c r="O987" s="32"/>
      <c r="P987" s="32"/>
      <c r="Q987" s="41"/>
      <c r="R987" s="45"/>
    </row>
    <row r="988" spans="1:18" s="11" customFormat="1" ht="45" customHeight="1" thickBot="1" x14ac:dyDescent="0.35">
      <c r="A988" s="42"/>
      <c r="B988" s="32"/>
      <c r="C988" s="32"/>
      <c r="D988" s="32"/>
      <c r="E988" s="47"/>
      <c r="F988" s="47"/>
      <c r="G988" s="36"/>
      <c r="H988" s="36"/>
      <c r="I988" s="36"/>
      <c r="J988" s="48"/>
      <c r="K988" s="49"/>
      <c r="L988" s="32"/>
      <c r="M988" s="32"/>
      <c r="N988" s="32"/>
      <c r="O988" s="32"/>
      <c r="P988" s="32"/>
      <c r="Q988" s="41"/>
      <c r="R988" s="45"/>
    </row>
    <row r="989" spans="1:18" s="11" customFormat="1" ht="45" customHeight="1" thickBot="1" x14ac:dyDescent="0.35">
      <c r="A989" s="42"/>
      <c r="B989" s="32"/>
      <c r="C989" s="32"/>
      <c r="D989" s="32"/>
      <c r="E989" s="47"/>
      <c r="F989" s="47"/>
      <c r="G989" s="36"/>
      <c r="H989" s="36"/>
      <c r="I989" s="36"/>
      <c r="J989" s="48"/>
      <c r="K989" s="49"/>
      <c r="L989" s="32"/>
      <c r="M989" s="32"/>
      <c r="N989" s="32"/>
      <c r="O989" s="32"/>
      <c r="P989" s="32"/>
      <c r="Q989" s="41"/>
      <c r="R989" s="45"/>
    </row>
    <row r="990" spans="1:18" s="11" customFormat="1" ht="45" customHeight="1" thickBot="1" x14ac:dyDescent="0.35">
      <c r="A990" s="42"/>
      <c r="B990" s="32"/>
      <c r="C990" s="32"/>
      <c r="D990" s="32"/>
      <c r="E990" s="47"/>
      <c r="F990" s="47"/>
      <c r="G990" s="36"/>
      <c r="H990" s="36"/>
      <c r="I990" s="36"/>
      <c r="J990" s="48"/>
      <c r="K990" s="49"/>
      <c r="L990" s="32"/>
      <c r="M990" s="32"/>
      <c r="N990" s="32"/>
      <c r="O990" s="32"/>
      <c r="P990" s="32"/>
      <c r="Q990" s="41"/>
      <c r="R990" s="45"/>
    </row>
    <row r="991" spans="1:18" s="11" customFormat="1" ht="45" customHeight="1" thickBot="1" x14ac:dyDescent="0.35">
      <c r="A991" s="42"/>
      <c r="B991" s="32"/>
      <c r="C991" s="32"/>
      <c r="D991" s="32"/>
      <c r="E991" s="47"/>
      <c r="F991" s="47"/>
      <c r="G991" s="36"/>
      <c r="H991" s="36"/>
      <c r="I991" s="36"/>
      <c r="J991" s="48"/>
      <c r="K991" s="49"/>
      <c r="L991" s="32"/>
      <c r="M991" s="32"/>
      <c r="N991" s="32"/>
      <c r="O991" s="32"/>
      <c r="P991" s="32"/>
      <c r="Q991" s="41"/>
      <c r="R991" s="45"/>
    </row>
    <row r="992" spans="1:18" s="11" customFormat="1" ht="45" customHeight="1" thickBot="1" x14ac:dyDescent="0.35">
      <c r="A992" s="42"/>
      <c r="B992" s="32"/>
      <c r="C992" s="32"/>
      <c r="D992" s="32"/>
      <c r="E992" s="47"/>
      <c r="F992" s="47"/>
      <c r="G992" s="36"/>
      <c r="H992" s="36"/>
      <c r="I992" s="36"/>
      <c r="J992" s="48"/>
      <c r="K992" s="49"/>
      <c r="L992" s="32"/>
      <c r="M992" s="32"/>
      <c r="N992" s="32"/>
      <c r="O992" s="32"/>
      <c r="P992" s="32"/>
      <c r="Q992" s="41"/>
      <c r="R992" s="45"/>
    </row>
    <row r="993" spans="1:18" s="11" customFormat="1" ht="45" customHeight="1" thickBot="1" x14ac:dyDescent="0.35">
      <c r="A993" s="42"/>
      <c r="B993" s="32"/>
      <c r="C993" s="32"/>
      <c r="D993" s="32"/>
      <c r="E993" s="47"/>
      <c r="F993" s="47"/>
      <c r="G993" s="36"/>
      <c r="H993" s="36"/>
      <c r="I993" s="36"/>
      <c r="J993" s="48"/>
      <c r="K993" s="49"/>
      <c r="L993" s="32"/>
      <c r="M993" s="32"/>
      <c r="N993" s="32"/>
      <c r="O993" s="32"/>
      <c r="P993" s="32"/>
      <c r="Q993" s="41"/>
      <c r="R993" s="45"/>
    </row>
    <row r="994" spans="1:18" s="11" customFormat="1" ht="45" customHeight="1" thickBot="1" x14ac:dyDescent="0.35">
      <c r="A994" s="42"/>
      <c r="B994" s="32"/>
      <c r="C994" s="32"/>
      <c r="D994" s="32"/>
      <c r="E994" s="47"/>
      <c r="F994" s="47"/>
      <c r="G994" s="36"/>
      <c r="H994" s="36"/>
      <c r="I994" s="36"/>
      <c r="J994" s="48"/>
      <c r="K994" s="49"/>
      <c r="L994" s="32"/>
      <c r="M994" s="32"/>
      <c r="N994" s="32"/>
      <c r="O994" s="32"/>
      <c r="P994" s="32"/>
      <c r="Q994" s="41"/>
      <c r="R994" s="45"/>
    </row>
    <row r="995" spans="1:18" s="11" customFormat="1" ht="45" customHeight="1" thickBot="1" x14ac:dyDescent="0.35">
      <c r="A995" s="42"/>
      <c r="B995" s="32"/>
      <c r="C995" s="32"/>
      <c r="D995" s="32"/>
      <c r="E995" s="47"/>
      <c r="F995" s="47"/>
      <c r="G995" s="36"/>
      <c r="H995" s="36"/>
      <c r="I995" s="36"/>
      <c r="J995" s="48"/>
      <c r="K995" s="49"/>
      <c r="L995" s="32"/>
      <c r="M995" s="32"/>
      <c r="N995" s="32"/>
      <c r="O995" s="32"/>
      <c r="P995" s="32"/>
      <c r="Q995" s="41"/>
      <c r="R995" s="45"/>
    </row>
    <row r="996" spans="1:18" s="11" customFormat="1" ht="45" customHeight="1" thickBot="1" x14ac:dyDescent="0.35">
      <c r="A996" s="42"/>
      <c r="B996" s="32"/>
      <c r="C996" s="32"/>
      <c r="D996" s="32"/>
      <c r="E996" s="47"/>
      <c r="F996" s="47"/>
      <c r="G996" s="36"/>
      <c r="H996" s="36"/>
      <c r="I996" s="36"/>
      <c r="J996" s="48"/>
      <c r="K996" s="49"/>
      <c r="L996" s="32"/>
      <c r="M996" s="32"/>
      <c r="N996" s="32"/>
      <c r="O996" s="32"/>
      <c r="P996" s="32"/>
      <c r="Q996" s="41"/>
      <c r="R996" s="45"/>
    </row>
    <row r="997" spans="1:18" s="11" customFormat="1" ht="45" customHeight="1" thickBot="1" x14ac:dyDescent="0.35">
      <c r="A997" s="42"/>
      <c r="B997" s="32"/>
      <c r="C997" s="32"/>
      <c r="D997" s="32"/>
      <c r="E997" s="47"/>
      <c r="F997" s="47"/>
      <c r="G997" s="36"/>
      <c r="H997" s="36"/>
      <c r="I997" s="36"/>
      <c r="J997" s="48"/>
      <c r="K997" s="49"/>
      <c r="L997" s="32"/>
      <c r="M997" s="32"/>
      <c r="N997" s="32"/>
      <c r="O997" s="32"/>
      <c r="P997" s="32"/>
      <c r="Q997" s="41"/>
      <c r="R997" s="45"/>
    </row>
    <row r="998" spans="1:18" s="11" customFormat="1" ht="45" customHeight="1" thickBot="1" x14ac:dyDescent="0.35">
      <c r="A998" s="42"/>
      <c r="B998" s="32"/>
      <c r="C998" s="32"/>
      <c r="D998" s="32"/>
      <c r="E998" s="47"/>
      <c r="F998" s="47"/>
      <c r="G998" s="36"/>
      <c r="H998" s="36"/>
      <c r="I998" s="36"/>
      <c r="J998" s="48"/>
      <c r="K998" s="49"/>
      <c r="L998" s="32"/>
      <c r="M998" s="32"/>
      <c r="N998" s="32"/>
      <c r="O998" s="32"/>
      <c r="P998" s="32"/>
      <c r="Q998" s="41"/>
      <c r="R998" s="45"/>
    </row>
    <row r="999" spans="1:18" s="11" customFormat="1" ht="45" customHeight="1" thickBot="1" x14ac:dyDescent="0.35">
      <c r="A999" s="42"/>
      <c r="B999" s="32"/>
      <c r="C999" s="32"/>
      <c r="D999" s="32"/>
      <c r="E999" s="47"/>
      <c r="F999" s="47"/>
      <c r="G999" s="36"/>
      <c r="H999" s="36"/>
      <c r="I999" s="36"/>
      <c r="J999" s="48"/>
      <c r="K999" s="49"/>
      <c r="L999" s="32"/>
      <c r="M999" s="32"/>
      <c r="N999" s="32"/>
      <c r="O999" s="32"/>
      <c r="P999" s="32"/>
      <c r="Q999" s="41"/>
      <c r="R999" s="45"/>
    </row>
    <row r="1000" spans="1:18" s="11" customFormat="1" ht="45" customHeight="1" thickBot="1" x14ac:dyDescent="0.35">
      <c r="A1000" s="42"/>
      <c r="B1000" s="32"/>
      <c r="C1000" s="32"/>
      <c r="D1000" s="32"/>
      <c r="E1000" s="47"/>
      <c r="F1000" s="47"/>
      <c r="G1000" s="36"/>
      <c r="H1000" s="36"/>
      <c r="I1000" s="36"/>
      <c r="J1000" s="48"/>
      <c r="K1000" s="49"/>
      <c r="L1000" s="32"/>
      <c r="M1000" s="32"/>
      <c r="N1000" s="32"/>
      <c r="O1000" s="32"/>
      <c r="P1000" s="32"/>
      <c r="Q1000" s="41"/>
      <c r="R1000" s="45"/>
    </row>
    <row r="1001" spans="1:18" s="11" customFormat="1" ht="45" customHeight="1" thickBot="1" x14ac:dyDescent="0.35">
      <c r="A1001" s="42"/>
      <c r="B1001" s="32"/>
      <c r="C1001" s="32"/>
      <c r="D1001" s="32"/>
      <c r="E1001" s="47"/>
      <c r="F1001" s="47"/>
      <c r="G1001" s="36"/>
      <c r="H1001" s="36"/>
      <c r="I1001" s="36"/>
      <c r="J1001" s="48"/>
      <c r="K1001" s="49"/>
      <c r="L1001" s="32"/>
      <c r="M1001" s="32"/>
      <c r="N1001" s="32"/>
      <c r="O1001" s="32"/>
      <c r="P1001" s="32"/>
      <c r="Q1001" s="41"/>
      <c r="R1001" s="45"/>
    </row>
    <row r="1002" spans="1:18" s="11" customFormat="1" ht="45" customHeight="1" thickBot="1" x14ac:dyDescent="0.35">
      <c r="A1002" s="42"/>
      <c r="B1002" s="32"/>
      <c r="C1002" s="32"/>
      <c r="D1002" s="32"/>
      <c r="E1002" s="47"/>
      <c r="F1002" s="47"/>
      <c r="G1002" s="36"/>
      <c r="H1002" s="36"/>
      <c r="I1002" s="36"/>
      <c r="J1002" s="48"/>
      <c r="K1002" s="49"/>
      <c r="L1002" s="32"/>
      <c r="M1002" s="32"/>
      <c r="N1002" s="32"/>
      <c r="O1002" s="32"/>
      <c r="P1002" s="32"/>
      <c r="Q1002" s="41"/>
      <c r="R1002" s="45"/>
    </row>
    <row r="1003" spans="1:18" s="11" customFormat="1" ht="45" customHeight="1" thickBot="1" x14ac:dyDescent="0.35">
      <c r="A1003" s="42"/>
      <c r="B1003" s="32"/>
      <c r="C1003" s="32"/>
      <c r="D1003" s="32"/>
      <c r="E1003" s="47"/>
      <c r="F1003" s="47"/>
      <c r="G1003" s="36"/>
      <c r="H1003" s="36"/>
      <c r="I1003" s="36"/>
      <c r="J1003" s="48"/>
      <c r="K1003" s="49"/>
      <c r="L1003" s="32"/>
      <c r="M1003" s="32"/>
      <c r="N1003" s="32"/>
      <c r="O1003" s="32"/>
      <c r="P1003" s="32"/>
      <c r="Q1003" s="41"/>
      <c r="R1003" s="45"/>
    </row>
    <row r="1004" spans="1:18" s="11" customFormat="1" ht="45" customHeight="1" thickBot="1" x14ac:dyDescent="0.35">
      <c r="A1004" s="42"/>
      <c r="B1004" s="32"/>
      <c r="C1004" s="32"/>
      <c r="D1004" s="32"/>
      <c r="E1004" s="47"/>
      <c r="F1004" s="47"/>
      <c r="G1004" s="36"/>
      <c r="H1004" s="36"/>
      <c r="I1004" s="36"/>
      <c r="J1004" s="48"/>
      <c r="K1004" s="49"/>
      <c r="L1004" s="32"/>
      <c r="M1004" s="32"/>
      <c r="N1004" s="32"/>
      <c r="O1004" s="32"/>
      <c r="P1004" s="32"/>
      <c r="Q1004" s="41"/>
      <c r="R1004" s="45"/>
    </row>
    <row r="1005" spans="1:18" s="11" customFormat="1" ht="45" customHeight="1" thickBot="1" x14ac:dyDescent="0.35">
      <c r="A1005" s="42"/>
      <c r="B1005" s="32"/>
      <c r="C1005" s="32"/>
      <c r="D1005" s="32"/>
      <c r="E1005" s="47"/>
      <c r="F1005" s="47"/>
      <c r="G1005" s="36"/>
      <c r="H1005" s="36"/>
      <c r="I1005" s="36"/>
      <c r="J1005" s="48"/>
      <c r="K1005" s="49"/>
      <c r="L1005" s="32"/>
      <c r="M1005" s="32"/>
      <c r="N1005" s="32"/>
      <c r="O1005" s="32"/>
      <c r="P1005" s="32"/>
      <c r="Q1005" s="41"/>
      <c r="R1005" s="45"/>
    </row>
    <row r="1006" spans="1:18" s="11" customFormat="1" ht="45" customHeight="1" thickBot="1" x14ac:dyDescent="0.35">
      <c r="A1006" s="42"/>
      <c r="B1006" s="32"/>
      <c r="C1006" s="32"/>
      <c r="D1006" s="32"/>
      <c r="E1006" s="47"/>
      <c r="F1006" s="47"/>
      <c r="G1006" s="36"/>
      <c r="H1006" s="36"/>
      <c r="I1006" s="36"/>
      <c r="J1006" s="48"/>
      <c r="K1006" s="49"/>
      <c r="L1006" s="32"/>
      <c r="M1006" s="32"/>
      <c r="N1006" s="32"/>
      <c r="O1006" s="32"/>
      <c r="P1006" s="32"/>
      <c r="Q1006" s="41"/>
      <c r="R1006" s="45"/>
    </row>
    <row r="1007" spans="1:18" s="11" customFormat="1" ht="45" customHeight="1" thickBot="1" x14ac:dyDescent="0.35">
      <c r="A1007" s="42"/>
      <c r="B1007" s="32"/>
      <c r="C1007" s="32"/>
      <c r="D1007" s="32"/>
      <c r="E1007" s="47"/>
      <c r="F1007" s="47"/>
      <c r="G1007" s="36"/>
      <c r="H1007" s="36"/>
      <c r="I1007" s="36"/>
      <c r="J1007" s="48"/>
      <c r="K1007" s="49"/>
      <c r="L1007" s="32"/>
      <c r="M1007" s="32"/>
      <c r="N1007" s="32"/>
      <c r="O1007" s="32"/>
      <c r="P1007" s="32"/>
      <c r="Q1007" s="41"/>
      <c r="R1007" s="45"/>
    </row>
    <row r="1008" spans="1:18" s="11" customFormat="1" ht="45" customHeight="1" thickBot="1" x14ac:dyDescent="0.35">
      <c r="A1008" s="42"/>
      <c r="B1008" s="32"/>
      <c r="C1008" s="32"/>
      <c r="D1008" s="32"/>
      <c r="E1008" s="47"/>
      <c r="F1008" s="47"/>
      <c r="G1008" s="36"/>
      <c r="H1008" s="36"/>
      <c r="I1008" s="36"/>
      <c r="J1008" s="48"/>
      <c r="K1008" s="49"/>
      <c r="L1008" s="32"/>
      <c r="M1008" s="32"/>
      <c r="N1008" s="32"/>
      <c r="O1008" s="32"/>
      <c r="P1008" s="32"/>
      <c r="Q1008" s="41"/>
      <c r="R1008" s="45"/>
    </row>
    <row r="1009" spans="1:18" s="11" customFormat="1" ht="45" customHeight="1" thickBot="1" x14ac:dyDescent="0.35">
      <c r="A1009" s="42"/>
      <c r="B1009" s="32"/>
      <c r="C1009" s="32"/>
      <c r="D1009" s="32"/>
      <c r="E1009" s="47"/>
      <c r="F1009" s="47"/>
      <c r="G1009" s="36"/>
      <c r="H1009" s="36"/>
      <c r="I1009" s="36"/>
      <c r="J1009" s="48"/>
      <c r="K1009" s="49"/>
      <c r="L1009" s="32"/>
      <c r="M1009" s="32"/>
      <c r="N1009" s="32"/>
      <c r="O1009" s="32"/>
      <c r="P1009" s="32"/>
      <c r="Q1009" s="41"/>
      <c r="R1009" s="45"/>
    </row>
    <row r="1010" spans="1:18" s="11" customFormat="1" ht="45" customHeight="1" thickBot="1" x14ac:dyDescent="0.35">
      <c r="A1010" s="42"/>
      <c r="B1010" s="32"/>
      <c r="C1010" s="32"/>
      <c r="D1010" s="32"/>
      <c r="E1010" s="47"/>
      <c r="F1010" s="47"/>
      <c r="G1010" s="36"/>
      <c r="H1010" s="36"/>
      <c r="I1010" s="36"/>
      <c r="J1010" s="48"/>
      <c r="K1010" s="49"/>
      <c r="L1010" s="32"/>
      <c r="M1010" s="32"/>
      <c r="N1010" s="32"/>
      <c r="O1010" s="32"/>
      <c r="P1010" s="32"/>
      <c r="Q1010" s="41"/>
      <c r="R1010" s="45"/>
    </row>
    <row r="1011" spans="1:18" s="11" customFormat="1" ht="45" customHeight="1" thickBot="1" x14ac:dyDescent="0.35">
      <c r="A1011" s="42"/>
      <c r="B1011" s="32"/>
      <c r="C1011" s="32"/>
      <c r="D1011" s="32"/>
      <c r="E1011" s="47"/>
      <c r="F1011" s="47"/>
      <c r="G1011" s="36"/>
      <c r="H1011" s="36"/>
      <c r="I1011" s="36"/>
      <c r="J1011" s="48"/>
      <c r="K1011" s="49"/>
      <c r="L1011" s="32"/>
      <c r="M1011" s="32"/>
      <c r="N1011" s="32"/>
      <c r="O1011" s="32"/>
      <c r="P1011" s="32"/>
      <c r="Q1011" s="41"/>
      <c r="R1011" s="45"/>
    </row>
    <row r="1012" spans="1:18" s="11" customFormat="1" ht="45" customHeight="1" thickBot="1" x14ac:dyDescent="0.35">
      <c r="A1012" s="42"/>
      <c r="B1012" s="32"/>
      <c r="C1012" s="32"/>
      <c r="D1012" s="32"/>
      <c r="E1012" s="47"/>
      <c r="F1012" s="47"/>
      <c r="G1012" s="36"/>
      <c r="H1012" s="36"/>
      <c r="I1012" s="36"/>
      <c r="J1012" s="48"/>
      <c r="K1012" s="49"/>
      <c r="L1012" s="32"/>
      <c r="M1012" s="32"/>
      <c r="N1012" s="32"/>
      <c r="O1012" s="32"/>
      <c r="P1012" s="32"/>
      <c r="Q1012" s="41"/>
      <c r="R1012" s="45"/>
    </row>
    <row r="1013" spans="1:18" s="11" customFormat="1" ht="45" customHeight="1" thickBot="1" x14ac:dyDescent="0.35">
      <c r="A1013" s="42"/>
      <c r="B1013" s="32"/>
      <c r="C1013" s="32"/>
      <c r="D1013" s="32"/>
      <c r="E1013" s="47"/>
      <c r="F1013" s="47"/>
      <c r="G1013" s="36"/>
      <c r="H1013" s="36"/>
      <c r="I1013" s="36"/>
      <c r="J1013" s="48"/>
      <c r="K1013" s="49"/>
      <c r="L1013" s="32"/>
      <c r="M1013" s="32"/>
      <c r="N1013" s="32"/>
      <c r="O1013" s="32"/>
      <c r="P1013" s="32"/>
      <c r="Q1013" s="41"/>
      <c r="R1013" s="45"/>
    </row>
    <row r="1014" spans="1:18" s="11" customFormat="1" ht="45" customHeight="1" thickBot="1" x14ac:dyDescent="0.35">
      <c r="A1014" s="42"/>
      <c r="B1014" s="32"/>
      <c r="C1014" s="32"/>
      <c r="D1014" s="32"/>
      <c r="E1014" s="47"/>
      <c r="F1014" s="47"/>
      <c r="G1014" s="36"/>
      <c r="H1014" s="36"/>
      <c r="I1014" s="36"/>
      <c r="J1014" s="48"/>
      <c r="K1014" s="49"/>
      <c r="L1014" s="32"/>
      <c r="M1014" s="32"/>
      <c r="N1014" s="32"/>
      <c r="O1014" s="32"/>
      <c r="P1014" s="32"/>
      <c r="Q1014" s="41"/>
      <c r="R1014" s="45"/>
    </row>
    <row r="1015" spans="1:18" s="11" customFormat="1" ht="45" customHeight="1" thickBot="1" x14ac:dyDescent="0.35">
      <c r="A1015" s="42"/>
      <c r="B1015" s="32"/>
      <c r="C1015" s="32"/>
      <c r="D1015" s="32"/>
      <c r="E1015" s="47"/>
      <c r="F1015" s="47"/>
      <c r="G1015" s="36"/>
      <c r="H1015" s="36"/>
      <c r="I1015" s="36"/>
      <c r="J1015" s="48"/>
      <c r="K1015" s="49"/>
      <c r="L1015" s="32"/>
      <c r="M1015" s="32"/>
      <c r="N1015" s="32"/>
      <c r="O1015" s="32"/>
      <c r="P1015" s="32"/>
      <c r="Q1015" s="41"/>
      <c r="R1015" s="45"/>
    </row>
    <row r="1016" spans="1:18" s="11" customFormat="1" ht="45" customHeight="1" thickBot="1" x14ac:dyDescent="0.35">
      <c r="A1016" s="42"/>
      <c r="B1016" s="32"/>
      <c r="C1016" s="32"/>
      <c r="D1016" s="32"/>
      <c r="E1016" s="47"/>
      <c r="F1016" s="47"/>
      <c r="G1016" s="36"/>
      <c r="H1016" s="36"/>
      <c r="I1016" s="36"/>
      <c r="J1016" s="48"/>
      <c r="K1016" s="49"/>
      <c r="L1016" s="32"/>
      <c r="M1016" s="32"/>
      <c r="N1016" s="32"/>
      <c r="O1016" s="32"/>
      <c r="P1016" s="32"/>
      <c r="Q1016" s="41"/>
      <c r="R1016" s="45"/>
    </row>
    <row r="1017" spans="1:18" s="11" customFormat="1" ht="45" customHeight="1" thickBot="1" x14ac:dyDescent="0.35">
      <c r="A1017" s="42"/>
      <c r="B1017" s="32"/>
      <c r="C1017" s="32"/>
      <c r="D1017" s="32"/>
      <c r="E1017" s="47"/>
      <c r="F1017" s="47"/>
      <c r="G1017" s="36"/>
      <c r="H1017" s="36"/>
      <c r="I1017" s="36"/>
      <c r="J1017" s="48"/>
      <c r="K1017" s="49"/>
      <c r="L1017" s="32"/>
      <c r="M1017" s="32"/>
      <c r="N1017" s="32"/>
      <c r="O1017" s="32"/>
      <c r="P1017" s="32"/>
      <c r="Q1017" s="41"/>
      <c r="R1017" s="45"/>
    </row>
    <row r="1018" spans="1:18" s="11" customFormat="1" ht="45" customHeight="1" thickBot="1" x14ac:dyDescent="0.35">
      <c r="A1018" s="42"/>
      <c r="B1018" s="32"/>
      <c r="C1018" s="32"/>
      <c r="D1018" s="32"/>
      <c r="E1018" s="47"/>
      <c r="F1018" s="47"/>
      <c r="G1018" s="36"/>
      <c r="H1018" s="36"/>
      <c r="I1018" s="36"/>
      <c r="J1018" s="48"/>
      <c r="K1018" s="49"/>
      <c r="L1018" s="32"/>
      <c r="M1018" s="32"/>
      <c r="N1018" s="32"/>
      <c r="O1018" s="32"/>
      <c r="P1018" s="32"/>
      <c r="Q1018" s="41"/>
      <c r="R1018" s="45"/>
    </row>
    <row r="1019" spans="1:18" s="11" customFormat="1" ht="45" customHeight="1" thickBot="1" x14ac:dyDescent="0.35">
      <c r="A1019" s="42"/>
      <c r="B1019" s="32"/>
      <c r="C1019" s="32"/>
      <c r="D1019" s="32"/>
      <c r="E1019" s="47"/>
      <c r="F1019" s="47"/>
      <c r="G1019" s="36"/>
      <c r="H1019" s="36"/>
      <c r="I1019" s="36"/>
      <c r="J1019" s="48"/>
      <c r="K1019" s="49"/>
      <c r="L1019" s="32"/>
      <c r="M1019" s="32"/>
      <c r="N1019" s="32"/>
      <c r="O1019" s="32"/>
      <c r="P1019" s="32"/>
      <c r="Q1019" s="41"/>
      <c r="R1019" s="45"/>
    </row>
    <row r="1020" spans="1:18" s="11" customFormat="1" ht="45" customHeight="1" thickBot="1" x14ac:dyDescent="0.35">
      <c r="A1020" s="42"/>
      <c r="B1020" s="32"/>
      <c r="C1020" s="32"/>
      <c r="D1020" s="32"/>
      <c r="E1020" s="47"/>
      <c r="F1020" s="47"/>
      <c r="G1020" s="36"/>
      <c r="H1020" s="36"/>
      <c r="I1020" s="36"/>
      <c r="J1020" s="48"/>
      <c r="K1020" s="49"/>
      <c r="L1020" s="32"/>
      <c r="M1020" s="32"/>
      <c r="N1020" s="32"/>
      <c r="O1020" s="32"/>
      <c r="P1020" s="32"/>
      <c r="Q1020" s="41"/>
      <c r="R1020" s="45"/>
    </row>
    <row r="1021" spans="1:18" s="11" customFormat="1" ht="45" customHeight="1" thickBot="1" x14ac:dyDescent="0.35">
      <c r="A1021" s="42"/>
      <c r="B1021" s="32"/>
      <c r="C1021" s="32"/>
      <c r="D1021" s="32"/>
      <c r="E1021" s="47"/>
      <c r="F1021" s="47"/>
      <c r="G1021" s="36"/>
      <c r="H1021" s="36"/>
      <c r="I1021" s="36"/>
      <c r="J1021" s="48"/>
      <c r="K1021" s="49"/>
      <c r="L1021" s="32"/>
      <c r="M1021" s="32"/>
      <c r="N1021" s="32"/>
      <c r="O1021" s="32"/>
      <c r="P1021" s="32"/>
      <c r="Q1021" s="41"/>
      <c r="R1021" s="45"/>
    </row>
    <row r="1022" spans="1:18" s="11" customFormat="1" ht="45" customHeight="1" thickBot="1" x14ac:dyDescent="0.35">
      <c r="A1022" s="42"/>
      <c r="B1022" s="32"/>
      <c r="C1022" s="32"/>
      <c r="D1022" s="32"/>
      <c r="E1022" s="47"/>
      <c r="F1022" s="47"/>
      <c r="G1022" s="36"/>
      <c r="H1022" s="36"/>
      <c r="I1022" s="36"/>
      <c r="J1022" s="48"/>
      <c r="K1022" s="49"/>
      <c r="L1022" s="32"/>
      <c r="M1022" s="32"/>
      <c r="N1022" s="32"/>
      <c r="O1022" s="32"/>
      <c r="P1022" s="32"/>
      <c r="Q1022" s="41"/>
      <c r="R1022" s="45"/>
    </row>
    <row r="1023" spans="1:18" s="11" customFormat="1" ht="45" customHeight="1" thickBot="1" x14ac:dyDescent="0.35">
      <c r="A1023" s="42"/>
      <c r="B1023" s="32"/>
      <c r="C1023" s="32"/>
      <c r="D1023" s="32"/>
      <c r="E1023" s="47"/>
      <c r="F1023" s="47"/>
      <c r="G1023" s="36"/>
      <c r="H1023" s="36"/>
      <c r="I1023" s="36"/>
      <c r="J1023" s="48"/>
      <c r="K1023" s="49"/>
      <c r="L1023" s="32"/>
      <c r="M1023" s="32"/>
      <c r="N1023" s="32"/>
      <c r="O1023" s="32"/>
      <c r="P1023" s="32"/>
      <c r="Q1023" s="41"/>
      <c r="R1023" s="45"/>
    </row>
    <row r="1024" spans="1:18" s="11" customFormat="1" ht="45" customHeight="1" thickBot="1" x14ac:dyDescent="0.35">
      <c r="A1024" s="42"/>
      <c r="B1024" s="32"/>
      <c r="C1024" s="32"/>
      <c r="D1024" s="32"/>
      <c r="E1024" s="47"/>
      <c r="F1024" s="47"/>
      <c r="G1024" s="36"/>
      <c r="H1024" s="36"/>
      <c r="I1024" s="36"/>
      <c r="J1024" s="48"/>
      <c r="K1024" s="49"/>
      <c r="L1024" s="32"/>
      <c r="M1024" s="32"/>
      <c r="N1024" s="32"/>
      <c r="O1024" s="32"/>
      <c r="P1024" s="32"/>
      <c r="Q1024" s="41"/>
      <c r="R1024" s="45"/>
    </row>
    <row r="1025" spans="1:18" s="11" customFormat="1" ht="45" customHeight="1" thickBot="1" x14ac:dyDescent="0.35">
      <c r="A1025" s="42"/>
      <c r="B1025" s="32"/>
      <c r="C1025" s="32"/>
      <c r="D1025" s="32"/>
      <c r="E1025" s="47"/>
      <c r="F1025" s="47"/>
      <c r="G1025" s="36"/>
      <c r="H1025" s="36"/>
      <c r="I1025" s="36"/>
      <c r="J1025" s="48"/>
      <c r="K1025" s="49"/>
      <c r="L1025" s="32"/>
      <c r="M1025" s="32"/>
      <c r="N1025" s="32"/>
      <c r="O1025" s="32"/>
      <c r="P1025" s="32"/>
      <c r="Q1025" s="41"/>
      <c r="R1025" s="45"/>
    </row>
    <row r="1026" spans="1:18" s="11" customFormat="1" ht="45" customHeight="1" thickBot="1" x14ac:dyDescent="0.35">
      <c r="A1026" s="42"/>
      <c r="B1026" s="32"/>
      <c r="C1026" s="32"/>
      <c r="D1026" s="32"/>
      <c r="E1026" s="47"/>
      <c r="F1026" s="47"/>
      <c r="G1026" s="36"/>
      <c r="H1026" s="36"/>
      <c r="I1026" s="36"/>
      <c r="J1026" s="48"/>
      <c r="K1026" s="49"/>
      <c r="L1026" s="32"/>
      <c r="M1026" s="32"/>
      <c r="N1026" s="32"/>
      <c r="O1026" s="32"/>
      <c r="P1026" s="32"/>
      <c r="Q1026" s="41"/>
      <c r="R1026" s="45"/>
    </row>
    <row r="1027" spans="1:18" s="11" customFormat="1" ht="45" customHeight="1" thickBot="1" x14ac:dyDescent="0.35">
      <c r="A1027" s="42"/>
      <c r="B1027" s="32"/>
      <c r="C1027" s="32"/>
      <c r="D1027" s="32"/>
      <c r="E1027" s="47"/>
      <c r="F1027" s="47"/>
      <c r="G1027" s="36"/>
      <c r="H1027" s="36"/>
      <c r="I1027" s="36"/>
      <c r="J1027" s="48"/>
      <c r="K1027" s="49"/>
      <c r="L1027" s="32"/>
      <c r="M1027" s="32"/>
      <c r="N1027" s="32"/>
      <c r="O1027" s="32"/>
      <c r="P1027" s="32"/>
      <c r="Q1027" s="41"/>
      <c r="R1027" s="45"/>
    </row>
    <row r="1028" spans="1:18" s="11" customFormat="1" ht="45" customHeight="1" thickBot="1" x14ac:dyDescent="0.35">
      <c r="A1028" s="42"/>
      <c r="B1028" s="32"/>
      <c r="C1028" s="32"/>
      <c r="D1028" s="32"/>
      <c r="E1028" s="47"/>
      <c r="F1028" s="47"/>
      <c r="G1028" s="36"/>
      <c r="H1028" s="36"/>
      <c r="I1028" s="36"/>
      <c r="J1028" s="48"/>
      <c r="K1028" s="49"/>
      <c r="L1028" s="32"/>
      <c r="M1028" s="32"/>
      <c r="N1028" s="32"/>
      <c r="O1028" s="32"/>
      <c r="P1028" s="32"/>
      <c r="Q1028" s="41"/>
      <c r="R1028" s="45"/>
    </row>
    <row r="1029" spans="1:18" s="11" customFormat="1" ht="45" customHeight="1" thickBot="1" x14ac:dyDescent="0.35">
      <c r="A1029" s="42"/>
      <c r="B1029" s="32"/>
      <c r="C1029" s="32"/>
      <c r="D1029" s="32"/>
      <c r="E1029" s="47"/>
      <c r="F1029" s="47"/>
      <c r="G1029" s="36"/>
      <c r="H1029" s="36"/>
      <c r="I1029" s="36"/>
      <c r="J1029" s="48"/>
      <c r="K1029" s="49"/>
      <c r="L1029" s="32"/>
      <c r="M1029" s="32"/>
      <c r="N1029" s="32"/>
      <c r="O1029" s="32"/>
      <c r="P1029" s="32"/>
      <c r="Q1029" s="41"/>
      <c r="R1029" s="45"/>
    </row>
    <row r="1030" spans="1:18" s="11" customFormat="1" ht="45" customHeight="1" thickBot="1" x14ac:dyDescent="0.35">
      <c r="A1030" s="42"/>
      <c r="B1030" s="32"/>
      <c r="C1030" s="32"/>
      <c r="D1030" s="32"/>
      <c r="E1030" s="47"/>
      <c r="F1030" s="47"/>
      <c r="G1030" s="36"/>
      <c r="H1030" s="36"/>
      <c r="I1030" s="36"/>
      <c r="J1030" s="48"/>
      <c r="K1030" s="49"/>
      <c r="L1030" s="32"/>
      <c r="M1030" s="32"/>
      <c r="N1030" s="32"/>
      <c r="O1030" s="32"/>
      <c r="P1030" s="32"/>
      <c r="Q1030" s="41"/>
      <c r="R1030" s="45"/>
    </row>
    <row r="1031" spans="1:18" s="11" customFormat="1" ht="45" customHeight="1" thickBot="1" x14ac:dyDescent="0.35">
      <c r="A1031" s="42"/>
      <c r="B1031" s="32"/>
      <c r="C1031" s="32"/>
      <c r="D1031" s="32"/>
      <c r="E1031" s="47"/>
      <c r="F1031" s="47"/>
      <c r="G1031" s="36"/>
      <c r="H1031" s="36"/>
      <c r="I1031" s="36"/>
      <c r="J1031" s="48"/>
      <c r="K1031" s="49"/>
      <c r="L1031" s="32"/>
      <c r="M1031" s="32"/>
      <c r="N1031" s="32"/>
      <c r="O1031" s="32"/>
      <c r="P1031" s="32"/>
      <c r="Q1031" s="41"/>
      <c r="R1031" s="45"/>
    </row>
    <row r="1032" spans="1:18" s="11" customFormat="1" ht="45" customHeight="1" thickBot="1" x14ac:dyDescent="0.35">
      <c r="A1032" s="42"/>
      <c r="B1032" s="32"/>
      <c r="C1032" s="32"/>
      <c r="D1032" s="32"/>
      <c r="E1032" s="47"/>
      <c r="F1032" s="47"/>
      <c r="G1032" s="36"/>
      <c r="H1032" s="36"/>
      <c r="I1032" s="36"/>
      <c r="J1032" s="48"/>
      <c r="K1032" s="49"/>
      <c r="L1032" s="32"/>
      <c r="M1032" s="32"/>
      <c r="N1032" s="32"/>
      <c r="O1032" s="32"/>
      <c r="P1032" s="32"/>
      <c r="Q1032" s="41"/>
      <c r="R1032" s="45"/>
    </row>
    <row r="1033" spans="1:18" s="11" customFormat="1" ht="45" customHeight="1" thickBot="1" x14ac:dyDescent="0.35">
      <c r="A1033" s="42"/>
      <c r="B1033" s="32"/>
      <c r="C1033" s="32"/>
      <c r="D1033" s="32"/>
      <c r="E1033" s="47"/>
      <c r="F1033" s="47"/>
      <c r="G1033" s="36"/>
      <c r="H1033" s="36"/>
      <c r="I1033" s="36"/>
      <c r="J1033" s="48"/>
      <c r="K1033" s="49"/>
      <c r="L1033" s="32"/>
      <c r="M1033" s="32"/>
      <c r="N1033" s="32"/>
      <c r="O1033" s="32"/>
      <c r="P1033" s="32"/>
      <c r="Q1033" s="41"/>
      <c r="R1033" s="45"/>
    </row>
    <row r="1034" spans="1:18" s="11" customFormat="1" ht="45" customHeight="1" thickBot="1" x14ac:dyDescent="0.35">
      <c r="A1034" s="42"/>
      <c r="B1034" s="32"/>
      <c r="C1034" s="32"/>
      <c r="D1034" s="32"/>
      <c r="E1034" s="47"/>
      <c r="F1034" s="47"/>
      <c r="G1034" s="36"/>
      <c r="H1034" s="36"/>
      <c r="I1034" s="36"/>
      <c r="J1034" s="48"/>
      <c r="K1034" s="49"/>
      <c r="L1034" s="32"/>
      <c r="M1034" s="32"/>
      <c r="N1034" s="32"/>
      <c r="O1034" s="32"/>
      <c r="P1034" s="32"/>
      <c r="Q1034" s="41"/>
      <c r="R1034" s="45"/>
    </row>
    <row r="1035" spans="1:18" s="11" customFormat="1" ht="45" customHeight="1" thickBot="1" x14ac:dyDescent="0.35">
      <c r="A1035" s="42"/>
      <c r="B1035" s="32"/>
      <c r="C1035" s="32"/>
      <c r="D1035" s="32"/>
      <c r="E1035" s="47"/>
      <c r="F1035" s="47"/>
      <c r="G1035" s="36"/>
      <c r="H1035" s="36"/>
      <c r="I1035" s="36"/>
      <c r="J1035" s="48"/>
      <c r="K1035" s="49"/>
      <c r="L1035" s="32"/>
      <c r="M1035" s="32"/>
      <c r="N1035" s="32"/>
      <c r="O1035" s="32"/>
      <c r="P1035" s="32"/>
      <c r="Q1035" s="41"/>
      <c r="R1035" s="45"/>
    </row>
    <row r="1036" spans="1:18" s="11" customFormat="1" ht="45" customHeight="1" thickBot="1" x14ac:dyDescent="0.35">
      <c r="A1036" s="42"/>
      <c r="B1036" s="32"/>
      <c r="C1036" s="32"/>
      <c r="D1036" s="32"/>
      <c r="E1036" s="47"/>
      <c r="F1036" s="47"/>
      <c r="G1036" s="36"/>
      <c r="H1036" s="36"/>
      <c r="I1036" s="36"/>
      <c r="J1036" s="48"/>
      <c r="K1036" s="49"/>
      <c r="L1036" s="32"/>
      <c r="M1036" s="32"/>
      <c r="N1036" s="32"/>
      <c r="O1036" s="32"/>
      <c r="P1036" s="32"/>
      <c r="Q1036" s="41"/>
      <c r="R1036" s="45"/>
    </row>
    <row r="1037" spans="1:18" s="11" customFormat="1" ht="45" customHeight="1" thickBot="1" x14ac:dyDescent="0.35">
      <c r="A1037" s="42"/>
      <c r="B1037" s="32"/>
      <c r="C1037" s="32"/>
      <c r="D1037" s="32"/>
      <c r="E1037" s="47"/>
      <c r="F1037" s="47"/>
      <c r="G1037" s="36"/>
      <c r="H1037" s="36"/>
      <c r="I1037" s="36"/>
      <c r="J1037" s="48"/>
      <c r="K1037" s="49"/>
      <c r="L1037" s="32"/>
      <c r="M1037" s="32"/>
      <c r="N1037" s="32"/>
      <c r="O1037" s="32"/>
      <c r="P1037" s="32"/>
      <c r="Q1037" s="41"/>
      <c r="R1037" s="45"/>
    </row>
    <row r="1038" spans="1:18" s="11" customFormat="1" ht="45" customHeight="1" thickBot="1" x14ac:dyDescent="0.35">
      <c r="A1038" s="42"/>
      <c r="B1038" s="32"/>
      <c r="C1038" s="32"/>
      <c r="D1038" s="32"/>
      <c r="E1038" s="47"/>
      <c r="F1038" s="47"/>
      <c r="G1038" s="36"/>
      <c r="H1038" s="36"/>
      <c r="I1038" s="36"/>
      <c r="J1038" s="48"/>
      <c r="K1038" s="49"/>
      <c r="L1038" s="32"/>
      <c r="M1038" s="32"/>
      <c r="N1038" s="32"/>
      <c r="O1038" s="32"/>
      <c r="P1038" s="32"/>
      <c r="Q1038" s="41"/>
      <c r="R1038" s="45"/>
    </row>
    <row r="1039" spans="1:18" s="11" customFormat="1" ht="45" customHeight="1" thickBot="1" x14ac:dyDescent="0.35">
      <c r="A1039" s="42"/>
      <c r="B1039" s="32"/>
      <c r="C1039" s="32"/>
      <c r="D1039" s="32"/>
      <c r="E1039" s="47"/>
      <c r="F1039" s="47"/>
      <c r="G1039" s="36"/>
      <c r="H1039" s="36"/>
      <c r="I1039" s="36"/>
      <c r="J1039" s="48"/>
      <c r="K1039" s="49"/>
      <c r="L1039" s="32"/>
      <c r="M1039" s="32"/>
      <c r="N1039" s="32"/>
      <c r="O1039" s="32"/>
      <c r="P1039" s="32"/>
      <c r="Q1039" s="41"/>
      <c r="R1039" s="45"/>
    </row>
    <row r="1040" spans="1:18" s="11" customFormat="1" ht="45" customHeight="1" thickBot="1" x14ac:dyDescent="0.35">
      <c r="A1040" s="42"/>
      <c r="B1040" s="32"/>
      <c r="C1040" s="32"/>
      <c r="D1040" s="32"/>
      <c r="E1040" s="47"/>
      <c r="F1040" s="47"/>
      <c r="G1040" s="36"/>
      <c r="H1040" s="36"/>
      <c r="I1040" s="36"/>
      <c r="J1040" s="48"/>
      <c r="K1040" s="49"/>
      <c r="L1040" s="32"/>
      <c r="M1040" s="32"/>
      <c r="N1040" s="32"/>
      <c r="O1040" s="32"/>
      <c r="P1040" s="32"/>
      <c r="Q1040" s="41"/>
      <c r="R1040" s="45"/>
    </row>
    <row r="1041" spans="1:18" s="11" customFormat="1" ht="45" customHeight="1" thickBot="1" x14ac:dyDescent="0.35">
      <c r="A1041" s="42"/>
      <c r="B1041" s="32"/>
      <c r="C1041" s="32"/>
      <c r="D1041" s="32"/>
      <c r="E1041" s="47"/>
      <c r="F1041" s="47"/>
      <c r="G1041" s="36"/>
      <c r="H1041" s="36"/>
      <c r="I1041" s="36"/>
      <c r="J1041" s="48"/>
      <c r="K1041" s="49"/>
      <c r="L1041" s="32"/>
      <c r="M1041" s="32"/>
      <c r="N1041" s="32"/>
      <c r="O1041" s="32"/>
      <c r="P1041" s="32"/>
      <c r="Q1041" s="41"/>
      <c r="R1041" s="45"/>
    </row>
    <row r="1042" spans="1:18" s="11" customFormat="1" ht="45" customHeight="1" thickBot="1" x14ac:dyDescent="0.35">
      <c r="A1042" s="42"/>
      <c r="B1042" s="32"/>
      <c r="C1042" s="32"/>
      <c r="D1042" s="32"/>
      <c r="E1042" s="47"/>
      <c r="F1042" s="47"/>
      <c r="G1042" s="36"/>
      <c r="H1042" s="36"/>
      <c r="I1042" s="36"/>
      <c r="J1042" s="48"/>
      <c r="K1042" s="49"/>
      <c r="L1042" s="32"/>
      <c r="M1042" s="32"/>
      <c r="N1042" s="32"/>
      <c r="O1042" s="32"/>
      <c r="P1042" s="32"/>
      <c r="Q1042" s="41"/>
      <c r="R1042" s="45"/>
    </row>
    <row r="1043" spans="1:18" s="11" customFormat="1" ht="45" customHeight="1" thickBot="1" x14ac:dyDescent="0.35">
      <c r="A1043" s="42"/>
      <c r="B1043" s="32"/>
      <c r="C1043" s="32"/>
      <c r="D1043" s="32"/>
      <c r="E1043" s="47"/>
      <c r="F1043" s="47"/>
      <c r="G1043" s="36"/>
      <c r="H1043" s="36"/>
      <c r="I1043" s="36"/>
      <c r="J1043" s="48"/>
      <c r="K1043" s="49"/>
      <c r="L1043" s="32"/>
      <c r="M1043" s="32"/>
      <c r="N1043" s="32"/>
      <c r="O1043" s="32"/>
      <c r="P1043" s="32"/>
      <c r="Q1043" s="41"/>
      <c r="R1043" s="45"/>
    </row>
    <row r="1044" spans="1:18" s="11" customFormat="1" ht="45" customHeight="1" thickBot="1" x14ac:dyDescent="0.35">
      <c r="A1044" s="50"/>
      <c r="B1044" s="51"/>
      <c r="C1044" s="51"/>
      <c r="D1044" s="51"/>
      <c r="E1044" s="52"/>
      <c r="F1044" s="52"/>
      <c r="G1044" s="53"/>
      <c r="H1044" s="53"/>
      <c r="I1044" s="53"/>
      <c r="J1044" s="54"/>
      <c r="K1044" s="55"/>
      <c r="L1044" s="51"/>
      <c r="M1044" s="51"/>
      <c r="N1044" s="51"/>
      <c r="O1044" s="51"/>
      <c r="P1044" s="51"/>
      <c r="Q1044" s="56"/>
      <c r="R1044" s="45"/>
    </row>
    <row r="1045" spans="1:18" s="8" customFormat="1" ht="16.2" thickTop="1" x14ac:dyDescent="0.3">
      <c r="A1045" s="6"/>
      <c r="B1045" s="1"/>
      <c r="C1045" s="1"/>
      <c r="D1045" s="1"/>
      <c r="E1045" s="2"/>
      <c r="F1045" s="2"/>
      <c r="G1045" s="7"/>
      <c r="H1045" s="7"/>
      <c r="I1045" s="7"/>
      <c r="J1045" s="3"/>
      <c r="K1045" s="4"/>
      <c r="L1045" s="1"/>
      <c r="M1045" s="1"/>
      <c r="N1045" s="1"/>
      <c r="O1045" s="1"/>
      <c r="P1045" s="1"/>
      <c r="Q1045" s="1"/>
      <c r="R1045" s="10"/>
    </row>
    <row r="1046" spans="1:18" s="8" customFormat="1" ht="15.6" x14ac:dyDescent="0.3">
      <c r="A1046" s="6"/>
      <c r="B1046" s="1"/>
      <c r="C1046" s="1"/>
      <c r="D1046" s="1"/>
      <c r="E1046" s="2"/>
      <c r="F1046" s="2"/>
      <c r="G1046" s="7"/>
      <c r="H1046" s="7"/>
      <c r="I1046" s="7"/>
      <c r="J1046" s="3"/>
      <c r="K1046" s="4"/>
      <c r="L1046" s="1"/>
      <c r="M1046" s="1"/>
      <c r="N1046" s="1"/>
      <c r="O1046" s="1"/>
      <c r="P1046" s="1"/>
      <c r="Q1046" s="1"/>
      <c r="R1046" s="10"/>
    </row>
    <row r="1047" spans="1:18" s="8" customFormat="1" ht="15.6" x14ac:dyDescent="0.3">
      <c r="A1047" s="6"/>
      <c r="B1047" s="1"/>
      <c r="C1047" s="1"/>
      <c r="D1047" s="1"/>
      <c r="E1047" s="2"/>
      <c r="F1047" s="2"/>
      <c r="G1047" s="7"/>
      <c r="H1047" s="7"/>
      <c r="I1047" s="7"/>
      <c r="J1047" s="3"/>
      <c r="K1047" s="4"/>
      <c r="L1047" s="1"/>
      <c r="M1047" s="1"/>
      <c r="N1047" s="1"/>
      <c r="O1047" s="1"/>
      <c r="P1047" s="1"/>
      <c r="Q1047" s="1"/>
      <c r="R1047" s="10"/>
    </row>
    <row r="1048" spans="1:18" s="8" customFormat="1" ht="15.6" x14ac:dyDescent="0.3">
      <c r="A1048" s="6"/>
      <c r="B1048" s="1"/>
      <c r="C1048" s="1"/>
      <c r="D1048" s="1"/>
      <c r="E1048" s="2"/>
      <c r="F1048" s="2"/>
      <c r="G1048" s="7"/>
      <c r="H1048" s="7"/>
      <c r="I1048" s="7"/>
      <c r="J1048" s="3"/>
      <c r="K1048" s="4"/>
      <c r="L1048" s="1"/>
      <c r="M1048" s="1"/>
      <c r="N1048" s="1"/>
      <c r="O1048" s="1"/>
      <c r="P1048" s="1"/>
      <c r="Q1048" s="1"/>
      <c r="R1048" s="10"/>
    </row>
    <row r="1049" spans="1:18" s="8" customFormat="1" ht="15.6" x14ac:dyDescent="0.3">
      <c r="A1049" s="6"/>
      <c r="B1049" s="1"/>
      <c r="C1049" s="1"/>
      <c r="D1049" s="1"/>
      <c r="E1049" s="2"/>
      <c r="F1049" s="2"/>
      <c r="G1049" s="7"/>
      <c r="H1049" s="7"/>
      <c r="I1049" s="7"/>
      <c r="J1049" s="3"/>
      <c r="K1049" s="4"/>
      <c r="L1049" s="1"/>
      <c r="M1049" s="1"/>
      <c r="N1049" s="1"/>
      <c r="O1049" s="1"/>
      <c r="P1049" s="1"/>
      <c r="Q1049" s="1"/>
      <c r="R1049" s="10"/>
    </row>
    <row r="1050" spans="1:18" s="8" customFormat="1" ht="15.6" x14ac:dyDescent="0.3">
      <c r="A1050" s="6"/>
      <c r="B1050" s="1"/>
      <c r="C1050" s="1"/>
      <c r="D1050" s="1"/>
      <c r="E1050" s="2"/>
      <c r="F1050" s="2"/>
      <c r="G1050" s="7"/>
      <c r="H1050" s="7"/>
      <c r="I1050" s="7"/>
      <c r="J1050" s="3"/>
      <c r="K1050" s="4"/>
      <c r="L1050" s="1"/>
      <c r="M1050" s="1"/>
      <c r="N1050" s="1"/>
      <c r="O1050" s="1"/>
      <c r="P1050" s="1"/>
      <c r="Q1050" s="1"/>
      <c r="R1050" s="10"/>
    </row>
    <row r="1051" spans="1:18" s="8" customFormat="1" ht="15.6" x14ac:dyDescent="0.3">
      <c r="A1051" s="6"/>
      <c r="B1051" s="1"/>
      <c r="C1051" s="1"/>
      <c r="D1051" s="1"/>
      <c r="E1051" s="2"/>
      <c r="F1051" s="2"/>
      <c r="G1051" s="7"/>
      <c r="H1051" s="7"/>
      <c r="I1051" s="7"/>
      <c r="J1051" s="3"/>
      <c r="K1051" s="4"/>
      <c r="L1051" s="1"/>
      <c r="M1051" s="1"/>
      <c r="N1051" s="1"/>
      <c r="O1051" s="1"/>
      <c r="P1051" s="1"/>
      <c r="Q1051" s="1"/>
      <c r="R1051" s="10"/>
    </row>
    <row r="1052" spans="1:18" s="8" customFormat="1" ht="15.6" x14ac:dyDescent="0.3">
      <c r="A1052" s="6"/>
      <c r="B1052" s="1"/>
      <c r="C1052" s="1"/>
      <c r="D1052" s="1"/>
      <c r="E1052" s="2"/>
      <c r="F1052" s="2"/>
      <c r="G1052" s="7"/>
      <c r="H1052" s="7"/>
      <c r="I1052" s="7"/>
      <c r="J1052" s="3"/>
      <c r="K1052" s="4"/>
      <c r="L1052" s="1"/>
      <c r="M1052" s="1"/>
      <c r="N1052" s="1"/>
      <c r="O1052" s="1"/>
      <c r="P1052" s="1"/>
      <c r="Q1052" s="1"/>
      <c r="R1052" s="10"/>
    </row>
    <row r="1053" spans="1:18" s="8" customFormat="1" ht="15.6" x14ac:dyDescent="0.3">
      <c r="A1053" s="6"/>
      <c r="B1053" s="1"/>
      <c r="C1053" s="1"/>
      <c r="D1053" s="1"/>
      <c r="E1053" s="2"/>
      <c r="F1053" s="2"/>
      <c r="G1053" s="7"/>
      <c r="H1053" s="7"/>
      <c r="I1053" s="7"/>
      <c r="J1053" s="3"/>
      <c r="K1053" s="4"/>
      <c r="L1053" s="1"/>
      <c r="M1053" s="1"/>
      <c r="N1053" s="1"/>
      <c r="O1053" s="1"/>
      <c r="P1053" s="1"/>
      <c r="Q1053" s="1"/>
      <c r="R1053" s="10"/>
    </row>
    <row r="1054" spans="1:18" s="8" customFormat="1" ht="15.6" x14ac:dyDescent="0.3">
      <c r="A1054" s="6"/>
      <c r="B1054" s="1"/>
      <c r="C1054" s="1"/>
      <c r="D1054" s="1"/>
      <c r="E1054" s="2"/>
      <c r="F1054" s="2"/>
      <c r="G1054" s="7"/>
      <c r="H1054" s="7"/>
      <c r="I1054" s="7"/>
      <c r="J1054" s="3"/>
      <c r="K1054" s="4"/>
      <c r="L1054" s="1"/>
      <c r="M1054" s="1"/>
      <c r="N1054" s="1"/>
      <c r="O1054" s="1"/>
      <c r="P1054" s="1"/>
      <c r="Q1054" s="1"/>
      <c r="R1054" s="10"/>
    </row>
    <row r="1055" spans="1:18" s="8" customFormat="1" ht="15.6" x14ac:dyDescent="0.3">
      <c r="A1055" s="6"/>
      <c r="B1055" s="1"/>
      <c r="C1055" s="1"/>
      <c r="D1055" s="1"/>
      <c r="E1055" s="2"/>
      <c r="F1055" s="2"/>
      <c r="G1055" s="7"/>
      <c r="H1055" s="7"/>
      <c r="I1055" s="7"/>
      <c r="J1055" s="3"/>
      <c r="K1055" s="4"/>
      <c r="L1055" s="1"/>
      <c r="M1055" s="1"/>
      <c r="N1055" s="1"/>
      <c r="O1055" s="1"/>
      <c r="P1055" s="1"/>
      <c r="Q1055" s="1"/>
      <c r="R1055" s="10"/>
    </row>
    <row r="1056" spans="1:18" s="8" customFormat="1" ht="15.6" x14ac:dyDescent="0.3">
      <c r="A1056" s="6"/>
      <c r="B1056" s="1"/>
      <c r="C1056" s="1"/>
      <c r="D1056" s="1"/>
      <c r="E1056" s="2"/>
      <c r="F1056" s="2"/>
      <c r="G1056" s="7"/>
      <c r="H1056" s="7"/>
      <c r="I1056" s="7"/>
      <c r="J1056" s="3"/>
      <c r="K1056" s="4"/>
      <c r="L1056" s="1"/>
      <c r="M1056" s="1"/>
      <c r="N1056" s="1"/>
      <c r="O1056" s="1"/>
      <c r="P1056" s="1"/>
      <c r="Q1056" s="1"/>
      <c r="R1056" s="10"/>
    </row>
    <row r="1057" spans="1:18" s="8" customFormat="1" ht="15.6" x14ac:dyDescent="0.3">
      <c r="A1057" s="6"/>
      <c r="B1057" s="1"/>
      <c r="C1057" s="1"/>
      <c r="D1057" s="1"/>
      <c r="E1057" s="2"/>
      <c r="F1057" s="2"/>
      <c r="G1057" s="7"/>
      <c r="H1057" s="7"/>
      <c r="I1057" s="7"/>
      <c r="J1057" s="3"/>
      <c r="K1057" s="4"/>
      <c r="L1057" s="1"/>
      <c r="M1057" s="1"/>
      <c r="N1057" s="1"/>
      <c r="O1057" s="1"/>
      <c r="P1057" s="1"/>
      <c r="Q1057" s="1"/>
      <c r="R1057" s="10"/>
    </row>
    <row r="1058" spans="1:18" s="8" customFormat="1" ht="15.6" x14ac:dyDescent="0.3">
      <c r="A1058" s="6"/>
      <c r="B1058" s="1"/>
      <c r="C1058" s="1"/>
      <c r="D1058" s="1"/>
      <c r="E1058" s="2"/>
      <c r="F1058" s="2"/>
      <c r="G1058" s="7"/>
      <c r="H1058" s="7"/>
      <c r="I1058" s="7"/>
      <c r="J1058" s="3"/>
      <c r="K1058" s="4"/>
      <c r="L1058" s="1"/>
      <c r="M1058" s="1"/>
      <c r="N1058" s="1"/>
      <c r="O1058" s="1"/>
      <c r="P1058" s="1"/>
      <c r="Q1058" s="1"/>
      <c r="R1058" s="10"/>
    </row>
    <row r="1059" spans="1:18" s="8" customFormat="1" ht="15.6" x14ac:dyDescent="0.3">
      <c r="A1059" s="6"/>
      <c r="B1059" s="1"/>
      <c r="C1059" s="1"/>
      <c r="D1059" s="1"/>
      <c r="E1059" s="2"/>
      <c r="F1059" s="2"/>
      <c r="G1059" s="7"/>
      <c r="H1059" s="7"/>
      <c r="I1059" s="7"/>
      <c r="J1059" s="3"/>
      <c r="K1059" s="4"/>
      <c r="L1059" s="1"/>
      <c r="M1059" s="1"/>
      <c r="N1059" s="1"/>
      <c r="O1059" s="1"/>
      <c r="P1059" s="1"/>
      <c r="Q1059" s="1"/>
      <c r="R1059" s="10"/>
    </row>
    <row r="1060" spans="1:18" s="8" customFormat="1" ht="15.6" x14ac:dyDescent="0.3">
      <c r="A1060" s="6"/>
      <c r="B1060" s="1"/>
      <c r="C1060" s="1"/>
      <c r="D1060" s="1"/>
      <c r="E1060" s="2"/>
      <c r="F1060" s="2"/>
      <c r="G1060" s="7"/>
      <c r="H1060" s="7"/>
      <c r="I1060" s="7"/>
      <c r="J1060" s="3"/>
      <c r="K1060" s="4"/>
      <c r="L1060" s="1"/>
      <c r="M1060" s="1"/>
      <c r="N1060" s="1"/>
      <c r="O1060" s="1"/>
      <c r="P1060" s="1"/>
      <c r="Q1060" s="1"/>
      <c r="R1060" s="10"/>
    </row>
    <row r="1061" spans="1:18" s="8" customFormat="1" ht="15.6" x14ac:dyDescent="0.3">
      <c r="A1061" s="6"/>
      <c r="B1061" s="1"/>
      <c r="C1061" s="1"/>
      <c r="D1061" s="1"/>
      <c r="E1061" s="2"/>
      <c r="F1061" s="2"/>
      <c r="G1061" s="7"/>
      <c r="H1061" s="7"/>
      <c r="I1061" s="7"/>
      <c r="J1061" s="3"/>
      <c r="K1061" s="4"/>
      <c r="L1061" s="1"/>
      <c r="M1061" s="1"/>
      <c r="N1061" s="1"/>
      <c r="O1061" s="1"/>
      <c r="P1061" s="1"/>
      <c r="Q1061" s="1"/>
      <c r="R1061" s="10"/>
    </row>
    <row r="1062" spans="1:18" s="8" customFormat="1" ht="15.6" x14ac:dyDescent="0.3">
      <c r="A1062" s="6"/>
      <c r="B1062" s="1"/>
      <c r="C1062" s="1"/>
      <c r="D1062" s="1"/>
      <c r="E1062" s="2"/>
      <c r="F1062" s="2"/>
      <c r="G1062" s="7"/>
      <c r="H1062" s="7"/>
      <c r="I1062" s="7"/>
      <c r="J1062" s="3"/>
      <c r="K1062" s="4"/>
      <c r="L1062" s="1"/>
      <c r="M1062" s="1"/>
      <c r="N1062" s="1"/>
      <c r="O1062" s="1"/>
      <c r="P1062" s="1"/>
      <c r="Q1062" s="1"/>
      <c r="R1062" s="10"/>
    </row>
    <row r="1063" spans="1:18" s="8" customFormat="1" ht="15.6" x14ac:dyDescent="0.3">
      <c r="A1063" s="6"/>
      <c r="B1063" s="1"/>
      <c r="C1063" s="1"/>
      <c r="D1063" s="1"/>
      <c r="E1063" s="2"/>
      <c r="F1063" s="2"/>
      <c r="G1063" s="7"/>
      <c r="H1063" s="7"/>
      <c r="I1063" s="7"/>
      <c r="J1063" s="3"/>
      <c r="K1063" s="4"/>
      <c r="L1063" s="1"/>
      <c r="M1063" s="1"/>
      <c r="N1063" s="1"/>
      <c r="O1063" s="1"/>
      <c r="P1063" s="1"/>
      <c r="Q1063" s="1"/>
      <c r="R1063" s="10"/>
    </row>
    <row r="1064" spans="1:18" s="8" customFormat="1" ht="15.6" x14ac:dyDescent="0.3">
      <c r="A1064" s="6"/>
      <c r="B1064" s="1"/>
      <c r="C1064" s="1"/>
      <c r="D1064" s="1"/>
      <c r="E1064" s="2"/>
      <c r="F1064" s="2"/>
      <c r="G1064" s="7"/>
      <c r="H1064" s="7"/>
      <c r="I1064" s="7"/>
      <c r="J1064" s="3"/>
      <c r="K1064" s="4"/>
      <c r="L1064" s="1"/>
      <c r="M1064" s="1"/>
      <c r="N1064" s="1"/>
      <c r="O1064" s="1"/>
      <c r="P1064" s="1"/>
      <c r="Q1064" s="1"/>
      <c r="R1064" s="10"/>
    </row>
    <row r="1065" spans="1:18" s="8" customFormat="1" ht="15.6" x14ac:dyDescent="0.3">
      <c r="A1065" s="6"/>
      <c r="B1065" s="1"/>
      <c r="C1065" s="1"/>
      <c r="D1065" s="1"/>
      <c r="E1065" s="2"/>
      <c r="F1065" s="2"/>
      <c r="G1065" s="7"/>
      <c r="H1065" s="7"/>
      <c r="I1065" s="7"/>
      <c r="J1065" s="3"/>
      <c r="K1065" s="4"/>
      <c r="L1065" s="1"/>
      <c r="M1065" s="1"/>
      <c r="N1065" s="1"/>
      <c r="O1065" s="1"/>
      <c r="P1065" s="1"/>
      <c r="Q1065" s="1"/>
      <c r="R1065" s="10"/>
    </row>
    <row r="1066" spans="1:18" s="8" customFormat="1" ht="15.6" x14ac:dyDescent="0.3">
      <c r="A1066" s="6"/>
      <c r="B1066" s="1"/>
      <c r="C1066" s="1"/>
      <c r="D1066" s="1"/>
      <c r="E1066" s="2"/>
      <c r="F1066" s="2"/>
      <c r="G1066" s="7"/>
      <c r="H1066" s="7"/>
      <c r="I1066" s="7"/>
      <c r="J1066" s="3"/>
      <c r="K1066" s="4"/>
      <c r="L1066" s="1"/>
      <c r="M1066" s="1"/>
      <c r="N1066" s="1"/>
      <c r="O1066" s="1"/>
      <c r="P1066" s="1"/>
      <c r="Q1066" s="1"/>
      <c r="R1066" s="10"/>
    </row>
    <row r="1067" spans="1:18" s="8" customFormat="1" ht="15.6" x14ac:dyDescent="0.3">
      <c r="A1067" s="6"/>
      <c r="B1067" s="1"/>
      <c r="C1067" s="1"/>
      <c r="D1067" s="1"/>
      <c r="E1067" s="2"/>
      <c r="F1067" s="2"/>
      <c r="G1067" s="7"/>
      <c r="H1067" s="7"/>
      <c r="I1067" s="7"/>
      <c r="J1067" s="3"/>
      <c r="K1067" s="4"/>
      <c r="L1067" s="1"/>
      <c r="M1067" s="1"/>
      <c r="N1067" s="1"/>
      <c r="O1067" s="1"/>
      <c r="P1067" s="1"/>
      <c r="Q1067" s="1"/>
      <c r="R1067" s="10"/>
    </row>
    <row r="1068" spans="1:18" s="8" customFormat="1" ht="15.6" x14ac:dyDescent="0.3">
      <c r="A1068" s="6"/>
      <c r="B1068" s="1"/>
      <c r="C1068" s="1"/>
      <c r="D1068" s="1"/>
      <c r="E1068" s="2"/>
      <c r="F1068" s="2"/>
      <c r="G1068" s="7"/>
      <c r="H1068" s="7"/>
      <c r="I1068" s="7"/>
      <c r="J1068" s="3"/>
      <c r="K1068" s="4"/>
      <c r="L1068" s="1"/>
      <c r="M1068" s="1"/>
      <c r="N1068" s="1"/>
      <c r="O1068" s="1"/>
      <c r="P1068" s="1"/>
      <c r="Q1068" s="1"/>
      <c r="R1068" s="10"/>
    </row>
    <row r="1069" spans="1:18" s="8" customFormat="1" ht="15.6" x14ac:dyDescent="0.3">
      <c r="A1069" s="6"/>
      <c r="B1069" s="1"/>
      <c r="C1069" s="1"/>
      <c r="D1069" s="1"/>
      <c r="E1069" s="2"/>
      <c r="F1069" s="2"/>
      <c r="G1069" s="7"/>
      <c r="H1069" s="7"/>
      <c r="I1069" s="7"/>
      <c r="J1069" s="3"/>
      <c r="K1069" s="4"/>
      <c r="L1069" s="1"/>
      <c r="M1069" s="1"/>
      <c r="N1069" s="1"/>
      <c r="O1069" s="1"/>
      <c r="P1069" s="1"/>
      <c r="Q1069" s="1"/>
      <c r="R1069" s="10"/>
    </row>
    <row r="1070" spans="1:18" s="8" customFormat="1" ht="15.6" x14ac:dyDescent="0.3">
      <c r="A1070" s="6"/>
      <c r="B1070" s="1"/>
      <c r="C1070" s="1"/>
      <c r="D1070" s="1"/>
      <c r="E1070" s="2"/>
      <c r="F1070" s="2"/>
      <c r="G1070" s="7"/>
      <c r="H1070" s="7"/>
      <c r="I1070" s="7"/>
      <c r="J1070" s="3"/>
      <c r="K1070" s="4"/>
      <c r="L1070" s="1"/>
      <c r="M1070" s="1"/>
      <c r="N1070" s="1"/>
      <c r="O1070" s="1"/>
      <c r="P1070" s="1"/>
      <c r="Q1070" s="1"/>
      <c r="R1070" s="10"/>
    </row>
    <row r="1071" spans="1:18" s="8" customFormat="1" ht="15.6" x14ac:dyDescent="0.3">
      <c r="A1071" s="6"/>
      <c r="B1071" s="1"/>
      <c r="C1071" s="1"/>
      <c r="D1071" s="1"/>
      <c r="E1071" s="2"/>
      <c r="F1071" s="2"/>
      <c r="G1071" s="7"/>
      <c r="H1071" s="7"/>
      <c r="I1071" s="7"/>
      <c r="J1071" s="3"/>
      <c r="K1071" s="4"/>
      <c r="L1071" s="1"/>
      <c r="M1071" s="1"/>
      <c r="N1071" s="1"/>
      <c r="O1071" s="1"/>
      <c r="P1071" s="1"/>
      <c r="Q1071" s="1"/>
      <c r="R1071" s="10"/>
    </row>
    <row r="1072" spans="1:18" s="8" customFormat="1" ht="15.6" x14ac:dyDescent="0.3">
      <c r="A1072" s="6"/>
      <c r="B1072" s="1"/>
      <c r="C1072" s="1"/>
      <c r="D1072" s="1"/>
      <c r="E1072" s="2"/>
      <c r="F1072" s="2"/>
      <c r="G1072" s="7"/>
      <c r="H1072" s="7"/>
      <c r="I1072" s="7"/>
      <c r="J1072" s="3"/>
      <c r="K1072" s="4"/>
      <c r="L1072" s="1"/>
      <c r="M1072" s="1"/>
      <c r="N1072" s="1"/>
      <c r="O1072" s="1"/>
      <c r="P1072" s="1"/>
      <c r="Q1072" s="1"/>
      <c r="R1072" s="10"/>
    </row>
    <row r="1073" spans="1:18" s="8" customFormat="1" ht="15.6" x14ac:dyDescent="0.3">
      <c r="A1073" s="6"/>
      <c r="B1073" s="1"/>
      <c r="C1073" s="1"/>
      <c r="D1073" s="1"/>
      <c r="E1073" s="2"/>
      <c r="F1073" s="2"/>
      <c r="G1073" s="7"/>
      <c r="H1073" s="7"/>
      <c r="I1073" s="7"/>
      <c r="J1073" s="3"/>
      <c r="K1073" s="4"/>
      <c r="L1073" s="1"/>
      <c r="M1073" s="1"/>
      <c r="N1073" s="1"/>
      <c r="O1073" s="1"/>
      <c r="P1073" s="1"/>
      <c r="Q1073" s="1"/>
      <c r="R1073" s="10"/>
    </row>
    <row r="1074" spans="1:18" s="8" customFormat="1" ht="15.6" x14ac:dyDescent="0.3">
      <c r="A1074" s="6"/>
      <c r="B1074" s="1"/>
      <c r="C1074" s="1"/>
      <c r="D1074" s="1"/>
      <c r="E1074" s="2"/>
      <c r="F1074" s="2"/>
      <c r="G1074" s="7"/>
      <c r="H1074" s="7"/>
      <c r="I1074" s="7"/>
      <c r="J1074" s="3"/>
      <c r="K1074" s="4"/>
      <c r="L1074" s="1"/>
      <c r="M1074" s="1"/>
      <c r="N1074" s="1"/>
      <c r="O1074" s="1"/>
      <c r="P1074" s="1"/>
      <c r="Q1074" s="1"/>
      <c r="R1074" s="10"/>
    </row>
    <row r="1075" spans="1:18" s="8" customFormat="1" ht="15.6" x14ac:dyDescent="0.3">
      <c r="A1075" s="6"/>
      <c r="B1075" s="1"/>
      <c r="C1075" s="1"/>
      <c r="D1075" s="1"/>
      <c r="E1075" s="2"/>
      <c r="F1075" s="2"/>
      <c r="G1075" s="7"/>
      <c r="H1075" s="7"/>
      <c r="I1075" s="7"/>
      <c r="J1075" s="3"/>
      <c r="K1075" s="4"/>
      <c r="L1075" s="1"/>
      <c r="M1075" s="1"/>
      <c r="N1075" s="1"/>
      <c r="O1075" s="1"/>
      <c r="P1075" s="1"/>
      <c r="Q1075" s="1"/>
      <c r="R1075" s="10"/>
    </row>
    <row r="1076" spans="1:18" s="8" customFormat="1" ht="15.6" x14ac:dyDescent="0.3">
      <c r="A1076" s="6"/>
      <c r="B1076" s="1"/>
      <c r="C1076" s="1"/>
      <c r="D1076" s="1"/>
      <c r="E1076" s="2"/>
      <c r="F1076" s="2"/>
      <c r="G1076" s="7"/>
      <c r="H1076" s="7"/>
      <c r="I1076" s="7"/>
      <c r="J1076" s="3"/>
      <c r="K1076" s="4"/>
      <c r="L1076" s="1"/>
      <c r="M1076" s="1"/>
      <c r="N1076" s="1"/>
      <c r="O1076" s="1"/>
      <c r="P1076" s="1"/>
      <c r="Q1076" s="1"/>
      <c r="R1076" s="10"/>
    </row>
    <row r="1077" spans="1:18" s="8" customFormat="1" ht="15.6" x14ac:dyDescent="0.3">
      <c r="A1077" s="6"/>
      <c r="B1077" s="1"/>
      <c r="C1077" s="1"/>
      <c r="D1077" s="1"/>
      <c r="E1077" s="2"/>
      <c r="F1077" s="2"/>
      <c r="G1077" s="7"/>
      <c r="H1077" s="7"/>
      <c r="I1077" s="7"/>
      <c r="J1077" s="3"/>
      <c r="K1077" s="4"/>
      <c r="L1077" s="1"/>
      <c r="M1077" s="1"/>
      <c r="N1077" s="1"/>
      <c r="O1077" s="1"/>
      <c r="P1077" s="1"/>
      <c r="Q1077" s="1"/>
      <c r="R1077" s="10"/>
    </row>
    <row r="1078" spans="1:18" s="8" customFormat="1" ht="15.6" x14ac:dyDescent="0.3">
      <c r="A1078" s="6"/>
      <c r="B1078" s="1"/>
      <c r="C1078" s="1"/>
      <c r="D1078" s="1"/>
      <c r="E1078" s="2"/>
      <c r="F1078" s="2"/>
      <c r="G1078" s="7"/>
      <c r="H1078" s="7"/>
      <c r="I1078" s="7"/>
      <c r="J1078" s="3"/>
      <c r="K1078" s="4"/>
      <c r="L1078" s="1"/>
      <c r="M1078" s="1"/>
      <c r="N1078" s="1"/>
      <c r="O1078" s="1"/>
      <c r="P1078" s="1"/>
      <c r="Q1078" s="1"/>
      <c r="R1078" s="10"/>
    </row>
    <row r="1079" spans="1:18" s="8" customFormat="1" ht="15.6" x14ac:dyDescent="0.3">
      <c r="A1079" s="6"/>
      <c r="B1079" s="1"/>
      <c r="C1079" s="1"/>
      <c r="D1079" s="1"/>
      <c r="E1079" s="2"/>
      <c r="F1079" s="2"/>
      <c r="G1079" s="7"/>
      <c r="H1079" s="7"/>
      <c r="I1079" s="7"/>
      <c r="J1079" s="3"/>
      <c r="K1079" s="4"/>
      <c r="L1079" s="1"/>
      <c r="M1079" s="1"/>
      <c r="N1079" s="1"/>
      <c r="O1079" s="1"/>
      <c r="P1079" s="1"/>
      <c r="Q1079" s="1"/>
      <c r="R1079" s="10"/>
    </row>
    <row r="1080" spans="1:18" s="8" customFormat="1" ht="15.6" x14ac:dyDescent="0.3">
      <c r="A1080" s="6"/>
      <c r="B1080" s="1"/>
      <c r="C1080" s="1"/>
      <c r="D1080" s="1"/>
      <c r="E1080" s="2"/>
      <c r="F1080" s="2"/>
      <c r="G1080" s="7"/>
      <c r="H1080" s="7"/>
      <c r="I1080" s="7"/>
      <c r="J1080" s="3"/>
      <c r="K1080" s="4"/>
      <c r="L1080" s="1"/>
      <c r="M1080" s="1"/>
      <c r="N1080" s="1"/>
      <c r="O1080" s="1"/>
      <c r="P1080" s="1"/>
      <c r="Q1080" s="1"/>
      <c r="R1080" s="10"/>
    </row>
    <row r="1081" spans="1:18" s="8" customFormat="1" ht="15.6" x14ac:dyDescent="0.3">
      <c r="A1081" s="6"/>
      <c r="B1081" s="1"/>
      <c r="C1081" s="1"/>
      <c r="D1081" s="1"/>
      <c r="E1081" s="2"/>
      <c r="F1081" s="2"/>
      <c r="G1081" s="7"/>
      <c r="H1081" s="7"/>
      <c r="I1081" s="7"/>
      <c r="J1081" s="3"/>
      <c r="K1081" s="4"/>
      <c r="L1081" s="1"/>
      <c r="M1081" s="1"/>
      <c r="N1081" s="1"/>
      <c r="O1081" s="1"/>
      <c r="P1081" s="1"/>
      <c r="Q1081" s="1"/>
      <c r="R1081" s="10"/>
    </row>
    <row r="1082" spans="1:18" s="8" customFormat="1" ht="15.6" x14ac:dyDescent="0.3">
      <c r="A1082" s="6"/>
      <c r="B1082" s="1"/>
      <c r="C1082" s="1"/>
      <c r="D1082" s="1"/>
      <c r="E1082" s="2"/>
      <c r="F1082" s="2"/>
      <c r="G1082" s="7"/>
      <c r="H1082" s="7"/>
      <c r="I1082" s="7"/>
      <c r="J1082" s="3"/>
      <c r="K1082" s="4"/>
      <c r="L1082" s="1"/>
      <c r="M1082" s="1"/>
      <c r="N1082" s="1"/>
      <c r="O1082" s="1"/>
      <c r="P1082" s="1"/>
      <c r="Q1082" s="1"/>
      <c r="R1082" s="10"/>
    </row>
    <row r="1083" spans="1:18" s="8" customFormat="1" ht="15.6" x14ac:dyDescent="0.3">
      <c r="A1083" s="6"/>
      <c r="B1083" s="1"/>
      <c r="C1083" s="1"/>
      <c r="D1083" s="1"/>
      <c r="E1083" s="2"/>
      <c r="F1083" s="2"/>
      <c r="G1083" s="7"/>
      <c r="H1083" s="7"/>
      <c r="I1083" s="7"/>
      <c r="J1083" s="3"/>
      <c r="K1083" s="4"/>
      <c r="L1083" s="1"/>
      <c r="M1083" s="1"/>
      <c r="N1083" s="1"/>
      <c r="O1083" s="1"/>
      <c r="P1083" s="1"/>
      <c r="Q1083" s="1"/>
      <c r="R1083" s="10"/>
    </row>
    <row r="1084" spans="1:18" s="8" customFormat="1" ht="15.6" x14ac:dyDescent="0.3">
      <c r="A1084" s="6"/>
      <c r="B1084" s="1"/>
      <c r="C1084" s="1"/>
      <c r="D1084" s="1"/>
      <c r="E1084" s="2"/>
      <c r="F1084" s="2"/>
      <c r="G1084" s="7"/>
      <c r="H1084" s="7"/>
      <c r="I1084" s="7"/>
      <c r="J1084" s="3"/>
      <c r="K1084" s="4"/>
      <c r="L1084" s="1"/>
      <c r="M1084" s="1"/>
      <c r="N1084" s="1"/>
      <c r="O1084" s="1"/>
      <c r="P1084" s="1"/>
      <c r="Q1084" s="1"/>
      <c r="R1084" s="10"/>
    </row>
    <row r="1085" spans="1:18" s="8" customFormat="1" ht="15.6" x14ac:dyDescent="0.3">
      <c r="A1085" s="6"/>
      <c r="B1085" s="1"/>
      <c r="C1085" s="1"/>
      <c r="D1085" s="1"/>
      <c r="E1085" s="2"/>
      <c r="F1085" s="2"/>
      <c r="G1085" s="7"/>
      <c r="H1085" s="7"/>
      <c r="I1085" s="7"/>
      <c r="J1085" s="3"/>
      <c r="K1085" s="4"/>
      <c r="L1085" s="1"/>
      <c r="M1085" s="1"/>
      <c r="N1085" s="1"/>
      <c r="O1085" s="1"/>
      <c r="P1085" s="1"/>
      <c r="Q1085" s="1"/>
      <c r="R1085" s="10"/>
    </row>
    <row r="1086" spans="1:18" s="8" customFormat="1" ht="15.6" x14ac:dyDescent="0.3">
      <c r="A1086" s="6"/>
      <c r="B1086" s="1"/>
      <c r="C1086" s="1"/>
      <c r="D1086" s="1"/>
      <c r="E1086" s="2"/>
      <c r="F1086" s="2"/>
      <c r="G1086" s="7"/>
      <c r="H1086" s="7"/>
      <c r="I1086" s="7"/>
      <c r="J1086" s="3"/>
      <c r="K1086" s="4"/>
      <c r="L1086" s="1"/>
      <c r="M1086" s="1"/>
      <c r="N1086" s="1"/>
      <c r="O1086" s="1"/>
      <c r="P1086" s="1"/>
      <c r="Q1086" s="1"/>
      <c r="R1086" s="10"/>
    </row>
    <row r="1087" spans="1:18" s="8" customFormat="1" ht="15.6" x14ac:dyDescent="0.3">
      <c r="A1087" s="6"/>
      <c r="B1087" s="1"/>
      <c r="C1087" s="1"/>
      <c r="D1087" s="1"/>
      <c r="E1087" s="2"/>
      <c r="F1087" s="2"/>
      <c r="G1087" s="7"/>
      <c r="H1087" s="7"/>
      <c r="I1087" s="7"/>
      <c r="J1087" s="3"/>
      <c r="K1087" s="4"/>
      <c r="L1087" s="1"/>
      <c r="M1087" s="1"/>
      <c r="N1087" s="1"/>
      <c r="O1087" s="1"/>
      <c r="P1087" s="1"/>
      <c r="Q1087" s="1"/>
      <c r="R1087" s="10"/>
    </row>
    <row r="1088" spans="1:18" s="8" customFormat="1" ht="15.6" x14ac:dyDescent="0.3">
      <c r="A1088" s="6"/>
      <c r="B1088" s="1"/>
      <c r="C1088" s="1"/>
      <c r="D1088" s="1"/>
      <c r="E1088" s="2"/>
      <c r="F1088" s="2"/>
      <c r="G1088" s="7"/>
      <c r="H1088" s="7"/>
      <c r="I1088" s="7"/>
      <c r="J1088" s="3"/>
      <c r="K1088" s="4"/>
      <c r="L1088" s="1"/>
      <c r="M1088" s="1"/>
      <c r="N1088" s="1"/>
      <c r="O1088" s="1"/>
      <c r="P1088" s="1"/>
      <c r="Q1088" s="1"/>
      <c r="R1088" s="10"/>
    </row>
    <row r="1089" spans="1:18" s="8" customFormat="1" ht="15.6" x14ac:dyDescent="0.3">
      <c r="A1089" s="6"/>
      <c r="B1089" s="1"/>
      <c r="C1089" s="1"/>
      <c r="D1089" s="1"/>
      <c r="E1089" s="2"/>
      <c r="F1089" s="2"/>
      <c r="G1089" s="7"/>
      <c r="H1089" s="7"/>
      <c r="I1089" s="7"/>
      <c r="J1089" s="3"/>
      <c r="K1089" s="4"/>
      <c r="L1089" s="1"/>
      <c r="M1089" s="1"/>
      <c r="N1089" s="1"/>
      <c r="O1089" s="1"/>
      <c r="P1089" s="1"/>
      <c r="Q1089" s="1"/>
      <c r="R1089" s="10"/>
    </row>
    <row r="1090" spans="1:18" s="8" customFormat="1" ht="15.6" x14ac:dyDescent="0.3">
      <c r="A1090" s="6"/>
      <c r="B1090" s="1"/>
      <c r="C1090" s="1"/>
      <c r="D1090" s="1"/>
      <c r="E1090" s="2"/>
      <c r="F1090" s="2"/>
      <c r="G1090" s="7"/>
      <c r="H1090" s="7"/>
      <c r="I1090" s="7"/>
      <c r="J1090" s="3"/>
      <c r="K1090" s="4"/>
      <c r="L1090" s="1"/>
      <c r="M1090" s="1"/>
      <c r="N1090" s="1"/>
      <c r="O1090" s="1"/>
      <c r="P1090" s="1"/>
      <c r="Q1090" s="1"/>
      <c r="R1090" s="10"/>
    </row>
    <row r="1091" spans="1:18" s="8" customFormat="1" ht="15.6" x14ac:dyDescent="0.3">
      <c r="A1091" s="6"/>
      <c r="B1091" s="1"/>
      <c r="C1091" s="1"/>
      <c r="D1091" s="1"/>
      <c r="E1091" s="2"/>
      <c r="F1091" s="2"/>
      <c r="G1091" s="7"/>
      <c r="H1091" s="7"/>
      <c r="I1091" s="7"/>
      <c r="J1091" s="3"/>
      <c r="K1091" s="4"/>
      <c r="L1091" s="1"/>
      <c r="M1091" s="1"/>
      <c r="N1091" s="1"/>
      <c r="O1091" s="1"/>
      <c r="P1091" s="1"/>
      <c r="Q1091" s="1"/>
      <c r="R1091" s="10"/>
    </row>
    <row r="1092" spans="1:18" s="8" customFormat="1" ht="15.6" x14ac:dyDescent="0.3">
      <c r="A1092" s="6"/>
      <c r="B1092" s="1"/>
      <c r="C1092" s="1"/>
      <c r="D1092" s="1"/>
      <c r="E1092" s="2"/>
      <c r="F1092" s="2"/>
      <c r="G1092" s="7"/>
      <c r="H1092" s="7"/>
      <c r="I1092" s="7"/>
      <c r="J1092" s="3"/>
      <c r="K1092" s="4"/>
      <c r="L1092" s="1"/>
      <c r="M1092" s="1"/>
      <c r="N1092" s="1"/>
      <c r="O1092" s="1"/>
      <c r="P1092" s="1"/>
      <c r="Q1092" s="1"/>
      <c r="R1092" s="10"/>
    </row>
    <row r="1093" spans="1:18" s="8" customFormat="1" ht="15.6" x14ac:dyDescent="0.3">
      <c r="A1093" s="6"/>
      <c r="B1093" s="1"/>
      <c r="C1093" s="1"/>
      <c r="D1093" s="1"/>
      <c r="E1093" s="2"/>
      <c r="F1093" s="2"/>
      <c r="G1093" s="7"/>
      <c r="H1093" s="7"/>
      <c r="I1093" s="7"/>
      <c r="J1093" s="3"/>
      <c r="K1093" s="4"/>
      <c r="L1093" s="1"/>
      <c r="M1093" s="1"/>
      <c r="N1093" s="1"/>
      <c r="O1093" s="1"/>
      <c r="P1093" s="1"/>
      <c r="Q1093" s="1"/>
      <c r="R1093" s="10"/>
    </row>
    <row r="1094" spans="1:18" s="8" customFormat="1" ht="15.6" x14ac:dyDescent="0.3">
      <c r="A1094" s="6"/>
      <c r="B1094" s="1"/>
      <c r="C1094" s="1"/>
      <c r="D1094" s="1"/>
      <c r="E1094" s="2"/>
      <c r="F1094" s="2"/>
      <c r="G1094" s="7"/>
      <c r="H1094" s="7"/>
      <c r="I1094" s="7"/>
      <c r="J1094" s="3"/>
      <c r="K1094" s="4"/>
      <c r="L1094" s="1"/>
      <c r="M1094" s="1"/>
      <c r="N1094" s="1"/>
      <c r="O1094" s="1"/>
      <c r="P1094" s="1"/>
      <c r="Q1094" s="1"/>
      <c r="R1094" s="10"/>
    </row>
    <row r="1095" spans="1:18" s="8" customFormat="1" ht="15.6" x14ac:dyDescent="0.3">
      <c r="A1095" s="6"/>
      <c r="B1095" s="1"/>
      <c r="C1095" s="1"/>
      <c r="D1095" s="1"/>
      <c r="E1095" s="2"/>
      <c r="F1095" s="2"/>
      <c r="G1095" s="7"/>
      <c r="H1095" s="7"/>
      <c r="I1095" s="7"/>
      <c r="J1095" s="3"/>
      <c r="K1095" s="4"/>
      <c r="L1095" s="1"/>
      <c r="M1095" s="1"/>
      <c r="N1095" s="1"/>
      <c r="O1095" s="1"/>
      <c r="P1095" s="1"/>
      <c r="Q1095" s="1"/>
      <c r="R1095" s="10"/>
    </row>
    <row r="1096" spans="1:18" s="8" customFormat="1" ht="15.6" x14ac:dyDescent="0.3">
      <c r="A1096" s="6"/>
      <c r="B1096" s="1"/>
      <c r="C1096" s="1"/>
      <c r="D1096" s="1"/>
      <c r="E1096" s="2"/>
      <c r="F1096" s="2"/>
      <c r="G1096" s="7"/>
      <c r="H1096" s="7"/>
      <c r="I1096" s="7"/>
      <c r="J1096" s="3"/>
      <c r="K1096" s="4"/>
      <c r="L1096" s="1"/>
      <c r="M1096" s="1"/>
      <c r="N1096" s="1"/>
      <c r="O1096" s="1"/>
      <c r="P1096" s="1"/>
      <c r="Q1096" s="1"/>
      <c r="R1096" s="10"/>
    </row>
    <row r="1097" spans="1:18" s="8" customFormat="1" ht="15.6" x14ac:dyDescent="0.3">
      <c r="A1097" s="6"/>
      <c r="B1097" s="1"/>
      <c r="C1097" s="1"/>
      <c r="D1097" s="1"/>
      <c r="E1097" s="2"/>
      <c r="F1097" s="2"/>
      <c r="G1097" s="7"/>
      <c r="H1097" s="7"/>
      <c r="I1097" s="7"/>
      <c r="J1097" s="3"/>
      <c r="K1097" s="4"/>
      <c r="L1097" s="1"/>
      <c r="M1097" s="1"/>
      <c r="N1097" s="1"/>
      <c r="O1097" s="1"/>
      <c r="P1097" s="1"/>
      <c r="Q1097" s="1"/>
      <c r="R1097" s="10"/>
    </row>
    <row r="1098" spans="1:18" s="8" customFormat="1" ht="15.6" x14ac:dyDescent="0.3">
      <c r="A1098" s="6"/>
      <c r="B1098" s="1"/>
      <c r="C1098" s="1"/>
      <c r="D1098" s="1"/>
      <c r="E1098" s="2"/>
      <c r="F1098" s="2"/>
      <c r="G1098" s="7"/>
      <c r="H1098" s="7"/>
      <c r="I1098" s="7"/>
      <c r="J1098" s="3"/>
      <c r="K1098" s="4"/>
      <c r="L1098" s="1"/>
      <c r="M1098" s="1"/>
      <c r="N1098" s="1"/>
      <c r="O1098" s="1"/>
      <c r="P1098" s="1"/>
      <c r="Q1098" s="1"/>
      <c r="R1098" s="10"/>
    </row>
    <row r="1099" spans="1:18" s="8" customFormat="1" ht="15.6" x14ac:dyDescent="0.3">
      <c r="A1099" s="6"/>
      <c r="B1099" s="1"/>
      <c r="C1099" s="1"/>
      <c r="D1099" s="1"/>
      <c r="E1099" s="2"/>
      <c r="F1099" s="2"/>
      <c r="G1099" s="7"/>
      <c r="H1099" s="7"/>
      <c r="I1099" s="7"/>
      <c r="J1099" s="3"/>
      <c r="K1099" s="4"/>
      <c r="L1099" s="1"/>
      <c r="M1099" s="1"/>
      <c r="N1099" s="1"/>
      <c r="O1099" s="1"/>
      <c r="P1099" s="1"/>
      <c r="Q1099" s="1"/>
      <c r="R1099" s="10"/>
    </row>
    <row r="1100" spans="1:18" s="8" customFormat="1" ht="15.6" x14ac:dyDescent="0.3">
      <c r="A1100" s="6"/>
      <c r="B1100" s="1"/>
      <c r="C1100" s="1"/>
      <c r="D1100" s="1"/>
      <c r="E1100" s="2"/>
      <c r="F1100" s="2"/>
      <c r="G1100" s="7"/>
      <c r="H1100" s="7"/>
      <c r="I1100" s="7"/>
      <c r="J1100" s="3"/>
      <c r="K1100" s="4"/>
      <c r="L1100" s="1"/>
      <c r="M1100" s="1"/>
      <c r="N1100" s="1"/>
      <c r="O1100" s="1"/>
      <c r="P1100" s="1"/>
      <c r="Q1100" s="1"/>
      <c r="R1100" s="10"/>
    </row>
    <row r="1101" spans="1:18" s="8" customFormat="1" ht="15.6" x14ac:dyDescent="0.3">
      <c r="A1101" s="6"/>
      <c r="B1101" s="1"/>
      <c r="C1101" s="1"/>
      <c r="D1101" s="1"/>
      <c r="E1101" s="2"/>
      <c r="F1101" s="2"/>
      <c r="G1101" s="7"/>
      <c r="H1101" s="7"/>
      <c r="I1101" s="7"/>
      <c r="J1101" s="3"/>
      <c r="K1101" s="4"/>
      <c r="L1101" s="1"/>
      <c r="M1101" s="1"/>
      <c r="N1101" s="1"/>
      <c r="O1101" s="1"/>
      <c r="P1101" s="1"/>
      <c r="Q1101" s="1"/>
      <c r="R1101" s="10"/>
    </row>
    <row r="1102" spans="1:18" s="8" customFormat="1" ht="15.6" x14ac:dyDescent="0.3">
      <c r="A1102" s="6"/>
      <c r="B1102" s="1"/>
      <c r="C1102" s="1"/>
      <c r="D1102" s="1"/>
      <c r="E1102" s="2"/>
      <c r="F1102" s="2"/>
      <c r="G1102" s="7"/>
      <c r="H1102" s="7"/>
      <c r="I1102" s="7"/>
      <c r="J1102" s="3"/>
      <c r="K1102" s="4"/>
      <c r="L1102" s="1"/>
      <c r="M1102" s="1"/>
      <c r="N1102" s="1"/>
      <c r="O1102" s="1"/>
      <c r="P1102" s="1"/>
      <c r="Q1102" s="1"/>
      <c r="R1102" s="10"/>
    </row>
    <row r="1103" spans="1:18" s="8" customFormat="1" ht="15.6" x14ac:dyDescent="0.3">
      <c r="A1103" s="6"/>
      <c r="B1103" s="1"/>
      <c r="C1103" s="1"/>
      <c r="D1103" s="1"/>
      <c r="E1103" s="2"/>
      <c r="F1103" s="2"/>
      <c r="G1103" s="7"/>
      <c r="H1103" s="7"/>
      <c r="I1103" s="7"/>
      <c r="J1103" s="3"/>
      <c r="K1103" s="4"/>
      <c r="L1103" s="1"/>
      <c r="M1103" s="1"/>
      <c r="N1103" s="1"/>
      <c r="O1103" s="1"/>
      <c r="P1103" s="1"/>
      <c r="Q1103" s="1"/>
      <c r="R1103" s="10"/>
    </row>
    <row r="1104" spans="1:18" s="8" customFormat="1" ht="15.6" x14ac:dyDescent="0.3">
      <c r="A1104" s="6"/>
      <c r="B1104" s="1"/>
      <c r="C1104" s="1"/>
      <c r="D1104" s="1"/>
      <c r="E1104" s="2"/>
      <c r="F1104" s="2"/>
      <c r="G1104" s="7"/>
      <c r="H1104" s="7"/>
      <c r="I1104" s="7"/>
      <c r="J1104" s="3"/>
      <c r="K1104" s="4"/>
      <c r="L1104" s="1"/>
      <c r="M1104" s="1"/>
      <c r="N1104" s="1"/>
      <c r="O1104" s="1"/>
      <c r="P1104" s="1"/>
      <c r="Q1104" s="1"/>
      <c r="R1104" s="10"/>
    </row>
    <row r="1105" spans="1:18" s="8" customFormat="1" ht="15.6" x14ac:dyDescent="0.3">
      <c r="A1105" s="6"/>
      <c r="B1105" s="1"/>
      <c r="C1105" s="1"/>
      <c r="D1105" s="1"/>
      <c r="E1105" s="2"/>
      <c r="F1105" s="2"/>
      <c r="G1105" s="7"/>
      <c r="H1105" s="7"/>
      <c r="I1105" s="7"/>
      <c r="J1105" s="3"/>
      <c r="K1105" s="4"/>
      <c r="L1105" s="1"/>
      <c r="M1105" s="1"/>
      <c r="N1105" s="1"/>
      <c r="O1105" s="1"/>
      <c r="P1105" s="1"/>
      <c r="Q1105" s="1"/>
      <c r="R1105" s="10"/>
    </row>
    <row r="1106" spans="1:18" s="8" customFormat="1" ht="15.6" x14ac:dyDescent="0.3">
      <c r="A1106" s="6"/>
      <c r="B1106" s="1"/>
      <c r="C1106" s="1"/>
      <c r="D1106" s="1"/>
      <c r="E1106" s="2"/>
      <c r="F1106" s="2"/>
      <c r="G1106" s="7"/>
      <c r="H1106" s="7"/>
      <c r="I1106" s="7"/>
      <c r="J1106" s="3"/>
      <c r="K1106" s="4"/>
      <c r="L1106" s="1"/>
      <c r="M1106" s="1"/>
      <c r="N1106" s="1"/>
      <c r="O1106" s="1"/>
      <c r="P1106" s="1"/>
      <c r="Q1106" s="1"/>
      <c r="R1106" s="10"/>
    </row>
    <row r="1107" spans="1:18" s="8" customFormat="1" ht="15.6" x14ac:dyDescent="0.3">
      <c r="A1107" s="6"/>
      <c r="B1107" s="1"/>
      <c r="C1107" s="1"/>
      <c r="D1107" s="1"/>
      <c r="E1107" s="2"/>
      <c r="F1107" s="2"/>
      <c r="G1107" s="7"/>
      <c r="H1107" s="7"/>
      <c r="I1107" s="7"/>
      <c r="J1107" s="3"/>
      <c r="K1107" s="4"/>
      <c r="L1107" s="1"/>
      <c r="M1107" s="1"/>
      <c r="N1107" s="1"/>
      <c r="O1107" s="1"/>
      <c r="P1107" s="1"/>
      <c r="Q1107" s="1"/>
      <c r="R1107" s="10"/>
    </row>
    <row r="1108" spans="1:18" s="8" customFormat="1" ht="15.6" x14ac:dyDescent="0.3">
      <c r="A1108" s="6"/>
      <c r="B1108" s="1"/>
      <c r="C1108" s="1"/>
      <c r="D1108" s="1"/>
      <c r="E1108" s="2"/>
      <c r="F1108" s="2"/>
      <c r="G1108" s="7"/>
      <c r="H1108" s="7"/>
      <c r="I1108" s="7"/>
      <c r="J1108" s="3"/>
      <c r="K1108" s="4"/>
      <c r="L1108" s="1"/>
      <c r="M1108" s="1"/>
      <c r="N1108" s="1"/>
      <c r="O1108" s="1"/>
      <c r="P1108" s="1"/>
      <c r="Q1108" s="1"/>
      <c r="R1108" s="10"/>
    </row>
    <row r="1109" spans="1:18" s="8" customFormat="1" ht="15.6" x14ac:dyDescent="0.3">
      <c r="A1109" s="6"/>
      <c r="B1109" s="1"/>
      <c r="C1109" s="1"/>
      <c r="D1109" s="1"/>
      <c r="E1109" s="2"/>
      <c r="F1109" s="2"/>
      <c r="G1109" s="7"/>
      <c r="H1109" s="7"/>
      <c r="I1109" s="7"/>
      <c r="J1109" s="3"/>
      <c r="K1109" s="4"/>
      <c r="L1109" s="1"/>
      <c r="M1109" s="1"/>
      <c r="N1109" s="1"/>
      <c r="O1109" s="1"/>
      <c r="P1109" s="1"/>
      <c r="Q1109" s="1"/>
      <c r="R1109" s="10"/>
    </row>
    <row r="1110" spans="1:18" s="8" customFormat="1" ht="15.6" x14ac:dyDescent="0.3">
      <c r="A1110" s="6"/>
      <c r="B1110" s="1"/>
      <c r="C1110" s="1"/>
      <c r="D1110" s="1"/>
      <c r="E1110" s="2"/>
      <c r="F1110" s="2"/>
      <c r="G1110" s="7"/>
      <c r="H1110" s="7"/>
      <c r="I1110" s="7"/>
      <c r="J1110" s="3"/>
      <c r="K1110" s="4"/>
      <c r="L1110" s="1"/>
      <c r="M1110" s="1"/>
      <c r="N1110" s="1"/>
      <c r="O1110" s="1"/>
      <c r="P1110" s="1"/>
      <c r="Q1110" s="1"/>
      <c r="R1110" s="10"/>
    </row>
    <row r="1111" spans="1:18" s="8" customFormat="1" ht="15.6" x14ac:dyDescent="0.3">
      <c r="A1111" s="6"/>
      <c r="B1111" s="1"/>
      <c r="C1111" s="1"/>
      <c r="D1111" s="1"/>
      <c r="E1111" s="2"/>
      <c r="F1111" s="2"/>
      <c r="G1111" s="7"/>
      <c r="H1111" s="7"/>
      <c r="I1111" s="7"/>
      <c r="J1111" s="3"/>
      <c r="K1111" s="4"/>
      <c r="L1111" s="1"/>
      <c r="M1111" s="1"/>
      <c r="N1111" s="1"/>
      <c r="O1111" s="1"/>
      <c r="P1111" s="1"/>
      <c r="Q1111" s="1"/>
      <c r="R1111" s="10"/>
    </row>
    <row r="1112" spans="1:18" s="8" customFormat="1" ht="15.6" x14ac:dyDescent="0.3">
      <c r="A1112" s="6"/>
      <c r="B1112" s="1"/>
      <c r="C1112" s="1"/>
      <c r="D1112" s="1"/>
      <c r="E1112" s="2"/>
      <c r="F1112" s="2"/>
      <c r="G1112" s="7"/>
      <c r="H1112" s="7"/>
      <c r="I1112" s="7"/>
      <c r="J1112" s="3"/>
      <c r="K1112" s="4"/>
      <c r="L1112" s="1"/>
      <c r="M1112" s="1"/>
      <c r="N1112" s="1"/>
      <c r="O1112" s="1"/>
      <c r="P1112" s="1"/>
      <c r="Q1112" s="1"/>
      <c r="R1112" s="10"/>
    </row>
    <row r="1113" spans="1:18" s="8" customFormat="1" ht="15.6" x14ac:dyDescent="0.3">
      <c r="A1113" s="6"/>
      <c r="B1113" s="1"/>
      <c r="C1113" s="1"/>
      <c r="D1113" s="1"/>
      <c r="E1113" s="2"/>
      <c r="F1113" s="2"/>
      <c r="G1113" s="7"/>
      <c r="H1113" s="7"/>
      <c r="I1113" s="7"/>
      <c r="J1113" s="3"/>
      <c r="K1113" s="4"/>
      <c r="L1113" s="1"/>
      <c r="M1113" s="1"/>
      <c r="N1113" s="1"/>
      <c r="O1113" s="1"/>
      <c r="P1113" s="1"/>
      <c r="Q1113" s="1"/>
      <c r="R1113" s="10"/>
    </row>
    <row r="1114" spans="1:18" s="8" customFormat="1" ht="15.6" x14ac:dyDescent="0.3">
      <c r="A1114" s="6"/>
      <c r="B1114" s="1"/>
      <c r="C1114" s="1"/>
      <c r="D1114" s="1"/>
      <c r="E1114" s="2"/>
      <c r="F1114" s="2"/>
      <c r="G1114" s="7"/>
      <c r="H1114" s="7"/>
      <c r="I1114" s="7"/>
      <c r="J1114" s="3"/>
      <c r="K1114" s="4"/>
      <c r="L1114" s="1"/>
      <c r="M1114" s="1"/>
      <c r="N1114" s="1"/>
      <c r="O1114" s="1"/>
      <c r="P1114" s="1"/>
      <c r="Q1114" s="1"/>
      <c r="R1114" s="10"/>
    </row>
    <row r="1115" spans="1:18" s="8" customFormat="1" ht="15.6" x14ac:dyDescent="0.3">
      <c r="A1115" s="6"/>
      <c r="B1115" s="1"/>
      <c r="C1115" s="1"/>
      <c r="D1115" s="1"/>
      <c r="E1115" s="2"/>
      <c r="F1115" s="2"/>
      <c r="G1115" s="7"/>
      <c r="H1115" s="7"/>
      <c r="I1115" s="7"/>
      <c r="J1115" s="3"/>
      <c r="K1115" s="4"/>
      <c r="L1115" s="1"/>
      <c r="M1115" s="1"/>
      <c r="N1115" s="1"/>
      <c r="O1115" s="1"/>
      <c r="P1115" s="1"/>
      <c r="Q1115" s="1"/>
      <c r="R1115" s="10"/>
    </row>
    <row r="1116" spans="1:18" s="8" customFormat="1" ht="15.6" x14ac:dyDescent="0.3">
      <c r="A1116" s="6"/>
      <c r="B1116" s="1"/>
      <c r="C1116" s="1"/>
      <c r="D1116" s="1"/>
      <c r="E1116" s="2"/>
      <c r="F1116" s="2"/>
      <c r="G1116" s="7"/>
      <c r="H1116" s="7"/>
      <c r="I1116" s="7"/>
      <c r="J1116" s="3"/>
      <c r="K1116" s="4"/>
      <c r="L1116" s="1"/>
      <c r="M1116" s="1"/>
      <c r="N1116" s="1"/>
      <c r="O1116" s="1"/>
      <c r="P1116" s="1"/>
      <c r="Q1116" s="1"/>
      <c r="R1116" s="10"/>
    </row>
    <row r="1117" spans="1:18" s="8" customFormat="1" ht="15.6" x14ac:dyDescent="0.3">
      <c r="A1117" s="6"/>
      <c r="B1117" s="1"/>
      <c r="C1117" s="1"/>
      <c r="D1117" s="1"/>
      <c r="E1117" s="2"/>
      <c r="F1117" s="2"/>
      <c r="G1117" s="7"/>
      <c r="H1117" s="7"/>
      <c r="I1117" s="7"/>
      <c r="J1117" s="3"/>
      <c r="K1117" s="4"/>
      <c r="L1117" s="1"/>
      <c r="M1117" s="1"/>
      <c r="N1117" s="1"/>
      <c r="O1117" s="1"/>
      <c r="P1117" s="1"/>
      <c r="Q1117" s="1"/>
      <c r="R1117" s="10"/>
    </row>
    <row r="1118" spans="1:18" s="8" customFormat="1" ht="15.6" x14ac:dyDescent="0.3">
      <c r="A1118" s="6"/>
      <c r="B1118" s="1"/>
      <c r="C1118" s="1"/>
      <c r="D1118" s="1"/>
      <c r="E1118" s="2"/>
      <c r="F1118" s="2"/>
      <c r="G1118" s="7"/>
      <c r="H1118" s="7"/>
      <c r="I1118" s="7"/>
      <c r="J1118" s="3"/>
      <c r="K1118" s="4"/>
      <c r="L1118" s="1"/>
      <c r="M1118" s="1"/>
      <c r="N1118" s="1"/>
      <c r="O1118" s="1"/>
      <c r="P1118" s="1"/>
      <c r="Q1118" s="1"/>
      <c r="R1118" s="10"/>
    </row>
    <row r="1119" spans="1:18" s="8" customFormat="1" ht="15.6" x14ac:dyDescent="0.3">
      <c r="A1119" s="6"/>
      <c r="B1119" s="1"/>
      <c r="C1119" s="1"/>
      <c r="D1119" s="1"/>
      <c r="E1119" s="2"/>
      <c r="F1119" s="2"/>
      <c r="G1119" s="7"/>
      <c r="H1119" s="7"/>
      <c r="I1119" s="7"/>
      <c r="J1119" s="3"/>
      <c r="K1119" s="4"/>
      <c r="L1119" s="1"/>
      <c r="M1119" s="1"/>
      <c r="N1119" s="1"/>
      <c r="O1119" s="1"/>
      <c r="P1119" s="1"/>
      <c r="Q1119" s="1"/>
      <c r="R1119" s="10"/>
    </row>
    <row r="1120" spans="1:18" s="8" customFormat="1" ht="15.6" x14ac:dyDescent="0.3">
      <c r="A1120" s="6"/>
      <c r="B1120" s="1"/>
      <c r="C1120" s="1"/>
      <c r="D1120" s="1"/>
      <c r="E1120" s="2"/>
      <c r="F1120" s="2"/>
      <c r="G1120" s="7"/>
      <c r="H1120" s="7"/>
      <c r="I1120" s="7"/>
      <c r="J1120" s="3"/>
      <c r="K1120" s="4"/>
      <c r="L1120" s="1"/>
      <c r="M1120" s="1"/>
      <c r="N1120" s="1"/>
      <c r="O1120" s="1"/>
      <c r="P1120" s="1"/>
      <c r="Q1120" s="1"/>
      <c r="R1120" s="10"/>
    </row>
    <row r="1121" spans="1:18" s="8" customFormat="1" ht="15.6" x14ac:dyDescent="0.3">
      <c r="A1121" s="6"/>
      <c r="B1121" s="1"/>
      <c r="C1121" s="1"/>
      <c r="D1121" s="1"/>
      <c r="E1121" s="2"/>
      <c r="F1121" s="2"/>
      <c r="G1121" s="7"/>
      <c r="H1121" s="7"/>
      <c r="I1121" s="7"/>
      <c r="J1121" s="3"/>
      <c r="K1121" s="4"/>
      <c r="L1121" s="1"/>
      <c r="M1121" s="1"/>
      <c r="N1121" s="1"/>
      <c r="O1121" s="1"/>
      <c r="P1121" s="1"/>
      <c r="Q1121" s="1"/>
      <c r="R1121" s="10"/>
    </row>
  </sheetData>
  <mergeCells count="15">
    <mergeCell ref="O7:Q7"/>
    <mergeCell ref="A6:C6"/>
    <mergeCell ref="A7:C7"/>
    <mergeCell ref="M1:N1"/>
    <mergeCell ref="O1:Q1"/>
    <mergeCell ref="M2:N2"/>
    <mergeCell ref="O2:Q2"/>
    <mergeCell ref="M3:N3"/>
    <mergeCell ref="O3:Q3"/>
    <mergeCell ref="M4:N4"/>
    <mergeCell ref="O4:Q4"/>
    <mergeCell ref="M5:P5"/>
    <mergeCell ref="M6:P6"/>
    <mergeCell ref="M7:N7"/>
    <mergeCell ref="D1:L7"/>
  </mergeCells>
  <conditionalFormatting sqref="H9:H29">
    <cfRule type="notContainsBlanks" dxfId="22" priority="28">
      <formula>LEN(TRIM(H9))&gt;0</formula>
    </cfRule>
  </conditionalFormatting>
  <conditionalFormatting sqref="J8:K8">
    <cfRule type="cellIs" dxfId="21" priority="155" operator="lessThan">
      <formula>0</formula>
    </cfRule>
  </conditionalFormatting>
  <conditionalFormatting sqref="K9:K29">
    <cfRule type="cellIs" dxfId="20" priority="19" operator="equal">
      <formula>0</formula>
    </cfRule>
    <cfRule type="cellIs" dxfId="19" priority="20" operator="greaterThan">
      <formula>0</formula>
    </cfRule>
    <cfRule type="cellIs" dxfId="18" priority="26" operator="between">
      <formula>-3</formula>
      <formula>-1</formula>
    </cfRule>
    <cfRule type="cellIs" dxfId="17" priority="27" operator="lessThanOrEqual">
      <formula>-4</formula>
    </cfRule>
  </conditionalFormatting>
  <conditionalFormatting sqref="K30:K295">
    <cfRule type="cellIs" dxfId="16" priority="43" operator="equal">
      <formula>-1</formula>
    </cfRule>
    <cfRule type="cellIs" dxfId="15" priority="44" operator="lessThan">
      <formula>-1</formula>
    </cfRule>
    <cfRule type="cellIs" dxfId="14" priority="46" operator="equal">
      <formula>0</formula>
    </cfRule>
  </conditionalFormatting>
  <conditionalFormatting sqref="K30:K338">
    <cfRule type="cellIs" dxfId="13" priority="48" operator="greaterThan">
      <formula>0</formula>
    </cfRule>
  </conditionalFormatting>
  <conditionalFormatting sqref="K296:K338">
    <cfRule type="cellIs" dxfId="12" priority="159" operator="equal">
      <formula>0</formula>
    </cfRule>
  </conditionalFormatting>
  <conditionalFormatting sqref="K296:K1048576">
    <cfRule type="cellIs" dxfId="11" priority="161" operator="lessThan">
      <formula>0</formula>
    </cfRule>
  </conditionalFormatting>
  <conditionalFormatting sqref="L9:L29">
    <cfRule type="containsText" dxfId="10" priority="21" operator="containsText" text="Open">
      <formula>NOT(ISERROR(SEARCH(("Open"),(L9))))</formula>
    </cfRule>
    <cfRule type="containsText" dxfId="9" priority="22" operator="containsText" text="Overdue">
      <formula>NOT(ISERROR(SEARCH(("Overdue"),(L9))))</formula>
    </cfRule>
    <cfRule type="containsText" dxfId="8" priority="23" operator="containsText" text="Replied with Delay">
      <formula>NOT(ISERROR(SEARCH(("Replied with Delay"),(L9))))</formula>
    </cfRule>
    <cfRule type="containsText" dxfId="7" priority="24" operator="containsText" text="Replied">
      <formula>NOT(ISERROR(SEARCH(("Replied"),(L9))))</formula>
    </cfRule>
    <cfRule type="containsText" dxfId="6" priority="25" operator="containsText" text="R. With Delay">
      <formula>NOT(ISERROR(SEARCH(("R. With Delay"),(L9))))</formula>
    </cfRule>
  </conditionalFormatting>
  <conditionalFormatting sqref="L30:L45">
    <cfRule type="containsText" dxfId="5" priority="144" operator="containsText" text="R. With Delay">
      <formula>NOT(ISERROR(SEARCH("R. With Delay",L30)))</formula>
    </cfRule>
    <cfRule type="containsText" dxfId="4" priority="146" operator="containsText" text="Open">
      <formula>NOT(ISERROR(SEARCH("Open",L30)))</formula>
    </cfRule>
    <cfRule type="containsText" dxfId="3" priority="147" operator="containsText" text="Overdue">
      <formula>NOT(ISERROR(SEARCH("Overdue",L30)))</formula>
    </cfRule>
    <cfRule type="containsText" dxfId="2" priority="148" operator="containsText" text="Replied with Delay">
      <formula>NOT(ISERROR(SEARCH("Replied with Delay",L30)))</formula>
    </cfRule>
  </conditionalFormatting>
  <conditionalFormatting sqref="M9:M29">
    <cfRule type="containsText" dxfId="1" priority="1" operator="containsText" text="C">
      <formula>NOT(ISERROR(SEARCH("C",M9)))</formula>
    </cfRule>
    <cfRule type="containsText" dxfId="0" priority="2" operator="containsText" text="B">
      <formula>NOT(ISERROR(SEARCH("B",M9)))</formula>
    </cfRule>
  </conditionalFormatting>
  <dataValidations disablePrompts="1" count="1">
    <dataValidation showInputMessage="1" showErrorMessage="1" sqref="J9:L9 M1:Q7"/>
  </dataValidations>
  <printOptions horizontalCentered="1"/>
  <pageMargins left="0.25" right="0.25" top="0.25" bottom="0.5" header="0.3" footer="0.25"/>
  <pageSetup paperSize="9" scale="38" fitToHeight="0" orientation="landscape" r:id="rId1"/>
  <headerFooter>
    <oddFooter>&amp;CPage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28</vt:i4>
      </vt:variant>
    </vt:vector>
  </HeadingPairs>
  <TitlesOfParts>
    <vt:vector size="42" baseType="lpstr">
      <vt:lpstr>(IR)-Arch.</vt:lpstr>
      <vt:lpstr>(IR)-Civil-Structure</vt:lpstr>
      <vt:lpstr>(IR)-Survey</vt:lpstr>
      <vt:lpstr>(IR)-MEP</vt:lpstr>
      <vt:lpstr>(IR)-FF</vt:lpstr>
      <vt:lpstr>(IR)-PL</vt:lpstr>
      <vt:lpstr>(IR)-HVAC</vt:lpstr>
      <vt:lpstr>(IR)-Elect.</vt:lpstr>
      <vt:lpstr>(IR)-Infra</vt:lpstr>
      <vt:lpstr>(IR)-Mob</vt:lpstr>
      <vt:lpstr>(IR)-LS</vt:lpstr>
      <vt:lpstr>(IR)-Safety</vt:lpstr>
      <vt:lpstr>(IR)-Elev.</vt:lpstr>
      <vt:lpstr>(IR)-General</vt:lpstr>
      <vt:lpstr>'(IR)-Arch.'!Print_Area</vt:lpstr>
      <vt:lpstr>'(IR)-Civil-Structure'!Print_Area</vt:lpstr>
      <vt:lpstr>'(IR)-Elect.'!Print_Area</vt:lpstr>
      <vt:lpstr>'(IR)-Elev.'!Print_Area</vt:lpstr>
      <vt:lpstr>'(IR)-FF'!Print_Area</vt:lpstr>
      <vt:lpstr>'(IR)-General'!Print_Area</vt:lpstr>
      <vt:lpstr>'(IR)-HVAC'!Print_Area</vt:lpstr>
      <vt:lpstr>'(IR)-Infra'!Print_Area</vt:lpstr>
      <vt:lpstr>'(IR)-LS'!Print_Area</vt:lpstr>
      <vt:lpstr>'(IR)-MEP'!Print_Area</vt:lpstr>
      <vt:lpstr>'(IR)-Mob'!Print_Area</vt:lpstr>
      <vt:lpstr>'(IR)-PL'!Print_Area</vt:lpstr>
      <vt:lpstr>'(IR)-Safety'!Print_Area</vt:lpstr>
      <vt:lpstr>'(IR)-Survey'!Print_Area</vt:lpstr>
      <vt:lpstr>'(IR)-Arch.'!Print_Titles</vt:lpstr>
      <vt:lpstr>'(IR)-Civil-Structure'!Print_Titles</vt:lpstr>
      <vt:lpstr>'(IR)-Elect.'!Print_Titles</vt:lpstr>
      <vt:lpstr>'(IR)-Elev.'!Print_Titles</vt:lpstr>
      <vt:lpstr>'(IR)-FF'!Print_Titles</vt:lpstr>
      <vt:lpstr>'(IR)-General'!Print_Titles</vt:lpstr>
      <vt:lpstr>'(IR)-HVAC'!Print_Titles</vt:lpstr>
      <vt:lpstr>'(IR)-Infra'!Print_Titles</vt:lpstr>
      <vt:lpstr>'(IR)-LS'!Print_Titles</vt:lpstr>
      <vt:lpstr>'(IR)-MEP'!Print_Titles</vt:lpstr>
      <vt:lpstr>'(IR)-Mob'!Print_Titles</vt:lpstr>
      <vt:lpstr>'(IR)-PL'!Print_Titles</vt:lpstr>
      <vt:lpstr>'(IR)-Safety'!Print_Titles</vt:lpstr>
      <vt:lpstr>'(IR)-Survey'!Print_Titles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Gamal Adel</dc:creator>
  <cp:lastModifiedBy>Kamal Mamdouh</cp:lastModifiedBy>
  <cp:lastPrinted>2025-10-06T09:19:55Z</cp:lastPrinted>
  <dcterms:created xsi:type="dcterms:W3CDTF">2015-05-19T18:39:57Z</dcterms:created>
  <dcterms:modified xsi:type="dcterms:W3CDTF">2025-10-09T08:15:25Z</dcterms:modified>
</cp:coreProperties>
</file>