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ocuments/class/data science/examples/lendingclub/"/>
    </mc:Choice>
  </mc:AlternateContent>
  <xr:revisionPtr revIDLastSave="0" documentId="13_ncr:1_{27B9E1CF-ABFD-DD46-86CB-AC48C5D42FF3}" xr6:coauthVersionLast="36" xr6:coauthVersionMax="36" xr10:uidLastSave="{00000000-0000-0000-0000-000000000000}"/>
  <bookViews>
    <workbookView xWindow="1920" yWindow="1080" windowWidth="26300" windowHeight="15100" xr2:uid="{00000000-000D-0000-FFFF-FFFF00000000}"/>
  </bookViews>
  <sheets>
    <sheet name="lendingclub_lrmodeldata" sheetId="1" r:id="rId1"/>
    <sheet name="Importance" sheetId="2" r:id="rId2"/>
  </sheets>
  <calcPr calcId="181029"/>
</workbook>
</file>

<file path=xl/calcChain.xml><?xml version="1.0" encoding="utf-8"?>
<calcChain xmlns="http://schemas.openxmlformats.org/spreadsheetml/2006/main">
  <c r="N3" i="1" l="1"/>
  <c r="O3" i="1"/>
  <c r="P3" i="1" s="1"/>
  <c r="N4" i="1"/>
  <c r="O4" i="1"/>
  <c r="P4" i="1" s="1"/>
  <c r="Q4" i="1"/>
  <c r="N5" i="1"/>
  <c r="O5" i="1"/>
  <c r="P5" i="1" s="1"/>
  <c r="N6" i="1"/>
  <c r="O6" i="1"/>
  <c r="P6" i="1" s="1"/>
  <c r="Q6" i="1"/>
  <c r="N7" i="1"/>
  <c r="O7" i="1"/>
  <c r="Q7" i="1" s="1"/>
  <c r="P7" i="1"/>
  <c r="N8" i="1"/>
  <c r="O8" i="1"/>
  <c r="P8" i="1" s="1"/>
  <c r="Q8" i="1"/>
  <c r="N9" i="1"/>
  <c r="O9" i="1"/>
  <c r="Q9" i="1" s="1"/>
  <c r="P9" i="1"/>
  <c r="N10" i="1"/>
  <c r="O10" i="1"/>
  <c r="P10" i="1" s="1"/>
  <c r="Q10" i="1"/>
  <c r="N11" i="1"/>
  <c r="O11" i="1"/>
  <c r="Q11" i="1" s="1"/>
  <c r="P11" i="1"/>
  <c r="N12" i="1"/>
  <c r="O12" i="1"/>
  <c r="P12" i="1" s="1"/>
  <c r="Q12" i="1"/>
  <c r="N13" i="1"/>
  <c r="O13" i="1"/>
  <c r="Q13" i="1" s="1"/>
  <c r="P13" i="1"/>
  <c r="N14" i="1"/>
  <c r="O14" i="1"/>
  <c r="P14" i="1" s="1"/>
  <c r="Q14" i="1"/>
  <c r="N15" i="1"/>
  <c r="O15" i="1"/>
  <c r="Q15" i="1" s="1"/>
  <c r="P15" i="1"/>
  <c r="N16" i="1"/>
  <c r="O16" i="1"/>
  <c r="P16" i="1" s="1"/>
  <c r="Q16" i="1"/>
  <c r="N17" i="1"/>
  <c r="O17" i="1"/>
  <c r="Q17" i="1" s="1"/>
  <c r="P17" i="1"/>
  <c r="Q2" i="1"/>
  <c r="P2" i="1"/>
  <c r="O2" i="1"/>
  <c r="N2" i="1"/>
  <c r="Q5" i="1" l="1"/>
  <c r="Q3" i="1"/>
</calcChain>
</file>

<file path=xl/sharedStrings.xml><?xml version="1.0" encoding="utf-8"?>
<sst xmlns="http://schemas.openxmlformats.org/spreadsheetml/2006/main" count="86" uniqueCount="49">
  <si>
    <t>Estimate</t>
  </si>
  <si>
    <t>Std. Error</t>
  </si>
  <si>
    <t>z value</t>
  </si>
  <si>
    <t>Pr(&gt;|z|)</t>
  </si>
  <si>
    <t>meandata</t>
  </si>
  <si>
    <t>sddata</t>
  </si>
  <si>
    <t>X1</t>
  </si>
  <si>
    <t>X2</t>
  </si>
  <si>
    <t>X3</t>
  </si>
  <si>
    <t>X4</t>
  </si>
  <si>
    <t>(Intercept)</t>
  </si>
  <si>
    <t>int.rate</t>
  </si>
  <si>
    <t>inq.last.6mths</t>
  </si>
  <si>
    <t>purposecredit_card</t>
  </si>
  <si>
    <t>NA</t>
  </si>
  <si>
    <t>purposedebt_consolidation</t>
  </si>
  <si>
    <t>purposeeducational</t>
  </si>
  <si>
    <t>purposehome_improvement</t>
  </si>
  <si>
    <t>purposemajor_purchase</t>
  </si>
  <si>
    <t>purposesmall_business</t>
  </si>
  <si>
    <t>credit.policy</t>
  </si>
  <si>
    <t>log.annual.inc</t>
  </si>
  <si>
    <t>installment</t>
  </si>
  <si>
    <t>fico</t>
  </si>
  <si>
    <t>revol.util</t>
  </si>
  <si>
    <t>pub.rec</t>
  </si>
  <si>
    <t>revol.bal</t>
  </si>
  <si>
    <t>pdefault.lr</t>
  </si>
  <si>
    <t>Importance</t>
  </si>
  <si>
    <t>Exp(Estimate)</t>
  </si>
  <si>
    <t>Exp(Est*SD)</t>
  </si>
  <si>
    <t>1-Exp(Est*SD)</t>
  </si>
  <si>
    <t>Variable</t>
  </si>
  <si>
    <r>
      <t xml:space="preserve">Why consumers </t>
    </r>
    <r>
      <rPr>
        <b/>
        <i/>
        <sz val="18"/>
        <color theme="1"/>
        <rFont val="Calibri"/>
        <family val="2"/>
        <scheme val="minor"/>
      </rPr>
      <t>more</t>
    </r>
    <r>
      <rPr>
        <b/>
        <sz val="18"/>
        <color theme="1"/>
        <rFont val="Calibri"/>
        <family val="2"/>
        <scheme val="minor"/>
      </rPr>
      <t xml:space="preserve"> likely to default if they…</t>
    </r>
  </si>
  <si>
    <t>have low incomes</t>
  </si>
  <si>
    <t>have many recent inquiries to borrow</t>
  </si>
  <si>
    <t>are not refinancing credit cards</t>
  </si>
  <si>
    <t>have poor credit scores</t>
  </si>
  <si>
    <t>are not refinancing other debt</t>
  </si>
  <si>
    <t>have high interest rates</t>
  </si>
  <si>
    <t>are refinancing for small business loans</t>
  </si>
  <si>
    <t>are using higher percentage of available revolving credit</t>
  </si>
  <si>
    <t>do not meet current credit policy</t>
  </si>
  <si>
    <t>have high revolving credit balances</t>
  </si>
  <si>
    <t>have previous bankruptcy or default</t>
  </si>
  <si>
    <t>are not refinancing educational loans</t>
  </si>
  <si>
    <t>are not refinancing major purchases</t>
  </si>
  <si>
    <t>are refinancing home important loans</t>
  </si>
  <si>
    <t>have high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</si>
</sst>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6"/>
      <color theme="1"/>
      <name val="Arial Narrow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2" fontId="0" fillId="33" borderId="0" xfId="0" applyNumberFormat="1" applyFill="1"/>
    <xf numFmtId="2" fontId="0" fillId="34" borderId="0" xfId="0" applyNumberFormat="1" applyFill="1"/>
    <xf numFmtId="2" fontId="0" fillId="35" borderId="0" xfId="0" applyNumberFormat="1" applyFill="1"/>
    <xf numFmtId="2" fontId="0" fillId="36" borderId="0" xfId="0" applyNumberFormat="1" applyFill="1" applyAlignment="1">
      <alignment horizontal="right"/>
    </xf>
    <xf numFmtId="9" fontId="0" fillId="0" borderId="0" xfId="1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right"/>
    </xf>
    <xf numFmtId="0" fontId="18" fillId="37" borderId="0" xfId="0" applyFont="1" applyFill="1" applyBorder="1"/>
    <xf numFmtId="0" fontId="18" fillId="37" borderId="0" xfId="0" applyFont="1" applyFill="1" applyBorder="1" applyAlignment="1">
      <alignment horizontal="right"/>
    </xf>
    <xf numFmtId="0" fontId="0" fillId="37" borderId="0" xfId="0" applyFill="1" applyBorder="1"/>
    <xf numFmtId="0" fontId="19" fillId="37" borderId="0" xfId="0" applyFont="1" applyFill="1" applyBorder="1"/>
    <xf numFmtId="2" fontId="19" fillId="37" borderId="0" xfId="0" applyNumberFormat="1" applyFont="1" applyFill="1" applyBorder="1"/>
    <xf numFmtId="0" fontId="21" fillId="37" borderId="0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workbookViewId="0"/>
  </sheetViews>
  <sheetFormatPr baseColWidth="10" defaultRowHeight="16"/>
  <cols>
    <col min="1" max="1" width="6.1640625" customWidth="1"/>
    <col min="2" max="2" width="26.1640625" customWidth="1"/>
    <col min="3" max="6" width="11" bestFit="1" customWidth="1"/>
    <col min="7" max="8" width="12.6640625" bestFit="1" customWidth="1"/>
    <col min="9" max="12" width="10.6640625" hidden="1" customWidth="1"/>
    <col min="13" max="13" width="3.6640625" customWidth="1"/>
    <col min="14" max="17" width="13" customWidth="1"/>
  </cols>
  <sheetData>
    <row r="1" spans="1:17">
      <c r="B1" s="7" t="s">
        <v>32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7"/>
      <c r="N1" s="8" t="s">
        <v>29</v>
      </c>
      <c r="O1" s="8" t="s">
        <v>30</v>
      </c>
      <c r="P1" s="8" t="s">
        <v>31</v>
      </c>
      <c r="Q1" s="8" t="s">
        <v>28</v>
      </c>
    </row>
    <row r="2" spans="1:17">
      <c r="A2">
        <v>1</v>
      </c>
      <c r="B2" t="s">
        <v>10</v>
      </c>
      <c r="C2" s="2">
        <v>6.2906971006420402</v>
      </c>
      <c r="D2" s="2">
        <v>1.6025391926506201</v>
      </c>
      <c r="E2" s="3">
        <v>3.9254560072488101</v>
      </c>
      <c r="F2" s="3">
        <v>8.6565590476978397E-5</v>
      </c>
      <c r="G2" s="4">
        <v>1</v>
      </c>
      <c r="H2" s="4">
        <v>0</v>
      </c>
      <c r="I2" s="5">
        <v>1</v>
      </c>
      <c r="J2" s="5">
        <v>1</v>
      </c>
      <c r="K2" s="5">
        <v>1</v>
      </c>
      <c r="L2" s="5">
        <v>1</v>
      </c>
      <c r="N2" s="1">
        <f>EXP(C2)</f>
        <v>539.52930424754425</v>
      </c>
      <c r="O2" s="1">
        <f>EXP(C2*H2)</f>
        <v>1</v>
      </c>
      <c r="P2" s="1">
        <f>1-O2</f>
        <v>0</v>
      </c>
      <c r="Q2" s="1">
        <f>ABS(1-O2)</f>
        <v>0</v>
      </c>
    </row>
    <row r="3" spans="1:17">
      <c r="A3">
        <v>2</v>
      </c>
      <c r="B3" t="s">
        <v>11</v>
      </c>
      <c r="C3" s="2">
        <v>4.9065281788483199</v>
      </c>
      <c r="D3" s="2">
        <v>2.2205879574222802</v>
      </c>
      <c r="E3" s="3">
        <v>2.20956263517881</v>
      </c>
      <c r="F3" s="3">
        <v>2.7135530906219101E-2</v>
      </c>
      <c r="G3" s="4">
        <v>0.12237816394593599</v>
      </c>
      <c r="H3" s="4">
        <v>2.6908468067153302E-2</v>
      </c>
      <c r="I3" s="5">
        <v>0.11890000000000001</v>
      </c>
      <c r="J3" s="5">
        <v>0.1071</v>
      </c>
      <c r="K3" s="5">
        <v>0.13569999999999999</v>
      </c>
      <c r="L3" s="5">
        <v>0.1008</v>
      </c>
      <c r="N3" s="1">
        <f t="shared" ref="N3:N17" si="0">EXP(C3)</f>
        <v>135.16931514300367</v>
      </c>
      <c r="O3" s="1">
        <f t="shared" ref="O3:O17" si="1">EXP(C3*H3)</f>
        <v>1.1411393085625323</v>
      </c>
      <c r="P3" s="1">
        <f t="shared" ref="P3:P17" si="2">1-O3</f>
        <v>-0.14113930856253232</v>
      </c>
      <c r="Q3" s="1">
        <f t="shared" ref="Q3:Q17" si="3">ABS(1-O3)</f>
        <v>0.14113930856253232</v>
      </c>
    </row>
    <row r="4" spans="1:17">
      <c r="A4">
        <v>3</v>
      </c>
      <c r="B4" t="s">
        <v>12</v>
      </c>
      <c r="C4" s="2">
        <v>0.10307346302149301</v>
      </c>
      <c r="D4" s="2">
        <v>1.8576379275516499E-2</v>
      </c>
      <c r="E4" s="3">
        <v>5.5486304135350597</v>
      </c>
      <c r="F4" s="3">
        <v>2.87916080781084E-8</v>
      </c>
      <c r="G4" s="4">
        <v>1.5631033877479401</v>
      </c>
      <c r="H4" s="4">
        <v>2.1272527852226402</v>
      </c>
      <c r="I4" s="5">
        <v>0</v>
      </c>
      <c r="J4" s="5">
        <v>0</v>
      </c>
      <c r="K4" s="5">
        <v>1</v>
      </c>
      <c r="L4" s="5">
        <v>1</v>
      </c>
      <c r="N4" s="1">
        <f t="shared" si="0"/>
        <v>1.108572845195452</v>
      </c>
      <c r="O4" s="1">
        <f t="shared" si="1"/>
        <v>1.2451590979807001</v>
      </c>
      <c r="P4" s="1">
        <f t="shared" si="2"/>
        <v>-0.24515909798070012</v>
      </c>
      <c r="Q4" s="1">
        <f t="shared" si="3"/>
        <v>0.24515909798070012</v>
      </c>
    </row>
    <row r="5" spans="1:17">
      <c r="A5">
        <v>4</v>
      </c>
      <c r="B5" t="s">
        <v>13</v>
      </c>
      <c r="C5" s="2">
        <v>-0.744979869090033</v>
      </c>
      <c r="D5" s="2">
        <v>0.14758473114767101</v>
      </c>
      <c r="E5" s="3">
        <v>-5.0478112694775996</v>
      </c>
      <c r="F5" s="3">
        <v>4.4690028807010902E-7</v>
      </c>
      <c r="G5" s="4">
        <v>0.135334386519221</v>
      </c>
      <c r="H5" s="4">
        <v>0.34211041259950398</v>
      </c>
      <c r="I5" s="5" t="s">
        <v>14</v>
      </c>
      <c r="J5" s="5" t="s">
        <v>14</v>
      </c>
      <c r="K5" s="5" t="s">
        <v>14</v>
      </c>
      <c r="L5" s="5" t="s">
        <v>14</v>
      </c>
      <c r="N5" s="1">
        <f t="shared" si="0"/>
        <v>0.47474385686955728</v>
      </c>
      <c r="O5" s="1">
        <f t="shared" si="1"/>
        <v>0.77502083168792635</v>
      </c>
      <c r="P5" s="1">
        <f t="shared" si="2"/>
        <v>0.22497916831207365</v>
      </c>
      <c r="Q5" s="1">
        <f t="shared" si="3"/>
        <v>0.22497916831207365</v>
      </c>
    </row>
    <row r="6" spans="1:17">
      <c r="A6">
        <v>5</v>
      </c>
      <c r="B6" t="s">
        <v>15</v>
      </c>
      <c r="C6" s="2">
        <v>-0.41502801198244499</v>
      </c>
      <c r="D6" s="2">
        <v>0.100051477785076</v>
      </c>
      <c r="E6" s="3">
        <v>-4.1481447467870503</v>
      </c>
      <c r="F6" s="3">
        <v>3.35180463523155E-5</v>
      </c>
      <c r="G6" s="4">
        <v>0.413199929787608</v>
      </c>
      <c r="H6" s="4">
        <v>0.49245133316268203</v>
      </c>
      <c r="I6" s="5">
        <v>1</v>
      </c>
      <c r="J6" s="5">
        <v>0</v>
      </c>
      <c r="K6" s="5">
        <v>1</v>
      </c>
      <c r="L6" s="5">
        <v>1</v>
      </c>
      <c r="N6" s="1">
        <f t="shared" si="0"/>
        <v>0.66032178352370463</v>
      </c>
      <c r="O6" s="1">
        <f t="shared" si="1"/>
        <v>0.81515165948068535</v>
      </c>
      <c r="P6" s="1">
        <f t="shared" si="2"/>
        <v>0.18484834051931465</v>
      </c>
      <c r="Q6" s="1">
        <f t="shared" si="3"/>
        <v>0.18484834051931465</v>
      </c>
    </row>
    <row r="7" spans="1:17">
      <c r="A7">
        <v>6</v>
      </c>
      <c r="B7" t="s">
        <v>16</v>
      </c>
      <c r="C7" s="2">
        <v>-0.231427259568636</v>
      </c>
      <c r="D7" s="2">
        <v>0.219285877680163</v>
      </c>
      <c r="E7" s="3">
        <v>-1.0553678240337101</v>
      </c>
      <c r="F7" s="3">
        <v>0.29125713264890801</v>
      </c>
      <c r="G7" s="4">
        <v>3.3175355450236997E-2</v>
      </c>
      <c r="H7" s="4">
        <v>0.17910997275969201</v>
      </c>
      <c r="I7" s="5" t="s">
        <v>14</v>
      </c>
      <c r="J7" s="5" t="s">
        <v>14</v>
      </c>
      <c r="K7" s="5" t="s">
        <v>14</v>
      </c>
      <c r="L7" s="5" t="s">
        <v>14</v>
      </c>
      <c r="N7" s="1">
        <f t="shared" si="0"/>
        <v>0.79340040569192116</v>
      </c>
      <c r="O7" s="1">
        <f t="shared" si="1"/>
        <v>0.95939641161756206</v>
      </c>
      <c r="P7" s="1">
        <f t="shared" si="2"/>
        <v>4.0603588382437938E-2</v>
      </c>
      <c r="Q7" s="1">
        <f t="shared" si="3"/>
        <v>4.0603588382437938E-2</v>
      </c>
    </row>
    <row r="8" spans="1:17">
      <c r="A8">
        <v>7</v>
      </c>
      <c r="B8" t="s">
        <v>17</v>
      </c>
      <c r="C8" s="2">
        <v>6.5804106463741201E-3</v>
      </c>
      <c r="D8" s="2">
        <v>0.169361061136372</v>
      </c>
      <c r="E8" s="3">
        <v>3.8854330518604298E-2</v>
      </c>
      <c r="F8" s="3">
        <v>0.96900652801732901</v>
      </c>
      <c r="G8" s="4">
        <v>6.3893277163419304E-2</v>
      </c>
      <c r="H8" s="4">
        <v>0.24458419166103901</v>
      </c>
      <c r="I8" s="5" t="s">
        <v>14</v>
      </c>
      <c r="J8" s="5" t="s">
        <v>14</v>
      </c>
      <c r="K8" s="5" t="s">
        <v>14</v>
      </c>
      <c r="L8" s="5" t="s">
        <v>14</v>
      </c>
      <c r="N8" s="1">
        <f t="shared" si="0"/>
        <v>1.0066021091173505</v>
      </c>
      <c r="O8" s="1">
        <f t="shared" si="1"/>
        <v>1.0016107603017312</v>
      </c>
      <c r="P8" s="1">
        <f t="shared" si="2"/>
        <v>-1.61076030173124E-3</v>
      </c>
      <c r="Q8" s="1">
        <f t="shared" si="3"/>
        <v>1.61076030173124E-3</v>
      </c>
    </row>
    <row r="9" spans="1:17">
      <c r="A9">
        <v>8</v>
      </c>
      <c r="B9" t="s">
        <v>18</v>
      </c>
      <c r="C9" s="2">
        <v>-0.14392012012817901</v>
      </c>
      <c r="D9" s="2">
        <v>0.20009026483248199</v>
      </c>
      <c r="E9" s="3">
        <v>-0.71927597401438303</v>
      </c>
      <c r="F9" s="3">
        <v>0.471970896357778</v>
      </c>
      <c r="G9" s="4">
        <v>4.5989117079164497E-2</v>
      </c>
      <c r="H9" s="4">
        <v>0.209479881631883</v>
      </c>
      <c r="I9" s="5" t="s">
        <v>14</v>
      </c>
      <c r="J9" s="5" t="s">
        <v>14</v>
      </c>
      <c r="K9" s="5" t="s">
        <v>14</v>
      </c>
      <c r="L9" s="5" t="s">
        <v>14</v>
      </c>
      <c r="N9" s="1">
        <f t="shared" si="0"/>
        <v>0.86595691782413053</v>
      </c>
      <c r="O9" s="1">
        <f t="shared" si="1"/>
        <v>0.97030155948874619</v>
      </c>
      <c r="P9" s="1">
        <f t="shared" si="2"/>
        <v>2.969844051125381E-2</v>
      </c>
      <c r="Q9" s="1">
        <f t="shared" si="3"/>
        <v>2.969844051125381E-2</v>
      </c>
    </row>
    <row r="10" spans="1:17">
      <c r="A10">
        <v>9</v>
      </c>
      <c r="B10" t="s">
        <v>19</v>
      </c>
      <c r="C10" s="2">
        <v>0.47945679794523099</v>
      </c>
      <c r="D10" s="2">
        <v>0.14769984768621799</v>
      </c>
      <c r="E10" s="3">
        <v>3.24615634651036</v>
      </c>
      <c r="F10" s="3">
        <v>1.16974579183858E-3</v>
      </c>
      <c r="G10" s="4">
        <v>6.8457082675092207E-2</v>
      </c>
      <c r="H10" s="4">
        <v>0.25255079926083801</v>
      </c>
      <c r="I10" s="5" t="s">
        <v>14</v>
      </c>
      <c r="J10" s="5" t="s">
        <v>14</v>
      </c>
      <c r="K10" s="5" t="s">
        <v>14</v>
      </c>
      <c r="L10" s="5" t="s">
        <v>14</v>
      </c>
      <c r="N10" s="1">
        <f t="shared" si="0"/>
        <v>1.6151967856400997</v>
      </c>
      <c r="O10" s="1">
        <f t="shared" si="1"/>
        <v>1.128723329965204</v>
      </c>
      <c r="P10" s="1">
        <f t="shared" si="2"/>
        <v>-0.12872332996520397</v>
      </c>
      <c r="Q10" s="1">
        <f t="shared" si="3"/>
        <v>0.12872332996520397</v>
      </c>
    </row>
    <row r="11" spans="1:17">
      <c r="A11">
        <v>10</v>
      </c>
      <c r="B11" t="s">
        <v>20</v>
      </c>
      <c r="C11" s="2">
        <v>-0.31698875642857799</v>
      </c>
      <c r="D11" s="2">
        <v>0.111530939945428</v>
      </c>
      <c r="E11" s="3">
        <v>-2.8421598220518902</v>
      </c>
      <c r="F11" s="3">
        <v>4.4809022378020898E-3</v>
      </c>
      <c r="G11" s="4">
        <v>0.80533614182903301</v>
      </c>
      <c r="H11" s="4">
        <v>0.395976468098789</v>
      </c>
      <c r="I11" s="5">
        <v>1</v>
      </c>
      <c r="J11" s="5">
        <v>1</v>
      </c>
      <c r="K11" s="5">
        <v>1</v>
      </c>
      <c r="L11" s="5">
        <v>1</v>
      </c>
      <c r="N11" s="1">
        <f t="shared" si="0"/>
        <v>0.72833894421060297</v>
      </c>
      <c r="O11" s="1">
        <f t="shared" si="1"/>
        <v>0.8820380456944984</v>
      </c>
      <c r="P11" s="1">
        <f t="shared" si="2"/>
        <v>0.1179619543055016</v>
      </c>
      <c r="Q11" s="1">
        <f t="shared" si="3"/>
        <v>0.1179619543055016</v>
      </c>
    </row>
    <row r="12" spans="1:17">
      <c r="A12">
        <v>11</v>
      </c>
      <c r="B12" t="s">
        <v>21</v>
      </c>
      <c r="C12" s="2">
        <v>-0.47689550218782001</v>
      </c>
      <c r="D12" s="2">
        <v>7.5336246757145606E-2</v>
      </c>
      <c r="E12" s="3">
        <v>-6.3302264542743103</v>
      </c>
      <c r="F12" s="3">
        <v>2.44801649909699E-10</v>
      </c>
      <c r="G12" s="4">
        <v>10.9372353663918</v>
      </c>
      <c r="H12" s="4">
        <v>0.61964747443954904</v>
      </c>
      <c r="I12" s="5">
        <v>11.35040654</v>
      </c>
      <c r="J12" s="5">
        <v>11.08214255</v>
      </c>
      <c r="K12" s="5">
        <v>10.37349118</v>
      </c>
      <c r="L12" s="5">
        <v>11.35040654</v>
      </c>
      <c r="N12" s="1">
        <f t="shared" si="0"/>
        <v>0.62070738846865625</v>
      </c>
      <c r="O12" s="1">
        <f t="shared" si="1"/>
        <v>0.74415413604534542</v>
      </c>
      <c r="P12" s="1">
        <f t="shared" si="2"/>
        <v>0.25584586395465458</v>
      </c>
      <c r="Q12" s="1">
        <f t="shared" si="3"/>
        <v>0.25584586395465458</v>
      </c>
    </row>
    <row r="13" spans="1:17">
      <c r="A13">
        <v>12</v>
      </c>
      <c r="B13" t="s">
        <v>22</v>
      </c>
      <c r="C13" s="2">
        <v>1.1882882845401599E-3</v>
      </c>
      <c r="D13" s="2">
        <v>2.2806165422699701E-4</v>
      </c>
      <c r="E13" s="3">
        <v>5.2103817652634499</v>
      </c>
      <c r="F13" s="3">
        <v>1.8845244693665401E-7</v>
      </c>
      <c r="G13" s="4">
        <v>319.78418641390198</v>
      </c>
      <c r="H13" s="4">
        <v>207.563050203307</v>
      </c>
      <c r="I13" s="5">
        <v>829.1</v>
      </c>
      <c r="J13" s="5">
        <v>228.22</v>
      </c>
      <c r="K13" s="5">
        <v>366.86</v>
      </c>
      <c r="L13" s="5">
        <v>162.34</v>
      </c>
      <c r="N13" s="1">
        <f t="shared" si="0"/>
        <v>1.0011889945787964</v>
      </c>
      <c r="O13" s="1">
        <f t="shared" si="1"/>
        <v>1.2797243982231654</v>
      </c>
      <c r="P13" s="1">
        <f t="shared" si="2"/>
        <v>-0.27972439822316542</v>
      </c>
      <c r="Q13" s="1">
        <f t="shared" si="3"/>
        <v>0.27972439822316542</v>
      </c>
    </row>
    <row r="14" spans="1:17">
      <c r="A14">
        <v>13</v>
      </c>
      <c r="B14" t="s">
        <v>23</v>
      </c>
      <c r="C14" s="2">
        <v>-5.3678588651195703E-3</v>
      </c>
      <c r="D14" s="2">
        <v>1.74805274238629E-3</v>
      </c>
      <c r="E14" s="3">
        <v>-3.07076482016888</v>
      </c>
      <c r="F14" s="3">
        <v>2.13511252737783E-3</v>
      </c>
      <c r="G14" s="4">
        <v>711.44707740916294</v>
      </c>
      <c r="H14" s="4">
        <v>38.342841661033098</v>
      </c>
      <c r="I14" s="5">
        <v>737</v>
      </c>
      <c r="J14" s="5">
        <v>707</v>
      </c>
      <c r="K14" s="5">
        <v>682</v>
      </c>
      <c r="L14" s="5">
        <v>712</v>
      </c>
      <c r="N14" s="1">
        <f t="shared" si="0"/>
        <v>0.99464652234566864</v>
      </c>
      <c r="O14" s="1">
        <f t="shared" si="1"/>
        <v>0.81398042390621206</v>
      </c>
      <c r="P14" s="1">
        <f t="shared" si="2"/>
        <v>0.18601957609378794</v>
      </c>
      <c r="Q14" s="1">
        <f t="shared" si="3"/>
        <v>0.18601957609378794</v>
      </c>
    </row>
    <row r="15" spans="1:17">
      <c r="A15">
        <v>14</v>
      </c>
      <c r="B15" t="s">
        <v>24</v>
      </c>
      <c r="C15" s="2">
        <v>4.0827663737342803E-3</v>
      </c>
      <c r="D15" s="2">
        <v>1.6278359063858301E-3</v>
      </c>
      <c r="E15" s="3">
        <v>2.5080945553037699</v>
      </c>
      <c r="F15" s="3">
        <v>1.21384180537731E-2</v>
      </c>
      <c r="G15" s="4">
        <v>46.3780287870809</v>
      </c>
      <c r="H15" s="4">
        <v>28.861971733025999</v>
      </c>
      <c r="I15" s="5">
        <v>52.1</v>
      </c>
      <c r="J15" s="5">
        <v>76.7</v>
      </c>
      <c r="K15" s="5">
        <v>25.6</v>
      </c>
      <c r="L15" s="5">
        <v>73.2</v>
      </c>
      <c r="N15" s="1">
        <f t="shared" si="0"/>
        <v>1.004091112218545</v>
      </c>
      <c r="O15" s="1">
        <f t="shared" si="1"/>
        <v>1.1250603601359519</v>
      </c>
      <c r="P15" s="1">
        <f t="shared" si="2"/>
        <v>-0.1250603601359519</v>
      </c>
      <c r="Q15" s="1">
        <f t="shared" si="3"/>
        <v>0.1250603601359519</v>
      </c>
    </row>
    <row r="16" spans="1:17">
      <c r="A16">
        <v>15</v>
      </c>
      <c r="B16" t="s">
        <v>25</v>
      </c>
      <c r="C16" s="2">
        <v>0.33314843116230197</v>
      </c>
      <c r="D16" s="2">
        <v>0.119719652265297</v>
      </c>
      <c r="E16" s="3">
        <v>2.78273804558044</v>
      </c>
      <c r="F16" s="3">
        <v>5.3902307155380804E-3</v>
      </c>
      <c r="G16" s="4">
        <v>6.3717746182201204E-2</v>
      </c>
      <c r="H16" s="4">
        <v>0.27214763649374701</v>
      </c>
      <c r="I16" s="5">
        <v>0</v>
      </c>
      <c r="J16" s="5">
        <v>0</v>
      </c>
      <c r="K16" s="5">
        <v>0</v>
      </c>
      <c r="L16" s="5">
        <v>0</v>
      </c>
      <c r="N16" s="1">
        <f t="shared" si="0"/>
        <v>1.3953543971744684</v>
      </c>
      <c r="O16" s="1">
        <f t="shared" si="1"/>
        <v>1.094902762704631</v>
      </c>
      <c r="P16" s="1">
        <f t="shared" si="2"/>
        <v>-9.490276270463105E-2</v>
      </c>
      <c r="Q16" s="1">
        <f t="shared" si="3"/>
        <v>9.490276270463105E-2</v>
      </c>
    </row>
    <row r="17" spans="1:17">
      <c r="A17">
        <v>16</v>
      </c>
      <c r="B17" t="s">
        <v>26</v>
      </c>
      <c r="C17" s="2">
        <v>3.14648089580176E-6</v>
      </c>
      <c r="D17" s="2">
        <v>1.19866269231736E-6</v>
      </c>
      <c r="E17" s="3">
        <v>2.6249927656617902</v>
      </c>
      <c r="F17" s="3">
        <v>8.66508082983951E-3</v>
      </c>
      <c r="G17" s="4">
        <v>16879.966473582601</v>
      </c>
      <c r="H17" s="4">
        <v>31533.652788101899</v>
      </c>
      <c r="I17" s="5">
        <v>28854</v>
      </c>
      <c r="J17" s="5">
        <v>33623</v>
      </c>
      <c r="K17" s="5">
        <v>3511</v>
      </c>
      <c r="L17" s="5">
        <v>33667</v>
      </c>
      <c r="N17" s="1">
        <f t="shared" si="0"/>
        <v>1.0000031464858459</v>
      </c>
      <c r="O17" s="1">
        <f t="shared" si="1"/>
        <v>1.1043092607004636</v>
      </c>
      <c r="P17" s="1">
        <f t="shared" si="2"/>
        <v>-0.10430926070046365</v>
      </c>
      <c r="Q17" s="1">
        <f t="shared" si="3"/>
        <v>0.10430926070046365</v>
      </c>
    </row>
    <row r="18" spans="1:17">
      <c r="A18">
        <v>17</v>
      </c>
      <c r="B18" t="s">
        <v>27</v>
      </c>
      <c r="C18" s="1"/>
      <c r="D18" s="1"/>
      <c r="E18" s="1"/>
      <c r="F18" s="1"/>
      <c r="G18" s="1"/>
      <c r="H18" s="1"/>
      <c r="I18" s="6">
        <v>0.12583553314960899</v>
      </c>
      <c r="J18" s="6">
        <v>6.6872810454824502E-2</v>
      </c>
      <c r="K18" s="6">
        <v>0.150730920547999</v>
      </c>
      <c r="L18" s="6">
        <v>7.7212065886815007E-2</v>
      </c>
    </row>
  </sheetData>
  <conditionalFormatting sqref="Q2:Q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{0D780834-9D6C-8248-87A5-10CB410F1208}</x14:id>
        </ext>
      </extLst>
    </cfRule>
  </conditionalFormatting>
  <conditionalFormatting sqref="E3:E1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{95D7F563-74DA-D349-8166-1E0416CCE260}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80834-9D6C-8248-87A5-10CB410F12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Q2:Q17</xm:sqref>
        </x14:conditionalFormatting>
        <x14:conditionalFormatting xmlns:xm="http://schemas.microsoft.com/office/excel/2006/main">
          <x14:cfRule type="dataBar" id="{95D7F563-74DA-D349-8166-1E0416CCE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0DA7C-6ACA-7E4D-93FF-8E2F925644FE}">
  <dimension ref="A1:H34"/>
  <sheetViews>
    <sheetView workbookViewId="0"/>
  </sheetViews>
  <sheetFormatPr baseColWidth="10" defaultRowHeight="16"/>
  <cols>
    <col min="1" max="1" width="36.5" customWidth="1"/>
    <col min="2" max="2" width="12.6640625" customWidth="1"/>
    <col min="3" max="3" width="17.6640625" customWidth="1"/>
    <col min="4" max="4" width="2.33203125" customWidth="1"/>
    <col min="5" max="5" width="62.1640625" customWidth="1"/>
  </cols>
  <sheetData>
    <row r="1" spans="1:8" ht="24">
      <c r="A1" s="9" t="s">
        <v>32</v>
      </c>
      <c r="B1" s="10" t="s">
        <v>0</v>
      </c>
      <c r="C1" s="10" t="s">
        <v>28</v>
      </c>
      <c r="D1" s="10"/>
      <c r="E1" s="9" t="s">
        <v>33</v>
      </c>
      <c r="F1" s="11"/>
      <c r="G1" s="11"/>
      <c r="H1" s="11"/>
    </row>
    <row r="2" spans="1:8" ht="24">
      <c r="A2" s="12" t="s">
        <v>22</v>
      </c>
      <c r="B2" s="13">
        <v>1.1882882845401599E-3</v>
      </c>
      <c r="C2" s="13">
        <v>0.27972439822316542</v>
      </c>
      <c r="D2" s="13"/>
      <c r="E2" s="14" t="s">
        <v>48</v>
      </c>
      <c r="F2" s="11"/>
      <c r="G2" s="11"/>
      <c r="H2" s="11"/>
    </row>
    <row r="3" spans="1:8" ht="24">
      <c r="A3" s="12" t="s">
        <v>21</v>
      </c>
      <c r="B3" s="13">
        <v>-0.47689550218782001</v>
      </c>
      <c r="C3" s="13">
        <v>0.25584586395465458</v>
      </c>
      <c r="D3" s="13"/>
      <c r="E3" s="14" t="s">
        <v>34</v>
      </c>
      <c r="F3" s="11"/>
      <c r="G3" s="11"/>
      <c r="H3" s="11"/>
    </row>
    <row r="4" spans="1:8" ht="24">
      <c r="A4" s="12" t="s">
        <v>12</v>
      </c>
      <c r="B4" s="13">
        <v>0.10307346302149301</v>
      </c>
      <c r="C4" s="13">
        <v>0.24515909798070012</v>
      </c>
      <c r="D4" s="13"/>
      <c r="E4" s="14" t="s">
        <v>35</v>
      </c>
      <c r="F4" s="11"/>
      <c r="G4" s="11"/>
      <c r="H4" s="11"/>
    </row>
    <row r="5" spans="1:8" ht="24">
      <c r="A5" s="12" t="s">
        <v>13</v>
      </c>
      <c r="B5" s="13">
        <v>-0.744979869090033</v>
      </c>
      <c r="C5" s="13">
        <v>0.22497916831207365</v>
      </c>
      <c r="D5" s="13"/>
      <c r="E5" s="14" t="s">
        <v>36</v>
      </c>
      <c r="F5" s="11"/>
      <c r="G5" s="11"/>
      <c r="H5" s="11"/>
    </row>
    <row r="6" spans="1:8" ht="24">
      <c r="A6" s="12" t="s">
        <v>23</v>
      </c>
      <c r="B6" s="13">
        <v>-5.3678588651195703E-3</v>
      </c>
      <c r="C6" s="13">
        <v>0.18601957609378794</v>
      </c>
      <c r="D6" s="13"/>
      <c r="E6" s="14" t="s">
        <v>37</v>
      </c>
      <c r="F6" s="11"/>
      <c r="G6" s="11"/>
      <c r="H6" s="11"/>
    </row>
    <row r="7" spans="1:8" ht="24">
      <c r="A7" s="12" t="s">
        <v>15</v>
      </c>
      <c r="B7" s="13">
        <v>-0.41502801198244499</v>
      </c>
      <c r="C7" s="13">
        <v>0.18484834051931465</v>
      </c>
      <c r="D7" s="13"/>
      <c r="E7" s="14" t="s">
        <v>38</v>
      </c>
      <c r="F7" s="11"/>
      <c r="G7" s="11"/>
      <c r="H7" s="11"/>
    </row>
    <row r="8" spans="1:8" ht="24">
      <c r="A8" s="12" t="s">
        <v>11</v>
      </c>
      <c r="B8" s="13">
        <v>4.9065281788483199</v>
      </c>
      <c r="C8" s="13">
        <v>0.14113930856253232</v>
      </c>
      <c r="D8" s="13"/>
      <c r="E8" s="14" t="s">
        <v>39</v>
      </c>
      <c r="F8" s="11"/>
      <c r="G8" s="11"/>
      <c r="H8" s="11"/>
    </row>
    <row r="9" spans="1:8" ht="24">
      <c r="A9" s="12" t="s">
        <v>19</v>
      </c>
      <c r="B9" s="13">
        <v>0.47945679794523099</v>
      </c>
      <c r="C9" s="13">
        <v>0.12872332996520397</v>
      </c>
      <c r="D9" s="13"/>
      <c r="E9" s="14" t="s">
        <v>40</v>
      </c>
      <c r="F9" s="11"/>
      <c r="G9" s="11"/>
      <c r="H9" s="11"/>
    </row>
    <row r="10" spans="1:8" ht="24">
      <c r="A10" s="12" t="s">
        <v>24</v>
      </c>
      <c r="B10" s="13">
        <v>4.0827663737342803E-3</v>
      </c>
      <c r="C10" s="13">
        <v>0.1250603601359519</v>
      </c>
      <c r="D10" s="13"/>
      <c r="E10" s="14" t="s">
        <v>41</v>
      </c>
      <c r="F10" s="11"/>
      <c r="G10" s="11"/>
      <c r="H10" s="11"/>
    </row>
    <row r="11" spans="1:8" ht="24">
      <c r="A11" s="12" t="s">
        <v>20</v>
      </c>
      <c r="B11" s="13">
        <v>-0.31698875642857799</v>
      </c>
      <c r="C11" s="13">
        <v>0.1179619543055016</v>
      </c>
      <c r="D11" s="13"/>
      <c r="E11" s="14" t="s">
        <v>42</v>
      </c>
      <c r="F11" s="11"/>
      <c r="G11" s="11"/>
      <c r="H11" s="11"/>
    </row>
    <row r="12" spans="1:8" ht="24">
      <c r="A12" s="12" t="s">
        <v>26</v>
      </c>
      <c r="B12" s="13">
        <v>3.14648089580176E-6</v>
      </c>
      <c r="C12" s="13">
        <v>0.10430926070046365</v>
      </c>
      <c r="D12" s="13"/>
      <c r="E12" s="14" t="s">
        <v>43</v>
      </c>
      <c r="F12" s="11"/>
      <c r="G12" s="11"/>
      <c r="H12" s="11"/>
    </row>
    <row r="13" spans="1:8" ht="24">
      <c r="A13" s="12" t="s">
        <v>25</v>
      </c>
      <c r="B13" s="13">
        <v>0.33314843116230197</v>
      </c>
      <c r="C13" s="13">
        <v>9.490276270463105E-2</v>
      </c>
      <c r="D13" s="13"/>
      <c r="E13" s="14" t="s">
        <v>44</v>
      </c>
      <c r="F13" s="11"/>
      <c r="G13" s="11"/>
      <c r="H13" s="11"/>
    </row>
    <row r="14" spans="1:8" ht="24">
      <c r="A14" s="12" t="s">
        <v>16</v>
      </c>
      <c r="B14" s="13">
        <v>-0.231427259568636</v>
      </c>
      <c r="C14" s="13">
        <v>4.0603588382437938E-2</v>
      </c>
      <c r="D14" s="13"/>
      <c r="E14" s="14" t="s">
        <v>45</v>
      </c>
      <c r="F14" s="11"/>
      <c r="G14" s="11"/>
      <c r="H14" s="11"/>
    </row>
    <row r="15" spans="1:8" ht="24">
      <c r="A15" s="12" t="s">
        <v>18</v>
      </c>
      <c r="B15" s="13">
        <v>-0.14392012012817901</v>
      </c>
      <c r="C15" s="13">
        <v>2.969844051125381E-2</v>
      </c>
      <c r="D15" s="13"/>
      <c r="E15" s="14" t="s">
        <v>46</v>
      </c>
      <c r="F15" s="11"/>
      <c r="G15" s="11"/>
      <c r="H15" s="11"/>
    </row>
    <row r="16" spans="1:8" ht="24">
      <c r="A16" s="12" t="s">
        <v>17</v>
      </c>
      <c r="B16" s="13">
        <v>6.5804106463741201E-3</v>
      </c>
      <c r="C16" s="13">
        <v>1.61076030173124E-3</v>
      </c>
      <c r="D16" s="13"/>
      <c r="E16" s="14" t="s">
        <v>47</v>
      </c>
      <c r="F16" s="11"/>
      <c r="G16" s="11"/>
      <c r="H16" s="11"/>
    </row>
    <row r="17" spans="1:8">
      <c r="A17" s="11"/>
      <c r="B17" s="11"/>
      <c r="C17" s="11"/>
      <c r="D17" s="11"/>
      <c r="E17" s="11"/>
      <c r="F17" s="11"/>
      <c r="G17" s="11"/>
      <c r="H17" s="11"/>
    </row>
    <row r="18" spans="1:8">
      <c r="A18" s="11"/>
      <c r="B18" s="11"/>
      <c r="C18" s="11"/>
      <c r="D18" s="11"/>
      <c r="E18" s="11"/>
      <c r="F18" s="11"/>
      <c r="G18" s="11"/>
      <c r="H18" s="11"/>
    </row>
    <row r="19" spans="1:8">
      <c r="A19" s="11"/>
      <c r="B19" s="11"/>
      <c r="C19" s="11"/>
      <c r="D19" s="11"/>
      <c r="E19" s="11"/>
      <c r="F19" s="11"/>
      <c r="G19" s="11"/>
      <c r="H19" s="11"/>
    </row>
    <row r="20" spans="1:8">
      <c r="A20" s="11"/>
      <c r="B20" s="11"/>
      <c r="C20" s="11"/>
      <c r="D20" s="11"/>
      <c r="E20" s="11"/>
      <c r="F20" s="11"/>
      <c r="G20" s="11"/>
      <c r="H20" s="11"/>
    </row>
    <row r="21" spans="1:8">
      <c r="A21" s="11"/>
      <c r="B21" s="11"/>
      <c r="C21" s="11"/>
      <c r="D21" s="11"/>
      <c r="E21" s="11"/>
      <c r="F21" s="11"/>
      <c r="G21" s="11"/>
      <c r="H21" s="11"/>
    </row>
    <row r="22" spans="1:8">
      <c r="A22" s="11"/>
      <c r="B22" s="11"/>
      <c r="C22" s="11"/>
      <c r="D22" s="11"/>
      <c r="E22" s="11"/>
      <c r="F22" s="11"/>
      <c r="G22" s="11"/>
      <c r="H22" s="11"/>
    </row>
    <row r="23" spans="1:8">
      <c r="A23" s="11"/>
      <c r="B23" s="11"/>
      <c r="C23" s="11"/>
      <c r="D23" s="11"/>
      <c r="E23" s="11"/>
      <c r="F23" s="11"/>
      <c r="G23" s="11"/>
      <c r="H23" s="11"/>
    </row>
    <row r="24" spans="1:8">
      <c r="A24" s="11"/>
      <c r="B24" s="11"/>
      <c r="C24" s="11"/>
      <c r="D24" s="11"/>
      <c r="E24" s="11"/>
      <c r="F24" s="11"/>
      <c r="G24" s="11"/>
      <c r="H24" s="11"/>
    </row>
    <row r="25" spans="1:8">
      <c r="A25" s="11"/>
      <c r="B25" s="11"/>
      <c r="C25" s="11"/>
      <c r="D25" s="11"/>
      <c r="E25" s="11"/>
      <c r="F25" s="11"/>
      <c r="G25" s="11"/>
      <c r="H25" s="11"/>
    </row>
    <row r="26" spans="1:8">
      <c r="A26" s="11"/>
      <c r="B26" s="11"/>
      <c r="C26" s="11"/>
      <c r="D26" s="11"/>
      <c r="E26" s="11"/>
      <c r="F26" s="11"/>
      <c r="G26" s="11"/>
      <c r="H26" s="11"/>
    </row>
    <row r="27" spans="1:8">
      <c r="A27" s="11"/>
      <c r="B27" s="11"/>
      <c r="C27" s="11"/>
      <c r="D27" s="11"/>
      <c r="E27" s="11"/>
      <c r="F27" s="11"/>
      <c r="G27" s="11"/>
      <c r="H27" s="11"/>
    </row>
    <row r="28" spans="1:8">
      <c r="A28" s="11"/>
      <c r="B28" s="11"/>
      <c r="C28" s="11"/>
      <c r="D28" s="11"/>
      <c r="E28" s="11"/>
      <c r="F28" s="11"/>
      <c r="G28" s="11"/>
      <c r="H28" s="11"/>
    </row>
    <row r="29" spans="1:8">
      <c r="A29" s="11"/>
      <c r="B29" s="11"/>
      <c r="C29" s="11"/>
      <c r="D29" s="11"/>
      <c r="E29" s="11"/>
      <c r="F29" s="11"/>
      <c r="G29" s="11"/>
      <c r="H29" s="11"/>
    </row>
    <row r="30" spans="1:8">
      <c r="A30" s="11"/>
      <c r="B30" s="11"/>
      <c r="C30" s="11"/>
      <c r="D30" s="11"/>
      <c r="E30" s="11"/>
      <c r="F30" s="11"/>
      <c r="G30" s="11"/>
      <c r="H30" s="11"/>
    </row>
    <row r="31" spans="1:8">
      <c r="A31" s="11"/>
      <c r="B31" s="11"/>
      <c r="C31" s="11"/>
      <c r="D31" s="11"/>
      <c r="E31" s="11"/>
      <c r="F31" s="11"/>
      <c r="G31" s="11"/>
      <c r="H31" s="11"/>
    </row>
    <row r="32" spans="1:8">
      <c r="A32" s="11"/>
      <c r="B32" s="11"/>
      <c r="C32" s="11"/>
      <c r="D32" s="11"/>
      <c r="E32" s="11"/>
      <c r="F32" s="11"/>
      <c r="G32" s="11"/>
      <c r="H32" s="11"/>
    </row>
    <row r="33" spans="1:8">
      <c r="A33" s="11"/>
      <c r="B33" s="11"/>
      <c r="C33" s="11"/>
      <c r="D33" s="11"/>
      <c r="E33" s="11"/>
      <c r="F33" s="11"/>
      <c r="G33" s="11"/>
      <c r="H33" s="11"/>
    </row>
    <row r="34" spans="1:8">
      <c r="A34" s="11"/>
      <c r="B34" s="11"/>
      <c r="C34" s="11"/>
      <c r="D34" s="11"/>
      <c r="E34" s="11"/>
      <c r="F34" s="11"/>
      <c r="G34" s="11"/>
      <c r="H34" s="11"/>
    </row>
  </sheetData>
  <sortState ref="A2:C16">
    <sortCondition descending="1" ref="C2:C16"/>
  </sortState>
  <conditionalFormatting sqref="C2:D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{D9CCEB68-D37B-0B45-A519-E5EA30A49E40}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6AF3437-0CC6-CB47-9F5E-A0FAEEEB10C7}">
            <x14:iconSet iconSet="3Triangles" custom="1">
              <x14:cfvo type="percent">
                <xm:f>0</xm:f>
              </x14:cfvo>
              <x14:cfvo type="num">
                <xm:f>-100</xm:f>
              </x14:cfvo>
              <x14:cfvo type="num" gte="0">
                <xm:f>0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B2:B16</xm:sqref>
        </x14:conditionalFormatting>
        <x14:conditionalFormatting xmlns:xm="http://schemas.microsoft.com/office/excel/2006/main">
          <x14:cfRule type="dataBar" id="{D9CCEB68-D37B-0B45-A519-E5EA30A49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C2:D16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lendingclub_lrmodeldata</vt:lpstr>
      <vt:lpstr>Importance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Montgomery</dc:creator>
  <cp:lastModifiedBy>Alan Montgomery</cp:lastModifiedBy>
  <dcterms:created xsi:type="dcterms:W3CDTF">2019-07-11T06:35:55Z</dcterms:created>
  <dcterms:modified xsi:type="dcterms:W3CDTF">2019-07-11T07:24:38Z</dcterms:modified>
</cp:coreProperties>
</file>