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0" yWindow="460" windowWidth="17180" windowHeight="14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D26" i="1"/>
  <c r="B30" i="1"/>
  <c r="D18" i="1"/>
  <c r="D17" i="1"/>
  <c r="B21" i="1"/>
  <c r="D9" i="1"/>
  <c r="B12" i="1"/>
</calcChain>
</file>

<file path=xl/sharedStrings.xml><?xml version="1.0" encoding="utf-8"?>
<sst xmlns="http://schemas.openxmlformats.org/spreadsheetml/2006/main" count="28" uniqueCount="13">
  <si>
    <t>K18 alone</t>
  </si>
  <si>
    <t>Stock conc (uM)</t>
  </si>
  <si>
    <t>Proteins</t>
  </si>
  <si>
    <t>Desired conc (uM)</t>
  </si>
  <si>
    <t>Vol protein (uL)</t>
  </si>
  <si>
    <t>Vol HSQC buffer (uL)</t>
  </si>
  <si>
    <t>15N-K18</t>
  </si>
  <si>
    <t>Vol D20 (uL)</t>
  </si>
  <si>
    <t>FKBP12</t>
  </si>
  <si>
    <t>041819 Preparation of samples for 15N-K18 HSQC</t>
  </si>
  <si>
    <t>GOAL: prepare 500uL solutions of 50uM N15-K18 apo, +5uM FKBP12, +0.5uM FKBP12</t>
  </si>
  <si>
    <t>K18 + FKBP12, 10:1</t>
  </si>
  <si>
    <t>K18 + FKBP12, 100:1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</si>
</sst>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32"/>
  <sheetViews>
    <sheetView tabSelected="1" workbookViewId="0">
      <selection activeCell="C28" sqref="C28"/>
    </sheetView>
  </sheetViews>
  <sheetFormatPr baseColWidth="10" defaultRowHeight="16" x14ac:dyDescent="0.2"/>
  <cols>
    <col min="1" max="1" width="18.83203125" customWidth="1"/>
    <col min="2" max="2" width="14.33203125" customWidth="1"/>
    <col min="3" max="3" width="16" customWidth="1"/>
    <col min="4" max="4" width="14.6640625" customWidth="1"/>
  </cols>
  <sheetData>
    <row r="1" spans="1:4" x14ac:dyDescent="0.2">
      <c r="A1" t="s">
        <v>9</v>
      </c>
    </row>
    <row r="3" spans="1:4" x14ac:dyDescent="0.2">
      <c r="A3" t="s">
        <v>10</v>
      </c>
    </row>
    <row r="6" spans="1:4" x14ac:dyDescent="0.2">
      <c r="A6" s="1" t="s">
        <v>0</v>
      </c>
    </row>
    <row r="8" spans="1:4" x14ac:dyDescent="0.2">
      <c r="A8" t="s">
        <v>2</v>
      </c>
      <c r="B8" t="s">
        <v>1</v>
      </c>
      <c r="C8" t="s">
        <v>3</v>
      </c>
      <c r="D8" t="s">
        <v>4</v>
      </c>
    </row>
    <row r="9" spans="1:4" x14ac:dyDescent="0.2">
      <c r="A9" t="s">
        <v>6</v>
      </c>
      <c r="B9">
        <v>504.92700729927009</v>
      </c>
      <c r="C9">
        <v>50</v>
      </c>
      <c r="D9">
        <f>(500)*C9/B9</f>
        <v>49.512106975063247</v>
      </c>
    </row>
    <row r="11" spans="1:4" x14ac:dyDescent="0.2">
      <c r="A11" t="s">
        <v>7</v>
      </c>
      <c r="B11">
        <v>50</v>
      </c>
    </row>
    <row r="12" spans="1:4" x14ac:dyDescent="0.2">
      <c r="A12" t="s">
        <v>5</v>
      </c>
      <c r="B12">
        <f>500-D9-B11</f>
        <v>400.48789302493674</v>
      </c>
    </row>
    <row r="14" spans="1:4" x14ac:dyDescent="0.2">
      <c r="A14" s="1" t="s">
        <v>11</v>
      </c>
    </row>
    <row r="16" spans="1:4" x14ac:dyDescent="0.2">
      <c r="A16" t="s">
        <v>2</v>
      </c>
      <c r="B16" t="s">
        <v>1</v>
      </c>
      <c r="C16" t="s">
        <v>3</v>
      </c>
      <c r="D16" t="s">
        <v>4</v>
      </c>
    </row>
    <row r="17" spans="1:4" x14ac:dyDescent="0.2">
      <c r="A17" t="s">
        <v>6</v>
      </c>
      <c r="B17">
        <v>504.92700729927009</v>
      </c>
      <c r="C17">
        <v>50</v>
      </c>
      <c r="D17">
        <f>(500)*C17/B17</f>
        <v>49.512106975063247</v>
      </c>
    </row>
    <row r="18" spans="1:4" x14ac:dyDescent="0.2">
      <c r="A18" t="s">
        <v>8</v>
      </c>
      <c r="B18">
        <v>103.8888888888889</v>
      </c>
      <c r="C18">
        <v>5</v>
      </c>
      <c r="D18">
        <f>500*C18/B18</f>
        <v>24.064171122994651</v>
      </c>
    </row>
    <row r="20" spans="1:4" x14ac:dyDescent="0.2">
      <c r="A20" t="s">
        <v>7</v>
      </c>
      <c r="B20">
        <v>50</v>
      </c>
    </row>
    <row r="21" spans="1:4" x14ac:dyDescent="0.2">
      <c r="A21" t="s">
        <v>5</v>
      </c>
      <c r="B21">
        <f>500-(D17+D18)-B20</f>
        <v>376.42372190194209</v>
      </c>
    </row>
    <row r="23" spans="1:4" x14ac:dyDescent="0.2">
      <c r="A23" s="1" t="s">
        <v>12</v>
      </c>
    </row>
    <row r="25" spans="1:4" x14ac:dyDescent="0.2">
      <c r="A25" t="s">
        <v>2</v>
      </c>
      <c r="B25" t="s">
        <v>1</v>
      </c>
      <c r="C25" t="s">
        <v>3</v>
      </c>
      <c r="D25" t="s">
        <v>4</v>
      </c>
    </row>
    <row r="26" spans="1:4" x14ac:dyDescent="0.2">
      <c r="A26" t="s">
        <v>6</v>
      </c>
      <c r="B26">
        <v>504.92700729927009</v>
      </c>
      <c r="C26">
        <v>50</v>
      </c>
      <c r="D26">
        <f>(500)*C26/B26</f>
        <v>49.512106975063247</v>
      </c>
    </row>
    <row r="27" spans="1:4" x14ac:dyDescent="0.2">
      <c r="A27" t="s">
        <v>8</v>
      </c>
      <c r="B27">
        <v>103.8888888888889</v>
      </c>
      <c r="C27">
        <v>0.5</v>
      </c>
      <c r="D27">
        <f>500*C27/B27</f>
        <v>2.4064171122994651</v>
      </c>
    </row>
    <row r="29" spans="1:4" x14ac:dyDescent="0.2">
      <c r="A29" t="s">
        <v>7</v>
      </c>
      <c r="B29">
        <v>50</v>
      </c>
    </row>
    <row r="30" spans="1:4" x14ac:dyDescent="0.2">
      <c r="A30" t="s">
        <v>5</v>
      </c>
      <c r="B30">
        <f>500-(D26+D27)-B29</f>
        <v>398.0814759126373</v>
      </c>
    </row>
    <row r="32" spans="1:4" x14ac:dyDescent="0.2">
      <c r="A32" s="1"/>
    </row>
  </sheetData>
  <phoneticPr fontId="2" type="noConversion"/>
  <printOptions gridLines="1"/>
  <pageMargins left="0.7" right="0.7" top="0.75" bottom="0.75" header="0.3" footer="0.3"/>
  <pageSetup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2019-03-07T16:13:41Z</cp:lastPrinted>
  <dcterms:created xsi:type="dcterms:W3CDTF">2019-01-17T01:02:22Z</dcterms:created>
  <dcterms:modified xsi:type="dcterms:W3CDTF">2019-04-17T20:17:48Z</dcterms:modified>
</cp:coreProperties>
</file>