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tudent/Desktop/"/>
    </mc:Choice>
  </mc:AlternateContent>
  <bookViews>
    <workbookView xWindow="640" yWindow="1180" windowWidth="24960" windowHeight="13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1" l="1"/>
  <c r="B21" i="1"/>
  <c r="B35" i="1"/>
  <c r="B34" i="1"/>
  <c r="B28" i="1"/>
  <c r="B22" i="1"/>
  <c r="B19" i="1"/>
</calcChain>
</file>

<file path=xl/sharedStrings.xml><?xml version="1.0" encoding="utf-8"?>
<sst xmlns="http://schemas.openxmlformats.org/spreadsheetml/2006/main" count="22" uniqueCount="22">
  <si>
    <t>make in 1.5 ml tubes in Prusiner shaker</t>
  </si>
  <si>
    <t>Make PBS + 2 mM MgCl, FS</t>
  </si>
  <si>
    <t>dialysis</t>
  </si>
  <si>
    <t>may 7 2015</t>
  </si>
  <si>
    <t>stock conc (uM)</t>
  </si>
  <si>
    <t>date of prep</t>
  </si>
  <si>
    <t>fall 2013</t>
  </si>
  <si>
    <t>K18 P301L</t>
  </si>
  <si>
    <t>number of wells</t>
  </si>
  <si>
    <t>K18 (20 uM)</t>
  </si>
  <si>
    <t>chaperones</t>
  </si>
  <si>
    <t>D-PBS + 2 mM MgCl2</t>
  </si>
  <si>
    <t>DTT (100 mM)</t>
  </si>
  <si>
    <t>total volume per sample</t>
  </si>
  <si>
    <t>total volume minus heparin and ThT</t>
  </si>
  <si>
    <t>heparin</t>
  </si>
  <si>
    <t>Add X uL of ThT stock (66.66 uM)</t>
  </si>
  <si>
    <t>Make  Hep stock in assay buffer (mg/mL)</t>
  </si>
  <si>
    <t>add X uL of heparin  to each well</t>
  </si>
  <si>
    <t>aliquot 330 ul into 1.5 ml tubes</t>
  </si>
  <si>
    <t>August 18 2017 K18 P301L fibrils</t>
  </si>
  <si>
    <t>Goal: make third batch of K18 P301L fibrils (with a usable concentration)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</si>
</sst>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 applyAlignment="1">
      <alignment horizontal="right"/>
    </xf>
    <xf numFmtId="0" fontId="0" fillId="0" borderId="0" xfId="0" applyBorder="1"/>
    <xf numFmtId="0" fontId="0" fillId="2" borderId="0" xfId="0" applyFill="1"/>
    <xf numFmtId="2" fontId="0" fillId="0" borderId="0" xfId="0" applyNumberFormat="1" applyBorder="1"/>
    <xf numFmtId="0" fontId="0" fillId="0" borderId="0" xfId="0" applyFill="1" applyBorder="1"/>
    <xf numFmtId="0" fontId="0" fillId="0" borderId="0" xfId="0" applyAlignment="1"/>
    <xf numFmtId="0" fontId="2" fillId="0" borderId="0" xfId="0" applyFont="1"/>
    <xf numFmtId="47" fontId="0" fillId="0" borderId="0" xfId="0" applyNumberFormat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topLeftCell="A10" workbookViewId="0">
      <selection activeCell="B27" sqref="B27"/>
    </sheetView>
  </sheetViews>
  <sheetFormatPr baseColWidth="10" defaultRowHeight="16" x14ac:dyDescent="0.2"/>
  <cols>
    <col min="1" max="1" width="33.33203125" customWidth="1"/>
  </cols>
  <sheetData>
    <row r="1" spans="1:5" x14ac:dyDescent="0.2">
      <c r="A1" t="s">
        <v>20</v>
      </c>
    </row>
    <row r="3" spans="1:5" x14ac:dyDescent="0.2">
      <c r="A3" t="s">
        <v>0</v>
      </c>
    </row>
    <row r="5" spans="1:5" x14ac:dyDescent="0.2">
      <c r="A5" t="s">
        <v>21</v>
      </c>
    </row>
    <row r="9" spans="1:5" x14ac:dyDescent="0.2">
      <c r="A9" t="s">
        <v>1</v>
      </c>
    </row>
    <row r="13" spans="1:5" x14ac:dyDescent="0.2">
      <c r="A13" s="1" t="s">
        <v>2</v>
      </c>
      <c r="B13" t="s">
        <v>3</v>
      </c>
    </row>
    <row r="14" spans="1:5" x14ac:dyDescent="0.2">
      <c r="A14" s="2" t="s">
        <v>4</v>
      </c>
      <c r="B14" s="10">
        <v>1137</v>
      </c>
      <c r="E14" s="10"/>
    </row>
    <row r="15" spans="1:5" x14ac:dyDescent="0.2">
      <c r="A15" s="2" t="s">
        <v>5</v>
      </c>
      <c r="B15" t="s">
        <v>6</v>
      </c>
    </row>
    <row r="16" spans="1:5" x14ac:dyDescent="0.2">
      <c r="A16" s="2"/>
      <c r="B16" t="s">
        <v>7</v>
      </c>
    </row>
    <row r="17" spans="1:5" x14ac:dyDescent="0.2">
      <c r="A17" s="2"/>
    </row>
    <row r="18" spans="1:5" x14ac:dyDescent="0.2">
      <c r="A18" s="2" t="s">
        <v>8</v>
      </c>
      <c r="B18" s="2">
        <v>1</v>
      </c>
      <c r="E18" s="2"/>
    </row>
    <row r="19" spans="1:5" x14ac:dyDescent="0.2">
      <c r="A19" s="4" t="s">
        <v>9</v>
      </c>
      <c r="B19" s="4">
        <f>20/B14*B24*B18</f>
        <v>52.770448548812666</v>
      </c>
      <c r="E19" s="4"/>
    </row>
    <row r="20" spans="1:5" x14ac:dyDescent="0.2">
      <c r="A20" s="2" t="s">
        <v>10</v>
      </c>
      <c r="B20" s="4">
        <v>0</v>
      </c>
      <c r="E20" s="4"/>
    </row>
    <row r="21" spans="1:5" x14ac:dyDescent="0.2">
      <c r="A21" s="2" t="s">
        <v>11</v>
      </c>
      <c r="B21" s="4">
        <f>B26-B22-B20-B19</f>
        <v>2317.2295514511875</v>
      </c>
      <c r="E21" s="4"/>
    </row>
    <row r="22" spans="1:5" x14ac:dyDescent="0.2">
      <c r="A22" s="2" t="s">
        <v>12</v>
      </c>
      <c r="B22" s="4">
        <f t="shared" ref="B22" si="0">1/100*B24*B18</f>
        <v>30</v>
      </c>
      <c r="E22" s="4"/>
    </row>
    <row r="23" spans="1:5" x14ac:dyDescent="0.2">
      <c r="B23" s="4"/>
      <c r="E23" s="4"/>
    </row>
    <row r="24" spans="1:5" x14ac:dyDescent="0.2">
      <c r="A24" s="5" t="s">
        <v>13</v>
      </c>
      <c r="B24">
        <v>3000</v>
      </c>
    </row>
    <row r="25" spans="1:5" x14ac:dyDescent="0.2">
      <c r="B25" s="6"/>
      <c r="E25" s="6"/>
    </row>
    <row r="26" spans="1:5" x14ac:dyDescent="0.2">
      <c r="A26" s="2" t="s">
        <v>14</v>
      </c>
      <c r="B26" s="2">
        <f>(B24-B35-B32)*B18</f>
        <v>2400</v>
      </c>
      <c r="E26" s="2"/>
    </row>
    <row r="28" spans="1:5" x14ac:dyDescent="0.2">
      <c r="A28" t="s">
        <v>15</v>
      </c>
      <c r="B28">
        <f>H35</f>
        <v>0</v>
      </c>
    </row>
    <row r="29" spans="1:5" x14ac:dyDescent="0.2">
      <c r="A29" s="7"/>
    </row>
    <row r="32" spans="1:5" x14ac:dyDescent="0.2">
      <c r="A32" t="s">
        <v>16</v>
      </c>
      <c r="B32">
        <v>0</v>
      </c>
    </row>
    <row r="33" spans="1:11" x14ac:dyDescent="0.2">
      <c r="D33" s="8"/>
      <c r="E33" s="8"/>
      <c r="F33" s="8"/>
      <c r="G33" s="8"/>
      <c r="H33" s="8"/>
      <c r="K33" s="8"/>
    </row>
    <row r="34" spans="1:11" x14ac:dyDescent="0.2">
      <c r="A34" s="3" t="s">
        <v>17</v>
      </c>
      <c r="B34" s="7">
        <f>0.044/10*100</f>
        <v>0.43999999999999995</v>
      </c>
      <c r="D34" s="7"/>
      <c r="E34" s="7"/>
      <c r="F34" s="7"/>
      <c r="G34" s="7"/>
      <c r="H34" s="7"/>
      <c r="K34" s="7"/>
    </row>
    <row r="35" spans="1:11" x14ac:dyDescent="0.2">
      <c r="A35" s="3" t="s">
        <v>18</v>
      </c>
      <c r="B35" s="9">
        <f>B24/5</f>
        <v>600</v>
      </c>
      <c r="C35" s="9"/>
      <c r="D35" s="9"/>
      <c r="E35" s="9"/>
      <c r="F35" s="9"/>
      <c r="G35" s="9"/>
      <c r="H35" s="9"/>
      <c r="K35" s="9"/>
    </row>
    <row r="38" spans="1:11" x14ac:dyDescent="0.2">
      <c r="A38" t="s">
        <v>19</v>
      </c>
    </row>
  </sheetData>
  <phoneticPr fontId="3" type="noConversion"/>
  <printOptions gridLines="1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2017-08-18T18:46:52Z</cp:lastPrinted>
  <dcterms:created xsi:type="dcterms:W3CDTF">2017-08-18T17:58:22Z</dcterms:created>
  <dcterms:modified xsi:type="dcterms:W3CDTF">2017-08-18T20:38:37Z</dcterms:modified>
</cp:coreProperties>
</file>