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560" yWindow="520" windowWidth="24960" windowHeight="13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B24" i="1"/>
  <c r="B19" i="1"/>
  <c r="B8" i="1"/>
  <c r="B20" i="1"/>
  <c r="B21" i="1"/>
  <c r="B22" i="1"/>
</calcChain>
</file>

<file path=xl/sharedStrings.xml><?xml version="1.0" encoding="utf-8"?>
<sst xmlns="http://schemas.openxmlformats.org/spreadsheetml/2006/main" count="19" uniqueCount="19">
  <si>
    <t>082118 WT tau fibril preparation</t>
  </si>
  <si>
    <t>Fibrils will be used (1) in collaboration with Jeremy Linsley (Steve Finkbeiner lab) and (2) for SEC-MALS with DJA2</t>
  </si>
  <si>
    <t>Make PBS + 2 mM MgCl, FS</t>
  </si>
  <si>
    <t>Desired total DTT in 330uL</t>
  </si>
  <si>
    <t>umol</t>
  </si>
  <si>
    <t>dialysis</t>
  </si>
  <si>
    <t>BCA date</t>
  </si>
  <si>
    <t>stock conc (uM)</t>
  </si>
  <si>
    <t>date of prep</t>
  </si>
  <si>
    <t>0N4R WT</t>
  </si>
  <si>
    <t>in D-PBS</t>
  </si>
  <si>
    <t>vol tau for 10uM final (uL)</t>
  </si>
  <si>
    <t>DTT contributed by tau (umol)</t>
  </si>
  <si>
    <t>vol of 100mM DTT for 1mM final (uL)</t>
  </si>
  <si>
    <t>vol D-PBS + 2 mM MgCl2 (uL)</t>
  </si>
  <si>
    <t>vol of 0.22mg/mL heparin for 22ug/mL final (uL)</t>
  </si>
  <si>
    <t>total volume per sample</t>
  </si>
  <si>
    <t>aliquot 330 ul into 1.5 ml tubes</t>
  </si>
  <si>
    <t>Prepare 2X 330uL aliquots, one for Jeremy and one for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</si>
</sst>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horizontal="right"/>
    </xf>
    <xf numFmtId="14" fontId="0" fillId="0" borderId="0" xfId="0" applyNumberFormat="1"/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0" xfId="0" applyFill="1" applyBorder="1"/>
    <xf numFmtId="0" fontId="0" fillId="0" borderId="1" xfId="0" applyBorder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A7" sqref="A7"/>
    </sheetView>
  </sheetViews>
  <sheetFormatPr baseColWidth="10" defaultRowHeight="16" x14ac:dyDescent="0.2"/>
  <cols>
    <col min="1" max="1" width="43.1640625" customWidth="1"/>
    <col min="2" max="2" width="14.1640625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4" spans="1:3" x14ac:dyDescent="0.2">
      <c r="A4" s="10" t="s">
        <v>18</v>
      </c>
    </row>
    <row r="6" spans="1:3" x14ac:dyDescent="0.2">
      <c r="A6" t="s">
        <v>2</v>
      </c>
    </row>
    <row r="8" spans="1:3" x14ac:dyDescent="0.2">
      <c r="A8" t="s">
        <v>3</v>
      </c>
      <c r="B8">
        <f>1*330/1000</f>
        <v>0.33</v>
      </c>
      <c r="C8" t="s">
        <v>4</v>
      </c>
    </row>
    <row r="12" spans="1:3" x14ac:dyDescent="0.2">
      <c r="A12" s="1" t="s">
        <v>5</v>
      </c>
      <c r="B12" s="2">
        <v>43073</v>
      </c>
    </row>
    <row r="13" spans="1:3" x14ac:dyDescent="0.2">
      <c r="A13" s="1" t="s">
        <v>6</v>
      </c>
      <c r="B13" s="2">
        <v>43074</v>
      </c>
    </row>
    <row r="14" spans="1:3" x14ac:dyDescent="0.2">
      <c r="A14" s="3" t="s">
        <v>7</v>
      </c>
      <c r="B14" s="4">
        <v>167.88</v>
      </c>
    </row>
    <row r="15" spans="1:3" x14ac:dyDescent="0.2">
      <c r="A15" s="3" t="s">
        <v>8</v>
      </c>
      <c r="B15" s="2">
        <v>42850</v>
      </c>
    </row>
    <row r="16" spans="1:3" x14ac:dyDescent="0.2">
      <c r="A16" s="3"/>
      <c r="B16" s="3" t="s">
        <v>9</v>
      </c>
    </row>
    <row r="17" spans="1:2" x14ac:dyDescent="0.2">
      <c r="A17" s="3"/>
      <c r="B17" s="3" t="s">
        <v>10</v>
      </c>
    </row>
    <row r="18" spans="1:2" x14ac:dyDescent="0.2">
      <c r="A18" s="3"/>
      <c r="B18" s="3"/>
    </row>
    <row r="19" spans="1:2" x14ac:dyDescent="0.2">
      <c r="A19" s="3" t="s">
        <v>11</v>
      </c>
      <c r="B19" s="5">
        <f>10/B14*B26</f>
        <v>19.656897784131523</v>
      </c>
    </row>
    <row r="20" spans="1:2" x14ac:dyDescent="0.2">
      <c r="A20" s="3" t="s">
        <v>12</v>
      </c>
      <c r="B20" s="6">
        <f>1*B19/1000</f>
        <v>1.9656897784131523E-2</v>
      </c>
    </row>
    <row r="21" spans="1:2" x14ac:dyDescent="0.2">
      <c r="A21" s="3" t="s">
        <v>13</v>
      </c>
      <c r="B21" s="5">
        <f>($B8-B20)*1000/100</f>
        <v>3.1034310221586852</v>
      </c>
    </row>
    <row r="22" spans="1:2" x14ac:dyDescent="0.2">
      <c r="A22" s="3" t="s">
        <v>14</v>
      </c>
      <c r="B22" s="5">
        <f>B26-B19-B21-B24</f>
        <v>274.2396711937098</v>
      </c>
    </row>
    <row r="23" spans="1:2" x14ac:dyDescent="0.2">
      <c r="A23" s="3"/>
      <c r="B23" s="5"/>
    </row>
    <row r="24" spans="1:2" x14ac:dyDescent="0.2">
      <c r="A24" t="s">
        <v>15</v>
      </c>
      <c r="B24">
        <f>B26/10</f>
        <v>33</v>
      </c>
    </row>
    <row r="26" spans="1:2" x14ac:dyDescent="0.2">
      <c r="A26" s="7" t="s">
        <v>16</v>
      </c>
      <c r="B26" s="8">
        <f>330*1</f>
        <v>330</v>
      </c>
    </row>
    <row r="29" spans="1:2" x14ac:dyDescent="0.2">
      <c r="A29" t="s">
        <v>17</v>
      </c>
      <c r="B2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2018-08-21T21:52:24Z</dcterms:created>
  <dcterms:modified xsi:type="dcterms:W3CDTF">2018-08-21T21:55:04Z</dcterms:modified>
</cp:coreProperties>
</file>