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1440" yWindow="2180" windowWidth="24160" windowHeight="12740" tabRatio="500"/>
  </bookViews>
  <sheets>
    <sheet name="Sheet1" sheetId="1" r:id="rId1"/>
  </sheets>
  <definedNames>
    <definedName name="_421D_082217" localSheetId="0">Sheet1!$A$1:$W$14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C18" i="1"/>
  <c r="C17" i="1"/>
  <c r="C25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C24" i="1"/>
  <c r="B18" i="1"/>
  <c r="B19" i="1"/>
  <c r="B20" i="1"/>
  <c r="B21" i="1"/>
  <c r="B22" i="1"/>
  <c r="B23" i="1"/>
  <c r="B24" i="1"/>
  <c r="C23" i="1"/>
  <c r="E22" i="1"/>
  <c r="F22" i="1"/>
  <c r="G22" i="1"/>
  <c r="C22" i="1"/>
  <c r="C21" i="1"/>
  <c r="C20" i="1"/>
  <c r="C19" i="1"/>
</calcChain>
</file>

<file path=xl/connections.xml><?xml version="1.0" encoding="utf-8"?>
<connections xmlns="http://schemas.openxmlformats.org/spreadsheetml/2006/main">
  <connection id="1" name="421D 082217" type="6" refreshedVersion="0" background="1" saveData="1">
    <textPr fileType="mac" codePage="10000" sourceFile="/Volumes/Gestwicki/Taylor/BCA/421D 082217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<sst xmlns="http://schemas.openxmlformats.org/spreadsheetml/2006/main" count="16" uniqueCount="15">
  <si>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</si>
  <si>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</si>
  <si>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</si>
  <si>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</si>
  <si>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</si>
  <si>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</si>
  <si>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</si>
  <si>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</si>
  <si>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</si>
  <si>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Original Filename: 421D 082217; Date Last Saved: 8/22/2017 4:22:00 PM</t>
  </si>
  <si>
    <t>Concentration (mg/mL)</t>
  </si>
  <si>
    <t>BSA</t>
  </si>
  <si>
    <t>Dilution factor</t>
  </si>
  <si>
    <t>avg</t>
  </si>
  <si>
    <t>421D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</si>
</sst>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Sheet1!$B$17:$B$24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  <c:pt idx="6">
                  <c:v>0.03125</c:v>
                </c:pt>
                <c:pt idx="7">
                  <c:v>0.015625</c:v>
                </c:pt>
              </c:numCache>
            </c:numRef>
          </c:xVal>
          <c:yVal>
            <c:numRef>
              <c:f>Sheet1!$C$17:$C$24</c:f>
              <c:numCache>
                <c:formatCode>General</c:formatCode>
                <c:ptCount val="8"/>
                <c:pt idx="0">
                  <c:v>1.111466666666667</c:v>
                </c:pt>
                <c:pt idx="1">
                  <c:v>0.6001</c:v>
                </c:pt>
                <c:pt idx="2">
                  <c:v>0.390966666666667</c:v>
                </c:pt>
                <c:pt idx="3">
                  <c:v>0.2741</c:v>
                </c:pt>
                <c:pt idx="4">
                  <c:v>0.196266666666667</c:v>
                </c:pt>
                <c:pt idx="5">
                  <c:v>0.150733333333333</c:v>
                </c:pt>
                <c:pt idx="6">
                  <c:v>0.1247</c:v>
                </c:pt>
                <c:pt idx="7">
                  <c:v>0.122666666666667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262400"/>
        <c:axId val="-2033279136"/>
      </c:scatterChart>
      <c:valAx>
        <c:axId val="-2033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 Concentration (mg/mL)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279136"/>
        <c:crosses val="autoZero"/>
        <c:crossBetween val="midCat"/>
      </c:valAx>
      <c:valAx>
        <c:axId val="-2033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 562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127000</xdr:rowOff>
    </xdr:from>
    <xdr:to>
      <xdr:col>0</xdr:col>
      <xdr:colOff>4572000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21D 0822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14" workbookViewId="0">
      <selection activeCell="B29" sqref="B29"/>
    </sheetView>
  </sheetViews>
  <sheetFormatPr baseColWidth="10" defaultRowHeight="16" x14ac:dyDescent="0.2"/>
  <cols>
    <col min="1" max="1" width="60.33203125" bestFit="1" customWidth="1"/>
    <col min="2" max="2" width="14.6640625" bestFit="1" customWidth="1"/>
    <col min="3" max="3" width="7.1640625" bestFit="1" customWidth="1"/>
    <col min="4" max="4" width="11.1640625" bestFit="1" customWidth="1"/>
    <col min="5" max="5" width="8.5" bestFit="1" customWidth="1"/>
    <col min="6" max="6" width="10.6640625" bestFit="1" customWidth="1"/>
    <col min="7" max="7" width="14" customWidth="1"/>
    <col min="8" max="8" width="7.1640625" bestFit="1" customWidth="1"/>
    <col min="9" max="11" width="2.1640625" bestFit="1" customWidth="1"/>
    <col min="12" max="14" width="3.1640625" bestFit="1" customWidth="1"/>
    <col min="15" max="15" width="2.1640625" bestFit="1" customWidth="1"/>
    <col min="16" max="16" width="4.1640625" bestFit="1" customWidth="1"/>
    <col min="17" max="18" width="2.1640625" bestFit="1" customWidth="1"/>
    <col min="19" max="19" width="3.1640625" bestFit="1" customWidth="1"/>
    <col min="20" max="21" width="2.1640625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22.1</v>
      </c>
      <c r="C4">
        <v>1.0968</v>
      </c>
      <c r="D4">
        <v>1.1027</v>
      </c>
      <c r="E4">
        <v>1.1349</v>
      </c>
      <c r="F4">
        <v>0.66379999999999995</v>
      </c>
      <c r="G4">
        <v>0.55410000000000004</v>
      </c>
      <c r="H4">
        <v>0.63239999999999996</v>
      </c>
    </row>
    <row r="5" spans="1:21" x14ac:dyDescent="0.2">
      <c r="C5">
        <v>0.72650000000000003</v>
      </c>
      <c r="D5">
        <v>0.58560000000000001</v>
      </c>
      <c r="E5">
        <v>0.48820000000000002</v>
      </c>
      <c r="F5">
        <v>0.38229999999999997</v>
      </c>
      <c r="G5">
        <v>0.37840000000000001</v>
      </c>
      <c r="H5">
        <v>0.39050000000000001</v>
      </c>
    </row>
    <row r="6" spans="1:21" x14ac:dyDescent="0.2">
      <c r="C6">
        <v>0.45789999999999997</v>
      </c>
      <c r="D6">
        <v>0.3553</v>
      </c>
      <c r="E6">
        <v>0.35970000000000002</v>
      </c>
      <c r="F6">
        <v>0.24879999999999999</v>
      </c>
      <c r="G6">
        <v>0.25140000000000001</v>
      </c>
      <c r="H6">
        <v>0.26</v>
      </c>
    </row>
    <row r="7" spans="1:21" x14ac:dyDescent="0.2">
      <c r="C7">
        <v>0.2828</v>
      </c>
      <c r="D7">
        <v>0.27479999999999999</v>
      </c>
      <c r="E7">
        <v>0.26469999999999999</v>
      </c>
      <c r="F7">
        <v>0.17649999999999999</v>
      </c>
      <c r="G7">
        <v>0.1736</v>
      </c>
      <c r="H7">
        <v>0.183</v>
      </c>
    </row>
    <row r="8" spans="1:21" x14ac:dyDescent="0.2">
      <c r="C8">
        <v>0.20150000000000001</v>
      </c>
      <c r="D8">
        <v>0.1895</v>
      </c>
      <c r="E8">
        <v>0.1978</v>
      </c>
      <c r="F8">
        <v>0.1411</v>
      </c>
      <c r="G8">
        <v>0.14019999999999999</v>
      </c>
      <c r="H8">
        <v>0.1527</v>
      </c>
    </row>
    <row r="9" spans="1:21" x14ac:dyDescent="0.2">
      <c r="C9">
        <v>0.15329999999999999</v>
      </c>
      <c r="D9">
        <v>0.14360000000000001</v>
      </c>
      <c r="E9">
        <v>0.15529999999999999</v>
      </c>
      <c r="F9">
        <v>0.12920000000000001</v>
      </c>
      <c r="G9">
        <v>0.13539999999999999</v>
      </c>
      <c r="H9">
        <v>0.13120000000000001</v>
      </c>
    </row>
    <row r="10" spans="1:21" x14ac:dyDescent="0.2">
      <c r="C10">
        <v>0.12839999999999999</v>
      </c>
      <c r="D10">
        <v>0.12180000000000001</v>
      </c>
      <c r="E10">
        <v>0.1239</v>
      </c>
      <c r="F10">
        <v>0.10970000000000001</v>
      </c>
      <c r="G10">
        <v>0.1106</v>
      </c>
      <c r="H10">
        <v>0.11260000000000001</v>
      </c>
    </row>
    <row r="11" spans="1:21" x14ac:dyDescent="0.2">
      <c r="C11">
        <v>0.1202</v>
      </c>
      <c r="D11">
        <v>0.1232</v>
      </c>
      <c r="E11">
        <v>0.1246</v>
      </c>
      <c r="F11">
        <v>0.14499999999999999</v>
      </c>
      <c r="G11">
        <v>0.1394</v>
      </c>
      <c r="H11">
        <v>0.1477</v>
      </c>
    </row>
    <row r="13" spans="1:21" x14ac:dyDescent="0.2">
      <c r="A13" t="s">
        <v>8</v>
      </c>
    </row>
    <row r="14" spans="1:21" x14ac:dyDescent="0.2">
      <c r="A14" t="s">
        <v>9</v>
      </c>
    </row>
    <row r="16" spans="1:21" ht="64" x14ac:dyDescent="0.2">
      <c r="B16" s="1" t="s">
        <v>10</v>
      </c>
      <c r="C16" t="s">
        <v>11</v>
      </c>
      <c r="E16" s="1" t="s">
        <v>12</v>
      </c>
      <c r="F16" t="s">
        <v>14</v>
      </c>
      <c r="G16" s="1" t="s">
        <v>10</v>
      </c>
    </row>
    <row r="17" spans="2:7" x14ac:dyDescent="0.2">
      <c r="B17">
        <v>2</v>
      </c>
      <c r="C17">
        <f>AVERAGE(C4,D4,E4)</f>
        <v>1.1114666666666666</v>
      </c>
      <c r="E17">
        <v>8</v>
      </c>
      <c r="F17">
        <f>AVERAGE(F4:H4)</f>
        <v>0.61676666666666657</v>
      </c>
      <c r="G17">
        <f>E17*(F17-0.1268)/0.5096</f>
        <v>7.6917844060701182</v>
      </c>
    </row>
    <row r="18" spans="2:7" x14ac:dyDescent="0.2">
      <c r="B18">
        <f>B17/2</f>
        <v>1</v>
      </c>
      <c r="C18">
        <f>AVERAGE(C5,D5,E5)</f>
        <v>0.60009999999999997</v>
      </c>
      <c r="E18">
        <f>E17*2</f>
        <v>16</v>
      </c>
      <c r="F18">
        <f t="shared" ref="F18:F22" si="0">AVERAGE(F5:H5)</f>
        <v>0.38373333333333332</v>
      </c>
      <c r="G18">
        <f>E18*(F18-0.1268)/0.5096</f>
        <v>8.0669806384092091</v>
      </c>
    </row>
    <row r="19" spans="2:7" x14ac:dyDescent="0.2">
      <c r="B19">
        <f t="shared" ref="B19:B23" si="1">B18/2</f>
        <v>0.5</v>
      </c>
      <c r="C19">
        <f t="shared" ref="C18:C24" si="2">AVERAGE(C6,D6,E6)</f>
        <v>0.39096666666666663</v>
      </c>
      <c r="E19">
        <f t="shared" ref="E19:E22" si="3">E18*2</f>
        <v>32</v>
      </c>
      <c r="F19">
        <f t="shared" si="0"/>
        <v>0.25340000000000001</v>
      </c>
      <c r="G19">
        <f t="shared" ref="G19:G22" si="4">E19*(F19-0.1268)/0.5096</f>
        <v>7.9497645211930932</v>
      </c>
    </row>
    <row r="20" spans="2:7" x14ac:dyDescent="0.2">
      <c r="B20">
        <f t="shared" si="1"/>
        <v>0.25</v>
      </c>
      <c r="C20">
        <f t="shared" si="2"/>
        <v>0.27410000000000001</v>
      </c>
      <c r="E20">
        <f t="shared" si="3"/>
        <v>64</v>
      </c>
      <c r="F20">
        <f t="shared" si="0"/>
        <v>0.17769999999999997</v>
      </c>
      <c r="G20">
        <f t="shared" si="4"/>
        <v>6.3924646781789596</v>
      </c>
    </row>
    <row r="21" spans="2:7" x14ac:dyDescent="0.2">
      <c r="B21">
        <f t="shared" si="1"/>
        <v>0.125</v>
      </c>
      <c r="C21">
        <f t="shared" si="2"/>
        <v>0.19626666666666667</v>
      </c>
      <c r="E21">
        <f t="shared" si="3"/>
        <v>128</v>
      </c>
      <c r="F21">
        <f t="shared" si="0"/>
        <v>0.14466666666666667</v>
      </c>
      <c r="G21">
        <f t="shared" si="4"/>
        <v>4.4877027734170598</v>
      </c>
    </row>
    <row r="22" spans="2:7" x14ac:dyDescent="0.2">
      <c r="B22">
        <f t="shared" si="1"/>
        <v>6.25E-2</v>
      </c>
      <c r="C22">
        <f t="shared" si="2"/>
        <v>0.15073333333333333</v>
      </c>
      <c r="E22">
        <f t="shared" si="3"/>
        <v>256</v>
      </c>
      <c r="F22">
        <f t="shared" si="0"/>
        <v>0.13193333333333335</v>
      </c>
      <c r="G22">
        <f t="shared" si="4"/>
        <v>2.5787545787545874</v>
      </c>
    </row>
    <row r="23" spans="2:7" x14ac:dyDescent="0.2">
      <c r="B23">
        <f t="shared" si="1"/>
        <v>3.125E-2</v>
      </c>
      <c r="C23">
        <f t="shared" si="2"/>
        <v>0.12469999999999999</v>
      </c>
    </row>
    <row r="24" spans="2:7" x14ac:dyDescent="0.2">
      <c r="B24">
        <f>B23/2</f>
        <v>1.5625E-2</v>
      </c>
      <c r="C24">
        <f t="shared" si="2"/>
        <v>0.12266666666666666</v>
      </c>
      <c r="F24" t="s">
        <v>13</v>
      </c>
      <c r="G24">
        <f>AVERAGE(G17:G19)</f>
        <v>7.9028431885574735</v>
      </c>
    </row>
    <row r="25" spans="2:7" x14ac:dyDescent="0.2">
      <c r="B25">
        <v>0</v>
      </c>
      <c r="C25">
        <f>AVERAGE(F11:H11)</f>
        <v>0.14403333333333332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2017-08-22T23:46:26Z</dcterms:created>
  <dcterms:modified xsi:type="dcterms:W3CDTF">2017-08-22T23:53:14Z</dcterms:modified>
</cp:coreProperties>
</file>