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ATPase assays/"/>
    </mc:Choice>
  </mc:AlternateContent>
  <bookViews>
    <workbookView xWindow="80" yWindow="460" windowWidth="24560" windowHeight="13240" tabRatio="500" activeTab="3"/>
  </bookViews>
  <sheets>
    <sheet name="20180612 - MG Assay DJA2 panel" sheetId="1" r:id="rId1"/>
    <sheet name="Phosphate Standard" sheetId="2" r:id="rId2"/>
    <sheet name="Background Subtraction" sheetId="3" r:id="rId3"/>
    <sheet name="Final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4" l="1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C12" i="4"/>
  <c r="D12" i="4"/>
  <c r="E12" i="4"/>
  <c r="F12" i="4"/>
  <c r="G12" i="4"/>
  <c r="H12" i="4"/>
  <c r="I12" i="4"/>
  <c r="J12" i="4"/>
  <c r="K12" i="4"/>
  <c r="L12" i="4"/>
  <c r="M12" i="4"/>
  <c r="B12" i="4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L23" i="3"/>
  <c r="M23" i="3"/>
  <c r="K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I23" i="3"/>
  <c r="J23" i="3"/>
  <c r="H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F23" i="3"/>
  <c r="G23" i="3"/>
  <c r="E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D23" i="3"/>
  <c r="C23" i="3"/>
  <c r="B23" i="3"/>
  <c r="F5" i="2"/>
  <c r="F4" i="2"/>
  <c r="F3" i="2"/>
  <c r="F6" i="2"/>
  <c r="F7" i="2"/>
  <c r="F8" i="2"/>
  <c r="F9" i="2"/>
  <c r="F10" i="2"/>
  <c r="B5" i="2"/>
  <c r="B6" i="2"/>
  <c r="B7" i="2"/>
  <c r="B8" i="2"/>
  <c r="B9" i="2"/>
  <c r="B4" i="2"/>
</calcChain>
</file>

<file path=xl/sharedStrings.xml><?xml version="1.0" encoding="utf-8"?>
<sst xmlns="http://schemas.openxmlformats.org/spreadsheetml/2006/main" count="24" uniqueCount="17">
  <si>
    <t>##BLOCKS= 2</t>
  </si>
  <si>
    <t>Plate:</t>
  </si>
  <si>
    <t>DJA2 panel</t>
  </si>
  <si>
    <t>PlateFormat</t>
  </si>
  <si>
    <t>Endpoint</t>
  </si>
  <si>
    <t>Absorbance</t>
  </si>
  <si>
    <t>Raw</t>
  </si>
  <si>
    <t>Temperature(¡C)</t>
  </si>
  <si>
    <t>~End</t>
  </si>
  <si>
    <t>Js alone, std</t>
  </si>
  <si>
    <t>Original Filename: 20180612 - MG Assay DJA2 panel; Date Last Saved: 6/12/2018 5:13:54 PM</t>
  </si>
  <si>
    <t>Phosphate Standard</t>
  </si>
  <si>
    <t>Abs</t>
  </si>
  <si>
    <t>Conc (uM)</t>
  </si>
  <si>
    <t>avg abs</t>
  </si>
  <si>
    <t>slope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</si>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</sst>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Phosphate</a:t>
            </a:r>
            <a:r>
              <a:rPr lang="en-US" baseline="0"/>
              <a:t> Standard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143919510061"/>
                  <c:y val="-0.1491207349081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'Phosphate Standard'!$B$3:$B$10</c:f>
              <c:numCache>
                <c:formatCode>General</c:formatCode>
                <c:ptCount val="8"/>
                <c:pt idx="0">
                  <c:v>100.0</c:v>
                </c:pt>
                <c:pt idx="1">
                  <c:v>50.0</c:v>
                </c:pt>
                <c:pt idx="2">
                  <c:v>25.0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0.0</c:v>
                </c:pt>
              </c:numCache>
            </c:numRef>
          </c:xVal>
          <c:yVal>
            <c:numRef>
              <c:f>'Phosphate Standard'!$F$3:$F$10</c:f>
              <c:numCache>
                <c:formatCode>General</c:formatCode>
                <c:ptCount val="8"/>
                <c:pt idx="0">
                  <c:v>0.437033333333333</c:v>
                </c:pt>
                <c:pt idx="1">
                  <c:v>0.315666666666667</c:v>
                </c:pt>
                <c:pt idx="2">
                  <c:v>0.245</c:v>
                </c:pt>
                <c:pt idx="3">
                  <c:v>0.188333333333333</c:v>
                </c:pt>
                <c:pt idx="4">
                  <c:v>0.1694</c:v>
                </c:pt>
                <c:pt idx="5">
                  <c:v>0.157</c:v>
                </c:pt>
                <c:pt idx="6">
                  <c:v>0.153033333333333</c:v>
                </c:pt>
                <c:pt idx="7">
                  <c:v>0.128733333333333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771392"/>
        <c:axId val="-2106838304"/>
      </c:scatterChart>
      <c:valAx>
        <c:axId val="-21247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38304"/>
        <c:crosses val="autoZero"/>
        <c:crossBetween val="midCat"/>
      </c:valAx>
      <c:valAx>
        <c:axId val="-21068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</xdr:row>
      <xdr:rowOff>19050</xdr:rowOff>
    </xdr:from>
    <xdr:to>
      <xdr:col>12</xdr:col>
      <xdr:colOff>177800</xdr:colOff>
      <xdr:row>14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C16" sqref="C16:M23"/>
    </sheetView>
  </sheetViews>
  <sheetFormatPr baseColWidth="10" defaultRowHeight="16" x14ac:dyDescent="0.2"/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620</v>
      </c>
      <c r="Q2">
        <v>1</v>
      </c>
      <c r="R2">
        <v>12</v>
      </c>
      <c r="S2">
        <v>96</v>
      </c>
      <c r="T2">
        <v>1</v>
      </c>
      <c r="U2">
        <v>8</v>
      </c>
    </row>
    <row r="3" spans="1:2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B4">
        <v>24.2</v>
      </c>
      <c r="C4">
        <v>0.44069999999999998</v>
      </c>
      <c r="D4">
        <v>0.43890000000000001</v>
      </c>
      <c r="E4">
        <v>0.4481</v>
      </c>
      <c r="F4">
        <v>0.42059999999999997</v>
      </c>
      <c r="G4">
        <v>0.42099999999999999</v>
      </c>
      <c r="H4">
        <v>0.4778</v>
      </c>
      <c r="I4">
        <v>0.42170000000000002</v>
      </c>
      <c r="J4">
        <v>0.4476</v>
      </c>
      <c r="K4">
        <v>0.44350000000000001</v>
      </c>
      <c r="L4">
        <v>0.41510000000000002</v>
      </c>
      <c r="M4">
        <v>0.41399999999999998</v>
      </c>
      <c r="N4">
        <v>0.4269</v>
      </c>
    </row>
    <row r="5" spans="1:21" x14ac:dyDescent="0.2">
      <c r="C5">
        <v>0.43309999999999998</v>
      </c>
      <c r="D5">
        <v>0.4385</v>
      </c>
      <c r="E5">
        <v>0.4128</v>
      </c>
      <c r="F5">
        <v>0.36599999999999999</v>
      </c>
      <c r="G5">
        <v>0.39090000000000003</v>
      </c>
      <c r="H5">
        <v>0.37669999999999998</v>
      </c>
      <c r="I5">
        <v>0.42770000000000002</v>
      </c>
      <c r="J5">
        <v>0.39929999999999999</v>
      </c>
      <c r="K5">
        <v>0.41189999999999999</v>
      </c>
      <c r="L5">
        <v>0.39789999999999998</v>
      </c>
      <c r="M5">
        <v>0.39450000000000002</v>
      </c>
      <c r="N5">
        <v>0.39400000000000002</v>
      </c>
    </row>
    <row r="6" spans="1:21" x14ac:dyDescent="0.2">
      <c r="C6">
        <v>0.41020000000000001</v>
      </c>
      <c r="D6">
        <v>0.40050000000000002</v>
      </c>
      <c r="E6">
        <v>0.39379999999999998</v>
      </c>
      <c r="F6">
        <v>0.37619999999999998</v>
      </c>
      <c r="G6">
        <v>0.37619999999999998</v>
      </c>
      <c r="H6">
        <v>0.39700000000000002</v>
      </c>
      <c r="I6">
        <v>0.39200000000000002</v>
      </c>
      <c r="J6">
        <v>0.36149999999999999</v>
      </c>
      <c r="K6">
        <v>0.4128</v>
      </c>
      <c r="L6">
        <v>0.38769999999999999</v>
      </c>
      <c r="M6">
        <v>0.38030000000000003</v>
      </c>
      <c r="N6">
        <v>0.39439999999999997</v>
      </c>
    </row>
    <row r="7" spans="1:21" x14ac:dyDescent="0.2">
      <c r="C7">
        <v>0.36980000000000002</v>
      </c>
      <c r="D7">
        <v>0.37690000000000001</v>
      </c>
      <c r="E7">
        <v>0.37730000000000002</v>
      </c>
      <c r="F7">
        <v>0.34150000000000003</v>
      </c>
      <c r="G7">
        <v>0.34870000000000001</v>
      </c>
      <c r="H7">
        <v>0.37030000000000002</v>
      </c>
      <c r="I7">
        <v>0.3649</v>
      </c>
      <c r="J7">
        <v>0.36720000000000003</v>
      </c>
      <c r="K7">
        <v>0.37180000000000002</v>
      </c>
      <c r="L7">
        <v>0.35060000000000002</v>
      </c>
      <c r="M7">
        <v>0.36299999999999999</v>
      </c>
      <c r="N7">
        <v>0.34200000000000003</v>
      </c>
    </row>
    <row r="8" spans="1:21" x14ac:dyDescent="0.2">
      <c r="C8">
        <v>0.35020000000000001</v>
      </c>
      <c r="D8">
        <v>0.35909999999999997</v>
      </c>
      <c r="E8">
        <v>0.35149999999999998</v>
      </c>
      <c r="F8">
        <v>0.3589</v>
      </c>
      <c r="G8">
        <v>0.32750000000000001</v>
      </c>
      <c r="H8">
        <v>0.3463</v>
      </c>
      <c r="I8">
        <v>0.33860000000000001</v>
      </c>
      <c r="J8">
        <v>0.35020000000000001</v>
      </c>
      <c r="K8">
        <v>0.37940000000000002</v>
      </c>
      <c r="L8">
        <v>0.34520000000000001</v>
      </c>
      <c r="M8">
        <v>0.34350000000000003</v>
      </c>
      <c r="N8">
        <v>0.34770000000000001</v>
      </c>
    </row>
    <row r="9" spans="1:21" x14ac:dyDescent="0.2">
      <c r="C9">
        <v>0.33279999999999998</v>
      </c>
      <c r="D9">
        <v>0.3422</v>
      </c>
      <c r="E9">
        <v>0.31580000000000003</v>
      </c>
      <c r="F9">
        <v>0.316</v>
      </c>
      <c r="G9">
        <v>0.33660000000000001</v>
      </c>
      <c r="H9">
        <v>0.29139999999999999</v>
      </c>
      <c r="I9">
        <v>0.3473</v>
      </c>
      <c r="J9">
        <v>0.3523</v>
      </c>
      <c r="K9">
        <v>0.34549999999999997</v>
      </c>
      <c r="L9">
        <v>0.34489999999999998</v>
      </c>
      <c r="M9">
        <v>0.34189999999999998</v>
      </c>
      <c r="N9">
        <v>0.33019999999999999</v>
      </c>
    </row>
    <row r="10" spans="1:21" x14ac:dyDescent="0.2">
      <c r="C10">
        <v>0.3246</v>
      </c>
      <c r="D10">
        <v>0.33110000000000001</v>
      </c>
      <c r="E10">
        <v>0.31840000000000002</v>
      </c>
      <c r="F10">
        <v>0.31669999999999998</v>
      </c>
      <c r="G10">
        <v>0.27810000000000001</v>
      </c>
      <c r="H10">
        <v>0.30769999999999997</v>
      </c>
      <c r="I10">
        <v>0.3135</v>
      </c>
      <c r="J10">
        <v>0.33029999999999998</v>
      </c>
      <c r="K10">
        <v>0.35670000000000002</v>
      </c>
      <c r="L10">
        <v>0.32729999999999998</v>
      </c>
      <c r="M10">
        <v>0.33250000000000002</v>
      </c>
      <c r="N10">
        <v>0.31130000000000002</v>
      </c>
    </row>
    <row r="11" spans="1:21" x14ac:dyDescent="0.2">
      <c r="C11">
        <v>0.3226</v>
      </c>
      <c r="D11">
        <v>0.32219999999999999</v>
      </c>
      <c r="E11">
        <v>0.30959999999999999</v>
      </c>
      <c r="F11">
        <v>0.27</v>
      </c>
      <c r="G11">
        <v>0.31940000000000002</v>
      </c>
      <c r="H11">
        <v>0.29620000000000002</v>
      </c>
      <c r="I11">
        <v>0.312</v>
      </c>
      <c r="J11">
        <v>0.30990000000000001</v>
      </c>
      <c r="K11">
        <v>0.34</v>
      </c>
      <c r="L11">
        <v>0.31559999999999999</v>
      </c>
      <c r="M11">
        <v>0.31900000000000001</v>
      </c>
      <c r="N11">
        <v>0.3039</v>
      </c>
    </row>
    <row r="13" spans="1:21" x14ac:dyDescent="0.2">
      <c r="A13" t="s">
        <v>8</v>
      </c>
    </row>
    <row r="14" spans="1:21" x14ac:dyDescent="0.2">
      <c r="A14" t="s">
        <v>1</v>
      </c>
      <c r="B14" t="s">
        <v>9</v>
      </c>
      <c r="C14">
        <v>1.3</v>
      </c>
      <c r="D14" t="s">
        <v>3</v>
      </c>
      <c r="E14" t="s">
        <v>4</v>
      </c>
      <c r="F14" t="s">
        <v>5</v>
      </c>
      <c r="G14" t="s">
        <v>6</v>
      </c>
      <c r="H14" t="b">
        <v>0</v>
      </c>
      <c r="I14">
        <v>1</v>
      </c>
      <c r="O14">
        <v>1</v>
      </c>
      <c r="P14">
        <v>620</v>
      </c>
      <c r="Q14">
        <v>1</v>
      </c>
      <c r="R14">
        <v>11</v>
      </c>
      <c r="S14">
        <v>96</v>
      </c>
      <c r="T14">
        <v>1</v>
      </c>
      <c r="U14">
        <v>8</v>
      </c>
    </row>
    <row r="15" spans="1:21" x14ac:dyDescent="0.2">
      <c r="B15" t="s">
        <v>7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</row>
    <row r="16" spans="1:21" x14ac:dyDescent="0.2">
      <c r="B16">
        <v>24.2</v>
      </c>
      <c r="C16">
        <v>0.33750000000000002</v>
      </c>
      <c r="D16">
        <v>0.33079999999999998</v>
      </c>
      <c r="E16">
        <v>0.28370000000000001</v>
      </c>
      <c r="F16">
        <v>0.27529999999999999</v>
      </c>
      <c r="G16">
        <v>0.377</v>
      </c>
      <c r="H16">
        <v>0.39219999999999999</v>
      </c>
      <c r="I16">
        <v>0.23880000000000001</v>
      </c>
      <c r="J16">
        <v>0.24629999999999999</v>
      </c>
      <c r="K16">
        <v>0.44590000000000002</v>
      </c>
      <c r="L16">
        <v>0.43619999999999998</v>
      </c>
      <c r="M16">
        <v>0.42899999999999999</v>
      </c>
    </row>
    <row r="17" spans="1:13" x14ac:dyDescent="0.2">
      <c r="C17">
        <v>0.2999</v>
      </c>
      <c r="D17">
        <v>0.28039999999999998</v>
      </c>
      <c r="E17">
        <v>0.2286</v>
      </c>
      <c r="F17">
        <v>0.27900000000000003</v>
      </c>
      <c r="G17">
        <v>0.29699999999999999</v>
      </c>
      <c r="H17">
        <v>0.31209999999999999</v>
      </c>
      <c r="I17">
        <v>0.2276</v>
      </c>
      <c r="J17">
        <v>0.22040000000000001</v>
      </c>
      <c r="K17">
        <v>0.29149999999999998</v>
      </c>
      <c r="L17">
        <v>0.33800000000000002</v>
      </c>
      <c r="M17">
        <v>0.3175</v>
      </c>
    </row>
    <row r="18" spans="1:13" x14ac:dyDescent="0.2">
      <c r="C18">
        <v>0.25669999999999998</v>
      </c>
      <c r="D18">
        <v>0.25330000000000003</v>
      </c>
      <c r="E18">
        <v>0.24149999999999999</v>
      </c>
      <c r="F18">
        <v>0.2329</v>
      </c>
      <c r="G18">
        <v>0.27279999999999999</v>
      </c>
      <c r="H18">
        <v>0.2782</v>
      </c>
      <c r="I18">
        <v>0.2303</v>
      </c>
      <c r="J18">
        <v>0.2175</v>
      </c>
      <c r="K18">
        <v>0.24079999999999999</v>
      </c>
      <c r="L18">
        <v>0.24560000000000001</v>
      </c>
      <c r="M18">
        <v>0.24859999999999999</v>
      </c>
    </row>
    <row r="19" spans="1:13" x14ac:dyDescent="0.2">
      <c r="C19">
        <v>0.2427</v>
      </c>
      <c r="D19">
        <v>0.23780000000000001</v>
      </c>
      <c r="E19">
        <v>0.24529999999999999</v>
      </c>
      <c r="F19">
        <v>0.22120000000000001</v>
      </c>
      <c r="G19">
        <v>0.2525</v>
      </c>
      <c r="H19">
        <v>0.24809999999999999</v>
      </c>
      <c r="I19">
        <v>0.2077</v>
      </c>
      <c r="J19">
        <v>0.21959999999999999</v>
      </c>
      <c r="K19">
        <v>0.1832</v>
      </c>
      <c r="L19">
        <v>0.1898</v>
      </c>
      <c r="M19">
        <v>0.192</v>
      </c>
    </row>
    <row r="20" spans="1:13" x14ac:dyDescent="0.2">
      <c r="C20">
        <v>0.21890000000000001</v>
      </c>
      <c r="D20">
        <v>0.21829999999999999</v>
      </c>
      <c r="E20">
        <v>0.23080000000000001</v>
      </c>
      <c r="F20">
        <v>0.23760000000000001</v>
      </c>
      <c r="G20">
        <v>0.24440000000000001</v>
      </c>
      <c r="H20">
        <v>0.23280000000000001</v>
      </c>
      <c r="I20">
        <v>0.21299999999999999</v>
      </c>
      <c r="J20">
        <v>0.21390000000000001</v>
      </c>
      <c r="K20">
        <v>0.17180000000000001</v>
      </c>
      <c r="L20">
        <v>0.16800000000000001</v>
      </c>
      <c r="M20">
        <v>0.16839999999999999</v>
      </c>
    </row>
    <row r="21" spans="1:13" x14ac:dyDescent="0.2">
      <c r="C21">
        <v>0.1913</v>
      </c>
      <c r="D21">
        <v>0.17680000000000001</v>
      </c>
      <c r="E21">
        <v>0.17480000000000001</v>
      </c>
      <c r="F21">
        <v>0.2039</v>
      </c>
      <c r="G21">
        <v>0.19389999999999999</v>
      </c>
      <c r="H21">
        <v>0.2228</v>
      </c>
      <c r="I21">
        <v>0.1991</v>
      </c>
      <c r="J21">
        <v>0.20899999999999999</v>
      </c>
      <c r="K21">
        <v>0.15629999999999999</v>
      </c>
      <c r="L21">
        <v>0.1595</v>
      </c>
      <c r="M21">
        <v>0.1552</v>
      </c>
    </row>
    <row r="22" spans="1:13" x14ac:dyDescent="0.2">
      <c r="C22">
        <v>0.1467</v>
      </c>
      <c r="D22">
        <v>0.1721</v>
      </c>
      <c r="E22">
        <v>0.1764</v>
      </c>
      <c r="F22">
        <v>0.19309999999999999</v>
      </c>
      <c r="G22">
        <v>0.18629999999999999</v>
      </c>
      <c r="H22">
        <v>0.1895</v>
      </c>
      <c r="I22">
        <v>0.18559999999999999</v>
      </c>
      <c r="J22">
        <v>0.20810000000000001</v>
      </c>
      <c r="K22">
        <v>0.14749999999999999</v>
      </c>
      <c r="L22">
        <v>0.15559999999999999</v>
      </c>
      <c r="M22">
        <v>0.156</v>
      </c>
    </row>
    <row r="23" spans="1:13" x14ac:dyDescent="0.2">
      <c r="C23">
        <v>0.1459</v>
      </c>
      <c r="D23">
        <v>0.14119999999999999</v>
      </c>
      <c r="E23">
        <v>0.15459999999999999</v>
      </c>
      <c r="F23">
        <v>0.1855</v>
      </c>
      <c r="G23">
        <v>0.17180000000000001</v>
      </c>
      <c r="H23">
        <v>0.15909999999999999</v>
      </c>
      <c r="I23">
        <v>0.18229999999999999</v>
      </c>
      <c r="J23">
        <v>0.17130000000000001</v>
      </c>
      <c r="K23">
        <v>0.1406</v>
      </c>
      <c r="L23">
        <v>0.1166</v>
      </c>
      <c r="M23">
        <v>0.129</v>
      </c>
    </row>
    <row r="25" spans="1:13" x14ac:dyDescent="0.2">
      <c r="A25" t="s">
        <v>8</v>
      </c>
    </row>
    <row r="26" spans="1:13" x14ac:dyDescent="0.2">
      <c r="A2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24" sqref="E24"/>
    </sheetView>
  </sheetViews>
  <sheetFormatPr baseColWidth="10" defaultRowHeight="16" x14ac:dyDescent="0.2"/>
  <sheetData>
    <row r="1" spans="1:6" x14ac:dyDescent="0.2">
      <c r="A1" t="s">
        <v>11</v>
      </c>
    </row>
    <row r="2" spans="1:6" x14ac:dyDescent="0.2">
      <c r="B2" t="s">
        <v>13</v>
      </c>
      <c r="C2" t="s">
        <v>12</v>
      </c>
      <c r="F2" t="s">
        <v>14</v>
      </c>
    </row>
    <row r="3" spans="1:6" x14ac:dyDescent="0.2">
      <c r="B3">
        <v>100</v>
      </c>
      <c r="C3">
        <v>0.44590000000000002</v>
      </c>
      <c r="D3">
        <v>0.43619999999999998</v>
      </c>
      <c r="E3">
        <v>0.42899999999999999</v>
      </c>
      <c r="F3">
        <f>AVERAGE(C3:E3)</f>
        <v>0.43703333333333333</v>
      </c>
    </row>
    <row r="4" spans="1:6" x14ac:dyDescent="0.2">
      <c r="B4">
        <f>B3/2</f>
        <v>50</v>
      </c>
      <c r="C4">
        <v>0.29149999999999998</v>
      </c>
      <c r="D4">
        <v>0.33800000000000002</v>
      </c>
      <c r="E4">
        <v>0.3175</v>
      </c>
      <c r="F4">
        <f>AVERAGE(C4:E4)</f>
        <v>0.31566666666666665</v>
      </c>
    </row>
    <row r="5" spans="1:6" x14ac:dyDescent="0.2">
      <c r="B5">
        <f t="shared" ref="B5:B9" si="0">B4/2</f>
        <v>25</v>
      </c>
      <c r="C5">
        <v>0.24079999999999999</v>
      </c>
      <c r="D5">
        <v>0.24560000000000001</v>
      </c>
      <c r="E5">
        <v>0.24859999999999999</v>
      </c>
      <c r="F5">
        <f>AVERAGE(C5:E5)</f>
        <v>0.245</v>
      </c>
    </row>
    <row r="6" spans="1:6" x14ac:dyDescent="0.2">
      <c r="B6">
        <f t="shared" si="0"/>
        <v>12.5</v>
      </c>
      <c r="C6">
        <v>0.1832</v>
      </c>
      <c r="D6">
        <v>0.1898</v>
      </c>
      <c r="E6">
        <v>0.192</v>
      </c>
      <c r="F6">
        <f t="shared" ref="F4:F10" si="1">AVERAGE(C6:E6)</f>
        <v>0.18833333333333332</v>
      </c>
    </row>
    <row r="7" spans="1:6" x14ac:dyDescent="0.2">
      <c r="B7">
        <f t="shared" si="0"/>
        <v>6.25</v>
      </c>
      <c r="C7">
        <v>0.17180000000000001</v>
      </c>
      <c r="D7">
        <v>0.16800000000000001</v>
      </c>
      <c r="E7">
        <v>0.16839999999999999</v>
      </c>
      <c r="F7">
        <f t="shared" si="1"/>
        <v>0.1694</v>
      </c>
    </row>
    <row r="8" spans="1:6" x14ac:dyDescent="0.2">
      <c r="B8">
        <f t="shared" si="0"/>
        <v>3.125</v>
      </c>
      <c r="C8">
        <v>0.15629999999999999</v>
      </c>
      <c r="D8">
        <v>0.1595</v>
      </c>
      <c r="E8">
        <v>0.1552</v>
      </c>
      <c r="F8">
        <f t="shared" si="1"/>
        <v>0.157</v>
      </c>
    </row>
    <row r="9" spans="1:6" x14ac:dyDescent="0.2">
      <c r="B9">
        <f t="shared" si="0"/>
        <v>1.5625</v>
      </c>
      <c r="C9">
        <v>0.14749999999999999</v>
      </c>
      <c r="D9">
        <v>0.15559999999999999</v>
      </c>
      <c r="E9">
        <v>0.156</v>
      </c>
      <c r="F9">
        <f t="shared" si="1"/>
        <v>0.15303333333333333</v>
      </c>
    </row>
    <row r="10" spans="1:6" x14ac:dyDescent="0.2">
      <c r="B10">
        <v>0</v>
      </c>
      <c r="C10">
        <v>0.1406</v>
      </c>
      <c r="D10">
        <v>0.1166</v>
      </c>
      <c r="E10">
        <v>0.129</v>
      </c>
      <c r="F10">
        <f t="shared" si="1"/>
        <v>0.12873333333333334</v>
      </c>
    </row>
    <row r="14" spans="1:6" x14ac:dyDescent="0.2">
      <c r="C14" t="s">
        <v>15</v>
      </c>
      <c r="D14">
        <v>3.0000000000000001E-3</v>
      </c>
    </row>
    <row r="15" spans="1:6" x14ac:dyDescent="0.2">
      <c r="C15" t="s">
        <v>16</v>
      </c>
      <c r="D15">
        <v>0.14979999999999999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topLeftCell="A10" workbookViewId="0">
      <selection activeCell="B22" sqref="B22:M30"/>
    </sheetView>
  </sheetViews>
  <sheetFormatPr baseColWidth="10" defaultRowHeight="16" x14ac:dyDescent="0.2"/>
  <sheetData>
    <row r="1" spans="2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2:13" x14ac:dyDescent="0.2">
      <c r="B2">
        <v>0.44069999999999998</v>
      </c>
      <c r="C2">
        <v>0.43890000000000001</v>
      </c>
      <c r="D2">
        <v>0.4481</v>
      </c>
      <c r="E2">
        <v>0.42059999999999997</v>
      </c>
      <c r="F2">
        <v>0.42099999999999999</v>
      </c>
      <c r="G2">
        <v>0.4778</v>
      </c>
      <c r="H2">
        <v>0.42170000000000002</v>
      </c>
      <c r="I2">
        <v>0.4476</v>
      </c>
      <c r="J2">
        <v>0.44350000000000001</v>
      </c>
      <c r="K2">
        <v>0.41510000000000002</v>
      </c>
      <c r="L2">
        <v>0.41399999999999998</v>
      </c>
      <c r="M2">
        <v>0.4269</v>
      </c>
    </row>
    <row r="3" spans="2:13" x14ac:dyDescent="0.2">
      <c r="B3">
        <v>0.43309999999999998</v>
      </c>
      <c r="C3">
        <v>0.4385</v>
      </c>
      <c r="D3">
        <v>0.4128</v>
      </c>
      <c r="E3">
        <v>0.36599999999999999</v>
      </c>
      <c r="F3">
        <v>0.39090000000000003</v>
      </c>
      <c r="G3">
        <v>0.37669999999999998</v>
      </c>
      <c r="H3">
        <v>0.42770000000000002</v>
      </c>
      <c r="I3">
        <v>0.39929999999999999</v>
      </c>
      <c r="J3">
        <v>0.41189999999999999</v>
      </c>
      <c r="K3">
        <v>0.39789999999999998</v>
      </c>
      <c r="L3">
        <v>0.39450000000000002</v>
      </c>
      <c r="M3">
        <v>0.39400000000000002</v>
      </c>
    </row>
    <row r="4" spans="2:13" x14ac:dyDescent="0.2">
      <c r="B4">
        <v>0.41020000000000001</v>
      </c>
      <c r="C4">
        <v>0.40050000000000002</v>
      </c>
      <c r="D4">
        <v>0.39379999999999998</v>
      </c>
      <c r="E4">
        <v>0.37619999999999998</v>
      </c>
      <c r="F4">
        <v>0.37619999999999998</v>
      </c>
      <c r="G4">
        <v>0.39700000000000002</v>
      </c>
      <c r="H4">
        <v>0.39200000000000002</v>
      </c>
      <c r="I4">
        <v>0.36149999999999999</v>
      </c>
      <c r="J4">
        <v>0.4128</v>
      </c>
      <c r="K4">
        <v>0.38769999999999999</v>
      </c>
      <c r="L4">
        <v>0.38030000000000003</v>
      </c>
      <c r="M4">
        <v>0.39439999999999997</v>
      </c>
    </row>
    <row r="5" spans="2:13" x14ac:dyDescent="0.2">
      <c r="B5">
        <v>0.36980000000000002</v>
      </c>
      <c r="C5">
        <v>0.37690000000000001</v>
      </c>
      <c r="D5">
        <v>0.37730000000000002</v>
      </c>
      <c r="E5">
        <v>0.34150000000000003</v>
      </c>
      <c r="F5">
        <v>0.34870000000000001</v>
      </c>
      <c r="G5">
        <v>0.37030000000000002</v>
      </c>
      <c r="H5">
        <v>0.3649</v>
      </c>
      <c r="I5">
        <v>0.36720000000000003</v>
      </c>
      <c r="J5">
        <v>0.37180000000000002</v>
      </c>
      <c r="K5">
        <v>0.35060000000000002</v>
      </c>
      <c r="L5">
        <v>0.36299999999999999</v>
      </c>
      <c r="M5">
        <v>0.34200000000000003</v>
      </c>
    </row>
    <row r="6" spans="2:13" x14ac:dyDescent="0.2">
      <c r="B6">
        <v>0.35020000000000001</v>
      </c>
      <c r="C6">
        <v>0.35909999999999997</v>
      </c>
      <c r="D6">
        <v>0.35149999999999998</v>
      </c>
      <c r="E6">
        <v>0.3589</v>
      </c>
      <c r="F6">
        <v>0.32750000000000001</v>
      </c>
      <c r="G6">
        <v>0.3463</v>
      </c>
      <c r="H6">
        <v>0.33860000000000001</v>
      </c>
      <c r="I6">
        <v>0.35020000000000001</v>
      </c>
      <c r="J6">
        <v>0.37940000000000002</v>
      </c>
      <c r="K6">
        <v>0.34520000000000001</v>
      </c>
      <c r="L6">
        <v>0.34350000000000003</v>
      </c>
      <c r="M6">
        <v>0.34770000000000001</v>
      </c>
    </row>
    <row r="7" spans="2:13" x14ac:dyDescent="0.2">
      <c r="B7">
        <v>0.33279999999999998</v>
      </c>
      <c r="C7">
        <v>0.3422</v>
      </c>
      <c r="D7">
        <v>0.31580000000000003</v>
      </c>
      <c r="E7">
        <v>0.316</v>
      </c>
      <c r="F7">
        <v>0.33660000000000001</v>
      </c>
      <c r="G7">
        <v>0.29139999999999999</v>
      </c>
      <c r="H7">
        <v>0.3473</v>
      </c>
      <c r="I7">
        <v>0.3523</v>
      </c>
      <c r="J7">
        <v>0.34549999999999997</v>
      </c>
      <c r="K7">
        <v>0.34489999999999998</v>
      </c>
      <c r="L7">
        <v>0.34189999999999998</v>
      </c>
      <c r="M7">
        <v>0.33019999999999999</v>
      </c>
    </row>
    <row r="8" spans="2:13" x14ac:dyDescent="0.2">
      <c r="B8">
        <v>0.3246</v>
      </c>
      <c r="C8">
        <v>0.33110000000000001</v>
      </c>
      <c r="D8">
        <v>0.31840000000000002</v>
      </c>
      <c r="E8">
        <v>0.31669999999999998</v>
      </c>
      <c r="F8">
        <v>0.27810000000000001</v>
      </c>
      <c r="G8">
        <v>0.30769999999999997</v>
      </c>
      <c r="H8">
        <v>0.3135</v>
      </c>
      <c r="I8">
        <v>0.33029999999999998</v>
      </c>
      <c r="J8">
        <v>0.35670000000000002</v>
      </c>
      <c r="K8">
        <v>0.32729999999999998</v>
      </c>
      <c r="L8">
        <v>0.33250000000000002</v>
      </c>
      <c r="M8">
        <v>0.31130000000000002</v>
      </c>
    </row>
    <row r="9" spans="2:13" x14ac:dyDescent="0.2">
      <c r="B9">
        <v>0.3226</v>
      </c>
      <c r="C9">
        <v>0.32219999999999999</v>
      </c>
      <c r="D9">
        <v>0.30959999999999999</v>
      </c>
      <c r="E9">
        <v>0.27</v>
      </c>
      <c r="F9">
        <v>0.31940000000000002</v>
      </c>
      <c r="G9">
        <v>0.29620000000000002</v>
      </c>
      <c r="H9">
        <v>0.312</v>
      </c>
      <c r="I9">
        <v>0.30990000000000001</v>
      </c>
      <c r="J9">
        <v>0.34</v>
      </c>
      <c r="K9">
        <v>0.31559999999999999</v>
      </c>
      <c r="L9">
        <v>0.31900000000000001</v>
      </c>
      <c r="M9">
        <v>0.3039</v>
      </c>
    </row>
    <row r="11" spans="2:13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</row>
    <row r="12" spans="2:13" x14ac:dyDescent="0.2">
      <c r="B12">
        <v>0.33750000000000002</v>
      </c>
      <c r="C12">
        <v>0.33079999999999998</v>
      </c>
      <c r="D12">
        <v>0.28370000000000001</v>
      </c>
      <c r="E12">
        <v>0.27529999999999999</v>
      </c>
      <c r="F12">
        <v>0.377</v>
      </c>
      <c r="G12">
        <v>0.39219999999999999</v>
      </c>
      <c r="H12">
        <v>0.23880000000000001</v>
      </c>
      <c r="I12">
        <v>0.24629999999999999</v>
      </c>
      <c r="J12">
        <v>0.44590000000000002</v>
      </c>
      <c r="K12">
        <v>0.43619999999999998</v>
      </c>
      <c r="L12">
        <v>0.42899999999999999</v>
      </c>
    </row>
    <row r="13" spans="2:13" x14ac:dyDescent="0.2">
      <c r="B13">
        <v>0.2999</v>
      </c>
      <c r="C13">
        <v>0.28039999999999998</v>
      </c>
      <c r="D13">
        <v>0.2286</v>
      </c>
      <c r="E13">
        <v>0.27900000000000003</v>
      </c>
      <c r="F13">
        <v>0.29699999999999999</v>
      </c>
      <c r="G13">
        <v>0.31209999999999999</v>
      </c>
      <c r="H13">
        <v>0.2276</v>
      </c>
      <c r="I13">
        <v>0.22040000000000001</v>
      </c>
      <c r="J13">
        <v>0.29149999999999998</v>
      </c>
      <c r="K13">
        <v>0.33800000000000002</v>
      </c>
      <c r="L13">
        <v>0.3175</v>
      </c>
    </row>
    <row r="14" spans="2:13" x14ac:dyDescent="0.2">
      <c r="B14">
        <v>0.25669999999999998</v>
      </c>
      <c r="C14">
        <v>0.25330000000000003</v>
      </c>
      <c r="D14">
        <v>0.24149999999999999</v>
      </c>
      <c r="E14">
        <v>0.2329</v>
      </c>
      <c r="F14">
        <v>0.27279999999999999</v>
      </c>
      <c r="G14">
        <v>0.2782</v>
      </c>
      <c r="H14">
        <v>0.2303</v>
      </c>
      <c r="I14">
        <v>0.2175</v>
      </c>
      <c r="J14">
        <v>0.24079999999999999</v>
      </c>
      <c r="K14">
        <v>0.24560000000000001</v>
      </c>
      <c r="L14">
        <v>0.24859999999999999</v>
      </c>
    </row>
    <row r="15" spans="2:13" x14ac:dyDescent="0.2">
      <c r="B15">
        <v>0.2427</v>
      </c>
      <c r="C15">
        <v>0.23780000000000001</v>
      </c>
      <c r="D15">
        <v>0.24529999999999999</v>
      </c>
      <c r="E15">
        <v>0.22120000000000001</v>
      </c>
      <c r="F15">
        <v>0.2525</v>
      </c>
      <c r="G15">
        <v>0.24809999999999999</v>
      </c>
      <c r="H15">
        <v>0.2077</v>
      </c>
      <c r="I15">
        <v>0.21959999999999999</v>
      </c>
      <c r="J15">
        <v>0.1832</v>
      </c>
      <c r="K15">
        <v>0.1898</v>
      </c>
      <c r="L15">
        <v>0.192</v>
      </c>
    </row>
    <row r="16" spans="2:13" x14ac:dyDescent="0.2">
      <c r="B16">
        <v>0.21890000000000001</v>
      </c>
      <c r="C16">
        <v>0.21829999999999999</v>
      </c>
      <c r="D16">
        <v>0.23080000000000001</v>
      </c>
      <c r="E16">
        <v>0.23760000000000001</v>
      </c>
      <c r="F16">
        <v>0.24440000000000001</v>
      </c>
      <c r="G16">
        <v>0.23280000000000001</v>
      </c>
      <c r="H16">
        <v>0.21299999999999999</v>
      </c>
      <c r="I16">
        <v>0.21390000000000001</v>
      </c>
      <c r="J16">
        <v>0.17180000000000001</v>
      </c>
      <c r="K16">
        <v>0.16800000000000001</v>
      </c>
      <c r="L16">
        <v>0.16839999999999999</v>
      </c>
    </row>
    <row r="17" spans="2:13" x14ac:dyDescent="0.2">
      <c r="B17">
        <v>0.1913</v>
      </c>
      <c r="C17">
        <v>0.17680000000000001</v>
      </c>
      <c r="D17">
        <v>0.17480000000000001</v>
      </c>
      <c r="E17">
        <v>0.2039</v>
      </c>
      <c r="F17">
        <v>0.19389999999999999</v>
      </c>
      <c r="G17">
        <v>0.2228</v>
      </c>
      <c r="H17">
        <v>0.1991</v>
      </c>
      <c r="I17">
        <v>0.20899999999999999</v>
      </c>
      <c r="J17">
        <v>0.15629999999999999</v>
      </c>
      <c r="K17">
        <v>0.1595</v>
      </c>
      <c r="L17">
        <v>0.1552</v>
      </c>
    </row>
    <row r="18" spans="2:13" x14ac:dyDescent="0.2">
      <c r="B18">
        <v>0.1467</v>
      </c>
      <c r="C18">
        <v>0.1721</v>
      </c>
      <c r="D18">
        <v>0.1764</v>
      </c>
      <c r="E18">
        <v>0.19309999999999999</v>
      </c>
      <c r="F18">
        <v>0.18629999999999999</v>
      </c>
      <c r="G18">
        <v>0.1895</v>
      </c>
      <c r="H18">
        <v>0.18559999999999999</v>
      </c>
      <c r="I18">
        <v>0.20810000000000001</v>
      </c>
      <c r="J18">
        <v>0.14749999999999999</v>
      </c>
      <c r="K18">
        <v>0.15559999999999999</v>
      </c>
      <c r="L18">
        <v>0.156</v>
      </c>
    </row>
    <row r="19" spans="2:13" x14ac:dyDescent="0.2">
      <c r="B19">
        <v>0.1459</v>
      </c>
      <c r="C19">
        <v>0.14119999999999999</v>
      </c>
      <c r="D19">
        <v>0.15459999999999999</v>
      </c>
      <c r="E19">
        <v>0.1855</v>
      </c>
      <c r="F19">
        <v>0.17180000000000001</v>
      </c>
      <c r="G19">
        <v>0.15909999999999999</v>
      </c>
      <c r="H19">
        <v>0.18229999999999999</v>
      </c>
      <c r="I19">
        <v>0.17130000000000001</v>
      </c>
      <c r="J19">
        <v>0.1406</v>
      </c>
      <c r="K19">
        <v>0.1166</v>
      </c>
      <c r="L19">
        <v>0.129</v>
      </c>
    </row>
    <row r="22" spans="2:13" x14ac:dyDescent="0.2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</row>
    <row r="23" spans="2:13" x14ac:dyDescent="0.2">
      <c r="B23">
        <f>B2-AVERAGE($B12:$C12)</f>
        <v>0.10654999999999998</v>
      </c>
      <c r="C23">
        <f>C2-AVERAGE($B12:$C12)</f>
        <v>0.10475000000000001</v>
      </c>
      <c r="D23">
        <f>D2-AVERAGE($B12:$C12)</f>
        <v>0.11395</v>
      </c>
      <c r="E23">
        <f>E2-AVERAGE($D12:$E12)</f>
        <v>0.1411</v>
      </c>
      <c r="F23">
        <f t="shared" ref="F23:G23" si="0">F2-AVERAGE($D12:$E12)</f>
        <v>0.14150000000000001</v>
      </c>
      <c r="G23">
        <f t="shared" si="0"/>
        <v>0.19830000000000003</v>
      </c>
      <c r="H23">
        <f>H2-AVERAGE($F12:$G12)</f>
        <v>3.7100000000000022E-2</v>
      </c>
      <c r="I23">
        <f t="shared" ref="I23:J23" si="1">I2-AVERAGE($F12:$G12)</f>
        <v>6.3E-2</v>
      </c>
      <c r="J23">
        <f t="shared" si="1"/>
        <v>5.8900000000000008E-2</v>
      </c>
      <c r="K23">
        <f>K2-AVERAGE($H12:$I12)</f>
        <v>0.17255000000000004</v>
      </c>
      <c r="L23">
        <f t="shared" ref="L23:M23" si="2">L2-AVERAGE($H12:$I12)</f>
        <v>0.17144999999999999</v>
      </c>
      <c r="M23">
        <f t="shared" si="2"/>
        <v>0.18435000000000001</v>
      </c>
    </row>
    <row r="24" spans="2:13" x14ac:dyDescent="0.2">
      <c r="B24">
        <f t="shared" ref="B24:D24" si="3">B3-AVERAGE($B13:$C13)</f>
        <v>0.14294999999999997</v>
      </c>
      <c r="C24">
        <f t="shared" si="3"/>
        <v>0.14834999999999998</v>
      </c>
      <c r="D24">
        <f t="shared" si="3"/>
        <v>0.12264999999999998</v>
      </c>
      <c r="E24">
        <f t="shared" ref="E24:G24" si="4">E3-AVERAGE($D13:$E13)</f>
        <v>0.11219999999999997</v>
      </c>
      <c r="F24">
        <f t="shared" si="4"/>
        <v>0.1371</v>
      </c>
      <c r="G24">
        <f t="shared" si="4"/>
        <v>0.12289999999999995</v>
      </c>
      <c r="H24">
        <f t="shared" ref="H24:J24" si="5">H3-AVERAGE($F13:$G13)</f>
        <v>0.12315000000000004</v>
      </c>
      <c r="I24">
        <f t="shared" si="5"/>
        <v>9.4750000000000001E-2</v>
      </c>
      <c r="J24">
        <f t="shared" si="5"/>
        <v>0.10735</v>
      </c>
      <c r="K24">
        <f t="shared" ref="K24:M24" si="6">K3-AVERAGE($H13:$I13)</f>
        <v>0.17389999999999997</v>
      </c>
      <c r="L24">
        <f t="shared" si="6"/>
        <v>0.17050000000000001</v>
      </c>
      <c r="M24">
        <f t="shared" si="6"/>
        <v>0.17</v>
      </c>
    </row>
    <row r="25" spans="2:13" x14ac:dyDescent="0.2">
      <c r="B25">
        <f t="shared" ref="B25:D25" si="7">B4-AVERAGE($B14:$C14)</f>
        <v>0.1552</v>
      </c>
      <c r="C25">
        <f t="shared" si="7"/>
        <v>0.14550000000000002</v>
      </c>
      <c r="D25">
        <f t="shared" si="7"/>
        <v>0.13879999999999998</v>
      </c>
      <c r="E25">
        <f t="shared" ref="E25:G25" si="8">E4-AVERAGE($D14:$E14)</f>
        <v>0.13899999999999998</v>
      </c>
      <c r="F25">
        <f t="shared" si="8"/>
        <v>0.13899999999999998</v>
      </c>
      <c r="G25">
        <f t="shared" si="8"/>
        <v>0.15980000000000003</v>
      </c>
      <c r="H25">
        <f t="shared" ref="H25:J25" si="9">H4-AVERAGE($F14:$G14)</f>
        <v>0.11650000000000005</v>
      </c>
      <c r="I25">
        <f t="shared" si="9"/>
        <v>8.6000000000000021E-2</v>
      </c>
      <c r="J25">
        <f t="shared" si="9"/>
        <v>0.13730000000000003</v>
      </c>
      <c r="K25">
        <f t="shared" ref="K25:M25" si="10">K4-AVERAGE($H14:$I14)</f>
        <v>0.1638</v>
      </c>
      <c r="L25">
        <f t="shared" si="10"/>
        <v>0.15640000000000004</v>
      </c>
      <c r="M25">
        <f t="shared" si="10"/>
        <v>0.17049999999999998</v>
      </c>
    </row>
    <row r="26" spans="2:13" x14ac:dyDescent="0.2">
      <c r="B26">
        <f t="shared" ref="B26:D26" si="11">B5-AVERAGE($B15:$C15)</f>
        <v>0.12955</v>
      </c>
      <c r="C26">
        <f t="shared" si="11"/>
        <v>0.13664999999999999</v>
      </c>
      <c r="D26">
        <f t="shared" si="11"/>
        <v>0.13705000000000001</v>
      </c>
      <c r="E26">
        <f t="shared" ref="E26:G26" si="12">E5-AVERAGE($D15:$E15)</f>
        <v>0.10825000000000001</v>
      </c>
      <c r="F26">
        <f t="shared" si="12"/>
        <v>0.11545</v>
      </c>
      <c r="G26">
        <f t="shared" si="12"/>
        <v>0.13705000000000001</v>
      </c>
      <c r="H26">
        <f t="shared" ref="H26:J26" si="13">H5-AVERAGE($F15:$G15)</f>
        <v>0.11460000000000004</v>
      </c>
      <c r="I26">
        <f t="shared" si="13"/>
        <v>0.11690000000000006</v>
      </c>
      <c r="J26">
        <f t="shared" si="13"/>
        <v>0.12150000000000005</v>
      </c>
      <c r="K26">
        <f t="shared" ref="K26:M26" si="14">K5-AVERAGE($H15:$I15)</f>
        <v>0.13695000000000002</v>
      </c>
      <c r="L26">
        <f t="shared" si="14"/>
        <v>0.14934999999999998</v>
      </c>
      <c r="M26">
        <f t="shared" si="14"/>
        <v>0.12835000000000002</v>
      </c>
    </row>
    <row r="27" spans="2:13" x14ac:dyDescent="0.2">
      <c r="B27">
        <f t="shared" ref="B27:D27" si="15">B6-AVERAGE($B16:$C16)</f>
        <v>0.13159999999999999</v>
      </c>
      <c r="C27">
        <f t="shared" si="15"/>
        <v>0.14049999999999996</v>
      </c>
      <c r="D27">
        <f t="shared" si="15"/>
        <v>0.13289999999999996</v>
      </c>
      <c r="E27">
        <f t="shared" ref="E27:G27" si="16">E6-AVERAGE($D16:$E16)</f>
        <v>0.12469999999999998</v>
      </c>
      <c r="F27">
        <f t="shared" si="16"/>
        <v>9.3299999999999994E-2</v>
      </c>
      <c r="G27">
        <f t="shared" si="16"/>
        <v>0.11209999999999998</v>
      </c>
      <c r="H27">
        <f t="shared" ref="H27:J27" si="17">H6-AVERAGE($F16:$G16)</f>
        <v>0.1</v>
      </c>
      <c r="I27">
        <f t="shared" si="17"/>
        <v>0.1116</v>
      </c>
      <c r="J27">
        <f t="shared" si="17"/>
        <v>0.14080000000000001</v>
      </c>
      <c r="K27">
        <f t="shared" ref="K27:M27" si="18">K6-AVERAGE($H16:$I16)</f>
        <v>0.13175000000000001</v>
      </c>
      <c r="L27">
        <f t="shared" si="18"/>
        <v>0.13005000000000003</v>
      </c>
      <c r="M27">
        <f t="shared" si="18"/>
        <v>0.13425000000000001</v>
      </c>
    </row>
    <row r="28" spans="2:13" x14ac:dyDescent="0.2">
      <c r="B28">
        <f t="shared" ref="B28:D28" si="19">B7-AVERAGE($B17:$C17)</f>
        <v>0.14874999999999999</v>
      </c>
      <c r="C28">
        <f t="shared" si="19"/>
        <v>0.15815000000000001</v>
      </c>
      <c r="D28">
        <f t="shared" si="19"/>
        <v>0.13175000000000003</v>
      </c>
      <c r="E28">
        <f t="shared" ref="E28:G28" si="20">E7-AVERAGE($D17:$E17)</f>
        <v>0.12664999999999998</v>
      </c>
      <c r="F28">
        <f t="shared" si="20"/>
        <v>0.14724999999999999</v>
      </c>
      <c r="G28">
        <f t="shared" si="20"/>
        <v>0.10204999999999997</v>
      </c>
      <c r="H28">
        <f t="shared" ref="H28:J28" si="21">H7-AVERAGE($F17:$G17)</f>
        <v>0.13895000000000002</v>
      </c>
      <c r="I28">
        <f t="shared" si="21"/>
        <v>0.14395000000000002</v>
      </c>
      <c r="J28">
        <f t="shared" si="21"/>
        <v>0.13714999999999999</v>
      </c>
      <c r="K28">
        <f t="shared" ref="K28:M28" si="22">K7-AVERAGE($H17:$I17)</f>
        <v>0.14084999999999998</v>
      </c>
      <c r="L28">
        <f t="shared" si="22"/>
        <v>0.13784999999999997</v>
      </c>
      <c r="M28">
        <f t="shared" si="22"/>
        <v>0.12614999999999998</v>
      </c>
    </row>
    <row r="29" spans="2:13" x14ac:dyDescent="0.2">
      <c r="B29">
        <f t="shared" ref="B29:D29" si="23">B8-AVERAGE($B18:$C18)</f>
        <v>0.16520000000000001</v>
      </c>
      <c r="C29">
        <f t="shared" si="23"/>
        <v>0.17170000000000002</v>
      </c>
      <c r="D29">
        <f t="shared" si="23"/>
        <v>0.15900000000000003</v>
      </c>
      <c r="E29">
        <f t="shared" ref="E29:G29" si="24">E8-AVERAGE($D18:$E18)</f>
        <v>0.13194999999999998</v>
      </c>
      <c r="F29">
        <f t="shared" si="24"/>
        <v>9.3350000000000016E-2</v>
      </c>
      <c r="G29">
        <f t="shared" si="24"/>
        <v>0.12294999999999998</v>
      </c>
      <c r="H29">
        <f t="shared" ref="H29:J29" si="25">H8-AVERAGE($F18:$G18)</f>
        <v>0.12559999999999999</v>
      </c>
      <c r="I29">
        <f t="shared" si="25"/>
        <v>0.14239999999999997</v>
      </c>
      <c r="J29">
        <f t="shared" si="25"/>
        <v>0.16880000000000001</v>
      </c>
      <c r="K29">
        <f t="shared" ref="K29:M29" si="26">K8-AVERAGE($H18:$I18)</f>
        <v>0.13044999999999998</v>
      </c>
      <c r="L29">
        <f t="shared" si="26"/>
        <v>0.13565000000000002</v>
      </c>
      <c r="M29">
        <f t="shared" si="26"/>
        <v>0.11445000000000002</v>
      </c>
    </row>
    <row r="30" spans="2:13" x14ac:dyDescent="0.2">
      <c r="B30">
        <f t="shared" ref="B30:D30" si="27">B9-AVERAGE($B19:$C19)</f>
        <v>0.17904999999999999</v>
      </c>
      <c r="C30">
        <f t="shared" si="27"/>
        <v>0.17864999999999998</v>
      </c>
      <c r="D30">
        <f t="shared" si="27"/>
        <v>0.16604999999999998</v>
      </c>
      <c r="E30">
        <f t="shared" ref="E30:G30" si="28">E9-AVERAGE($D19:$E19)</f>
        <v>9.9950000000000039E-2</v>
      </c>
      <c r="F30">
        <f t="shared" si="28"/>
        <v>0.14935000000000004</v>
      </c>
      <c r="G30">
        <f t="shared" si="28"/>
        <v>0.12615000000000004</v>
      </c>
      <c r="H30">
        <f t="shared" ref="H30:J30" si="29">H9-AVERAGE($F19:$G19)</f>
        <v>0.14655000000000001</v>
      </c>
      <c r="I30">
        <f t="shared" si="29"/>
        <v>0.14445000000000002</v>
      </c>
      <c r="J30">
        <f t="shared" si="29"/>
        <v>0.17455000000000004</v>
      </c>
      <c r="K30">
        <f t="shared" ref="K30:M30" si="30">K9-AVERAGE($H19:$I19)</f>
        <v>0.13879999999999998</v>
      </c>
      <c r="L30">
        <f t="shared" si="30"/>
        <v>0.14219999999999999</v>
      </c>
      <c r="M30">
        <f t="shared" si="30"/>
        <v>0.12709999999999999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tabSelected="1" topLeftCell="A12" workbookViewId="0">
      <selection activeCell="B23" sqref="B23"/>
    </sheetView>
  </sheetViews>
  <sheetFormatPr baseColWidth="10" defaultRowHeight="16" x14ac:dyDescent="0.2"/>
  <sheetData>
    <row r="2" spans="2:13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2:13" x14ac:dyDescent="0.2">
      <c r="B3">
        <v>0.10654999999999998</v>
      </c>
      <c r="C3">
        <v>0.10475000000000001</v>
      </c>
      <c r="D3">
        <v>0.11395</v>
      </c>
      <c r="E3">
        <v>0.1411</v>
      </c>
      <c r="F3">
        <v>0.14150000000000001</v>
      </c>
      <c r="G3">
        <v>0.19830000000000003</v>
      </c>
      <c r="H3">
        <v>3.7100000000000022E-2</v>
      </c>
      <c r="I3">
        <v>6.3E-2</v>
      </c>
      <c r="J3">
        <v>5.8900000000000008E-2</v>
      </c>
      <c r="K3">
        <v>0.17255000000000004</v>
      </c>
      <c r="L3">
        <v>0.17144999999999999</v>
      </c>
      <c r="M3">
        <v>0.18435000000000001</v>
      </c>
    </row>
    <row r="4" spans="2:13" x14ac:dyDescent="0.2">
      <c r="B4">
        <v>0.14294999999999997</v>
      </c>
      <c r="C4">
        <v>0.14834999999999998</v>
      </c>
      <c r="D4">
        <v>0.12264999999999998</v>
      </c>
      <c r="E4">
        <v>0.11219999999999997</v>
      </c>
      <c r="F4">
        <v>0.1371</v>
      </c>
      <c r="G4">
        <v>0.12289999999999995</v>
      </c>
      <c r="H4">
        <v>0.12315000000000004</v>
      </c>
      <c r="I4">
        <v>9.4750000000000001E-2</v>
      </c>
      <c r="J4">
        <v>0.10735</v>
      </c>
      <c r="K4">
        <v>0.17389999999999997</v>
      </c>
      <c r="L4">
        <v>0.17050000000000001</v>
      </c>
      <c r="M4">
        <v>0.17</v>
      </c>
    </row>
    <row r="5" spans="2:13" x14ac:dyDescent="0.2">
      <c r="B5">
        <v>0.1552</v>
      </c>
      <c r="C5">
        <v>0.14550000000000002</v>
      </c>
      <c r="D5">
        <v>0.13879999999999998</v>
      </c>
      <c r="E5">
        <v>0.13899999999999998</v>
      </c>
      <c r="F5">
        <v>0.13899999999999998</v>
      </c>
      <c r="G5">
        <v>0.15980000000000003</v>
      </c>
      <c r="H5">
        <v>0.11650000000000005</v>
      </c>
      <c r="I5">
        <v>8.6000000000000021E-2</v>
      </c>
      <c r="J5">
        <v>0.13730000000000003</v>
      </c>
      <c r="K5">
        <v>0.1638</v>
      </c>
      <c r="L5">
        <v>0.15640000000000004</v>
      </c>
      <c r="M5">
        <v>0.17049999999999998</v>
      </c>
    </row>
    <row r="6" spans="2:13" x14ac:dyDescent="0.2">
      <c r="B6">
        <v>0.12955</v>
      </c>
      <c r="C6">
        <v>0.13664999999999999</v>
      </c>
      <c r="D6">
        <v>0.13705000000000001</v>
      </c>
      <c r="E6">
        <v>0.10825000000000001</v>
      </c>
      <c r="F6">
        <v>0.11545</v>
      </c>
      <c r="G6">
        <v>0.13705000000000001</v>
      </c>
      <c r="H6">
        <v>0.11460000000000004</v>
      </c>
      <c r="I6">
        <v>0.11690000000000006</v>
      </c>
      <c r="J6">
        <v>0.12150000000000005</v>
      </c>
      <c r="K6">
        <v>0.13695000000000002</v>
      </c>
      <c r="L6">
        <v>0.14934999999999998</v>
      </c>
      <c r="M6">
        <v>0.12835000000000002</v>
      </c>
    </row>
    <row r="7" spans="2:13" x14ac:dyDescent="0.2">
      <c r="B7">
        <v>0.13159999999999999</v>
      </c>
      <c r="C7">
        <v>0.14049999999999996</v>
      </c>
      <c r="D7">
        <v>0.13289999999999996</v>
      </c>
      <c r="E7">
        <v>0.12469999999999998</v>
      </c>
      <c r="F7">
        <v>9.3299999999999994E-2</v>
      </c>
      <c r="G7">
        <v>0.11209999999999998</v>
      </c>
      <c r="H7">
        <v>0.1</v>
      </c>
      <c r="I7">
        <v>0.1116</v>
      </c>
      <c r="J7">
        <v>0.14080000000000001</v>
      </c>
      <c r="K7">
        <v>0.13175000000000001</v>
      </c>
      <c r="L7">
        <v>0.13005000000000003</v>
      </c>
      <c r="M7">
        <v>0.13425000000000001</v>
      </c>
    </row>
    <row r="8" spans="2:13" x14ac:dyDescent="0.2">
      <c r="B8">
        <v>0.14874999999999999</v>
      </c>
      <c r="C8">
        <v>0.15815000000000001</v>
      </c>
      <c r="D8">
        <v>0.13175000000000003</v>
      </c>
      <c r="E8">
        <v>0.12664999999999998</v>
      </c>
      <c r="F8">
        <v>0.14724999999999999</v>
      </c>
      <c r="G8">
        <v>0.10204999999999997</v>
      </c>
      <c r="H8">
        <v>0.13895000000000002</v>
      </c>
      <c r="I8">
        <v>0.14395000000000002</v>
      </c>
      <c r="J8">
        <v>0.13714999999999999</v>
      </c>
      <c r="K8">
        <v>0.14084999999999998</v>
      </c>
      <c r="L8">
        <v>0.13784999999999997</v>
      </c>
      <c r="M8">
        <v>0.12614999999999998</v>
      </c>
    </row>
    <row r="9" spans="2:13" x14ac:dyDescent="0.2">
      <c r="B9">
        <v>0.16520000000000001</v>
      </c>
      <c r="C9">
        <v>0.17170000000000002</v>
      </c>
      <c r="D9">
        <v>0.15900000000000003</v>
      </c>
      <c r="E9">
        <v>0.13194999999999998</v>
      </c>
      <c r="F9">
        <v>9.3350000000000016E-2</v>
      </c>
      <c r="G9">
        <v>0.12294999999999998</v>
      </c>
      <c r="H9">
        <v>0.12559999999999999</v>
      </c>
      <c r="I9">
        <v>0.14239999999999997</v>
      </c>
      <c r="J9">
        <v>0.16880000000000001</v>
      </c>
      <c r="K9">
        <v>0.13044999999999998</v>
      </c>
      <c r="L9">
        <v>0.13565000000000002</v>
      </c>
      <c r="M9">
        <v>0.11445000000000002</v>
      </c>
    </row>
    <row r="10" spans="2:13" x14ac:dyDescent="0.2">
      <c r="B10">
        <v>0.17904999999999999</v>
      </c>
      <c r="C10">
        <v>0.17864999999999998</v>
      </c>
      <c r="D10">
        <v>0.16604999999999998</v>
      </c>
      <c r="E10">
        <v>9.9950000000000039E-2</v>
      </c>
      <c r="F10">
        <v>0.14935000000000004</v>
      </c>
      <c r="G10">
        <v>0.12615000000000004</v>
      </c>
      <c r="H10">
        <v>0.14655000000000001</v>
      </c>
      <c r="I10">
        <v>0.14445000000000002</v>
      </c>
      <c r="J10">
        <v>0.17455000000000004</v>
      </c>
      <c r="K10">
        <v>0.13879999999999998</v>
      </c>
      <c r="L10">
        <v>0.14219999999999999</v>
      </c>
      <c r="M10">
        <v>0.12709999999999999</v>
      </c>
    </row>
    <row r="12" spans="2:13" x14ac:dyDescent="0.2">
      <c r="B12">
        <f>(B3*25)/(0.003*180)</f>
        <v>4.9328703703703694</v>
      </c>
      <c r="C12">
        <f t="shared" ref="C12:M12" si="0">(C3*25)/(0.003*180)</f>
        <v>4.8495370370370372</v>
      </c>
      <c r="D12">
        <f t="shared" si="0"/>
        <v>5.2754629629629628</v>
      </c>
      <c r="E12">
        <f t="shared" si="0"/>
        <v>6.5324074074074066</v>
      </c>
      <c r="F12">
        <f t="shared" si="0"/>
        <v>6.5509259259259265</v>
      </c>
      <c r="G12">
        <f t="shared" si="0"/>
        <v>9.1805555555555554</v>
      </c>
      <c r="H12">
        <f t="shared" si="0"/>
        <v>1.7175925925925934</v>
      </c>
      <c r="I12">
        <f t="shared" si="0"/>
        <v>2.9166666666666665</v>
      </c>
      <c r="J12">
        <f t="shared" si="0"/>
        <v>2.7268518518518521</v>
      </c>
      <c r="K12">
        <f t="shared" si="0"/>
        <v>7.9884259259259265</v>
      </c>
      <c r="L12">
        <f t="shared" si="0"/>
        <v>7.9374999999999991</v>
      </c>
      <c r="M12">
        <f t="shared" si="0"/>
        <v>8.5347222222222232</v>
      </c>
    </row>
    <row r="13" spans="2:13" x14ac:dyDescent="0.2">
      <c r="B13">
        <f t="shared" ref="B13:M13" si="1">(B4*25)/(0.003*180)</f>
        <v>6.6180555555555536</v>
      </c>
      <c r="C13">
        <f t="shared" si="1"/>
        <v>6.8680555555555536</v>
      </c>
      <c r="D13">
        <f t="shared" si="1"/>
        <v>5.6782407407407396</v>
      </c>
      <c r="E13">
        <f t="shared" si="1"/>
        <v>5.1944444444444429</v>
      </c>
      <c r="F13">
        <f t="shared" si="1"/>
        <v>6.3472222222222223</v>
      </c>
      <c r="G13">
        <f t="shared" si="1"/>
        <v>5.6898148148148122</v>
      </c>
      <c r="H13">
        <f t="shared" si="1"/>
        <v>5.7013888888888902</v>
      </c>
      <c r="I13">
        <f t="shared" si="1"/>
        <v>4.3865740740740735</v>
      </c>
      <c r="J13">
        <f t="shared" si="1"/>
        <v>4.9699074074074066</v>
      </c>
      <c r="K13">
        <f t="shared" si="1"/>
        <v>8.0509259259259238</v>
      </c>
      <c r="L13">
        <f t="shared" si="1"/>
        <v>7.8935185185185182</v>
      </c>
      <c r="M13">
        <f t="shared" si="1"/>
        <v>7.8703703703703702</v>
      </c>
    </row>
    <row r="14" spans="2:13" x14ac:dyDescent="0.2">
      <c r="B14">
        <f t="shared" ref="B14:M14" si="2">(B5*25)/(0.003*180)</f>
        <v>7.1851851851851842</v>
      </c>
      <c r="C14">
        <f t="shared" si="2"/>
        <v>6.7361111111111116</v>
      </c>
      <c r="D14">
        <f t="shared" si="2"/>
        <v>6.4259259259259238</v>
      </c>
      <c r="E14">
        <f t="shared" si="2"/>
        <v>6.4351851851851842</v>
      </c>
      <c r="F14">
        <f t="shared" si="2"/>
        <v>6.4351851851851842</v>
      </c>
      <c r="G14">
        <f t="shared" si="2"/>
        <v>7.3981481481481488</v>
      </c>
      <c r="H14">
        <f t="shared" si="2"/>
        <v>5.3935185185185208</v>
      </c>
      <c r="I14">
        <f t="shared" si="2"/>
        <v>3.9814814814814818</v>
      </c>
      <c r="J14">
        <f t="shared" si="2"/>
        <v>6.3564814814814827</v>
      </c>
      <c r="K14">
        <f t="shared" si="2"/>
        <v>7.5833333333333321</v>
      </c>
      <c r="L14">
        <f t="shared" si="2"/>
        <v>7.2407407407407423</v>
      </c>
      <c r="M14">
        <f t="shared" si="2"/>
        <v>7.8935185185185164</v>
      </c>
    </row>
    <row r="15" spans="2:13" x14ac:dyDescent="0.2">
      <c r="B15">
        <f t="shared" ref="B15:M15" si="3">(B6*25)/(0.003*180)</f>
        <v>5.9976851851851851</v>
      </c>
      <c r="C15">
        <f t="shared" si="3"/>
        <v>6.3263888888888884</v>
      </c>
      <c r="D15">
        <f t="shared" si="3"/>
        <v>6.3449074074074074</v>
      </c>
      <c r="E15">
        <f t="shared" si="3"/>
        <v>5.0115740740740744</v>
      </c>
      <c r="F15">
        <f t="shared" si="3"/>
        <v>5.3449074074074074</v>
      </c>
      <c r="G15">
        <f t="shared" si="3"/>
        <v>6.3449074074074074</v>
      </c>
      <c r="H15">
        <f t="shared" si="3"/>
        <v>5.3055555555555571</v>
      </c>
      <c r="I15">
        <f t="shared" si="3"/>
        <v>5.4120370370370399</v>
      </c>
      <c r="J15">
        <f t="shared" si="3"/>
        <v>5.6250000000000027</v>
      </c>
      <c r="K15">
        <f t="shared" si="3"/>
        <v>6.3402777777777786</v>
      </c>
      <c r="L15">
        <f t="shared" si="3"/>
        <v>6.9143518518518512</v>
      </c>
      <c r="M15">
        <f t="shared" si="3"/>
        <v>5.9421296296296306</v>
      </c>
    </row>
    <row r="16" spans="2:13" x14ac:dyDescent="0.2">
      <c r="B16">
        <f t="shared" ref="B16:M16" si="4">(B7*25)/(0.003*180)</f>
        <v>6.0925925925925926</v>
      </c>
      <c r="C16">
        <f t="shared" si="4"/>
        <v>6.5046296296296271</v>
      </c>
      <c r="D16">
        <f t="shared" si="4"/>
        <v>6.152777777777775</v>
      </c>
      <c r="E16">
        <f t="shared" si="4"/>
        <v>5.7731481481481461</v>
      </c>
      <c r="F16">
        <f t="shared" si="4"/>
        <v>4.3194444444444438</v>
      </c>
      <c r="G16">
        <f t="shared" si="4"/>
        <v>5.1898148148148131</v>
      </c>
      <c r="H16">
        <f t="shared" si="4"/>
        <v>4.6296296296296298</v>
      </c>
      <c r="I16">
        <f t="shared" si="4"/>
        <v>5.1666666666666661</v>
      </c>
      <c r="J16">
        <f t="shared" si="4"/>
        <v>6.5185185185185182</v>
      </c>
      <c r="K16">
        <f t="shared" si="4"/>
        <v>6.0995370370370372</v>
      </c>
      <c r="L16">
        <f t="shared" si="4"/>
        <v>6.0208333333333339</v>
      </c>
      <c r="M16">
        <f t="shared" si="4"/>
        <v>6.2152777777777777</v>
      </c>
    </row>
    <row r="17" spans="2:13" x14ac:dyDescent="0.2">
      <c r="B17">
        <f t="shared" ref="B17:M17" si="5">(B8*25)/(0.003*180)</f>
        <v>6.8865740740740735</v>
      </c>
      <c r="C17">
        <f t="shared" si="5"/>
        <v>7.3217592592592595</v>
      </c>
      <c r="D17">
        <f t="shared" si="5"/>
        <v>6.099537037037039</v>
      </c>
      <c r="E17">
        <f t="shared" si="5"/>
        <v>5.8634259259259247</v>
      </c>
      <c r="F17">
        <f t="shared" si="5"/>
        <v>6.8171296296296289</v>
      </c>
      <c r="G17">
        <f t="shared" si="5"/>
        <v>4.7245370370370363</v>
      </c>
      <c r="H17">
        <f t="shared" si="5"/>
        <v>6.4328703703703702</v>
      </c>
      <c r="I17">
        <f t="shared" si="5"/>
        <v>6.664351851851853</v>
      </c>
      <c r="J17">
        <f t="shared" si="5"/>
        <v>6.3495370370370363</v>
      </c>
      <c r="K17">
        <f t="shared" si="5"/>
        <v>6.5208333333333313</v>
      </c>
      <c r="L17">
        <f t="shared" si="5"/>
        <v>6.3819444444444429</v>
      </c>
      <c r="M17">
        <f t="shared" si="5"/>
        <v>5.8402777777777768</v>
      </c>
    </row>
    <row r="18" spans="2:13" x14ac:dyDescent="0.2">
      <c r="B18">
        <f t="shared" ref="B18:M18" si="6">(B9*25)/(0.003*180)</f>
        <v>7.6481481481481488</v>
      </c>
      <c r="C18">
        <f t="shared" si="6"/>
        <v>7.9490740740740744</v>
      </c>
      <c r="D18">
        <f t="shared" si="6"/>
        <v>7.3611111111111116</v>
      </c>
      <c r="E18">
        <f t="shared" si="6"/>
        <v>6.1087962962962949</v>
      </c>
      <c r="F18">
        <f t="shared" si="6"/>
        <v>4.3217592592592595</v>
      </c>
      <c r="G18">
        <f t="shared" si="6"/>
        <v>5.692129629629628</v>
      </c>
      <c r="H18">
        <f t="shared" si="6"/>
        <v>5.814814814814814</v>
      </c>
      <c r="I18">
        <f t="shared" si="6"/>
        <v>6.5925925925925908</v>
      </c>
      <c r="J18">
        <f t="shared" si="6"/>
        <v>7.814814814814814</v>
      </c>
      <c r="K18">
        <f t="shared" si="6"/>
        <v>6.0393518518518503</v>
      </c>
      <c r="L18">
        <f t="shared" si="6"/>
        <v>6.2800925925925926</v>
      </c>
      <c r="M18">
        <f t="shared" si="6"/>
        <v>5.2986111111111116</v>
      </c>
    </row>
    <row r="19" spans="2:13" x14ac:dyDescent="0.2">
      <c r="B19">
        <f t="shared" ref="B19:M19" si="7">(B10*25)/(0.003*180)</f>
        <v>8.2893518518518494</v>
      </c>
      <c r="C19">
        <f t="shared" si="7"/>
        <v>8.2708333333333321</v>
      </c>
      <c r="D19">
        <f t="shared" si="7"/>
        <v>7.6874999999999982</v>
      </c>
      <c r="E19">
        <f t="shared" si="7"/>
        <v>4.6273148148148167</v>
      </c>
      <c r="F19">
        <f t="shared" si="7"/>
        <v>6.914351851851853</v>
      </c>
      <c r="G19">
        <f t="shared" si="7"/>
        <v>5.8402777777777795</v>
      </c>
      <c r="H19">
        <f t="shared" si="7"/>
        <v>6.7847222222222223</v>
      </c>
      <c r="I19">
        <f t="shared" si="7"/>
        <v>6.6875000000000009</v>
      </c>
      <c r="J19">
        <f t="shared" si="7"/>
        <v>8.0810185185185208</v>
      </c>
      <c r="K19">
        <f t="shared" si="7"/>
        <v>6.4259259259259238</v>
      </c>
      <c r="L19">
        <f t="shared" si="7"/>
        <v>6.5833333333333321</v>
      </c>
      <c r="M19">
        <f t="shared" si="7"/>
        <v>5.8842592592592586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20180612 - MG Assay DJA2 panel</vt:lpstr>
      <vt:lpstr>Phosphate Standard</vt:lpstr>
      <vt:lpstr>Background Subtraction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2018-06-14T02:18:31Z</dcterms:created>
  <dcterms:modified xsi:type="dcterms:W3CDTF">2018-06-14T02:33:43Z</dcterms:modified>
</cp:coreProperties>
</file>