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tudent/Desktop/Tau Seeding Project/Protocols/"/>
    </mc:Choice>
  </mc:AlternateContent>
  <bookViews>
    <workbookView xWindow="640" yWindow="1180" windowWidth="24960" windowHeight="13740" tabRatio="500" activeTab="1"/>
  </bookViews>
  <sheets>
    <sheet name="JDP Dilutions" sheetId="1" r:id="rId1"/>
    <sheet name="Tau Dilutions" sheetId="3" r:id="rId2"/>
  </sheets>
  <definedNames>
    <definedName name="_xlnm.Print_Area" localSheetId="0">'JDP Dilutions'!$A$1:$C$37</definedName>
    <definedName name="_xlnm.Print_Area" localSheetId="1">'Tau Dilutions'!$A$1:$E$16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3" l="1"/>
  <c r="E5" i="3"/>
  <c r="B6" i="3"/>
  <c r="B5" i="3"/>
  <c r="B31" i="1"/>
  <c r="B32" i="1"/>
  <c r="B35" i="1"/>
  <c r="C35" i="1"/>
  <c r="B19" i="1"/>
  <c r="B20" i="1"/>
  <c r="B23" i="1"/>
  <c r="C23" i="1"/>
  <c r="B14" i="3"/>
  <c r="C14" i="3"/>
  <c r="B10" i="3"/>
  <c r="C10" i="3"/>
  <c r="B11" i="1"/>
  <c r="B8" i="1"/>
  <c r="C11" i="1"/>
  <c r="B7" i="1"/>
</calcChain>
</file>

<file path=xl/sharedStrings.xml><?xml version="1.0" encoding="utf-8"?>
<sst xmlns="http://schemas.openxmlformats.org/spreadsheetml/2006/main" count="47" uniqueCount="33">
  <si>
    <t>Stock Concentration (mg/mL)</t>
  </si>
  <si>
    <t>Total wells to coat</t>
  </si>
  <si>
    <t>Total volume to prepare</t>
  </si>
  <si>
    <t>Tau dilutions</t>
  </si>
  <si>
    <t>Vol tau per well (uL)</t>
  </si>
  <si>
    <t>Total wells at highest conc</t>
  </si>
  <si>
    <t>Highest tau conc (uM)</t>
  </si>
  <si>
    <t>Stock Concentration (uM)</t>
  </si>
  <si>
    <t>Vol tau stock (uL)</t>
  </si>
  <si>
    <t>Vol binding buffer (uL)</t>
  </si>
  <si>
    <t>Total volume to prepare (uL)</t>
  </si>
  <si>
    <t>Vol JDP buffer (uL)</t>
  </si>
  <si>
    <t>Coat remaining wells with 100uL of JDP buffer.</t>
  </si>
  <si>
    <t>2nd Highest tau conc (uM)</t>
  </si>
  <si>
    <t>Perform 10-fold dilutions starting from each of the stocks by diluting 22uL of concentrated stock with 198uL buffer</t>
  </si>
  <si>
    <t>032719 JDP-tau ELISAs</t>
  </si>
  <si>
    <t>GOAL: compare binding curves for DJA2, DJB1, and DJA2 purified dimer (Peak 3)</t>
  </si>
  <si>
    <t>DJA2 for plate coating</t>
  </si>
  <si>
    <t>Vol DJA2 per well (uL)</t>
  </si>
  <si>
    <t>Coating Conc DJA2 (mg/mL)</t>
  </si>
  <si>
    <t>Vol DJA2 stock (uL)</t>
  </si>
  <si>
    <t>DJA2 Dimer for plate coating</t>
  </si>
  <si>
    <t>Vol DJA2 Dimer per well (uL)</t>
  </si>
  <si>
    <t>Coating Conc DJA2 Dimer (mg/mL)</t>
  </si>
  <si>
    <t>Vol DJA2 Dimer stock (uL)</t>
  </si>
  <si>
    <t>DJB1 for plate coating</t>
  </si>
  <si>
    <t>Vol DJB1 per well (uL)</t>
  </si>
  <si>
    <t>Vol DJB1 less pure stock (uL)</t>
  </si>
  <si>
    <t>Coating Conc DJB1 (mg/mL)</t>
  </si>
  <si>
    <r>
      <t xml:space="preserve">Vol </t>
    </r>
    <r>
      <rPr>
        <b/>
        <sz val="12"/>
        <color theme="1"/>
        <rFont val="Calibri"/>
        <family val="2"/>
        <scheme val="minor"/>
      </rPr>
      <t xml:space="preserve">elution </t>
    </r>
    <r>
      <rPr>
        <sz val="12"/>
        <color theme="1"/>
        <rFont val="Calibri"/>
        <family val="2"/>
        <scheme val="minor"/>
      </rPr>
      <t>buffer (uL)</t>
    </r>
  </si>
  <si>
    <r>
      <t xml:space="preserve">Coat remaining wells with 100uL of </t>
    </r>
    <r>
      <rPr>
        <b/>
        <sz val="12"/>
        <color theme="1"/>
        <rFont val="Calibri"/>
        <family val="2"/>
        <scheme val="minor"/>
      </rPr>
      <t>elution</t>
    </r>
    <r>
      <rPr>
        <sz val="12"/>
        <color theme="1"/>
        <rFont val="Calibri"/>
        <family val="2"/>
        <scheme val="minor"/>
      </rPr>
      <t xml:space="preserve"> buffer.</t>
    </r>
  </si>
  <si>
    <t>Prepare 660uL of 100uM tau</t>
  </si>
  <si>
    <t>Prepare 660uL of 30uM tau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</si>
</sst>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sqref="A1:C37"/>
    </sheetView>
  </sheetViews>
  <sheetFormatPr baseColWidth="10" defaultRowHeight="16" x14ac:dyDescent="0.2"/>
  <cols>
    <col min="1" max="1" width="31.33203125" customWidth="1"/>
    <col min="2" max="2" width="26.1640625" customWidth="1"/>
    <col min="3" max="4" width="25.5" customWidth="1"/>
  </cols>
  <sheetData>
    <row r="1" spans="1:4" x14ac:dyDescent="0.2">
      <c r="A1" t="s">
        <v>15</v>
      </c>
    </row>
    <row r="2" spans="1:4" x14ac:dyDescent="0.2">
      <c r="A2" t="s">
        <v>16</v>
      </c>
    </row>
    <row r="4" spans="1:4" x14ac:dyDescent="0.2">
      <c r="A4" s="1" t="s">
        <v>17</v>
      </c>
    </row>
    <row r="5" spans="1:4" x14ac:dyDescent="0.2">
      <c r="A5" t="s">
        <v>18</v>
      </c>
      <c r="B5">
        <v>100</v>
      </c>
    </row>
    <row r="6" spans="1:4" x14ac:dyDescent="0.2">
      <c r="A6" t="s">
        <v>19</v>
      </c>
      <c r="B6">
        <v>5.0000000000000001E-3</v>
      </c>
    </row>
    <row r="7" spans="1:4" x14ac:dyDescent="0.2">
      <c r="A7" t="s">
        <v>1</v>
      </c>
      <c r="B7">
        <f>96/2</f>
        <v>48</v>
      </c>
    </row>
    <row r="8" spans="1:4" x14ac:dyDescent="0.2">
      <c r="A8" t="s">
        <v>2</v>
      </c>
      <c r="B8">
        <f>(B7+3)*B5</f>
        <v>5100</v>
      </c>
    </row>
    <row r="10" spans="1:4" x14ac:dyDescent="0.2">
      <c r="A10" t="s">
        <v>0</v>
      </c>
      <c r="B10" t="s">
        <v>20</v>
      </c>
      <c r="C10" t="s">
        <v>29</v>
      </c>
    </row>
    <row r="11" spans="1:4" x14ac:dyDescent="0.2">
      <c r="A11" s="2">
        <v>10.37</v>
      </c>
      <c r="B11" s="2">
        <f>B8*B6/A11</f>
        <v>2.459016393442623</v>
      </c>
      <c r="C11" s="2">
        <f>B8-B11</f>
        <v>5097.5409836065573</v>
      </c>
    </row>
    <row r="13" spans="1:4" x14ac:dyDescent="0.2">
      <c r="A13" t="s">
        <v>30</v>
      </c>
    </row>
    <row r="15" spans="1:4" x14ac:dyDescent="0.2">
      <c r="A15" s="1"/>
    </row>
    <row r="16" spans="1:4" x14ac:dyDescent="0.2">
      <c r="A16" s="1" t="s">
        <v>21</v>
      </c>
      <c r="D16" s="3"/>
    </row>
    <row r="17" spans="1:4" x14ac:dyDescent="0.2">
      <c r="A17" t="s">
        <v>22</v>
      </c>
      <c r="B17">
        <v>100</v>
      </c>
      <c r="D17" s="3"/>
    </row>
    <row r="18" spans="1:4" x14ac:dyDescent="0.2">
      <c r="A18" t="s">
        <v>23</v>
      </c>
      <c r="B18">
        <v>5.0000000000000001E-3</v>
      </c>
      <c r="D18" s="3"/>
    </row>
    <row r="19" spans="1:4" x14ac:dyDescent="0.2">
      <c r="A19" t="s">
        <v>1</v>
      </c>
      <c r="B19">
        <f>96/2</f>
        <v>48</v>
      </c>
      <c r="D19" s="3"/>
    </row>
    <row r="20" spans="1:4" x14ac:dyDescent="0.2">
      <c r="A20" t="s">
        <v>2</v>
      </c>
      <c r="B20">
        <f>(B19+3)*B17</f>
        <v>5100</v>
      </c>
      <c r="D20" s="3"/>
    </row>
    <row r="22" spans="1:4" x14ac:dyDescent="0.2">
      <c r="A22" t="s">
        <v>0</v>
      </c>
      <c r="B22" t="s">
        <v>24</v>
      </c>
      <c r="C22" t="s">
        <v>11</v>
      </c>
    </row>
    <row r="23" spans="1:4" x14ac:dyDescent="0.2">
      <c r="A23" s="2">
        <v>1.19</v>
      </c>
      <c r="B23" s="2">
        <f>B20*B18/A23</f>
        <v>21.428571428571431</v>
      </c>
      <c r="C23" s="2">
        <f>B20-B23</f>
        <v>5078.5714285714284</v>
      </c>
    </row>
    <row r="25" spans="1:4" x14ac:dyDescent="0.2">
      <c r="A25" t="s">
        <v>12</v>
      </c>
    </row>
    <row r="28" spans="1:4" x14ac:dyDescent="0.2">
      <c r="A28" s="1" t="s">
        <v>25</v>
      </c>
    </row>
    <row r="29" spans="1:4" x14ac:dyDescent="0.2">
      <c r="A29" t="s">
        <v>26</v>
      </c>
      <c r="B29">
        <v>100</v>
      </c>
    </row>
    <row r="30" spans="1:4" x14ac:dyDescent="0.2">
      <c r="A30" t="s">
        <v>28</v>
      </c>
      <c r="B30">
        <v>5.0000000000000001E-3</v>
      </c>
    </row>
    <row r="31" spans="1:4" x14ac:dyDescent="0.2">
      <c r="A31" t="s">
        <v>1</v>
      </c>
      <c r="B31">
        <f>96/2</f>
        <v>48</v>
      </c>
    </row>
    <row r="32" spans="1:4" x14ac:dyDescent="0.2">
      <c r="A32" t="s">
        <v>2</v>
      </c>
      <c r="B32">
        <f>(B31+3)*B29</f>
        <v>5100</v>
      </c>
    </row>
    <row r="34" spans="1:3" x14ac:dyDescent="0.2">
      <c r="A34" t="s">
        <v>0</v>
      </c>
      <c r="B34" t="s">
        <v>27</v>
      </c>
      <c r="C34" t="s">
        <v>11</v>
      </c>
    </row>
    <row r="35" spans="1:3" x14ac:dyDescent="0.2">
      <c r="A35" s="2">
        <v>4.1500000000000004</v>
      </c>
      <c r="B35" s="2">
        <f>B32*B30/A35</f>
        <v>6.1445783132530112</v>
      </c>
      <c r="C35" s="2">
        <f>B32-B35</f>
        <v>5093.8554216867469</v>
      </c>
    </row>
    <row r="37" spans="1:3" x14ac:dyDescent="0.2">
      <c r="A37" t="s">
        <v>12</v>
      </c>
    </row>
  </sheetData>
  <phoneticPr fontId="2" type="noConversion"/>
  <printOptions gridLines="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workbookViewId="0">
      <selection sqref="A1:E16"/>
    </sheetView>
  </sheetViews>
  <sheetFormatPr baseColWidth="10" defaultRowHeight="16" x14ac:dyDescent="0.2"/>
  <cols>
    <col min="1" max="1" width="27.5" customWidth="1"/>
    <col min="2" max="2" width="15.6640625" customWidth="1"/>
    <col min="3" max="3" width="18.6640625" customWidth="1"/>
    <col min="4" max="4" width="25.1640625" customWidth="1"/>
  </cols>
  <sheetData>
    <row r="2" spans="1:5" x14ac:dyDescent="0.2">
      <c r="A2" s="1" t="s">
        <v>3</v>
      </c>
    </row>
    <row r="3" spans="1:5" x14ac:dyDescent="0.2">
      <c r="A3" s="3" t="s">
        <v>4</v>
      </c>
      <c r="B3">
        <v>30</v>
      </c>
      <c r="D3" s="3" t="s">
        <v>4</v>
      </c>
      <c r="E3">
        <v>30</v>
      </c>
    </row>
    <row r="4" spans="1:5" x14ac:dyDescent="0.2">
      <c r="A4" s="3" t="s">
        <v>6</v>
      </c>
      <c r="B4">
        <v>100</v>
      </c>
      <c r="D4" s="3" t="s">
        <v>13</v>
      </c>
      <c r="E4">
        <v>30</v>
      </c>
    </row>
    <row r="5" spans="1:5" x14ac:dyDescent="0.2">
      <c r="A5" s="3" t="s">
        <v>5</v>
      </c>
      <c r="B5">
        <f>6*3</f>
        <v>18</v>
      </c>
      <c r="D5" s="3" t="s">
        <v>5</v>
      </c>
      <c r="E5">
        <f>6*3</f>
        <v>18</v>
      </c>
    </row>
    <row r="6" spans="1:5" x14ac:dyDescent="0.2">
      <c r="A6" s="3" t="s">
        <v>10</v>
      </c>
      <c r="B6">
        <f>220*3</f>
        <v>660</v>
      </c>
      <c r="D6" s="3" t="s">
        <v>10</v>
      </c>
      <c r="E6">
        <f>220*3</f>
        <v>660</v>
      </c>
    </row>
    <row r="7" spans="1:5" x14ac:dyDescent="0.2">
      <c r="A7" s="3"/>
      <c r="D7" s="3"/>
    </row>
    <row r="8" spans="1:5" x14ac:dyDescent="0.2">
      <c r="A8" s="3" t="s">
        <v>31</v>
      </c>
    </row>
    <row r="9" spans="1:5" x14ac:dyDescent="0.2">
      <c r="A9" t="s">
        <v>7</v>
      </c>
      <c r="B9" t="s">
        <v>8</v>
      </c>
      <c r="C9" t="s">
        <v>9</v>
      </c>
    </row>
    <row r="10" spans="1:5" x14ac:dyDescent="0.2">
      <c r="A10">
        <v>198.51744186046508</v>
      </c>
      <c r="B10">
        <f>B6*B4/A10</f>
        <v>332.4644896763802</v>
      </c>
      <c r="C10">
        <f>B6-B10</f>
        <v>327.5355103236198</v>
      </c>
    </row>
    <row r="12" spans="1:5" x14ac:dyDescent="0.2">
      <c r="A12" s="3" t="s">
        <v>32</v>
      </c>
    </row>
    <row r="13" spans="1:5" x14ac:dyDescent="0.2">
      <c r="A13" t="s">
        <v>7</v>
      </c>
      <c r="B13" t="s">
        <v>8</v>
      </c>
      <c r="C13" t="s">
        <v>9</v>
      </c>
    </row>
    <row r="14" spans="1:5" x14ac:dyDescent="0.2">
      <c r="A14">
        <v>198.51744186046508</v>
      </c>
      <c r="B14">
        <f>E4*E6/A14</f>
        <v>99.739346902914065</v>
      </c>
      <c r="C14">
        <f>E6-B14</f>
        <v>560.26065309708588</v>
      </c>
    </row>
    <row r="16" spans="1:5" x14ac:dyDescent="0.2">
      <c r="A16" t="s">
        <v>14</v>
      </c>
    </row>
  </sheetData>
  <phoneticPr fontId="2" type="noConversion"/>
  <printOptions gridLines="1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JDP Dilutions</vt:lpstr>
      <vt:lpstr>Tau Dilutions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2019-03-27T00:49:44Z</cp:lastPrinted>
  <dcterms:created xsi:type="dcterms:W3CDTF">2019-02-20T22:26:53Z</dcterms:created>
  <dcterms:modified xsi:type="dcterms:W3CDTF">2019-03-27T00:49:48Z</dcterms:modified>
</cp:coreProperties>
</file>